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vana_s\Desktop\Rev temp\"/>
    </mc:Choice>
  </mc:AlternateContent>
  <bookViews>
    <workbookView xWindow="0" yWindow="0" windowWidth="19200" windowHeight="9675" tabRatio="561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52511"/>
</workbook>
</file>

<file path=xl/calcChain.xml><?xml version="1.0" encoding="utf-8"?>
<calcChain xmlns="http://schemas.openxmlformats.org/spreadsheetml/2006/main">
  <c r="O5" i="1" l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4" i="1"/>
  <c r="O3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U9" i="1"/>
  <c r="E1008" i="1"/>
  <c r="E1007" i="1"/>
  <c r="E1006" i="1"/>
  <c r="E1005" i="1"/>
  <c r="E1004" i="1"/>
  <c r="E1003" i="1"/>
  <c r="E1002" i="1"/>
  <c r="E1001" i="1"/>
  <c r="E1000" i="1"/>
  <c r="E999" i="1"/>
  <c r="E998" i="1"/>
  <c r="E997" i="1"/>
  <c r="E996" i="1"/>
  <c r="E995" i="1"/>
  <c r="E994" i="1"/>
  <c r="E993" i="1"/>
  <c r="E992" i="1"/>
  <c r="E991" i="1"/>
  <c r="E990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8" i="1"/>
  <c r="D177" i="1"/>
  <c r="D176" i="1"/>
  <c r="D175" i="1"/>
  <c r="D174" i="1"/>
  <c r="D173" i="1"/>
  <c r="D172" i="1"/>
  <c r="D171" i="1"/>
  <c r="D170" i="1"/>
  <c r="D169" i="1"/>
  <c r="D168" i="1"/>
  <c r="D166" i="1"/>
  <c r="D165" i="1"/>
  <c r="D164" i="1"/>
  <c r="D163" i="1"/>
  <c r="D161" i="1"/>
  <c r="D159" i="1"/>
  <c r="D158" i="1"/>
  <c r="D157" i="1"/>
  <c r="D156" i="1"/>
  <c r="D155" i="1"/>
  <c r="D154" i="1"/>
  <c r="D152" i="1"/>
  <c r="D151" i="1"/>
  <c r="D150" i="1"/>
  <c r="D149" i="1"/>
  <c r="D148" i="1"/>
  <c r="D147" i="1"/>
  <c r="D146" i="1"/>
  <c r="D145" i="1"/>
  <c r="D144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0" i="1"/>
  <c r="D119" i="1"/>
  <c r="D118" i="1"/>
  <c r="D116" i="1"/>
  <c r="D115" i="1"/>
  <c r="D114" i="1"/>
  <c r="D113" i="1"/>
  <c r="D112" i="1"/>
  <c r="D111" i="1"/>
  <c r="D110" i="1"/>
  <c r="D109" i="1"/>
  <c r="D107" i="1"/>
  <c r="D106" i="1"/>
  <c r="D105" i="1"/>
  <c r="D104" i="1"/>
  <c r="D103" i="1"/>
  <c r="D101" i="1"/>
  <c r="D100" i="1"/>
  <c r="D99" i="1"/>
  <c r="D98" i="1"/>
  <c r="D97" i="1"/>
  <c r="D96" i="1"/>
  <c r="D95" i="1"/>
  <c r="D93" i="1"/>
  <c r="D92" i="1"/>
  <c r="D91" i="1"/>
  <c r="D90" i="1"/>
  <c r="D88" i="1"/>
  <c r="D86" i="1"/>
  <c r="D85" i="1"/>
  <c r="D84" i="1"/>
  <c r="D83" i="1"/>
  <c r="D82" i="1"/>
  <c r="D80" i="1"/>
  <c r="D79" i="1"/>
  <c r="D77" i="1"/>
  <c r="D76" i="1"/>
  <c r="D74" i="1"/>
  <c r="D73" i="1"/>
  <c r="D71" i="1"/>
  <c r="D70" i="1"/>
  <c r="D69" i="1"/>
  <c r="D68" i="1"/>
  <c r="D67" i="1"/>
  <c r="D66" i="1"/>
  <c r="D65" i="1"/>
  <c r="D64" i="1"/>
  <c r="D63" i="1"/>
  <c r="D62" i="1"/>
  <c r="D61" i="1"/>
  <c r="D60" i="1"/>
  <c r="D58" i="1"/>
  <c r="D57" i="1"/>
  <c r="D56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3" i="1"/>
  <c r="D22" i="1"/>
  <c r="D21" i="1"/>
  <c r="D20" i="1"/>
  <c r="D19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3" i="1"/>
  <c r="D2" i="1"/>
  <c r="AN5" i="1"/>
  <c r="AN6" i="1" s="1"/>
  <c r="AN7" i="1" s="1"/>
  <c r="AN8" i="1" s="1"/>
  <c r="AN9" i="1" s="1"/>
  <c r="D78" i="1" s="1"/>
  <c r="H2" i="1"/>
  <c r="F2" i="1" s="1"/>
  <c r="D53" i="1" l="1"/>
  <c r="D55" i="1"/>
  <c r="D59" i="1"/>
  <c r="D75" i="1"/>
  <c r="D81" i="1"/>
  <c r="D87" i="1"/>
  <c r="D89" i="1"/>
  <c r="D117" i="1"/>
  <c r="D121" i="1"/>
  <c r="D143" i="1"/>
  <c r="D153" i="1"/>
  <c r="D167" i="1"/>
  <c r="D179" i="1"/>
  <c r="M3" i="1"/>
  <c r="D4" i="1"/>
  <c r="D18" i="1"/>
  <c r="D24" i="1"/>
  <c r="D54" i="1"/>
  <c r="D72" i="1"/>
  <c r="D94" i="1"/>
  <c r="D102" i="1"/>
  <c r="D108" i="1"/>
  <c r="D160" i="1"/>
  <c r="D162" i="1"/>
  <c r="L2" i="1"/>
  <c r="K2" i="1"/>
  <c r="B2" i="1" s="1"/>
  <c r="C2" i="1" s="1"/>
  <c r="AH7" i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G2" i="1"/>
  <c r="G3" i="1" s="1"/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G763" i="1" s="1"/>
  <c r="G764" i="1" s="1"/>
  <c r="G765" i="1" s="1"/>
  <c r="G766" i="1" s="1"/>
  <c r="G767" i="1" s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941" i="1" s="1"/>
  <c r="G942" i="1" s="1"/>
  <c r="G943" i="1" s="1"/>
  <c r="G944" i="1" s="1"/>
  <c r="G945" i="1" s="1"/>
  <c r="G946" i="1" s="1"/>
  <c r="G947" i="1" s="1"/>
  <c r="G948" i="1" s="1"/>
  <c r="G949" i="1" s="1"/>
  <c r="G950" i="1" s="1"/>
  <c r="G951" i="1" s="1"/>
  <c r="G952" i="1" s="1"/>
  <c r="G953" i="1" s="1"/>
  <c r="G954" i="1" s="1"/>
  <c r="G955" i="1" s="1"/>
  <c r="G956" i="1" s="1"/>
  <c r="G957" i="1" s="1"/>
  <c r="G958" i="1" s="1"/>
  <c r="G959" i="1" s="1"/>
  <c r="G960" i="1" s="1"/>
  <c r="G961" i="1" s="1"/>
  <c r="G962" i="1" s="1"/>
  <c r="G963" i="1" s="1"/>
  <c r="G964" i="1" s="1"/>
  <c r="G965" i="1" s="1"/>
  <c r="G966" i="1" s="1"/>
  <c r="G967" i="1" s="1"/>
  <c r="G968" i="1" s="1"/>
  <c r="G969" i="1" s="1"/>
  <c r="G970" i="1" s="1"/>
  <c r="G971" i="1" s="1"/>
  <c r="G972" i="1" s="1"/>
  <c r="G973" i="1" s="1"/>
  <c r="G974" i="1" s="1"/>
  <c r="G975" i="1" s="1"/>
  <c r="G976" i="1" s="1"/>
  <c r="G977" i="1" s="1"/>
  <c r="G978" i="1" s="1"/>
  <c r="G979" i="1" s="1"/>
  <c r="G980" i="1" s="1"/>
  <c r="G981" i="1" s="1"/>
  <c r="G982" i="1" s="1"/>
  <c r="G983" i="1" s="1"/>
  <c r="G984" i="1" s="1"/>
  <c r="G985" i="1" s="1"/>
  <c r="G986" i="1" s="1"/>
  <c r="G987" i="1" s="1"/>
  <c r="G988" i="1" s="1"/>
  <c r="G989" i="1" s="1"/>
  <c r="G990" i="1" s="1"/>
  <c r="G991" i="1" s="1"/>
  <c r="G992" i="1" s="1"/>
  <c r="G993" i="1" s="1"/>
  <c r="G994" i="1" s="1"/>
  <c r="G995" i="1" s="1"/>
  <c r="G996" i="1" s="1"/>
  <c r="G997" i="1" s="1"/>
  <c r="G998" i="1" s="1"/>
  <c r="G999" i="1" s="1"/>
  <c r="G1000" i="1" s="1"/>
  <c r="G1001" i="1" s="1"/>
  <c r="G1002" i="1" s="1"/>
  <c r="G1003" i="1" s="1"/>
  <c r="G1004" i="1" s="1"/>
  <c r="G1005" i="1" s="1"/>
  <c r="G1006" i="1" s="1"/>
  <c r="G1007" i="1" s="1"/>
  <c r="G1008" i="1" s="1"/>
  <c r="N3" i="1"/>
  <c r="H3" i="1" l="1"/>
  <c r="F3" i="1" s="1"/>
  <c r="I3" i="1"/>
  <c r="J3" i="1" l="1"/>
  <c r="M4" i="1"/>
  <c r="I4" i="1" s="1"/>
  <c r="L3" i="1"/>
  <c r="K3" i="1"/>
  <c r="B3" i="1" s="1"/>
  <c r="C3" i="1" s="1"/>
  <c r="N4" i="1" l="1"/>
  <c r="H4" i="1"/>
  <c r="F4" i="1" s="1"/>
  <c r="K4" i="1"/>
  <c r="B4" i="1" s="1"/>
  <c r="C4" i="1" s="1"/>
  <c r="J4" i="1"/>
  <c r="L4" i="1"/>
  <c r="M5" i="1" l="1"/>
  <c r="N5" i="1" l="1"/>
  <c r="I5" i="1"/>
  <c r="H5" i="1"/>
  <c r="F5" i="1" s="1"/>
  <c r="L5" i="1" l="1"/>
  <c r="K5" i="1"/>
  <c r="B5" i="1" s="1"/>
  <c r="C5" i="1" s="1"/>
  <c r="J5" i="1"/>
  <c r="M6" i="1"/>
  <c r="O2" i="1"/>
  <c r="N6" i="1" l="1"/>
  <c r="H6" i="1"/>
  <c r="F6" i="1" s="1"/>
  <c r="M7" i="1" s="1"/>
  <c r="I6" i="1"/>
  <c r="L6" i="1" l="1"/>
  <c r="K6" i="1"/>
  <c r="B6" i="1" s="1"/>
  <c r="C6" i="1" s="1"/>
  <c r="J6" i="1"/>
  <c r="N7" i="1"/>
  <c r="H7" i="1"/>
  <c r="F7" i="1" s="1"/>
  <c r="M8" i="1" s="1"/>
  <c r="I7" i="1"/>
  <c r="K7" i="1" l="1"/>
  <c r="B7" i="1" s="1"/>
  <c r="C7" i="1" s="1"/>
  <c r="J7" i="1"/>
  <c r="L7" i="1"/>
  <c r="N8" i="1"/>
  <c r="H8" i="1"/>
  <c r="F8" i="1" s="1"/>
  <c r="M9" i="1" s="1"/>
  <c r="I8" i="1"/>
  <c r="N9" i="1" l="1"/>
  <c r="I9" i="1"/>
  <c r="H9" i="1"/>
  <c r="F9" i="1" s="1"/>
  <c r="M10" i="1" s="1"/>
  <c r="K8" i="1"/>
  <c r="B8" i="1" s="1"/>
  <c r="C8" i="1" s="1"/>
  <c r="J8" i="1"/>
  <c r="L8" i="1"/>
  <c r="J9" i="1" l="1"/>
  <c r="K9" i="1"/>
  <c r="B9" i="1" s="1"/>
  <c r="C9" i="1" s="1"/>
  <c r="L9" i="1"/>
  <c r="N10" i="1"/>
  <c r="I10" i="1"/>
  <c r="H10" i="1"/>
  <c r="F10" i="1" s="1"/>
  <c r="M11" i="1" s="1"/>
  <c r="N11" i="1" l="1"/>
  <c r="H11" i="1"/>
  <c r="I11" i="1"/>
  <c r="L10" i="1"/>
  <c r="K10" i="1"/>
  <c r="B10" i="1" s="1"/>
  <c r="C10" i="1" s="1"/>
  <c r="J10" i="1"/>
  <c r="F11" i="1" l="1"/>
  <c r="J11" i="1"/>
  <c r="L11" i="1"/>
  <c r="K11" i="1"/>
  <c r="B11" i="1" s="1"/>
  <c r="C11" i="1" s="1"/>
  <c r="M12" i="1" l="1"/>
  <c r="I12" i="1" l="1"/>
  <c r="N12" i="1"/>
  <c r="H12" i="1"/>
  <c r="F12" i="1" s="1"/>
  <c r="L12" i="1" l="1"/>
  <c r="J12" i="1"/>
  <c r="K12" i="1"/>
  <c r="B12" i="1" s="1"/>
  <c r="C12" i="1" s="1"/>
  <c r="M13" i="1" l="1"/>
  <c r="I13" i="1" l="1"/>
  <c r="H13" i="1"/>
  <c r="F13" i="1" s="1"/>
  <c r="N13" i="1"/>
  <c r="L13" i="1" l="1"/>
  <c r="K13" i="1"/>
  <c r="J13" i="1"/>
  <c r="B13" i="1" l="1"/>
  <c r="C13" i="1" s="1"/>
  <c r="M14" i="1"/>
  <c r="N14" i="1" l="1"/>
  <c r="I14" i="1"/>
  <c r="H14" i="1"/>
  <c r="F14" i="1" s="1"/>
  <c r="K14" i="1" l="1"/>
  <c r="J14" i="1"/>
  <c r="L14" i="1"/>
  <c r="B14" i="1" l="1"/>
  <c r="C14" i="1" s="1"/>
  <c r="M15" i="1"/>
  <c r="N15" i="1" l="1"/>
  <c r="I15" i="1"/>
  <c r="H15" i="1"/>
  <c r="F15" i="1" s="1"/>
  <c r="K15" i="1" l="1"/>
  <c r="J15" i="1"/>
  <c r="L15" i="1"/>
  <c r="M16" i="1" s="1"/>
  <c r="N16" i="1" l="1"/>
  <c r="H16" i="1"/>
  <c r="F16" i="1" s="1"/>
  <c r="I16" i="1"/>
  <c r="B15" i="1"/>
  <c r="C15" i="1" s="1"/>
  <c r="L16" i="1" l="1"/>
  <c r="K16" i="1"/>
  <c r="B16" i="1" s="1"/>
  <c r="C16" i="1" s="1"/>
  <c r="J16" i="1"/>
  <c r="M17" i="1" l="1"/>
  <c r="H17" i="1" l="1"/>
  <c r="F17" i="1" s="1"/>
  <c r="N17" i="1"/>
  <c r="I17" i="1"/>
  <c r="L17" i="1" l="1"/>
  <c r="M18" i="1" s="1"/>
  <c r="K17" i="1"/>
  <c r="J17" i="1"/>
  <c r="B17" i="1" l="1"/>
  <c r="C17" i="1" s="1"/>
  <c r="I18" i="1"/>
  <c r="N18" i="1"/>
  <c r="H18" i="1"/>
  <c r="F18" i="1" s="1"/>
  <c r="L18" i="1" l="1"/>
  <c r="K18" i="1"/>
  <c r="B18" i="1" s="1"/>
  <c r="C18" i="1" s="1"/>
  <c r="J18" i="1"/>
  <c r="M19" i="1" l="1"/>
  <c r="H19" i="1" l="1"/>
  <c r="F19" i="1" s="1"/>
  <c r="N19" i="1"/>
  <c r="I19" i="1"/>
  <c r="J19" i="1" l="1"/>
  <c r="K19" i="1"/>
  <c r="B19" i="1" s="1"/>
  <c r="C19" i="1" s="1"/>
  <c r="L19" i="1"/>
  <c r="M20" i="1"/>
  <c r="N20" i="1" l="1"/>
  <c r="H20" i="1"/>
  <c r="F20" i="1" s="1"/>
  <c r="I20" i="1"/>
  <c r="L20" i="1" l="1"/>
  <c r="K20" i="1"/>
  <c r="J20" i="1"/>
  <c r="B20" i="1" l="1"/>
  <c r="C20" i="1" s="1"/>
  <c r="M21" i="1"/>
  <c r="N21" i="1" l="1"/>
  <c r="I21" i="1"/>
  <c r="H21" i="1"/>
  <c r="F21" i="1" s="1"/>
  <c r="L21" i="1" l="1"/>
  <c r="K21" i="1"/>
  <c r="B21" i="1" s="1"/>
  <c r="C21" i="1" s="1"/>
  <c r="J21" i="1"/>
  <c r="M22" i="1"/>
  <c r="H23" i="1"/>
  <c r="I23" i="1"/>
  <c r="I22" i="1" l="1"/>
  <c r="H22" i="1"/>
  <c r="F22" i="1" s="1"/>
  <c r="N22" i="1"/>
  <c r="K23" i="1"/>
  <c r="L23" i="1"/>
  <c r="K22" i="1" l="1"/>
  <c r="J22" i="1"/>
  <c r="L22" i="1"/>
  <c r="M23" i="1"/>
  <c r="N23" i="1" s="1"/>
  <c r="B23" i="1"/>
  <c r="F23" i="1" l="1"/>
  <c r="M24" i="1" s="1"/>
  <c r="J23" i="1"/>
  <c r="C23" i="1"/>
  <c r="B22" i="1"/>
  <c r="C22" i="1" s="1"/>
  <c r="H24" i="1"/>
  <c r="I24" i="1"/>
  <c r="N24" i="1"/>
  <c r="F24" i="1" l="1"/>
  <c r="L24" i="1" s="1"/>
  <c r="K24" i="1"/>
  <c r="J24" i="1"/>
  <c r="M25" i="1" l="1"/>
  <c r="B24" i="1"/>
  <c r="C24" i="1" s="1"/>
  <c r="N25" i="1" l="1"/>
  <c r="I25" i="1"/>
  <c r="H25" i="1"/>
  <c r="F25" i="1" s="1"/>
  <c r="J25" i="1" l="1"/>
  <c r="L25" i="1"/>
  <c r="K25" i="1"/>
  <c r="M26" i="1" l="1"/>
  <c r="H26" i="1"/>
  <c r="F26" i="1" s="1"/>
  <c r="I26" i="1"/>
  <c r="N26" i="1"/>
  <c r="B25" i="1"/>
  <c r="C25" i="1" s="1"/>
  <c r="J26" i="1" l="1"/>
  <c r="K26" i="1"/>
  <c r="L26" i="1"/>
  <c r="B26" i="1" l="1"/>
  <c r="C26" i="1" s="1"/>
  <c r="M27" i="1"/>
  <c r="N27" i="1" l="1"/>
  <c r="I27" i="1"/>
  <c r="H27" i="1"/>
  <c r="F27" i="1" s="1"/>
  <c r="J27" i="1" l="1"/>
  <c r="K27" i="1"/>
  <c r="L27" i="1"/>
  <c r="B27" i="1" l="1"/>
  <c r="C27" i="1" s="1"/>
  <c r="M28" i="1"/>
  <c r="N28" i="1" l="1"/>
  <c r="H28" i="1"/>
  <c r="F28" i="1" s="1"/>
  <c r="I28" i="1"/>
  <c r="L28" i="1" l="1"/>
  <c r="J28" i="1"/>
  <c r="K28" i="1"/>
  <c r="B28" i="1" s="1"/>
  <c r="C28" i="1" s="1"/>
  <c r="M29" i="1" l="1"/>
  <c r="N29" i="1" l="1"/>
  <c r="I29" i="1"/>
  <c r="H29" i="1"/>
  <c r="F29" i="1" s="1"/>
  <c r="K29" i="1" l="1"/>
  <c r="L29" i="1"/>
  <c r="M30" i="1" s="1"/>
  <c r="J29" i="1"/>
  <c r="I30" i="1" l="1"/>
  <c r="N30" i="1"/>
  <c r="H30" i="1"/>
  <c r="F30" i="1" s="1"/>
  <c r="B29" i="1"/>
  <c r="C29" i="1" s="1"/>
  <c r="J30" i="1" l="1"/>
  <c r="L30" i="1"/>
  <c r="M31" i="1" s="1"/>
  <c r="K30" i="1"/>
  <c r="N31" i="1" l="1"/>
  <c r="H31" i="1"/>
  <c r="F31" i="1" s="1"/>
  <c r="I31" i="1"/>
  <c r="B30" i="1"/>
  <c r="C30" i="1" s="1"/>
  <c r="J31" i="1" l="1"/>
  <c r="K31" i="1"/>
  <c r="L31" i="1"/>
  <c r="M32" i="1" s="1"/>
  <c r="N32" i="1" l="1"/>
  <c r="H32" i="1"/>
  <c r="F32" i="1" s="1"/>
  <c r="M33" i="1" s="1"/>
  <c r="I32" i="1"/>
  <c r="B31" i="1"/>
  <c r="C31" i="1" s="1"/>
  <c r="J32" i="1" l="1"/>
  <c r="K32" i="1"/>
  <c r="B32" i="1" s="1"/>
  <c r="C32" i="1" s="1"/>
  <c r="L32" i="1"/>
  <c r="I33" i="1"/>
  <c r="H33" i="1"/>
  <c r="F33" i="1" s="1"/>
  <c r="M34" i="1" s="1"/>
  <c r="N33" i="1"/>
  <c r="H34" i="1" l="1"/>
  <c r="F34" i="1" s="1"/>
  <c r="N34" i="1"/>
  <c r="I34" i="1"/>
  <c r="K33" i="1"/>
  <c r="B33" i="1" s="1"/>
  <c r="C33" i="1" s="1"/>
  <c r="J33" i="1"/>
  <c r="L33" i="1"/>
  <c r="M35" i="1"/>
  <c r="I35" i="1" s="1"/>
  <c r="J35" i="1" l="1"/>
  <c r="L34" i="1"/>
  <c r="K34" i="1"/>
  <c r="B34" i="1" s="1"/>
  <c r="C34" i="1" s="1"/>
  <c r="J34" i="1"/>
  <c r="N35" i="1"/>
  <c r="H35" i="1"/>
  <c r="F35" i="1" s="1"/>
  <c r="L35" i="1"/>
  <c r="K35" i="1"/>
  <c r="B35" i="1" s="1"/>
  <c r="C35" i="1" s="1"/>
  <c r="M36" i="1"/>
  <c r="H36" i="1" l="1"/>
  <c r="F36" i="1" s="1"/>
  <c r="I36" i="1"/>
  <c r="N36" i="1"/>
  <c r="L36" i="1" l="1"/>
  <c r="K36" i="1"/>
  <c r="B36" i="1" s="1"/>
  <c r="C36" i="1" s="1"/>
  <c r="J36" i="1"/>
  <c r="M37" i="1" l="1"/>
  <c r="H37" i="1" l="1"/>
  <c r="F37" i="1" s="1"/>
  <c r="N37" i="1"/>
  <c r="I37" i="1"/>
  <c r="J37" i="1" l="1"/>
  <c r="L37" i="1"/>
  <c r="K37" i="1"/>
  <c r="B37" i="1" s="1"/>
  <c r="C37" i="1" s="1"/>
  <c r="M38" i="1" l="1"/>
  <c r="H38" i="1" l="1"/>
  <c r="F38" i="1" s="1"/>
  <c r="I38" i="1"/>
  <c r="N38" i="1"/>
  <c r="L38" i="1" l="1"/>
  <c r="J38" i="1"/>
  <c r="K38" i="1"/>
  <c r="B38" i="1" s="1"/>
  <c r="C38" i="1" s="1"/>
  <c r="M39" i="1" l="1"/>
  <c r="H39" i="1" l="1"/>
  <c r="F39" i="1" s="1"/>
  <c r="N39" i="1"/>
  <c r="I39" i="1"/>
  <c r="K39" i="1" l="1"/>
  <c r="J39" i="1"/>
  <c r="L39" i="1"/>
  <c r="B39" i="1" l="1"/>
  <c r="C39" i="1" s="1"/>
  <c r="M40" i="1"/>
  <c r="N40" i="1" l="1"/>
  <c r="H40" i="1"/>
  <c r="F40" i="1" s="1"/>
  <c r="I40" i="1"/>
  <c r="K40" i="1" l="1"/>
  <c r="B40" i="1" s="1"/>
  <c r="C40" i="1" s="1"/>
  <c r="L40" i="1"/>
  <c r="J40" i="1"/>
  <c r="M41" i="1" l="1"/>
  <c r="I41" i="1" l="1"/>
  <c r="N41" i="1"/>
  <c r="H41" i="1"/>
  <c r="F41" i="1" s="1"/>
  <c r="K41" i="1" l="1"/>
  <c r="L41" i="1"/>
  <c r="M42" i="1" s="1"/>
  <c r="J41" i="1"/>
  <c r="H42" i="1" l="1"/>
  <c r="F42" i="1" s="1"/>
  <c r="I42" i="1"/>
  <c r="N42" i="1"/>
  <c r="B41" i="1"/>
  <c r="C41" i="1" s="1"/>
  <c r="M43" i="1" l="1"/>
  <c r="L42" i="1"/>
  <c r="J42" i="1"/>
  <c r="K42" i="1"/>
  <c r="B42" i="1" s="1"/>
  <c r="C42" i="1" s="1"/>
  <c r="H43" i="1" l="1"/>
  <c r="F43" i="1" s="1"/>
  <c r="I43" i="1"/>
  <c r="N43" i="1"/>
  <c r="J43" i="1" l="1"/>
  <c r="K43" i="1"/>
  <c r="B43" i="1" s="1"/>
  <c r="C43" i="1" s="1"/>
  <c r="L43" i="1"/>
  <c r="M44" i="1" l="1"/>
  <c r="I44" i="1" l="1"/>
  <c r="N44" i="1"/>
  <c r="H44" i="1"/>
  <c r="F44" i="1" s="1"/>
  <c r="K44" i="1" l="1"/>
  <c r="L44" i="1"/>
  <c r="M45" i="1" s="1"/>
  <c r="J44" i="1"/>
  <c r="H45" i="1" l="1"/>
  <c r="F45" i="1" s="1"/>
  <c r="I45" i="1"/>
  <c r="N45" i="1"/>
  <c r="B44" i="1"/>
  <c r="C44" i="1" s="1"/>
  <c r="I50" i="1"/>
  <c r="H50" i="1"/>
  <c r="K45" i="1" l="1"/>
  <c r="B45" i="1" s="1"/>
  <c r="C45" i="1" s="1"/>
  <c r="L45" i="1"/>
  <c r="J45" i="1"/>
  <c r="L50" i="1"/>
  <c r="K50" i="1"/>
  <c r="B50" i="1" s="1"/>
  <c r="M46" i="1" l="1"/>
  <c r="I46" i="1" l="1"/>
  <c r="N46" i="1"/>
  <c r="H46" i="1"/>
  <c r="F46" i="1" s="1"/>
  <c r="J46" i="1" l="1"/>
  <c r="K46" i="1"/>
  <c r="B46" i="1" s="1"/>
  <c r="C46" i="1" s="1"/>
  <c r="L46" i="1"/>
  <c r="M47" i="1" l="1"/>
  <c r="H47" i="1" l="1"/>
  <c r="F47" i="1" s="1"/>
  <c r="M48" i="1" s="1"/>
  <c r="N47" i="1"/>
  <c r="I47" i="1"/>
  <c r="J47" i="1" l="1"/>
  <c r="K47" i="1"/>
  <c r="B47" i="1" s="1"/>
  <c r="C47" i="1" s="1"/>
  <c r="L47" i="1"/>
  <c r="I48" i="1"/>
  <c r="N48" i="1"/>
  <c r="H48" i="1"/>
  <c r="F48" i="1" s="1"/>
  <c r="M49" i="1" s="1"/>
  <c r="H49" i="1" l="1"/>
  <c r="F49" i="1" s="1"/>
  <c r="M50" i="1" s="1"/>
  <c r="N50" i="1" s="1"/>
  <c r="N49" i="1"/>
  <c r="I49" i="1"/>
  <c r="K48" i="1"/>
  <c r="B48" i="1" s="1"/>
  <c r="C48" i="1" s="1"/>
  <c r="L48" i="1"/>
  <c r="J48" i="1"/>
  <c r="L49" i="1" l="1"/>
  <c r="J49" i="1"/>
  <c r="K49" i="1"/>
  <c r="B49" i="1" s="1"/>
  <c r="C49" i="1" s="1"/>
  <c r="J50" i="1" l="1"/>
  <c r="F50" i="1"/>
  <c r="M51" i="1" l="1"/>
  <c r="C50" i="1"/>
  <c r="N51" i="1" l="1"/>
  <c r="I51" i="1"/>
  <c r="H51" i="1"/>
  <c r="F51" i="1" s="1"/>
  <c r="L51" i="1" l="1"/>
  <c r="K51" i="1"/>
  <c r="B51" i="1" s="1"/>
  <c r="C51" i="1" s="1"/>
  <c r="J51" i="1"/>
  <c r="M52" i="1" l="1"/>
  <c r="I52" i="1" l="1"/>
  <c r="N52" i="1"/>
  <c r="H52" i="1"/>
  <c r="F52" i="1" s="1"/>
  <c r="K52" i="1" l="1"/>
  <c r="L52" i="1"/>
  <c r="M53" i="1" s="1"/>
  <c r="J52" i="1"/>
  <c r="H53" i="1" l="1"/>
  <c r="F53" i="1" s="1"/>
  <c r="N53" i="1"/>
  <c r="I53" i="1"/>
  <c r="B52" i="1"/>
  <c r="C52" i="1" s="1"/>
  <c r="J53" i="1" l="1"/>
  <c r="L53" i="1"/>
  <c r="K53" i="1"/>
  <c r="B53" i="1" s="1"/>
  <c r="C53" i="1" s="1"/>
  <c r="M54" i="1" l="1"/>
  <c r="H54" i="1" l="1"/>
  <c r="F54" i="1" s="1"/>
  <c r="M55" i="1" s="1"/>
  <c r="I54" i="1"/>
  <c r="N54" i="1"/>
  <c r="H55" i="1" l="1"/>
  <c r="F55" i="1" s="1"/>
  <c r="M56" i="1" s="1"/>
  <c r="N55" i="1"/>
  <c r="I55" i="1"/>
  <c r="J54" i="1"/>
  <c r="K54" i="1"/>
  <c r="B54" i="1" s="1"/>
  <c r="C54" i="1" s="1"/>
  <c r="L54" i="1"/>
  <c r="K55" i="1" l="1"/>
  <c r="B55" i="1" s="1"/>
  <c r="C55" i="1" s="1"/>
  <c r="J55" i="1"/>
  <c r="L55" i="1"/>
  <c r="I56" i="1"/>
  <c r="N56" i="1"/>
  <c r="H56" i="1"/>
  <c r="F56" i="1" s="1"/>
  <c r="M57" i="1" s="1"/>
  <c r="H57" i="1" l="1"/>
  <c r="F57" i="1" s="1"/>
  <c r="M58" i="1" s="1"/>
  <c r="N57" i="1"/>
  <c r="I57" i="1"/>
  <c r="J56" i="1"/>
  <c r="L56" i="1"/>
  <c r="K56" i="1"/>
  <c r="B56" i="1" s="1"/>
  <c r="C56" i="1" s="1"/>
  <c r="L57" i="1" l="1"/>
  <c r="K57" i="1"/>
  <c r="B57" i="1" s="1"/>
  <c r="C57" i="1" s="1"/>
  <c r="J57" i="1"/>
  <c r="H58" i="1"/>
  <c r="F58" i="1" s="1"/>
  <c r="M59" i="1" s="1"/>
  <c r="N58" i="1"/>
  <c r="I58" i="1"/>
  <c r="L58" i="1" l="1"/>
  <c r="K58" i="1"/>
  <c r="B58" i="1" s="1"/>
  <c r="C58" i="1" s="1"/>
  <c r="J58" i="1"/>
  <c r="H59" i="1"/>
  <c r="F59" i="1" s="1"/>
  <c r="M60" i="1" s="1"/>
  <c r="N59" i="1"/>
  <c r="I59" i="1"/>
  <c r="J59" i="1" l="1"/>
  <c r="L59" i="1"/>
  <c r="K59" i="1"/>
  <c r="B59" i="1" s="1"/>
  <c r="C59" i="1" s="1"/>
  <c r="I60" i="1"/>
  <c r="N60" i="1"/>
  <c r="H60" i="1"/>
  <c r="F60" i="1" s="1"/>
  <c r="M61" i="1" s="1"/>
  <c r="N61" i="1" l="1"/>
  <c r="H61" i="1"/>
  <c r="F61" i="1" s="1"/>
  <c r="M62" i="1" s="1"/>
  <c r="I61" i="1"/>
  <c r="L60" i="1"/>
  <c r="K60" i="1"/>
  <c r="B60" i="1" s="1"/>
  <c r="C60" i="1" s="1"/>
  <c r="J60" i="1"/>
  <c r="K61" i="1" l="1"/>
  <c r="B61" i="1" s="1"/>
  <c r="C61" i="1" s="1"/>
  <c r="J61" i="1"/>
  <c r="L61" i="1"/>
  <c r="I62" i="1"/>
  <c r="N62" i="1"/>
  <c r="H62" i="1"/>
  <c r="F62" i="1" s="1"/>
  <c r="M63" i="1" s="1"/>
  <c r="H63" i="1" l="1"/>
  <c r="F63" i="1" s="1"/>
  <c r="N63" i="1"/>
  <c r="I63" i="1"/>
  <c r="L62" i="1"/>
  <c r="K62" i="1"/>
  <c r="B62" i="1" s="1"/>
  <c r="C62" i="1" s="1"/>
  <c r="J62" i="1"/>
  <c r="M64" i="1"/>
  <c r="K63" i="1" l="1"/>
  <c r="B63" i="1" s="1"/>
  <c r="C63" i="1" s="1"/>
  <c r="J63" i="1"/>
  <c r="L63" i="1"/>
  <c r="N64" i="1"/>
  <c r="I64" i="1"/>
  <c r="H64" i="1"/>
  <c r="F64" i="1" s="1"/>
  <c r="M65" i="1" l="1"/>
  <c r="N65" i="1" s="1"/>
  <c r="K64" i="1"/>
  <c r="J64" i="1"/>
  <c r="L64" i="1"/>
  <c r="I65" i="1"/>
  <c r="H65" i="1" l="1"/>
  <c r="F65" i="1" s="1"/>
  <c r="K65" i="1" s="1"/>
  <c r="B65" i="1" s="1"/>
  <c r="C65" i="1" s="1"/>
  <c r="B64" i="1"/>
  <c r="C64" i="1" s="1"/>
  <c r="L65" i="1"/>
  <c r="J65" i="1"/>
  <c r="M66" i="1" l="1"/>
  <c r="H66" i="1" l="1"/>
  <c r="F66" i="1" s="1"/>
  <c r="I66" i="1"/>
  <c r="N66" i="1"/>
  <c r="L66" i="1" l="1"/>
  <c r="K66" i="1"/>
  <c r="J66" i="1"/>
  <c r="B66" i="1" l="1"/>
  <c r="C66" i="1" s="1"/>
  <c r="M67" i="1"/>
  <c r="N67" i="1" l="1"/>
  <c r="I67" i="1"/>
  <c r="H67" i="1"/>
  <c r="F67" i="1" s="1"/>
  <c r="M68" i="1" s="1"/>
  <c r="I68" i="1" l="1"/>
  <c r="H68" i="1"/>
  <c r="N68" i="1"/>
  <c r="L67" i="1"/>
  <c r="K67" i="1"/>
  <c r="B67" i="1" s="1"/>
  <c r="C67" i="1" s="1"/>
  <c r="J67" i="1"/>
  <c r="F68" i="1" l="1"/>
  <c r="L68" i="1"/>
  <c r="K68" i="1"/>
  <c r="B68" i="1" s="1"/>
  <c r="C68" i="1" s="1"/>
  <c r="J68" i="1"/>
  <c r="M69" i="1" l="1"/>
  <c r="H69" i="1" l="1"/>
  <c r="F69" i="1" s="1"/>
  <c r="I69" i="1"/>
  <c r="N69" i="1"/>
  <c r="M70" i="1" l="1"/>
  <c r="N70" i="1" s="1"/>
  <c r="K69" i="1"/>
  <c r="J69" i="1"/>
  <c r="L69" i="1"/>
  <c r="I70" i="1"/>
  <c r="H70" i="1"/>
  <c r="F70" i="1" s="1"/>
  <c r="B69" i="1" l="1"/>
  <c r="C69" i="1" s="1"/>
  <c r="J70" i="1"/>
  <c r="K70" i="1"/>
  <c r="B70" i="1" s="1"/>
  <c r="C70" i="1" s="1"/>
  <c r="L70" i="1"/>
  <c r="M71" i="1" l="1"/>
  <c r="N71" i="1" l="1"/>
  <c r="I71" i="1"/>
  <c r="H71" i="1"/>
  <c r="F71" i="1" s="1"/>
  <c r="J71" i="1" l="1"/>
  <c r="L71" i="1"/>
  <c r="K71" i="1"/>
  <c r="B71" i="1" s="1"/>
  <c r="C71" i="1" s="1"/>
  <c r="M72" i="1" l="1"/>
  <c r="I72" i="1" s="1"/>
  <c r="N72" i="1"/>
  <c r="H72" i="1" l="1"/>
  <c r="F72" i="1" s="1"/>
  <c r="M73" i="1" s="1"/>
  <c r="H73" i="1" s="1"/>
  <c r="F73" i="1" s="1"/>
  <c r="M74" i="1" s="1"/>
  <c r="I73" i="1"/>
  <c r="J72" i="1"/>
  <c r="K72" i="1"/>
  <c r="B72" i="1" s="1"/>
  <c r="C72" i="1" s="1"/>
  <c r="L72" i="1"/>
  <c r="N73" i="1" l="1"/>
  <c r="N74" i="1"/>
  <c r="I74" i="1"/>
  <c r="H74" i="1"/>
  <c r="L73" i="1"/>
  <c r="J73" i="1"/>
  <c r="K73" i="1"/>
  <c r="B73" i="1" s="1"/>
  <c r="C73" i="1" s="1"/>
  <c r="K74" i="1" l="1"/>
  <c r="B74" i="1" s="1"/>
  <c r="L74" i="1"/>
  <c r="F74" i="1"/>
  <c r="J74" i="1"/>
  <c r="M75" i="1" l="1"/>
  <c r="C74" i="1"/>
  <c r="N75" i="1" l="1"/>
  <c r="I75" i="1"/>
  <c r="H75" i="1"/>
  <c r="F75" i="1" s="1"/>
  <c r="J75" i="1" l="1"/>
  <c r="K75" i="1"/>
  <c r="B75" i="1" s="1"/>
  <c r="C75" i="1" s="1"/>
  <c r="L75" i="1"/>
  <c r="M76" i="1"/>
  <c r="I76" i="1" l="1"/>
  <c r="N76" i="1"/>
  <c r="H76" i="1"/>
  <c r="F76" i="1" s="1"/>
  <c r="J76" i="1" l="1"/>
  <c r="K76" i="1"/>
  <c r="B76" i="1" s="1"/>
  <c r="C76" i="1" s="1"/>
  <c r="L76" i="1"/>
  <c r="M77" i="1" l="1"/>
  <c r="H77" i="1" l="1"/>
  <c r="F77" i="1" s="1"/>
  <c r="M78" i="1" s="1"/>
  <c r="I77" i="1"/>
  <c r="N77" i="1"/>
  <c r="L77" i="1" l="1"/>
  <c r="J77" i="1"/>
  <c r="K77" i="1"/>
  <c r="B77" i="1" s="1"/>
  <c r="C77" i="1" s="1"/>
  <c r="H78" i="1"/>
  <c r="F78" i="1" s="1"/>
  <c r="M79" i="1" s="1"/>
  <c r="N78" i="1"/>
  <c r="I78" i="1"/>
  <c r="J78" i="1" l="1"/>
  <c r="K78" i="1"/>
  <c r="B78" i="1" s="1"/>
  <c r="C78" i="1" s="1"/>
  <c r="L78" i="1"/>
  <c r="N79" i="1"/>
  <c r="H79" i="1"/>
  <c r="F79" i="1" s="1"/>
  <c r="M80" i="1" s="1"/>
  <c r="I79" i="1"/>
  <c r="K79" i="1" l="1"/>
  <c r="B79" i="1" s="1"/>
  <c r="C79" i="1" s="1"/>
  <c r="L79" i="1"/>
  <c r="J79" i="1"/>
  <c r="H80" i="1"/>
  <c r="N80" i="1"/>
  <c r="I80" i="1"/>
  <c r="F80" i="1" l="1"/>
  <c r="M81" i="1" s="1"/>
  <c r="H81" i="1" s="1"/>
  <c r="L80" i="1"/>
  <c r="J80" i="1"/>
  <c r="K80" i="1"/>
  <c r="B80" i="1" s="1"/>
  <c r="N81" i="1" l="1"/>
  <c r="F81" i="1"/>
  <c r="I81" i="1"/>
  <c r="J81" i="1" s="1"/>
  <c r="C80" i="1"/>
  <c r="K81" i="1" l="1"/>
  <c r="B81" i="1" s="1"/>
  <c r="C81" i="1" s="1"/>
  <c r="L81" i="1"/>
  <c r="M82" i="1" s="1"/>
  <c r="N82" i="1"/>
  <c r="H82" i="1"/>
  <c r="F82" i="1" s="1"/>
  <c r="I82" i="1"/>
  <c r="K82" i="1" s="1"/>
  <c r="L82" i="1"/>
  <c r="B82" i="1" l="1"/>
  <c r="C82" i="1" s="1"/>
  <c r="J82" i="1"/>
  <c r="M83" i="1"/>
  <c r="N83" i="1" l="1"/>
  <c r="I83" i="1"/>
  <c r="H83" i="1"/>
  <c r="F83" i="1" s="1"/>
  <c r="M84" i="1" l="1"/>
  <c r="K83" i="1"/>
  <c r="J83" i="1"/>
  <c r="L83" i="1"/>
  <c r="I84" i="1" l="1"/>
  <c r="H84" i="1"/>
  <c r="F84" i="1" s="1"/>
  <c r="N84" i="1"/>
  <c r="B83" i="1"/>
  <c r="C83" i="1" s="1"/>
  <c r="K84" i="1" l="1"/>
  <c r="J84" i="1"/>
  <c r="L84" i="1"/>
  <c r="B84" i="1" l="1"/>
  <c r="C84" i="1" s="1"/>
  <c r="M85" i="1"/>
  <c r="N85" i="1" l="1"/>
  <c r="H85" i="1"/>
  <c r="F85" i="1" s="1"/>
  <c r="I85" i="1"/>
  <c r="L85" i="1" l="1"/>
  <c r="J85" i="1"/>
  <c r="K85" i="1"/>
  <c r="B85" i="1" s="1"/>
  <c r="C85" i="1" s="1"/>
  <c r="M86" i="1" l="1"/>
  <c r="N86" i="1" l="1"/>
  <c r="I86" i="1"/>
  <c r="H86" i="1"/>
  <c r="F86" i="1" s="1"/>
  <c r="M87" i="1" s="1"/>
  <c r="I87" i="1" l="1"/>
  <c r="N87" i="1"/>
  <c r="H87" i="1"/>
  <c r="F87" i="1" s="1"/>
  <c r="M88" i="1" s="1"/>
  <c r="K86" i="1"/>
  <c r="B86" i="1" s="1"/>
  <c r="C86" i="1" s="1"/>
  <c r="J86" i="1"/>
  <c r="L86" i="1"/>
  <c r="N88" i="1" l="1"/>
  <c r="H88" i="1"/>
  <c r="F88" i="1" s="1"/>
  <c r="M89" i="1" s="1"/>
  <c r="H89" i="1" s="1"/>
  <c r="F89" i="1" s="1"/>
  <c r="I88" i="1"/>
  <c r="K87" i="1"/>
  <c r="B87" i="1" s="1"/>
  <c r="C87" i="1" s="1"/>
  <c r="J87" i="1"/>
  <c r="L87" i="1"/>
  <c r="N89" i="1" l="1"/>
  <c r="L88" i="1"/>
  <c r="K88" i="1"/>
  <c r="B88" i="1" s="1"/>
  <c r="C88" i="1" s="1"/>
  <c r="J88" i="1"/>
  <c r="I89" i="1"/>
  <c r="K89" i="1"/>
  <c r="B89" i="1" s="1"/>
  <c r="C89" i="1" s="1"/>
  <c r="M90" i="1"/>
  <c r="J89" i="1" l="1"/>
  <c r="L89" i="1"/>
  <c r="N90" i="1"/>
  <c r="H90" i="1"/>
  <c r="F90" i="1" s="1"/>
  <c r="I90" i="1"/>
  <c r="K90" i="1" l="1"/>
  <c r="B90" i="1" s="1"/>
  <c r="C90" i="1" s="1"/>
  <c r="L90" i="1"/>
  <c r="J90" i="1"/>
  <c r="M91" i="1" l="1"/>
  <c r="I91" i="1" l="1"/>
  <c r="N91" i="1"/>
  <c r="H91" i="1"/>
  <c r="F91" i="1" s="1"/>
  <c r="K91" i="1" l="1"/>
  <c r="B91" i="1" s="1"/>
  <c r="C91" i="1" s="1"/>
  <c r="L91" i="1"/>
  <c r="J91" i="1"/>
  <c r="M92" i="1" l="1"/>
  <c r="N92" i="1" l="1"/>
  <c r="I92" i="1"/>
  <c r="H92" i="1"/>
  <c r="F92" i="1" s="1"/>
  <c r="K92" i="1" l="1"/>
  <c r="B92" i="1" s="1"/>
  <c r="C92" i="1" s="1"/>
  <c r="L92" i="1"/>
  <c r="J92" i="1"/>
  <c r="M93" i="1"/>
  <c r="H93" i="1" l="1"/>
  <c r="F93" i="1" s="1"/>
  <c r="N93" i="1"/>
  <c r="I93" i="1"/>
  <c r="K93" i="1" l="1"/>
  <c r="M94" i="1" s="1"/>
  <c r="J93" i="1"/>
  <c r="L93" i="1"/>
  <c r="N94" i="1" l="1"/>
  <c r="H94" i="1"/>
  <c r="F94" i="1" s="1"/>
  <c r="M95" i="1" s="1"/>
  <c r="I94" i="1"/>
  <c r="B93" i="1"/>
  <c r="C93" i="1" s="1"/>
  <c r="N95" i="1" l="1"/>
  <c r="H95" i="1"/>
  <c r="I95" i="1"/>
  <c r="K94" i="1"/>
  <c r="B94" i="1" s="1"/>
  <c r="C94" i="1" s="1"/>
  <c r="L94" i="1"/>
  <c r="J94" i="1"/>
  <c r="K95" i="1" l="1"/>
  <c r="B95" i="1" s="1"/>
  <c r="L95" i="1"/>
  <c r="F95" i="1"/>
  <c r="J95" i="1"/>
  <c r="M96" i="1" l="1"/>
  <c r="C95" i="1"/>
  <c r="H96" i="1" l="1"/>
  <c r="F96" i="1" s="1"/>
  <c r="I96" i="1"/>
  <c r="N96" i="1"/>
  <c r="J96" i="1" l="1"/>
  <c r="K96" i="1"/>
  <c r="L96" i="1"/>
  <c r="M97" i="1" s="1"/>
  <c r="B96" i="1" l="1"/>
  <c r="C96" i="1" s="1"/>
  <c r="I97" i="1"/>
  <c r="H97" i="1"/>
  <c r="F97" i="1" s="1"/>
  <c r="N97" i="1"/>
  <c r="J97" i="1" l="1"/>
  <c r="L97" i="1"/>
  <c r="K97" i="1"/>
  <c r="M98" i="1" l="1"/>
  <c r="B97" i="1"/>
  <c r="C97" i="1" s="1"/>
  <c r="I98" i="1" l="1"/>
  <c r="N98" i="1"/>
  <c r="H98" i="1"/>
  <c r="F98" i="1" s="1"/>
  <c r="J98" i="1" l="1"/>
  <c r="K98" i="1"/>
  <c r="L98" i="1"/>
  <c r="M99" i="1" s="1"/>
  <c r="B98" i="1" l="1"/>
  <c r="C98" i="1" s="1"/>
  <c r="N99" i="1"/>
  <c r="I99" i="1"/>
  <c r="H99" i="1"/>
  <c r="F99" i="1" s="1"/>
  <c r="J99" i="1" l="1"/>
  <c r="L99" i="1"/>
  <c r="K99" i="1"/>
  <c r="B99" i="1" s="1"/>
  <c r="C99" i="1" s="1"/>
  <c r="M100" i="1" l="1"/>
  <c r="N100" i="1" s="1"/>
  <c r="H100" i="1" l="1"/>
  <c r="F100" i="1" s="1"/>
  <c r="I100" i="1"/>
  <c r="J100" i="1" s="1"/>
  <c r="K100" i="1"/>
  <c r="B100" i="1" l="1"/>
  <c r="C100" i="1" s="1"/>
  <c r="L100" i="1"/>
  <c r="M101" i="1"/>
  <c r="N101" i="1" l="1"/>
  <c r="I101" i="1"/>
  <c r="H101" i="1"/>
  <c r="F101" i="1" s="1"/>
  <c r="L101" i="1" l="1"/>
  <c r="M102" i="1" s="1"/>
  <c r="K101" i="1"/>
  <c r="J101" i="1"/>
  <c r="B101" i="1" l="1"/>
  <c r="C101" i="1" s="1"/>
  <c r="N102" i="1"/>
  <c r="H102" i="1"/>
  <c r="F102" i="1" s="1"/>
  <c r="I102" i="1"/>
  <c r="L102" i="1" l="1"/>
  <c r="J102" i="1"/>
  <c r="K102" i="1"/>
  <c r="B102" i="1" s="1"/>
  <c r="C102" i="1" s="1"/>
  <c r="M103" i="1" l="1"/>
  <c r="H103" i="1" l="1"/>
  <c r="F103" i="1" s="1"/>
  <c r="I103" i="1"/>
  <c r="N103" i="1"/>
  <c r="K103" i="1" l="1"/>
  <c r="L103" i="1"/>
  <c r="J103" i="1"/>
  <c r="M104" i="1" l="1"/>
  <c r="I104" i="1" s="1"/>
  <c r="B103" i="1"/>
  <c r="C103" i="1" s="1"/>
  <c r="N104" i="1" l="1"/>
  <c r="H104" i="1"/>
  <c r="F104" i="1" s="1"/>
  <c r="J104" i="1"/>
  <c r="L104" i="1"/>
  <c r="M105" i="1" l="1"/>
  <c r="K104" i="1"/>
  <c r="B104" i="1" s="1"/>
  <c r="C104" i="1" s="1"/>
  <c r="N105" i="1" l="1"/>
  <c r="I105" i="1"/>
  <c r="H105" i="1"/>
  <c r="F105" i="1" s="1"/>
  <c r="M106" i="1" s="1"/>
  <c r="H106" i="1" l="1"/>
  <c r="F106" i="1" s="1"/>
  <c r="M107" i="1" s="1"/>
  <c r="I106" i="1"/>
  <c r="N106" i="1"/>
  <c r="J105" i="1"/>
  <c r="L105" i="1"/>
  <c r="K105" i="1"/>
  <c r="B105" i="1" s="1"/>
  <c r="C105" i="1" s="1"/>
  <c r="H107" i="1" l="1"/>
  <c r="F107" i="1" s="1"/>
  <c r="M108" i="1" s="1"/>
  <c r="N107" i="1"/>
  <c r="I107" i="1"/>
  <c r="K106" i="1"/>
  <c r="B106" i="1" s="1"/>
  <c r="C106" i="1" s="1"/>
  <c r="J106" i="1"/>
  <c r="L106" i="1"/>
  <c r="J107" i="1" l="1"/>
  <c r="K107" i="1"/>
  <c r="B107" i="1" s="1"/>
  <c r="C107" i="1" s="1"/>
  <c r="L107" i="1"/>
  <c r="I108" i="1"/>
  <c r="N108" i="1"/>
  <c r="H108" i="1"/>
  <c r="F108" i="1" s="1"/>
  <c r="M109" i="1" s="1"/>
  <c r="I109" i="1" l="1"/>
  <c r="N109" i="1"/>
  <c r="H109" i="1"/>
  <c r="F109" i="1" s="1"/>
  <c r="J108" i="1"/>
  <c r="L108" i="1"/>
  <c r="K108" i="1"/>
  <c r="B108" i="1" s="1"/>
  <c r="C108" i="1" s="1"/>
  <c r="J109" i="1" l="1"/>
  <c r="K109" i="1"/>
  <c r="B109" i="1" s="1"/>
  <c r="C109" i="1" s="1"/>
  <c r="L109" i="1"/>
  <c r="M110" i="1" l="1"/>
  <c r="N110" i="1" l="1"/>
  <c r="I110" i="1"/>
  <c r="H110" i="1"/>
  <c r="F110" i="1" s="1"/>
  <c r="L110" i="1" l="1"/>
  <c r="K110" i="1"/>
  <c r="B110" i="1" s="1"/>
  <c r="C110" i="1" s="1"/>
  <c r="J110" i="1"/>
  <c r="M111" i="1"/>
  <c r="I111" i="1" l="1"/>
  <c r="H111" i="1"/>
  <c r="F111" i="1" s="1"/>
  <c r="N111" i="1"/>
  <c r="K111" i="1" l="1"/>
  <c r="J111" i="1"/>
  <c r="L111" i="1"/>
  <c r="M112" i="1" s="1"/>
  <c r="I112" i="1" l="1"/>
  <c r="H112" i="1"/>
  <c r="F112" i="1" s="1"/>
  <c r="N112" i="1"/>
  <c r="B111" i="1"/>
  <c r="C111" i="1" s="1"/>
  <c r="L112" i="1" l="1"/>
  <c r="J112" i="1"/>
  <c r="K112" i="1"/>
  <c r="B112" i="1" s="1"/>
  <c r="C112" i="1" s="1"/>
  <c r="M113" i="1" l="1"/>
  <c r="N113" i="1" l="1"/>
  <c r="H113" i="1"/>
  <c r="F113" i="1" s="1"/>
  <c r="I113" i="1"/>
  <c r="K113" i="1" l="1"/>
  <c r="B113" i="1" s="1"/>
  <c r="C113" i="1" s="1"/>
  <c r="L113" i="1"/>
  <c r="J113" i="1"/>
  <c r="M114" i="1" l="1"/>
  <c r="H114" i="1" l="1"/>
  <c r="F114" i="1" s="1"/>
  <c r="N114" i="1"/>
  <c r="I114" i="1"/>
  <c r="K114" i="1" l="1"/>
  <c r="L114" i="1"/>
  <c r="M115" i="1" s="1"/>
  <c r="J114" i="1"/>
  <c r="N115" i="1" l="1"/>
  <c r="I115" i="1"/>
  <c r="H115" i="1"/>
  <c r="F115" i="1" s="1"/>
  <c r="B114" i="1"/>
  <c r="C114" i="1" s="1"/>
  <c r="K115" i="1" l="1"/>
  <c r="J115" i="1"/>
  <c r="L115" i="1"/>
  <c r="M116" i="1"/>
  <c r="H116" i="1" l="1"/>
  <c r="F116" i="1" s="1"/>
  <c r="I116" i="1"/>
  <c r="N116" i="1"/>
  <c r="B115" i="1"/>
  <c r="C115" i="1" s="1"/>
  <c r="K116" i="1" l="1"/>
  <c r="L116" i="1"/>
  <c r="J116" i="1"/>
  <c r="M117" i="1"/>
  <c r="I117" i="1" l="1"/>
  <c r="H117" i="1"/>
  <c r="F117" i="1" s="1"/>
  <c r="N117" i="1"/>
  <c r="B116" i="1"/>
  <c r="C116" i="1" s="1"/>
  <c r="M118" i="1" l="1"/>
  <c r="K117" i="1"/>
  <c r="J117" i="1"/>
  <c r="L117" i="1"/>
  <c r="N118" i="1" l="1"/>
  <c r="I118" i="1"/>
  <c r="H118" i="1"/>
  <c r="F118" i="1" s="1"/>
  <c r="M119" i="1" s="1"/>
  <c r="B117" i="1"/>
  <c r="C117" i="1" s="1"/>
  <c r="N119" i="1" l="1"/>
  <c r="I119" i="1"/>
  <c r="H119" i="1"/>
  <c r="F119" i="1" s="1"/>
  <c r="M120" i="1" s="1"/>
  <c r="K118" i="1"/>
  <c r="B118" i="1" s="1"/>
  <c r="C118" i="1" s="1"/>
  <c r="J118" i="1"/>
  <c r="L118" i="1"/>
  <c r="I120" i="1" l="1"/>
  <c r="H120" i="1"/>
  <c r="F120" i="1" s="1"/>
  <c r="M121" i="1" s="1"/>
  <c r="N120" i="1"/>
  <c r="K119" i="1"/>
  <c r="B119" i="1" s="1"/>
  <c r="C119" i="1" s="1"/>
  <c r="J119" i="1"/>
  <c r="L119" i="1"/>
  <c r="J120" i="1" l="1"/>
  <c r="L120" i="1"/>
  <c r="K120" i="1"/>
  <c r="B120" i="1" s="1"/>
  <c r="C120" i="1" s="1"/>
  <c r="H121" i="1"/>
  <c r="F121" i="1" s="1"/>
  <c r="M122" i="1" s="1"/>
  <c r="N121" i="1"/>
  <c r="I121" i="1"/>
  <c r="J121" i="1" l="1"/>
  <c r="L121" i="1"/>
  <c r="K121" i="1"/>
  <c r="B121" i="1" s="1"/>
  <c r="C121" i="1" s="1"/>
  <c r="N122" i="1"/>
  <c r="H122" i="1"/>
  <c r="F122" i="1" s="1"/>
  <c r="I122" i="1"/>
  <c r="L122" i="1" l="1"/>
  <c r="M123" i="1" s="1"/>
  <c r="J122" i="1"/>
  <c r="K122" i="1"/>
  <c r="B122" i="1" s="1"/>
  <c r="C122" i="1" s="1"/>
  <c r="N123" i="1" l="1"/>
  <c r="H123" i="1"/>
  <c r="F123" i="1" s="1"/>
  <c r="I123" i="1"/>
  <c r="I129" i="1"/>
  <c r="H129" i="1"/>
  <c r="K123" i="1" l="1"/>
  <c r="B123" i="1" s="1"/>
  <c r="C123" i="1" s="1"/>
  <c r="L123" i="1"/>
  <c r="M124" i="1" s="1"/>
  <c r="J123" i="1"/>
  <c r="L129" i="1"/>
  <c r="K129" i="1"/>
  <c r="B129" i="1" s="1"/>
  <c r="N124" i="1" l="1"/>
  <c r="H124" i="1"/>
  <c r="F124" i="1" s="1"/>
  <c r="M125" i="1" s="1"/>
  <c r="I124" i="1"/>
  <c r="N125" i="1" l="1"/>
  <c r="H125" i="1"/>
  <c r="F125" i="1" s="1"/>
  <c r="M126" i="1" s="1"/>
  <c r="I125" i="1"/>
  <c r="J124" i="1"/>
  <c r="K124" i="1"/>
  <c r="B124" i="1" s="1"/>
  <c r="C124" i="1" s="1"/>
  <c r="L124" i="1"/>
  <c r="L125" i="1" l="1"/>
  <c r="K125" i="1"/>
  <c r="B125" i="1" s="1"/>
  <c r="C125" i="1" s="1"/>
  <c r="J125" i="1"/>
  <c r="I126" i="1"/>
  <c r="N126" i="1"/>
  <c r="H126" i="1"/>
  <c r="F126" i="1" s="1"/>
  <c r="M127" i="1" s="1"/>
  <c r="I127" i="1" l="1"/>
  <c r="H127" i="1"/>
  <c r="F127" i="1" s="1"/>
  <c r="M128" i="1" s="1"/>
  <c r="N127" i="1"/>
  <c r="J126" i="1"/>
  <c r="K126" i="1"/>
  <c r="B126" i="1" s="1"/>
  <c r="C126" i="1" s="1"/>
  <c r="L126" i="1"/>
  <c r="K127" i="1" l="1"/>
  <c r="B127" i="1" s="1"/>
  <c r="C127" i="1" s="1"/>
  <c r="J127" i="1"/>
  <c r="L127" i="1"/>
  <c r="I128" i="1"/>
  <c r="N128" i="1"/>
  <c r="H128" i="1"/>
  <c r="F128" i="1" s="1"/>
  <c r="M129" i="1" s="1"/>
  <c r="N129" i="1" s="1"/>
  <c r="J128" i="1" l="1"/>
  <c r="L128" i="1"/>
  <c r="K128" i="1"/>
  <c r="B128" i="1" s="1"/>
  <c r="C128" i="1" s="1"/>
  <c r="F129" i="1" l="1"/>
  <c r="J129" i="1"/>
  <c r="C129" i="1" l="1"/>
  <c r="M130" i="1"/>
  <c r="N130" i="1" l="1"/>
  <c r="H130" i="1"/>
  <c r="F130" i="1" s="1"/>
  <c r="I130" i="1"/>
  <c r="K130" i="1" l="1"/>
  <c r="J130" i="1"/>
  <c r="L130" i="1"/>
  <c r="B130" i="1" l="1"/>
  <c r="C130" i="1" s="1"/>
  <c r="M131" i="1"/>
  <c r="H131" i="1" l="1"/>
  <c r="F131" i="1" s="1"/>
  <c r="I131" i="1"/>
  <c r="N131" i="1"/>
  <c r="J131" i="1" l="1"/>
  <c r="L131" i="1"/>
  <c r="M132" i="1" s="1"/>
  <c r="K131" i="1"/>
  <c r="H132" i="1" l="1"/>
  <c r="F132" i="1" s="1"/>
  <c r="N132" i="1"/>
  <c r="I132" i="1"/>
  <c r="B131" i="1"/>
  <c r="C131" i="1" s="1"/>
  <c r="L132" i="1" l="1"/>
  <c r="J132" i="1"/>
  <c r="K132" i="1"/>
  <c r="B132" i="1" s="1"/>
  <c r="C132" i="1" s="1"/>
  <c r="M133" i="1" l="1"/>
  <c r="H133" i="1" l="1"/>
  <c r="F133" i="1" s="1"/>
  <c r="N133" i="1"/>
  <c r="I133" i="1"/>
  <c r="L133" i="1" l="1"/>
  <c r="M134" i="1" s="1"/>
  <c r="K133" i="1"/>
  <c r="J133" i="1"/>
  <c r="I134" i="1" l="1"/>
  <c r="H134" i="1"/>
  <c r="F134" i="1" s="1"/>
  <c r="N134" i="1"/>
  <c r="B133" i="1"/>
  <c r="C133" i="1" s="1"/>
  <c r="J134" i="1" l="1"/>
  <c r="K134" i="1"/>
  <c r="L134" i="1"/>
  <c r="M135" i="1" s="1"/>
  <c r="N135" i="1" l="1"/>
  <c r="I135" i="1"/>
  <c r="H135" i="1"/>
  <c r="F135" i="1" s="1"/>
  <c r="B134" i="1"/>
  <c r="C134" i="1" s="1"/>
  <c r="M136" i="1" l="1"/>
  <c r="K135" i="1"/>
  <c r="J135" i="1"/>
  <c r="L135" i="1"/>
  <c r="I139" i="1"/>
  <c r="H139" i="1"/>
  <c r="N136" i="1" l="1"/>
  <c r="I136" i="1"/>
  <c r="H136" i="1"/>
  <c r="F136" i="1" s="1"/>
  <c r="B135" i="1"/>
  <c r="C135" i="1" s="1"/>
  <c r="K139" i="1"/>
  <c r="L139" i="1"/>
  <c r="J136" i="1" l="1"/>
  <c r="L136" i="1"/>
  <c r="K136" i="1"/>
  <c r="B136" i="1" s="1"/>
  <c r="C136" i="1" s="1"/>
  <c r="B139" i="1"/>
  <c r="M137" i="1" l="1"/>
  <c r="I137" i="1" l="1"/>
  <c r="H137" i="1"/>
  <c r="F137" i="1" s="1"/>
  <c r="M138" i="1" s="1"/>
  <c r="N137" i="1"/>
  <c r="L137" i="1" l="1"/>
  <c r="J137" i="1"/>
  <c r="K137" i="1"/>
  <c r="B137" i="1" s="1"/>
  <c r="C137" i="1" s="1"/>
  <c r="H138" i="1"/>
  <c r="F138" i="1" s="1"/>
  <c r="M139" i="1" s="1"/>
  <c r="N139" i="1" s="1"/>
  <c r="I138" i="1"/>
  <c r="N138" i="1"/>
  <c r="K138" i="1" l="1"/>
  <c r="J138" i="1"/>
  <c r="L138" i="1"/>
  <c r="B138" i="1" s="1"/>
  <c r="C138" i="1" s="1"/>
  <c r="J139" i="1" l="1"/>
  <c r="F139" i="1"/>
  <c r="M140" i="1" l="1"/>
  <c r="C139" i="1"/>
  <c r="H140" i="1" l="1"/>
  <c r="F140" i="1" s="1"/>
  <c r="N140" i="1"/>
  <c r="I140" i="1"/>
  <c r="K140" i="1" l="1"/>
  <c r="B140" i="1" s="1"/>
  <c r="C140" i="1" s="1"/>
  <c r="L140" i="1"/>
  <c r="J140" i="1"/>
  <c r="M141" i="1" l="1"/>
  <c r="H141" i="1" l="1"/>
  <c r="F141" i="1" s="1"/>
  <c r="N141" i="1"/>
  <c r="I141" i="1"/>
  <c r="J141" i="1" l="1"/>
  <c r="K141" i="1"/>
  <c r="L141" i="1"/>
  <c r="M142" i="1" s="1"/>
  <c r="N142" i="1" l="1"/>
  <c r="H142" i="1"/>
  <c r="F142" i="1" s="1"/>
  <c r="I142" i="1"/>
  <c r="B141" i="1"/>
  <c r="C141" i="1" s="1"/>
  <c r="J142" i="1" l="1"/>
  <c r="K142" i="1"/>
  <c r="L142" i="1"/>
  <c r="M143" i="1" s="1"/>
  <c r="H143" i="1" l="1"/>
  <c r="F143" i="1" s="1"/>
  <c r="N143" i="1"/>
  <c r="I143" i="1"/>
  <c r="B142" i="1"/>
  <c r="C142" i="1" s="1"/>
  <c r="J143" i="1" l="1"/>
  <c r="L143" i="1"/>
  <c r="K143" i="1"/>
  <c r="M144" i="1"/>
  <c r="H144" i="1" l="1"/>
  <c r="F144" i="1" s="1"/>
  <c r="M145" i="1" s="1"/>
  <c r="I144" i="1"/>
  <c r="N144" i="1"/>
  <c r="B143" i="1"/>
  <c r="C143" i="1" s="1"/>
  <c r="L144" i="1" l="1"/>
  <c r="J144" i="1"/>
  <c r="K144" i="1"/>
  <c r="B144" i="1" s="1"/>
  <c r="C144" i="1" s="1"/>
  <c r="I145" i="1"/>
  <c r="N145" i="1"/>
  <c r="H145" i="1"/>
  <c r="F145" i="1" s="1"/>
  <c r="M146" i="1" s="1"/>
  <c r="N146" i="1" l="1"/>
  <c r="H146" i="1"/>
  <c r="F146" i="1" s="1"/>
  <c r="M147" i="1" s="1"/>
  <c r="I146" i="1"/>
  <c r="K145" i="1"/>
  <c r="B145" i="1" s="1"/>
  <c r="C145" i="1" s="1"/>
  <c r="L145" i="1"/>
  <c r="J145" i="1"/>
  <c r="H147" i="1" l="1"/>
  <c r="F147" i="1" s="1"/>
  <c r="M148" i="1" s="1"/>
  <c r="I147" i="1"/>
  <c r="N147" i="1"/>
  <c r="K146" i="1"/>
  <c r="B146" i="1" s="1"/>
  <c r="C146" i="1" s="1"/>
  <c r="L146" i="1"/>
  <c r="J146" i="1"/>
  <c r="J147" i="1" l="1"/>
  <c r="K147" i="1"/>
  <c r="B147" i="1" s="1"/>
  <c r="C147" i="1" s="1"/>
  <c r="L147" i="1"/>
  <c r="N148" i="1"/>
  <c r="H148" i="1"/>
  <c r="F148" i="1" s="1"/>
  <c r="M149" i="1" s="1"/>
  <c r="I148" i="1"/>
  <c r="J148" i="1" l="1"/>
  <c r="K148" i="1"/>
  <c r="B148" i="1" s="1"/>
  <c r="C148" i="1" s="1"/>
  <c r="L148" i="1"/>
  <c r="I149" i="1"/>
  <c r="N149" i="1"/>
  <c r="H149" i="1"/>
  <c r="F149" i="1" s="1"/>
  <c r="M150" i="1" s="1"/>
  <c r="N150" i="1" l="1"/>
  <c r="H150" i="1"/>
  <c r="F150" i="1" s="1"/>
  <c r="M151" i="1" s="1"/>
  <c r="I150" i="1"/>
  <c r="J149" i="1"/>
  <c r="K149" i="1"/>
  <c r="B149" i="1" s="1"/>
  <c r="C149" i="1" s="1"/>
  <c r="L149" i="1"/>
  <c r="H151" i="1" l="1"/>
  <c r="F151" i="1" s="1"/>
  <c r="M152" i="1" s="1"/>
  <c r="N151" i="1"/>
  <c r="I151" i="1"/>
  <c r="K150" i="1"/>
  <c r="B150" i="1" s="1"/>
  <c r="C150" i="1" s="1"/>
  <c r="L150" i="1"/>
  <c r="J150" i="1"/>
  <c r="I153" i="1"/>
  <c r="H153" i="1"/>
  <c r="L151" i="1" l="1"/>
  <c r="J151" i="1"/>
  <c r="K151" i="1"/>
  <c r="B151" i="1" s="1"/>
  <c r="C151" i="1" s="1"/>
  <c r="I152" i="1"/>
  <c r="H152" i="1"/>
  <c r="F152" i="1" s="1"/>
  <c r="M153" i="1" s="1"/>
  <c r="N153" i="1" s="1"/>
  <c r="N152" i="1"/>
  <c r="L153" i="1"/>
  <c r="K153" i="1"/>
  <c r="B153" i="1" s="1"/>
  <c r="J152" i="1" l="1"/>
  <c r="K152" i="1"/>
  <c r="B152" i="1" s="1"/>
  <c r="C152" i="1" s="1"/>
  <c r="L152" i="1"/>
  <c r="F153" i="1" l="1"/>
  <c r="J153" i="1"/>
  <c r="M154" i="1" l="1"/>
  <c r="C153" i="1"/>
  <c r="N154" i="1" l="1"/>
  <c r="H154" i="1"/>
  <c r="F154" i="1" s="1"/>
  <c r="I154" i="1"/>
  <c r="L154" i="1" l="1"/>
  <c r="J154" i="1"/>
  <c r="K154" i="1"/>
  <c r="B154" i="1" s="1"/>
  <c r="C154" i="1" s="1"/>
  <c r="M155" i="1" l="1"/>
  <c r="N155" i="1" l="1"/>
  <c r="H155" i="1"/>
  <c r="F155" i="1" s="1"/>
  <c r="I155" i="1"/>
  <c r="J155" i="1" l="1"/>
  <c r="L155" i="1"/>
  <c r="M156" i="1" s="1"/>
  <c r="K155" i="1"/>
  <c r="N156" i="1" l="1"/>
  <c r="H156" i="1"/>
  <c r="F156" i="1" s="1"/>
  <c r="I156" i="1"/>
  <c r="B155" i="1"/>
  <c r="C155" i="1" s="1"/>
  <c r="J156" i="1" l="1"/>
  <c r="K156" i="1"/>
  <c r="B156" i="1" s="1"/>
  <c r="C156" i="1" s="1"/>
  <c r="L156" i="1"/>
  <c r="M157" i="1" l="1"/>
  <c r="N157" i="1" l="1"/>
  <c r="H157" i="1"/>
  <c r="F157" i="1" s="1"/>
  <c r="I157" i="1"/>
  <c r="L157" i="1" l="1"/>
  <c r="J157" i="1"/>
  <c r="K157" i="1"/>
  <c r="B157" i="1" s="1"/>
  <c r="C157" i="1" s="1"/>
  <c r="M158" i="1" l="1"/>
  <c r="H158" i="1" l="1"/>
  <c r="F158" i="1" s="1"/>
  <c r="M159" i="1" s="1"/>
  <c r="N158" i="1"/>
  <c r="I158" i="1"/>
  <c r="K158" i="1" l="1"/>
  <c r="B158" i="1" s="1"/>
  <c r="C158" i="1" s="1"/>
  <c r="L158" i="1"/>
  <c r="J158" i="1"/>
  <c r="H159" i="1"/>
  <c r="F159" i="1" s="1"/>
  <c r="M160" i="1" s="1"/>
  <c r="I159" i="1"/>
  <c r="N159" i="1"/>
  <c r="K159" i="1" l="1"/>
  <c r="B159" i="1" s="1"/>
  <c r="C159" i="1" s="1"/>
  <c r="L159" i="1"/>
  <c r="J159" i="1"/>
  <c r="I160" i="1"/>
  <c r="N160" i="1"/>
  <c r="H160" i="1"/>
  <c r="F160" i="1" s="1"/>
  <c r="M161" i="1" s="1"/>
  <c r="H161" i="1" l="1"/>
  <c r="F161" i="1" s="1"/>
  <c r="M162" i="1" s="1"/>
  <c r="I161" i="1"/>
  <c r="N161" i="1"/>
  <c r="K160" i="1"/>
  <c r="B160" i="1" s="1"/>
  <c r="C160" i="1" s="1"/>
  <c r="L160" i="1"/>
  <c r="J160" i="1"/>
  <c r="H162" i="1" l="1"/>
  <c r="F162" i="1" s="1"/>
  <c r="M163" i="1" s="1"/>
  <c r="I162" i="1"/>
  <c r="N162" i="1"/>
  <c r="J161" i="1"/>
  <c r="K161" i="1"/>
  <c r="B161" i="1" s="1"/>
  <c r="C161" i="1" s="1"/>
  <c r="L161" i="1"/>
  <c r="I164" i="1"/>
  <c r="H164" i="1"/>
  <c r="H163" i="1" l="1"/>
  <c r="F163" i="1" s="1"/>
  <c r="M164" i="1" s="1"/>
  <c r="N164" i="1" s="1"/>
  <c r="N163" i="1"/>
  <c r="I163" i="1"/>
  <c r="K162" i="1"/>
  <c r="B162" i="1" s="1"/>
  <c r="C162" i="1" s="1"/>
  <c r="J162" i="1"/>
  <c r="L162" i="1"/>
  <c r="K164" i="1"/>
  <c r="B164" i="1" s="1"/>
  <c r="L164" i="1"/>
  <c r="L163" i="1" l="1"/>
  <c r="J163" i="1"/>
  <c r="K163" i="1"/>
  <c r="B163" i="1" s="1"/>
  <c r="C163" i="1" s="1"/>
  <c r="F164" i="1" l="1"/>
  <c r="J164" i="1"/>
  <c r="M165" i="1" l="1"/>
  <c r="C164" i="1"/>
  <c r="N165" i="1" l="1"/>
  <c r="I165" i="1"/>
  <c r="H165" i="1"/>
  <c r="F165" i="1" s="1"/>
  <c r="K165" i="1" l="1"/>
  <c r="L165" i="1"/>
  <c r="M166" i="1" s="1"/>
  <c r="J165" i="1"/>
  <c r="I166" i="1" l="1"/>
  <c r="H166" i="1"/>
  <c r="F166" i="1" s="1"/>
  <c r="N166" i="1"/>
  <c r="B165" i="1"/>
  <c r="C165" i="1" s="1"/>
  <c r="K166" i="1" l="1"/>
  <c r="B166" i="1" s="1"/>
  <c r="C166" i="1" s="1"/>
  <c r="L166" i="1"/>
  <c r="J166" i="1"/>
  <c r="M167" i="1" l="1"/>
  <c r="I167" i="1" l="1"/>
  <c r="N167" i="1"/>
  <c r="H167" i="1"/>
  <c r="F167" i="1" s="1"/>
  <c r="K167" i="1" l="1"/>
  <c r="L167" i="1"/>
  <c r="M168" i="1" s="1"/>
  <c r="J167" i="1"/>
  <c r="I168" i="1" l="1"/>
  <c r="N168" i="1"/>
  <c r="H168" i="1"/>
  <c r="F168" i="1" s="1"/>
  <c r="B167" i="1"/>
  <c r="C167" i="1" s="1"/>
  <c r="M169" i="1" l="1"/>
  <c r="L168" i="1"/>
  <c r="J168" i="1"/>
  <c r="K168" i="1"/>
  <c r="B168" i="1" s="1"/>
  <c r="C168" i="1" s="1"/>
  <c r="N169" i="1" l="1"/>
  <c r="I169" i="1"/>
  <c r="H169" i="1"/>
  <c r="F169" i="1" s="1"/>
  <c r="L169" i="1" l="1"/>
  <c r="K169" i="1"/>
  <c r="B169" i="1" s="1"/>
  <c r="C169" i="1" s="1"/>
  <c r="J169" i="1"/>
  <c r="M170" i="1" l="1"/>
  <c r="N170" i="1" l="1"/>
  <c r="H170" i="1"/>
  <c r="F170" i="1" s="1"/>
  <c r="I170" i="1"/>
  <c r="J170" i="1" l="1"/>
  <c r="K170" i="1"/>
  <c r="L170" i="1"/>
  <c r="M171" i="1" s="1"/>
  <c r="I171" i="1" l="1"/>
  <c r="N171" i="1"/>
  <c r="H171" i="1"/>
  <c r="F171" i="1" s="1"/>
  <c r="B170" i="1"/>
  <c r="C170" i="1" s="1"/>
  <c r="M172" i="1" l="1"/>
  <c r="L171" i="1"/>
  <c r="J171" i="1"/>
  <c r="K171" i="1"/>
  <c r="B171" i="1" s="1"/>
  <c r="C171" i="1" s="1"/>
  <c r="H172" i="1" l="1"/>
  <c r="F172" i="1" s="1"/>
  <c r="M173" i="1" s="1"/>
  <c r="I172" i="1"/>
  <c r="N172" i="1"/>
  <c r="I173" i="1" l="1"/>
  <c r="N173" i="1"/>
  <c r="H173" i="1"/>
  <c r="F173" i="1" s="1"/>
  <c r="M174" i="1" s="1"/>
  <c r="J172" i="1"/>
  <c r="K172" i="1"/>
  <c r="B172" i="1" s="1"/>
  <c r="C172" i="1" s="1"/>
  <c r="L172" i="1"/>
  <c r="I174" i="1" l="1"/>
  <c r="H174" i="1"/>
  <c r="F174" i="1" s="1"/>
  <c r="M175" i="1" s="1"/>
  <c r="N174" i="1"/>
  <c r="J173" i="1"/>
  <c r="K173" i="1"/>
  <c r="B173" i="1" s="1"/>
  <c r="C173" i="1" s="1"/>
  <c r="L173" i="1"/>
  <c r="L174" i="1" l="1"/>
  <c r="J174" i="1"/>
  <c r="K174" i="1"/>
  <c r="B174" i="1" s="1"/>
  <c r="C174" i="1" s="1"/>
  <c r="H175" i="1"/>
  <c r="F175" i="1" s="1"/>
  <c r="M176" i="1" s="1"/>
  <c r="N175" i="1"/>
  <c r="I175" i="1"/>
  <c r="L175" i="1" l="1"/>
  <c r="J175" i="1"/>
  <c r="K175" i="1"/>
  <c r="B175" i="1" s="1"/>
  <c r="C175" i="1" s="1"/>
  <c r="H176" i="1"/>
  <c r="F176" i="1" s="1"/>
  <c r="M177" i="1" s="1"/>
  <c r="I176" i="1"/>
  <c r="N176" i="1"/>
  <c r="K176" i="1" l="1"/>
  <c r="B176" i="1" s="1"/>
  <c r="C176" i="1" s="1"/>
  <c r="L176" i="1"/>
  <c r="J176" i="1"/>
  <c r="I177" i="1"/>
  <c r="N177" i="1"/>
  <c r="H177" i="1"/>
  <c r="F177" i="1" s="1"/>
  <c r="M178" i="1" s="1"/>
  <c r="I178" i="1" l="1"/>
  <c r="N178" i="1"/>
  <c r="H178" i="1"/>
  <c r="F178" i="1" s="1"/>
  <c r="M179" i="1" s="1"/>
  <c r="L177" i="1"/>
  <c r="J177" i="1"/>
  <c r="K177" i="1"/>
  <c r="B177" i="1" s="1"/>
  <c r="C177" i="1" s="1"/>
  <c r="I179" i="1" l="1"/>
  <c r="N179" i="1"/>
  <c r="H179" i="1"/>
  <c r="F179" i="1" s="1"/>
  <c r="M180" i="1" s="1"/>
  <c r="L178" i="1"/>
  <c r="J178" i="1"/>
  <c r="K178" i="1"/>
  <c r="B178" i="1" s="1"/>
  <c r="C178" i="1" s="1"/>
  <c r="H180" i="1" l="1"/>
  <c r="F180" i="1" s="1"/>
  <c r="M181" i="1" s="1"/>
  <c r="I180" i="1"/>
  <c r="N180" i="1"/>
  <c r="K179" i="1"/>
  <c r="B179" i="1" s="1"/>
  <c r="C179" i="1" s="1"/>
  <c r="L179" i="1"/>
  <c r="J179" i="1"/>
  <c r="I181" i="1" l="1"/>
  <c r="N181" i="1"/>
  <c r="H181" i="1"/>
  <c r="F181" i="1" s="1"/>
  <c r="M182" i="1" s="1"/>
  <c r="L180" i="1"/>
  <c r="J180" i="1"/>
  <c r="K180" i="1"/>
  <c r="B180" i="1" s="1"/>
  <c r="C180" i="1" s="1"/>
  <c r="I182" i="1" l="1"/>
  <c r="N182" i="1"/>
  <c r="H182" i="1"/>
  <c r="F182" i="1" s="1"/>
  <c r="K181" i="1"/>
  <c r="B181" i="1" s="1"/>
  <c r="C181" i="1" s="1"/>
  <c r="L181" i="1"/>
  <c r="J181" i="1"/>
  <c r="M183" i="1"/>
  <c r="N183" i="1" s="1"/>
  <c r="L182" i="1" l="1"/>
  <c r="J182" i="1"/>
  <c r="K182" i="1"/>
  <c r="B182" i="1" s="1"/>
  <c r="C182" i="1" s="1"/>
  <c r="H183" i="1"/>
  <c r="F183" i="1" s="1"/>
  <c r="I183" i="1"/>
  <c r="J183" i="1" s="1"/>
  <c r="L183" i="1" l="1"/>
  <c r="K183" i="1"/>
  <c r="B183" i="1" l="1"/>
  <c r="C183" i="1" s="1"/>
  <c r="M184" i="1"/>
  <c r="N184" i="1" s="1"/>
  <c r="I184" i="1" l="1"/>
  <c r="J184" i="1" s="1"/>
  <c r="H184" i="1"/>
  <c r="F184" i="1" s="1"/>
  <c r="K184" i="1"/>
  <c r="L184" i="1"/>
  <c r="M185" i="1" l="1"/>
  <c r="H185" i="1" s="1"/>
  <c r="F185" i="1" s="1"/>
  <c r="N185" i="1"/>
  <c r="B184" i="1"/>
  <c r="C184" i="1" s="1"/>
  <c r="I185" i="1" l="1"/>
  <c r="L185" i="1" s="1"/>
  <c r="M186" i="1" s="1"/>
  <c r="K185" i="1"/>
  <c r="J185" i="1" l="1"/>
  <c r="N186" i="1"/>
  <c r="I186" i="1"/>
  <c r="H186" i="1"/>
  <c r="B185" i="1"/>
  <c r="C185" i="1" s="1"/>
  <c r="F186" i="1" l="1"/>
  <c r="M187" i="1" s="1"/>
  <c r="K186" i="1"/>
  <c r="J186" i="1"/>
  <c r="L186" i="1"/>
  <c r="H187" i="1" l="1"/>
  <c r="F187" i="1" s="1"/>
  <c r="M188" i="1" s="1"/>
  <c r="N187" i="1"/>
  <c r="I187" i="1"/>
  <c r="B186" i="1"/>
  <c r="C186" i="1" s="1"/>
  <c r="J187" i="1" l="1"/>
  <c r="L187" i="1"/>
  <c r="K187" i="1"/>
  <c r="B187" i="1" s="1"/>
  <c r="C187" i="1" s="1"/>
  <c r="N188" i="1"/>
  <c r="I188" i="1"/>
  <c r="H188" i="1"/>
  <c r="F188" i="1" s="1"/>
  <c r="M189" i="1" s="1"/>
  <c r="K188" i="1" l="1"/>
  <c r="B188" i="1" s="1"/>
  <c r="C188" i="1" s="1"/>
  <c r="J188" i="1"/>
  <c r="L188" i="1"/>
  <c r="N189" i="1"/>
  <c r="I189" i="1"/>
  <c r="H189" i="1"/>
  <c r="F189" i="1" s="1"/>
  <c r="M190" i="1" s="1"/>
  <c r="L189" i="1" l="1"/>
  <c r="K189" i="1"/>
  <c r="B189" i="1" s="1"/>
  <c r="C189" i="1" s="1"/>
  <c r="J189" i="1"/>
  <c r="N190" i="1"/>
  <c r="I190" i="1"/>
  <c r="H190" i="1"/>
  <c r="F190" i="1" s="1"/>
  <c r="M191" i="1" s="1"/>
  <c r="L190" i="1" l="1"/>
  <c r="K190" i="1"/>
  <c r="B190" i="1" s="1"/>
  <c r="C190" i="1" s="1"/>
  <c r="J190" i="1"/>
  <c r="N191" i="1"/>
  <c r="I191" i="1"/>
  <c r="H191" i="1"/>
  <c r="F191" i="1" s="1"/>
  <c r="M192" i="1" s="1"/>
  <c r="K191" i="1" l="1"/>
  <c r="B191" i="1" s="1"/>
  <c r="C191" i="1" s="1"/>
  <c r="J191" i="1"/>
  <c r="L191" i="1"/>
  <c r="I192" i="1"/>
  <c r="H192" i="1"/>
  <c r="F192" i="1" s="1"/>
  <c r="M193" i="1" s="1"/>
  <c r="N192" i="1"/>
  <c r="H193" i="1" l="1"/>
  <c r="F193" i="1" s="1"/>
  <c r="N193" i="1"/>
  <c r="I193" i="1"/>
  <c r="L192" i="1"/>
  <c r="K192" i="1"/>
  <c r="B192" i="1" s="1"/>
  <c r="C192" i="1" s="1"/>
  <c r="J192" i="1"/>
  <c r="K193" i="1" l="1"/>
  <c r="L193" i="1"/>
  <c r="J193" i="1"/>
  <c r="M194" i="1" l="1"/>
  <c r="B193" i="1"/>
  <c r="C193" i="1" s="1"/>
  <c r="H194" i="1" l="1"/>
  <c r="F194" i="1" s="1"/>
  <c r="M195" i="1" s="1"/>
  <c r="N194" i="1"/>
  <c r="I194" i="1"/>
  <c r="L194" i="1" l="1"/>
  <c r="K194" i="1"/>
  <c r="B194" i="1" s="1"/>
  <c r="C194" i="1" s="1"/>
  <c r="J194" i="1"/>
  <c r="N195" i="1"/>
  <c r="I195" i="1"/>
  <c r="H195" i="1"/>
  <c r="F195" i="1" s="1"/>
  <c r="M196" i="1" s="1"/>
  <c r="J195" i="1" l="1"/>
  <c r="L195" i="1"/>
  <c r="K195" i="1"/>
  <c r="B195" i="1" s="1"/>
  <c r="C195" i="1" s="1"/>
  <c r="N196" i="1"/>
  <c r="H196" i="1"/>
  <c r="F196" i="1" s="1"/>
  <c r="M197" i="1" s="1"/>
  <c r="I196" i="1"/>
  <c r="J196" i="1" l="1"/>
  <c r="L196" i="1"/>
  <c r="K196" i="1"/>
  <c r="B196" i="1" s="1"/>
  <c r="C196" i="1" s="1"/>
  <c r="H197" i="1"/>
  <c r="F197" i="1" s="1"/>
  <c r="M198" i="1" s="1"/>
  <c r="N197" i="1"/>
  <c r="I197" i="1"/>
  <c r="K197" i="1" l="1"/>
  <c r="B197" i="1" s="1"/>
  <c r="C197" i="1" s="1"/>
  <c r="J197" i="1"/>
  <c r="L197" i="1"/>
  <c r="H198" i="1"/>
  <c r="F198" i="1" s="1"/>
  <c r="M199" i="1" s="1"/>
  <c r="N198" i="1"/>
  <c r="I198" i="1"/>
  <c r="L198" i="1" l="1"/>
  <c r="K198" i="1"/>
  <c r="B198" i="1" s="1"/>
  <c r="C198" i="1" s="1"/>
  <c r="J198" i="1"/>
  <c r="I199" i="1"/>
  <c r="N199" i="1"/>
  <c r="H199" i="1"/>
  <c r="F199" i="1" l="1"/>
  <c r="K199" i="1"/>
  <c r="J199" i="1"/>
  <c r="L199" i="1"/>
  <c r="B199" i="1" l="1"/>
  <c r="C199" i="1" s="1"/>
  <c r="M200" i="1"/>
  <c r="N200" i="1" l="1"/>
  <c r="I200" i="1"/>
  <c r="H200" i="1"/>
  <c r="F200" i="1" s="1"/>
  <c r="M201" i="1" l="1"/>
  <c r="L200" i="1"/>
  <c r="J200" i="1"/>
  <c r="K200" i="1"/>
  <c r="B200" i="1" s="1"/>
  <c r="C200" i="1" s="1"/>
  <c r="N201" i="1" l="1"/>
  <c r="H201" i="1"/>
  <c r="F201" i="1" s="1"/>
  <c r="I201" i="1"/>
  <c r="J201" i="1" l="1"/>
  <c r="K201" i="1"/>
  <c r="L201" i="1"/>
  <c r="M202" i="1" s="1"/>
  <c r="N202" i="1" l="1"/>
  <c r="I202" i="1"/>
  <c r="H202" i="1"/>
  <c r="F202" i="1" s="1"/>
  <c r="M203" i="1" s="1"/>
  <c r="B201" i="1"/>
  <c r="C201" i="1" s="1"/>
  <c r="I203" i="1" l="1"/>
  <c r="N203" i="1"/>
  <c r="H203" i="1"/>
  <c r="F203" i="1" s="1"/>
  <c r="L202" i="1"/>
  <c r="K202" i="1"/>
  <c r="B202" i="1" s="1"/>
  <c r="C202" i="1" s="1"/>
  <c r="J202" i="1"/>
  <c r="M204" i="1"/>
  <c r="H204" i="1" s="1"/>
  <c r="F204" i="1" s="1"/>
  <c r="L203" i="1" l="1"/>
  <c r="J203" i="1"/>
  <c r="K203" i="1"/>
  <c r="B203" i="1" s="1"/>
  <c r="C203" i="1" s="1"/>
  <c r="N204" i="1"/>
  <c r="I204" i="1"/>
  <c r="J204" i="1" s="1"/>
  <c r="L204" i="1" l="1"/>
  <c r="K204" i="1"/>
  <c r="B204" i="1" s="1"/>
  <c r="C204" i="1" s="1"/>
  <c r="M205" i="1" l="1"/>
  <c r="N205" i="1" s="1"/>
  <c r="I205" i="1" l="1"/>
  <c r="J205" i="1" s="1"/>
  <c r="H205" i="1"/>
  <c r="F205" i="1" s="1"/>
  <c r="K205" i="1" l="1"/>
  <c r="L205" i="1"/>
  <c r="B205" i="1"/>
  <c r="C205" i="1" s="1"/>
  <c r="M206" i="1"/>
  <c r="I206" i="1" l="1"/>
  <c r="H206" i="1"/>
  <c r="F206" i="1" s="1"/>
  <c r="N206" i="1"/>
  <c r="K206" i="1" l="1"/>
  <c r="J206" i="1"/>
  <c r="L206" i="1"/>
  <c r="B206" i="1" l="1"/>
  <c r="C206" i="1" s="1"/>
  <c r="M207" i="1"/>
  <c r="I207" i="1" l="1"/>
  <c r="H207" i="1"/>
  <c r="F207" i="1" s="1"/>
  <c r="N207" i="1"/>
  <c r="K207" i="1" l="1"/>
  <c r="J207" i="1"/>
  <c r="L207" i="1"/>
  <c r="B207" i="1" l="1"/>
  <c r="C207" i="1" s="1"/>
  <c r="M208" i="1"/>
  <c r="N208" i="1" l="1"/>
  <c r="I208" i="1"/>
  <c r="H208" i="1"/>
  <c r="F208" i="1" s="1"/>
  <c r="J208" i="1" l="1"/>
  <c r="L208" i="1"/>
  <c r="K208" i="1"/>
  <c r="M209" i="1" l="1"/>
  <c r="H209" i="1" s="1"/>
  <c r="F209" i="1" s="1"/>
  <c r="B208" i="1"/>
  <c r="C208" i="1" s="1"/>
  <c r="N209" i="1" l="1"/>
  <c r="I209" i="1"/>
  <c r="K209" i="1" s="1"/>
  <c r="J209" i="1"/>
  <c r="L209" i="1" l="1"/>
  <c r="B209" i="1" s="1"/>
  <c r="C209" i="1" s="1"/>
  <c r="M210" i="1"/>
  <c r="H210" i="1" l="1"/>
  <c r="F210" i="1" s="1"/>
  <c r="I210" i="1"/>
  <c r="N210" i="1"/>
  <c r="M211" i="1" l="1"/>
  <c r="K210" i="1"/>
  <c r="J210" i="1"/>
  <c r="L210" i="1"/>
  <c r="I211" i="1" l="1"/>
  <c r="H211" i="1"/>
  <c r="F211" i="1" s="1"/>
  <c r="M212" i="1" s="1"/>
  <c r="N211" i="1"/>
  <c r="B210" i="1"/>
  <c r="C210" i="1" s="1"/>
  <c r="K211" i="1" l="1"/>
  <c r="B211" i="1" s="1"/>
  <c r="C211" i="1" s="1"/>
  <c r="J211" i="1"/>
  <c r="L211" i="1"/>
  <c r="H212" i="1"/>
  <c r="F212" i="1" s="1"/>
  <c r="M213" i="1" s="1"/>
  <c r="N212" i="1"/>
  <c r="I212" i="1"/>
  <c r="K212" i="1" l="1"/>
  <c r="B212" i="1" s="1"/>
  <c r="C212" i="1" s="1"/>
  <c r="J212" i="1"/>
  <c r="L212" i="1"/>
  <c r="N213" i="1"/>
  <c r="I213" i="1"/>
  <c r="H213" i="1"/>
  <c r="F213" i="1" s="1"/>
  <c r="M214" i="1" s="1"/>
  <c r="K213" i="1" l="1"/>
  <c r="B213" i="1" s="1"/>
  <c r="C213" i="1" s="1"/>
  <c r="J213" i="1"/>
  <c r="L213" i="1"/>
  <c r="H214" i="1"/>
  <c r="F214" i="1" s="1"/>
  <c r="M215" i="1" s="1"/>
  <c r="N214" i="1"/>
  <c r="I214" i="1"/>
  <c r="L214" i="1" l="1"/>
  <c r="K214" i="1"/>
  <c r="B214" i="1" s="1"/>
  <c r="C214" i="1" s="1"/>
  <c r="J214" i="1"/>
  <c r="I215" i="1"/>
  <c r="H215" i="1"/>
  <c r="F215" i="1" s="1"/>
  <c r="M216" i="1" s="1"/>
  <c r="N215" i="1"/>
  <c r="N216" i="1" l="1"/>
  <c r="H216" i="1"/>
  <c r="F216" i="1" s="1"/>
  <c r="M217" i="1" s="1"/>
  <c r="I216" i="1"/>
  <c r="K215" i="1"/>
  <c r="B215" i="1" s="1"/>
  <c r="C215" i="1" s="1"/>
  <c r="J215" i="1"/>
  <c r="L215" i="1"/>
  <c r="K216" i="1" l="1"/>
  <c r="B216" i="1" s="1"/>
  <c r="C216" i="1" s="1"/>
  <c r="J216" i="1"/>
  <c r="L216" i="1"/>
  <c r="N217" i="1"/>
  <c r="I217" i="1"/>
  <c r="H217" i="1"/>
  <c r="F217" i="1" s="1"/>
  <c r="J217" i="1" l="1"/>
  <c r="L217" i="1"/>
  <c r="K217" i="1"/>
  <c r="B217" i="1" s="1"/>
  <c r="C217" i="1" s="1"/>
  <c r="M218" i="1" l="1"/>
  <c r="I218" i="1" l="1"/>
  <c r="N218" i="1"/>
  <c r="H218" i="1"/>
  <c r="F218" i="1" s="1"/>
  <c r="M219" i="1" s="1"/>
  <c r="H219" i="1" l="1"/>
  <c r="F219" i="1" s="1"/>
  <c r="M220" i="1" s="1"/>
  <c r="I219" i="1"/>
  <c r="N219" i="1"/>
  <c r="K218" i="1"/>
  <c r="B218" i="1" s="1"/>
  <c r="C218" i="1" s="1"/>
  <c r="L218" i="1"/>
  <c r="J218" i="1"/>
  <c r="J219" i="1" l="1"/>
  <c r="K219" i="1"/>
  <c r="B219" i="1" s="1"/>
  <c r="C219" i="1" s="1"/>
  <c r="L219" i="1"/>
  <c r="N220" i="1"/>
  <c r="I220" i="1"/>
  <c r="H220" i="1"/>
  <c r="F220" i="1" s="1"/>
  <c r="M221" i="1" s="1"/>
  <c r="H221" i="1" l="1"/>
  <c r="F221" i="1" s="1"/>
  <c r="M222" i="1" s="1"/>
  <c r="N221" i="1"/>
  <c r="I221" i="1"/>
  <c r="L220" i="1"/>
  <c r="J220" i="1"/>
  <c r="K220" i="1"/>
  <c r="B220" i="1" s="1"/>
  <c r="C220" i="1" s="1"/>
  <c r="K221" i="1" l="1"/>
  <c r="B221" i="1" s="1"/>
  <c r="C221" i="1" s="1"/>
  <c r="L221" i="1"/>
  <c r="J221" i="1"/>
  <c r="H222" i="1"/>
  <c r="F222" i="1" s="1"/>
  <c r="M223" i="1" s="1"/>
  <c r="N222" i="1"/>
  <c r="I222" i="1"/>
  <c r="L222" i="1" l="1"/>
  <c r="J222" i="1"/>
  <c r="K222" i="1"/>
  <c r="B222" i="1" s="1"/>
  <c r="C222" i="1" s="1"/>
  <c r="N223" i="1"/>
  <c r="H223" i="1"/>
  <c r="F223" i="1" s="1"/>
  <c r="M224" i="1" s="1"/>
  <c r="I223" i="1"/>
  <c r="K223" i="1" l="1"/>
  <c r="B223" i="1" s="1"/>
  <c r="C223" i="1" s="1"/>
  <c r="L223" i="1"/>
  <c r="J223" i="1"/>
  <c r="N224" i="1"/>
  <c r="H224" i="1"/>
  <c r="F224" i="1" s="1"/>
  <c r="M225" i="1" s="1"/>
  <c r="I224" i="1"/>
  <c r="K224" i="1" l="1"/>
  <c r="B224" i="1" s="1"/>
  <c r="C224" i="1" s="1"/>
  <c r="L224" i="1"/>
  <c r="J224" i="1"/>
  <c r="N225" i="1"/>
  <c r="H225" i="1"/>
  <c r="F225" i="1" s="1"/>
  <c r="I225" i="1"/>
  <c r="M226" i="1"/>
  <c r="K225" i="1" l="1"/>
  <c r="B225" i="1" s="1"/>
  <c r="C225" i="1" s="1"/>
  <c r="L225" i="1"/>
  <c r="J225" i="1"/>
  <c r="N226" i="1"/>
  <c r="I226" i="1"/>
  <c r="J226" i="1" s="1"/>
  <c r="H226" i="1"/>
  <c r="F226" i="1" s="1"/>
  <c r="L226" i="1" s="1"/>
  <c r="K226" i="1"/>
  <c r="B226" i="1" l="1"/>
  <c r="C226" i="1" s="1"/>
  <c r="M227" i="1"/>
  <c r="N227" i="1" l="1"/>
  <c r="H227" i="1"/>
  <c r="F227" i="1" s="1"/>
  <c r="I227" i="1"/>
  <c r="L227" i="1" l="1"/>
  <c r="J227" i="1"/>
  <c r="K227" i="1"/>
  <c r="B227" i="1" s="1"/>
  <c r="C227" i="1" s="1"/>
  <c r="M228" i="1" l="1"/>
  <c r="H228" i="1" l="1"/>
  <c r="F228" i="1" s="1"/>
  <c r="N228" i="1"/>
  <c r="I228" i="1"/>
  <c r="J228" i="1" l="1"/>
  <c r="K228" i="1"/>
  <c r="L228" i="1"/>
  <c r="M229" i="1" s="1"/>
  <c r="B228" i="1" l="1"/>
  <c r="C228" i="1" s="1"/>
  <c r="N229" i="1"/>
  <c r="H229" i="1"/>
  <c r="F229" i="1" s="1"/>
  <c r="I229" i="1"/>
  <c r="K229" i="1" l="1"/>
  <c r="B229" i="1" s="1"/>
  <c r="C229" i="1" s="1"/>
  <c r="L229" i="1"/>
  <c r="J229" i="1"/>
  <c r="M230" i="1" l="1"/>
  <c r="N230" i="1" l="1"/>
  <c r="H230" i="1"/>
  <c r="F230" i="1" s="1"/>
  <c r="I230" i="1"/>
  <c r="L230" i="1" l="1"/>
  <c r="K230" i="1"/>
  <c r="J230" i="1"/>
  <c r="B230" i="1" l="1"/>
  <c r="C230" i="1" s="1"/>
  <c r="M231" i="1"/>
  <c r="H231" i="1" l="1"/>
  <c r="F231" i="1" s="1"/>
  <c r="N231" i="1"/>
  <c r="I231" i="1"/>
  <c r="J231" i="1" l="1"/>
  <c r="K231" i="1"/>
  <c r="L231" i="1"/>
  <c r="M232" i="1" l="1"/>
  <c r="H232" i="1" s="1"/>
  <c r="F232" i="1" s="1"/>
  <c r="B231" i="1"/>
  <c r="C231" i="1" s="1"/>
  <c r="N232" i="1"/>
  <c r="I232" i="1"/>
  <c r="J232" i="1" l="1"/>
  <c r="K232" i="1"/>
  <c r="L232" i="1"/>
  <c r="B232" i="1" l="1"/>
  <c r="C232" i="1" s="1"/>
  <c r="M233" i="1"/>
  <c r="N233" i="1" l="1"/>
  <c r="H233" i="1"/>
  <c r="F233" i="1" s="1"/>
  <c r="I233" i="1"/>
  <c r="K233" i="1" l="1"/>
  <c r="J233" i="1"/>
  <c r="L233" i="1"/>
  <c r="B233" i="1" l="1"/>
  <c r="C233" i="1" s="1"/>
  <c r="M234" i="1"/>
  <c r="N234" i="1" l="1"/>
  <c r="I234" i="1"/>
  <c r="H234" i="1"/>
  <c r="F234" i="1" s="1"/>
  <c r="M235" i="1" s="1"/>
  <c r="I235" i="1" l="1"/>
  <c r="N235" i="1"/>
  <c r="H235" i="1"/>
  <c r="F235" i="1" s="1"/>
  <c r="M236" i="1" s="1"/>
  <c r="J234" i="1"/>
  <c r="L234" i="1"/>
  <c r="K234" i="1"/>
  <c r="B234" i="1" s="1"/>
  <c r="C234" i="1" s="1"/>
  <c r="I236" i="1" l="1"/>
  <c r="H236" i="1"/>
  <c r="F236" i="1" s="1"/>
  <c r="M237" i="1" s="1"/>
  <c r="N236" i="1"/>
  <c r="L235" i="1"/>
  <c r="K235" i="1"/>
  <c r="B235" i="1" s="1"/>
  <c r="C235" i="1" s="1"/>
  <c r="J235" i="1"/>
  <c r="H237" i="1" l="1"/>
  <c r="F237" i="1" s="1"/>
  <c r="M238" i="1" s="1"/>
  <c r="I237" i="1"/>
  <c r="N237" i="1"/>
  <c r="K236" i="1"/>
  <c r="B236" i="1" s="1"/>
  <c r="C236" i="1" s="1"/>
  <c r="L236" i="1"/>
  <c r="J236" i="1"/>
  <c r="J237" i="1" l="1"/>
  <c r="L237" i="1"/>
  <c r="K237" i="1"/>
  <c r="B237" i="1" s="1"/>
  <c r="C237" i="1" s="1"/>
  <c r="I238" i="1"/>
  <c r="N238" i="1"/>
  <c r="H238" i="1"/>
  <c r="F238" i="1" s="1"/>
  <c r="M239" i="1" s="1"/>
  <c r="H239" i="1" l="1"/>
  <c r="F239" i="1" s="1"/>
  <c r="M240" i="1" s="1"/>
  <c r="N239" i="1"/>
  <c r="I239" i="1"/>
  <c r="L238" i="1"/>
  <c r="K238" i="1"/>
  <c r="B238" i="1" s="1"/>
  <c r="C238" i="1" s="1"/>
  <c r="J238" i="1"/>
  <c r="K239" i="1" l="1"/>
  <c r="B239" i="1" s="1"/>
  <c r="C239" i="1" s="1"/>
  <c r="L239" i="1"/>
  <c r="J239" i="1"/>
  <c r="N240" i="1"/>
  <c r="I240" i="1"/>
  <c r="H240" i="1"/>
  <c r="F240" i="1" s="1"/>
  <c r="M241" i="1" s="1"/>
  <c r="N241" i="1" l="1"/>
  <c r="I241" i="1"/>
  <c r="H241" i="1"/>
  <c r="F241" i="1" s="1"/>
  <c r="M242" i="1" s="1"/>
  <c r="J240" i="1"/>
  <c r="L240" i="1"/>
  <c r="K240" i="1"/>
  <c r="B240" i="1" s="1"/>
  <c r="C240" i="1" s="1"/>
  <c r="N242" i="1" l="1"/>
  <c r="I242" i="1"/>
  <c r="H242" i="1"/>
  <c r="K241" i="1"/>
  <c r="B241" i="1" s="1"/>
  <c r="C241" i="1" s="1"/>
  <c r="J241" i="1"/>
  <c r="L241" i="1"/>
  <c r="L242" i="1" l="1"/>
  <c r="K242" i="1"/>
  <c r="B242" i="1" s="1"/>
  <c r="F242" i="1"/>
  <c r="J242" i="1"/>
  <c r="C242" i="1" l="1"/>
  <c r="M243" i="1"/>
  <c r="H243" i="1" l="1"/>
  <c r="F243" i="1" s="1"/>
  <c r="N243" i="1"/>
  <c r="I243" i="1"/>
  <c r="J243" i="1" l="1"/>
  <c r="L243" i="1"/>
  <c r="K243" i="1"/>
  <c r="B243" i="1" s="1"/>
  <c r="C243" i="1" s="1"/>
  <c r="M244" i="1" l="1"/>
  <c r="H244" i="1" l="1"/>
  <c r="F244" i="1" s="1"/>
  <c r="N244" i="1"/>
  <c r="I244" i="1"/>
  <c r="K244" i="1" l="1"/>
  <c r="B244" i="1" s="1"/>
  <c r="C244" i="1" s="1"/>
  <c r="L244" i="1"/>
  <c r="J244" i="1"/>
  <c r="M245" i="1" l="1"/>
  <c r="N245" i="1" s="1"/>
  <c r="H245" i="1" l="1"/>
  <c r="F245" i="1" s="1"/>
  <c r="I245" i="1"/>
  <c r="K245" i="1" s="1"/>
  <c r="J245" i="1" l="1"/>
  <c r="M246" i="1"/>
  <c r="I246" i="1" s="1"/>
  <c r="L245" i="1"/>
  <c r="H246" i="1"/>
  <c r="F246" i="1" s="1"/>
  <c r="B245" i="1"/>
  <c r="C245" i="1" s="1"/>
  <c r="N246" i="1" l="1"/>
  <c r="L246" i="1"/>
  <c r="J246" i="1"/>
  <c r="K246" i="1"/>
  <c r="B246" i="1" s="1"/>
  <c r="C246" i="1" s="1"/>
  <c r="M247" i="1" l="1"/>
  <c r="I247" i="1" l="1"/>
  <c r="H247" i="1"/>
  <c r="F247" i="1" s="1"/>
  <c r="N247" i="1"/>
  <c r="J247" i="1" l="1"/>
  <c r="K247" i="1"/>
  <c r="L247" i="1"/>
  <c r="B247" i="1" l="1"/>
  <c r="C247" i="1" s="1"/>
  <c r="M248" i="1"/>
  <c r="N248" i="1" l="1"/>
  <c r="I248" i="1"/>
  <c r="H248" i="1"/>
  <c r="F248" i="1" s="1"/>
  <c r="K248" i="1" l="1"/>
  <c r="J248" i="1"/>
  <c r="L248" i="1"/>
  <c r="M249" i="1" l="1"/>
  <c r="H249" i="1" s="1"/>
  <c r="F249" i="1" s="1"/>
  <c r="B248" i="1"/>
  <c r="C248" i="1" s="1"/>
  <c r="N249" i="1" l="1"/>
  <c r="I249" i="1"/>
  <c r="J249" i="1" s="1"/>
  <c r="L249" i="1" l="1"/>
  <c r="K249" i="1"/>
  <c r="B249" i="1" s="1"/>
  <c r="C249" i="1" s="1"/>
  <c r="M250" i="1" l="1"/>
  <c r="I250" i="1" s="1"/>
  <c r="N250" i="1" l="1"/>
  <c r="H250" i="1"/>
  <c r="F250" i="1" s="1"/>
  <c r="L250" i="1" s="1"/>
  <c r="J250" i="1"/>
  <c r="K250" i="1" l="1"/>
  <c r="B250" i="1" s="1"/>
  <c r="C250" i="1" s="1"/>
  <c r="M251" i="1" l="1"/>
  <c r="I251" i="1" s="1"/>
  <c r="H251" i="1" l="1"/>
  <c r="F251" i="1" s="1"/>
  <c r="M252" i="1" s="1"/>
  <c r="I252" i="1" s="1"/>
  <c r="N251" i="1"/>
  <c r="N252" i="1"/>
  <c r="H252" i="1"/>
  <c r="F252" i="1" s="1"/>
  <c r="M253" i="1" s="1"/>
  <c r="L251" i="1"/>
  <c r="K251" i="1"/>
  <c r="B251" i="1" s="1"/>
  <c r="C251" i="1" s="1"/>
  <c r="J251" i="1"/>
  <c r="N253" i="1" l="1"/>
  <c r="H253" i="1"/>
  <c r="I253" i="1"/>
  <c r="K252" i="1"/>
  <c r="B252" i="1" s="1"/>
  <c r="C252" i="1" s="1"/>
  <c r="J252" i="1"/>
  <c r="L252" i="1"/>
  <c r="L253" i="1" l="1"/>
  <c r="K253" i="1"/>
  <c r="F253" i="1"/>
  <c r="J253" i="1"/>
  <c r="B253" i="1" l="1"/>
  <c r="M254" i="1"/>
  <c r="C253" i="1"/>
  <c r="N254" i="1" l="1"/>
  <c r="I254" i="1"/>
  <c r="H254" i="1"/>
  <c r="F254" i="1" s="1"/>
  <c r="L254" i="1" l="1"/>
  <c r="J254" i="1"/>
  <c r="K254" i="1"/>
  <c r="B254" i="1" s="1"/>
  <c r="C254" i="1" s="1"/>
  <c r="M255" i="1" l="1"/>
  <c r="N255" i="1" l="1"/>
  <c r="I255" i="1"/>
  <c r="H255" i="1"/>
  <c r="F255" i="1" s="1"/>
  <c r="K255" i="1" l="1"/>
  <c r="J255" i="1"/>
  <c r="L255" i="1"/>
  <c r="M256" i="1"/>
  <c r="I256" i="1" l="1"/>
  <c r="N256" i="1"/>
  <c r="H256" i="1"/>
  <c r="F256" i="1" s="1"/>
  <c r="B255" i="1"/>
  <c r="C255" i="1" s="1"/>
  <c r="K256" i="1" l="1"/>
  <c r="J256" i="1"/>
  <c r="L256" i="1"/>
  <c r="B256" i="1" l="1"/>
  <c r="C256" i="1" s="1"/>
  <c r="M257" i="1"/>
  <c r="I257" i="1" l="1"/>
  <c r="N257" i="1"/>
  <c r="H257" i="1"/>
  <c r="F257" i="1" s="1"/>
  <c r="J257" i="1" l="1"/>
  <c r="L257" i="1"/>
  <c r="M258" i="1" s="1"/>
  <c r="K257" i="1"/>
  <c r="I258" i="1" l="1"/>
  <c r="H258" i="1"/>
  <c r="F258" i="1" s="1"/>
  <c r="N258" i="1"/>
  <c r="B257" i="1"/>
  <c r="C257" i="1" s="1"/>
  <c r="J258" i="1" l="1"/>
  <c r="L258" i="1"/>
  <c r="K258" i="1"/>
  <c r="B258" i="1" s="1"/>
  <c r="C258" i="1" s="1"/>
  <c r="M259" i="1" l="1"/>
  <c r="I259" i="1" l="1"/>
  <c r="N259" i="1"/>
  <c r="H259" i="1"/>
  <c r="F259" i="1" s="1"/>
  <c r="I267" i="1"/>
  <c r="H267" i="1"/>
  <c r="L259" i="1" l="1"/>
  <c r="K259" i="1"/>
  <c r="J259" i="1"/>
  <c r="K267" i="1"/>
  <c r="L267" i="1"/>
  <c r="B267" i="1" l="1"/>
  <c r="B259" i="1"/>
  <c r="C259" i="1" s="1"/>
  <c r="M260" i="1"/>
  <c r="N260" i="1" l="1"/>
  <c r="H260" i="1"/>
  <c r="F260" i="1" s="1"/>
  <c r="M261" i="1" s="1"/>
  <c r="I260" i="1"/>
  <c r="K260" i="1" l="1"/>
  <c r="B260" i="1" s="1"/>
  <c r="C260" i="1" s="1"/>
  <c r="J260" i="1"/>
  <c r="L260" i="1"/>
  <c r="N261" i="1"/>
  <c r="H261" i="1"/>
  <c r="F261" i="1" s="1"/>
  <c r="M262" i="1" s="1"/>
  <c r="I261" i="1"/>
  <c r="H262" i="1" l="1"/>
  <c r="F262" i="1" s="1"/>
  <c r="M263" i="1" s="1"/>
  <c r="N262" i="1"/>
  <c r="I262" i="1"/>
  <c r="K261" i="1"/>
  <c r="B261" i="1" s="1"/>
  <c r="C261" i="1" s="1"/>
  <c r="L261" i="1"/>
  <c r="J261" i="1"/>
  <c r="J262" i="1" l="1"/>
  <c r="L262" i="1"/>
  <c r="K262" i="1"/>
  <c r="B262" i="1" s="1"/>
  <c r="C262" i="1" s="1"/>
  <c r="N263" i="1"/>
  <c r="H263" i="1"/>
  <c r="F263" i="1" s="1"/>
  <c r="M264" i="1" s="1"/>
  <c r="I263" i="1"/>
  <c r="I264" i="1" l="1"/>
  <c r="H264" i="1"/>
  <c r="F264" i="1" s="1"/>
  <c r="M265" i="1" s="1"/>
  <c r="N264" i="1"/>
  <c r="K263" i="1"/>
  <c r="B263" i="1" s="1"/>
  <c r="C263" i="1" s="1"/>
  <c r="J263" i="1"/>
  <c r="L263" i="1"/>
  <c r="L264" i="1" l="1"/>
  <c r="K264" i="1"/>
  <c r="B264" i="1" s="1"/>
  <c r="C264" i="1" s="1"/>
  <c r="J264" i="1"/>
  <c r="H265" i="1"/>
  <c r="F265" i="1" s="1"/>
  <c r="M266" i="1" s="1"/>
  <c r="N265" i="1"/>
  <c r="I265" i="1"/>
  <c r="K265" i="1" l="1"/>
  <c r="B265" i="1" s="1"/>
  <c r="C265" i="1" s="1"/>
  <c r="J265" i="1"/>
  <c r="L265" i="1"/>
  <c r="I266" i="1"/>
  <c r="N266" i="1"/>
  <c r="H266" i="1"/>
  <c r="F266" i="1" s="1"/>
  <c r="M267" i="1" s="1"/>
  <c r="N267" i="1" s="1"/>
  <c r="K266" i="1" l="1"/>
  <c r="B266" i="1" s="1"/>
  <c r="C266" i="1" s="1"/>
  <c r="J266" i="1"/>
  <c r="L266" i="1"/>
  <c r="F267" i="1" l="1"/>
  <c r="J267" i="1"/>
  <c r="M268" i="1" l="1"/>
  <c r="C267" i="1"/>
  <c r="I268" i="1" l="1"/>
  <c r="N268" i="1"/>
  <c r="H268" i="1"/>
  <c r="F268" i="1" s="1"/>
  <c r="L268" i="1" l="1"/>
  <c r="K268" i="1"/>
  <c r="B268" i="1" s="1"/>
  <c r="C268" i="1" s="1"/>
  <c r="J268" i="1"/>
  <c r="M269" i="1" l="1"/>
  <c r="H269" i="1" l="1"/>
  <c r="F269" i="1" s="1"/>
  <c r="I269" i="1"/>
  <c r="N269" i="1"/>
  <c r="M270" i="1" l="1"/>
  <c r="K269" i="1"/>
  <c r="J269" i="1"/>
  <c r="L269" i="1"/>
  <c r="N270" i="1" l="1"/>
  <c r="H270" i="1"/>
  <c r="F270" i="1" s="1"/>
  <c r="I270" i="1"/>
  <c r="B269" i="1"/>
  <c r="C269" i="1" s="1"/>
  <c r="K270" i="1" l="1"/>
  <c r="J270" i="1"/>
  <c r="L270" i="1"/>
  <c r="B270" i="1" l="1"/>
  <c r="C270" i="1" s="1"/>
  <c r="M271" i="1"/>
  <c r="H271" i="1" l="1"/>
  <c r="F271" i="1" s="1"/>
  <c r="I271" i="1"/>
  <c r="N271" i="1"/>
  <c r="J271" i="1" l="1"/>
  <c r="L271" i="1"/>
  <c r="M272" i="1" s="1"/>
  <c r="K271" i="1"/>
  <c r="N272" i="1" l="1"/>
  <c r="I272" i="1"/>
  <c r="H272" i="1"/>
  <c r="F272" i="1" s="1"/>
  <c r="B271" i="1"/>
  <c r="C271" i="1" s="1"/>
  <c r="J272" i="1" l="1"/>
  <c r="K272" i="1"/>
  <c r="B272" i="1" s="1"/>
  <c r="C272" i="1" s="1"/>
  <c r="L272" i="1"/>
  <c r="M273" i="1" l="1"/>
  <c r="I282" i="1"/>
  <c r="H282" i="1"/>
  <c r="N273" i="1" l="1"/>
  <c r="H273" i="1"/>
  <c r="F273" i="1" s="1"/>
  <c r="I273" i="1"/>
  <c r="L282" i="1"/>
  <c r="K282" i="1"/>
  <c r="B282" i="1" s="1"/>
  <c r="K273" i="1" l="1"/>
  <c r="J273" i="1"/>
  <c r="L273" i="1"/>
  <c r="M274" i="1"/>
  <c r="H274" i="1" l="1"/>
  <c r="F274" i="1" s="1"/>
  <c r="I274" i="1"/>
  <c r="N274" i="1"/>
  <c r="B273" i="1"/>
  <c r="C273" i="1" s="1"/>
  <c r="L274" i="1" l="1"/>
  <c r="K274" i="1"/>
  <c r="B274" i="1" s="1"/>
  <c r="C274" i="1" s="1"/>
  <c r="J274" i="1"/>
  <c r="M275" i="1" l="1"/>
  <c r="I275" i="1" l="1"/>
  <c r="H275" i="1"/>
  <c r="F275" i="1" s="1"/>
  <c r="N275" i="1"/>
  <c r="L275" i="1" l="1"/>
  <c r="M276" i="1" s="1"/>
  <c r="K275" i="1"/>
  <c r="J275" i="1"/>
  <c r="H276" i="1" l="1"/>
  <c r="F276" i="1" s="1"/>
  <c r="M277" i="1" s="1"/>
  <c r="I276" i="1"/>
  <c r="N276" i="1"/>
  <c r="B275" i="1"/>
  <c r="C275" i="1" s="1"/>
  <c r="H277" i="1" l="1"/>
  <c r="F277" i="1" s="1"/>
  <c r="M278" i="1" s="1"/>
  <c r="N277" i="1"/>
  <c r="I277" i="1"/>
  <c r="L276" i="1"/>
  <c r="K276" i="1"/>
  <c r="B276" i="1" s="1"/>
  <c r="C276" i="1" s="1"/>
  <c r="J276" i="1"/>
  <c r="K277" i="1" l="1"/>
  <c r="B277" i="1" s="1"/>
  <c r="C277" i="1" s="1"/>
  <c r="J277" i="1"/>
  <c r="L277" i="1"/>
  <c r="I278" i="1"/>
  <c r="N278" i="1"/>
  <c r="H278" i="1"/>
  <c r="F278" i="1" s="1"/>
  <c r="M279" i="1" s="1"/>
  <c r="N279" i="1" l="1"/>
  <c r="H279" i="1"/>
  <c r="F279" i="1" s="1"/>
  <c r="M280" i="1" s="1"/>
  <c r="I279" i="1"/>
  <c r="J278" i="1"/>
  <c r="L278" i="1"/>
  <c r="K278" i="1"/>
  <c r="B278" i="1" s="1"/>
  <c r="C278" i="1" s="1"/>
  <c r="J279" i="1" l="1"/>
  <c r="L279" i="1"/>
  <c r="K279" i="1"/>
  <c r="B279" i="1" s="1"/>
  <c r="C279" i="1" s="1"/>
  <c r="I280" i="1"/>
  <c r="H280" i="1"/>
  <c r="F280" i="1" s="1"/>
  <c r="M281" i="1" s="1"/>
  <c r="N280" i="1"/>
  <c r="N281" i="1" l="1"/>
  <c r="H281" i="1"/>
  <c r="F281" i="1" s="1"/>
  <c r="M282" i="1" s="1"/>
  <c r="N282" i="1" s="1"/>
  <c r="I281" i="1"/>
  <c r="L280" i="1"/>
  <c r="J280" i="1"/>
  <c r="K280" i="1"/>
  <c r="B280" i="1" s="1"/>
  <c r="C280" i="1" s="1"/>
  <c r="J281" i="1" l="1"/>
  <c r="L281" i="1"/>
  <c r="K281" i="1"/>
  <c r="B281" i="1" s="1"/>
  <c r="C281" i="1" s="1"/>
  <c r="F282" i="1" l="1"/>
  <c r="J282" i="1"/>
  <c r="B327" i="1"/>
  <c r="M283" i="1" l="1"/>
  <c r="C282" i="1"/>
  <c r="H283" i="1" l="1"/>
  <c r="F283" i="1" s="1"/>
  <c r="I283" i="1"/>
  <c r="N283" i="1"/>
  <c r="J283" i="1" l="1"/>
  <c r="K283" i="1"/>
  <c r="B283" i="1" s="1"/>
  <c r="C283" i="1" s="1"/>
  <c r="L283" i="1"/>
  <c r="M284" i="1" l="1"/>
  <c r="I284" i="1" l="1"/>
  <c r="N284" i="1"/>
  <c r="H284" i="1"/>
  <c r="F284" i="1" s="1"/>
  <c r="J284" i="1" l="1"/>
  <c r="L284" i="1"/>
  <c r="M285" i="1" s="1"/>
  <c r="K284" i="1"/>
  <c r="N285" i="1" l="1"/>
  <c r="I285" i="1"/>
  <c r="H285" i="1"/>
  <c r="F285" i="1" s="1"/>
  <c r="B284" i="1"/>
  <c r="C284" i="1" s="1"/>
  <c r="H296" i="1"/>
  <c r="I296" i="1"/>
  <c r="J285" i="1" l="1"/>
  <c r="L285" i="1"/>
  <c r="K285" i="1"/>
  <c r="B285" i="1" s="1"/>
  <c r="C285" i="1" s="1"/>
  <c r="K296" i="1"/>
  <c r="L296" i="1"/>
  <c r="B296" i="1" l="1"/>
  <c r="M286" i="1"/>
  <c r="I286" i="1" l="1"/>
  <c r="H286" i="1"/>
  <c r="F286" i="1" s="1"/>
  <c r="N286" i="1"/>
  <c r="M287" i="1" l="1"/>
  <c r="K286" i="1"/>
  <c r="J286" i="1"/>
  <c r="L286" i="1"/>
  <c r="I287" i="1" l="1"/>
  <c r="H287" i="1"/>
  <c r="F287" i="1" s="1"/>
  <c r="N287" i="1"/>
  <c r="B286" i="1"/>
  <c r="C286" i="1" s="1"/>
  <c r="K287" i="1" l="1"/>
  <c r="B287" i="1" s="1"/>
  <c r="C287" i="1" s="1"/>
  <c r="L287" i="1"/>
  <c r="J287" i="1"/>
  <c r="M288" i="1" l="1"/>
  <c r="I288" i="1" l="1"/>
  <c r="N288" i="1"/>
  <c r="H288" i="1"/>
  <c r="F288" i="1" s="1"/>
  <c r="B342" i="1"/>
  <c r="J288" i="1" l="1"/>
  <c r="K288" i="1"/>
  <c r="B288" i="1" s="1"/>
  <c r="C288" i="1" s="1"/>
  <c r="L288" i="1"/>
  <c r="M289" i="1" l="1"/>
  <c r="N289" i="1" l="1"/>
  <c r="I289" i="1"/>
  <c r="H289" i="1"/>
  <c r="F289" i="1" s="1"/>
  <c r="M290" i="1" l="1"/>
  <c r="L289" i="1"/>
  <c r="J289" i="1"/>
  <c r="K289" i="1"/>
  <c r="B289" i="1" s="1"/>
  <c r="C289" i="1" s="1"/>
  <c r="H290" i="1" l="1"/>
  <c r="F290" i="1" s="1"/>
  <c r="I290" i="1"/>
  <c r="N290" i="1"/>
  <c r="M291" i="1" l="1"/>
  <c r="K290" i="1"/>
  <c r="J290" i="1"/>
  <c r="L290" i="1"/>
  <c r="N291" i="1" l="1"/>
  <c r="I291" i="1"/>
  <c r="H291" i="1"/>
  <c r="F291" i="1" s="1"/>
  <c r="M292" i="1" s="1"/>
  <c r="B290" i="1"/>
  <c r="C290" i="1" s="1"/>
  <c r="I292" i="1" l="1"/>
  <c r="H292" i="1"/>
  <c r="F292" i="1" s="1"/>
  <c r="M293" i="1" s="1"/>
  <c r="N292" i="1"/>
  <c r="K291" i="1"/>
  <c r="B291" i="1" s="1"/>
  <c r="C291" i="1" s="1"/>
  <c r="J291" i="1"/>
  <c r="L291" i="1"/>
  <c r="K292" i="1" l="1"/>
  <c r="B292" i="1" s="1"/>
  <c r="C292" i="1" s="1"/>
  <c r="J292" i="1"/>
  <c r="L292" i="1"/>
  <c r="H293" i="1"/>
  <c r="F293" i="1" s="1"/>
  <c r="M294" i="1" s="1"/>
  <c r="N293" i="1"/>
  <c r="I293" i="1"/>
  <c r="K293" i="1" l="1"/>
  <c r="B293" i="1" s="1"/>
  <c r="C293" i="1" s="1"/>
  <c r="J293" i="1"/>
  <c r="L293" i="1"/>
  <c r="H294" i="1"/>
  <c r="F294" i="1" s="1"/>
  <c r="M295" i="1" s="1"/>
  <c r="I294" i="1"/>
  <c r="N294" i="1"/>
  <c r="B352" i="1"/>
  <c r="K294" i="1" l="1"/>
  <c r="B294" i="1" s="1"/>
  <c r="C294" i="1" s="1"/>
  <c r="J294" i="1"/>
  <c r="L294" i="1"/>
  <c r="H295" i="1"/>
  <c r="F295" i="1" s="1"/>
  <c r="M296" i="1" s="1"/>
  <c r="N296" i="1" s="1"/>
  <c r="N295" i="1"/>
  <c r="I295" i="1"/>
  <c r="L295" i="1" l="1"/>
  <c r="K295" i="1"/>
  <c r="B295" i="1" s="1"/>
  <c r="C295" i="1" s="1"/>
  <c r="J295" i="1"/>
  <c r="J296" i="1" l="1"/>
  <c r="F296" i="1"/>
  <c r="M297" i="1" l="1"/>
  <c r="C296" i="1"/>
  <c r="N297" i="1" l="1"/>
  <c r="H297" i="1"/>
  <c r="F297" i="1" s="1"/>
  <c r="I297" i="1"/>
  <c r="L297" i="1" l="1"/>
  <c r="J297" i="1"/>
  <c r="K297" i="1"/>
  <c r="B297" i="1" s="1"/>
  <c r="C297" i="1" s="1"/>
  <c r="M298" i="1" l="1"/>
  <c r="N298" i="1" l="1"/>
  <c r="I298" i="1"/>
  <c r="H298" i="1"/>
  <c r="F298" i="1" s="1"/>
  <c r="L298" i="1" l="1"/>
  <c r="K298" i="1"/>
  <c r="B298" i="1" s="1"/>
  <c r="C298" i="1" s="1"/>
  <c r="J298" i="1"/>
  <c r="M299" i="1" l="1"/>
  <c r="N299" i="1" l="1"/>
  <c r="H299" i="1"/>
  <c r="F299" i="1" s="1"/>
  <c r="I299" i="1"/>
  <c r="M313" i="1"/>
  <c r="K299" i="1" l="1"/>
  <c r="J299" i="1"/>
  <c r="L299" i="1"/>
  <c r="N313" i="1"/>
  <c r="B299" i="1" l="1"/>
  <c r="C299" i="1" s="1"/>
  <c r="M300" i="1"/>
  <c r="B365" i="1"/>
  <c r="N300" i="1" l="1"/>
  <c r="I300" i="1"/>
  <c r="H300" i="1"/>
  <c r="F300" i="1" s="1"/>
  <c r="M314" i="1"/>
  <c r="J300" i="1" l="1"/>
  <c r="K300" i="1"/>
  <c r="B300" i="1" s="1"/>
  <c r="C300" i="1" s="1"/>
  <c r="L300" i="1"/>
  <c r="N314" i="1"/>
  <c r="M301" i="1" l="1"/>
  <c r="I301" i="1" l="1"/>
  <c r="N301" i="1"/>
  <c r="H301" i="1"/>
  <c r="F301" i="1" s="1"/>
  <c r="M315" i="1"/>
  <c r="N315" i="1"/>
  <c r="M302" i="1" l="1"/>
  <c r="K301" i="1"/>
  <c r="J301" i="1"/>
  <c r="L301" i="1"/>
  <c r="N302" i="1" l="1"/>
  <c r="H302" i="1"/>
  <c r="F302" i="1" s="1"/>
  <c r="M303" i="1" s="1"/>
  <c r="I302" i="1"/>
  <c r="B301" i="1"/>
  <c r="C301" i="1" s="1"/>
  <c r="M316" i="1"/>
  <c r="K302" i="1" l="1"/>
  <c r="B302" i="1" s="1"/>
  <c r="C302" i="1" s="1"/>
  <c r="J302" i="1"/>
  <c r="L302" i="1"/>
  <c r="N303" i="1"/>
  <c r="H303" i="1"/>
  <c r="F303" i="1" s="1"/>
  <c r="M304" i="1" s="1"/>
  <c r="I303" i="1"/>
  <c r="N316" i="1"/>
  <c r="N304" i="1" l="1"/>
  <c r="I304" i="1"/>
  <c r="H304" i="1"/>
  <c r="F304" i="1" s="1"/>
  <c r="M305" i="1" s="1"/>
  <c r="J303" i="1"/>
  <c r="L303" i="1"/>
  <c r="K303" i="1"/>
  <c r="B303" i="1" s="1"/>
  <c r="C303" i="1" s="1"/>
  <c r="I305" i="1" l="1"/>
  <c r="N305" i="1"/>
  <c r="H305" i="1"/>
  <c r="F305" i="1" s="1"/>
  <c r="M306" i="1" s="1"/>
  <c r="K304" i="1"/>
  <c r="B304" i="1" s="1"/>
  <c r="C304" i="1" s="1"/>
  <c r="L304" i="1"/>
  <c r="J304" i="1"/>
  <c r="H306" i="1" l="1"/>
  <c r="F306" i="1" s="1"/>
  <c r="M307" i="1" s="1"/>
  <c r="I306" i="1"/>
  <c r="N306" i="1"/>
  <c r="L305" i="1"/>
  <c r="K305" i="1"/>
  <c r="B305" i="1" s="1"/>
  <c r="C305" i="1" s="1"/>
  <c r="J305" i="1"/>
  <c r="N307" i="1" l="1"/>
  <c r="H307" i="1"/>
  <c r="F307" i="1" s="1"/>
  <c r="M308" i="1" s="1"/>
  <c r="I307" i="1"/>
  <c r="L306" i="1"/>
  <c r="K306" i="1"/>
  <c r="B306" i="1" s="1"/>
  <c r="C306" i="1" s="1"/>
  <c r="J306" i="1"/>
  <c r="L307" i="1" l="1"/>
  <c r="K307" i="1"/>
  <c r="B307" i="1" s="1"/>
  <c r="C307" i="1" s="1"/>
  <c r="J307" i="1"/>
  <c r="H308" i="1"/>
  <c r="F308" i="1" s="1"/>
  <c r="M309" i="1" s="1"/>
  <c r="I308" i="1"/>
  <c r="N308" i="1"/>
  <c r="L308" i="1" l="1"/>
  <c r="K308" i="1"/>
  <c r="B308" i="1" s="1"/>
  <c r="C308" i="1" s="1"/>
  <c r="J308" i="1"/>
  <c r="H309" i="1"/>
  <c r="F309" i="1" s="1"/>
  <c r="M310" i="1" s="1"/>
  <c r="N309" i="1"/>
  <c r="I309" i="1"/>
  <c r="L309" i="1" l="1"/>
  <c r="K309" i="1"/>
  <c r="B309" i="1" s="1"/>
  <c r="C309" i="1" s="1"/>
  <c r="J309" i="1"/>
  <c r="I310" i="1"/>
  <c r="N310" i="1"/>
  <c r="H310" i="1"/>
  <c r="F310" i="1" s="1"/>
  <c r="M311" i="1" s="1"/>
  <c r="I311" i="1" l="1"/>
  <c r="H311" i="1"/>
  <c r="F311" i="1" s="1"/>
  <c r="M312" i="1" s="1"/>
  <c r="N311" i="1"/>
  <c r="K310" i="1"/>
  <c r="B310" i="1" s="1"/>
  <c r="C310" i="1" s="1"/>
  <c r="J310" i="1"/>
  <c r="L310" i="1"/>
  <c r="L311" i="1" l="1"/>
  <c r="K311" i="1"/>
  <c r="B311" i="1" s="1"/>
  <c r="C311" i="1" s="1"/>
  <c r="J311" i="1"/>
  <c r="H312" i="1"/>
  <c r="F312" i="1" s="1"/>
  <c r="N312" i="1"/>
  <c r="I312" i="1"/>
  <c r="J312" i="1" l="1"/>
  <c r="L312" i="1"/>
  <c r="K312" i="1"/>
  <c r="B312" i="1" s="1"/>
  <c r="C312" i="1" s="1"/>
  <c r="I313" i="1"/>
  <c r="H313" i="1"/>
  <c r="F313" i="1" s="1"/>
  <c r="J313" i="1" l="1"/>
  <c r="L313" i="1"/>
  <c r="K313" i="1"/>
  <c r="B313" i="1" s="1"/>
  <c r="C313" i="1" s="1"/>
  <c r="I314" i="1"/>
  <c r="H314" i="1"/>
  <c r="F314" i="1" s="1"/>
  <c r="K314" i="1" l="1"/>
  <c r="B314" i="1" s="1"/>
  <c r="C314" i="1" s="1"/>
  <c r="J314" i="1"/>
  <c r="L314" i="1"/>
  <c r="H315" i="1"/>
  <c r="F315" i="1" s="1"/>
  <c r="I315" i="1"/>
  <c r="J315" i="1" l="1"/>
  <c r="L315" i="1"/>
  <c r="I316" i="1"/>
  <c r="H316" i="1"/>
  <c r="F316" i="1" s="1"/>
  <c r="M317" i="1" s="1"/>
  <c r="K315" i="1"/>
  <c r="B315" i="1" s="1"/>
  <c r="C315" i="1" s="1"/>
  <c r="M328" i="1"/>
  <c r="C327" i="1"/>
  <c r="J316" i="1" l="1"/>
  <c r="L316" i="1"/>
  <c r="K316" i="1"/>
  <c r="B316" i="1" s="1"/>
  <c r="C316" i="1" s="1"/>
  <c r="I317" i="1"/>
  <c r="N317" i="1"/>
  <c r="H317" i="1"/>
  <c r="F317" i="1" s="1"/>
  <c r="M318" i="1" s="1"/>
  <c r="N328" i="1"/>
  <c r="N318" i="1" l="1"/>
  <c r="H318" i="1"/>
  <c r="F318" i="1" s="1"/>
  <c r="M319" i="1" s="1"/>
  <c r="I318" i="1"/>
  <c r="J317" i="1"/>
  <c r="K317" i="1"/>
  <c r="B317" i="1" s="1"/>
  <c r="C317" i="1" s="1"/>
  <c r="L317" i="1"/>
  <c r="J318" i="1" l="1"/>
  <c r="L318" i="1"/>
  <c r="K318" i="1"/>
  <c r="B318" i="1" s="1"/>
  <c r="C318" i="1" s="1"/>
  <c r="H319" i="1"/>
  <c r="F319" i="1" s="1"/>
  <c r="M320" i="1" s="1"/>
  <c r="I319" i="1"/>
  <c r="N319" i="1"/>
  <c r="M329" i="1"/>
  <c r="B388" i="1"/>
  <c r="K319" i="1" l="1"/>
  <c r="B319" i="1" s="1"/>
  <c r="C319" i="1" s="1"/>
  <c r="J319" i="1"/>
  <c r="L319" i="1"/>
  <c r="I320" i="1"/>
  <c r="N320" i="1"/>
  <c r="H320" i="1"/>
  <c r="F320" i="1" s="1"/>
  <c r="M321" i="1" s="1"/>
  <c r="N329" i="1"/>
  <c r="H321" i="1" l="1"/>
  <c r="F321" i="1" s="1"/>
  <c r="M322" i="1" s="1"/>
  <c r="N321" i="1"/>
  <c r="I321" i="1"/>
  <c r="L320" i="1"/>
  <c r="K320" i="1"/>
  <c r="B320" i="1" s="1"/>
  <c r="C320" i="1" s="1"/>
  <c r="J320" i="1"/>
  <c r="J321" i="1" l="1"/>
  <c r="L321" i="1"/>
  <c r="K321" i="1"/>
  <c r="B321" i="1" s="1"/>
  <c r="C321" i="1" s="1"/>
  <c r="I322" i="1"/>
  <c r="N322" i="1"/>
  <c r="H322" i="1"/>
  <c r="F322" i="1" s="1"/>
  <c r="M323" i="1" s="1"/>
  <c r="M330" i="1"/>
  <c r="N323" i="1" l="1"/>
  <c r="H323" i="1"/>
  <c r="F323" i="1" s="1"/>
  <c r="M324" i="1" s="1"/>
  <c r="I323" i="1"/>
  <c r="J322" i="1"/>
  <c r="L322" i="1"/>
  <c r="K322" i="1"/>
  <c r="B322" i="1" s="1"/>
  <c r="C322" i="1" s="1"/>
  <c r="N330" i="1"/>
  <c r="H324" i="1" l="1"/>
  <c r="F324" i="1" s="1"/>
  <c r="M325" i="1" s="1"/>
  <c r="I324" i="1"/>
  <c r="N324" i="1"/>
  <c r="K323" i="1"/>
  <c r="B323" i="1" s="1"/>
  <c r="C323" i="1" s="1"/>
  <c r="J323" i="1"/>
  <c r="L323" i="1"/>
  <c r="I325" i="1" l="1"/>
  <c r="N325" i="1"/>
  <c r="H325" i="1"/>
  <c r="F325" i="1" s="1"/>
  <c r="M326" i="1" s="1"/>
  <c r="K324" i="1"/>
  <c r="B324" i="1" s="1"/>
  <c r="C324" i="1" s="1"/>
  <c r="L324" i="1"/>
  <c r="J324" i="1"/>
  <c r="M331" i="1"/>
  <c r="H326" i="1" l="1"/>
  <c r="F326" i="1" s="1"/>
  <c r="M327" i="1" s="1"/>
  <c r="I326" i="1"/>
  <c r="N326" i="1"/>
  <c r="L325" i="1"/>
  <c r="K325" i="1"/>
  <c r="B325" i="1" s="1"/>
  <c r="C325" i="1" s="1"/>
  <c r="J325" i="1"/>
  <c r="N331" i="1"/>
  <c r="L326" i="1" l="1"/>
  <c r="K326" i="1"/>
  <c r="B326" i="1" s="1"/>
  <c r="C326" i="1" s="1"/>
  <c r="J326" i="1"/>
  <c r="N327" i="1"/>
  <c r="I327" i="1"/>
  <c r="H327" i="1"/>
  <c r="F327" i="1" s="1"/>
  <c r="L327" i="1" l="1"/>
  <c r="K327" i="1"/>
  <c r="J327" i="1"/>
  <c r="I328" i="1"/>
  <c r="H328" i="1"/>
  <c r="F328" i="1" s="1"/>
  <c r="B397" i="1"/>
  <c r="M332" i="1"/>
  <c r="N332" i="1" s="1"/>
  <c r="J328" i="1" l="1"/>
  <c r="L328" i="1"/>
  <c r="K328" i="1"/>
  <c r="B328" i="1" s="1"/>
  <c r="C328" i="1" s="1"/>
  <c r="H329" i="1"/>
  <c r="F329" i="1" s="1"/>
  <c r="I329" i="1"/>
  <c r="L329" i="1" l="1"/>
  <c r="K329" i="1"/>
  <c r="B329" i="1" s="1"/>
  <c r="C329" i="1" s="1"/>
  <c r="J329" i="1"/>
  <c r="H330" i="1"/>
  <c r="F330" i="1" s="1"/>
  <c r="I330" i="1"/>
  <c r="M333" i="1"/>
  <c r="N333" i="1" s="1"/>
  <c r="L330" i="1" l="1"/>
  <c r="K330" i="1"/>
  <c r="B330" i="1" s="1"/>
  <c r="C330" i="1" s="1"/>
  <c r="J330" i="1"/>
  <c r="I331" i="1"/>
  <c r="H331" i="1"/>
  <c r="F331" i="1" s="1"/>
  <c r="L331" i="1" s="1"/>
  <c r="J331" i="1" l="1"/>
  <c r="K331" i="1"/>
  <c r="B331" i="1" s="1"/>
  <c r="C331" i="1" s="1"/>
  <c r="I332" i="1"/>
  <c r="H332" i="1"/>
  <c r="F332" i="1" s="1"/>
  <c r="B333" i="1"/>
  <c r="C333" i="1" s="1"/>
  <c r="L332" i="1" l="1"/>
  <c r="K332" i="1"/>
  <c r="B332" i="1" s="1"/>
  <c r="C332" i="1" s="1"/>
  <c r="J332" i="1"/>
  <c r="I333" i="1"/>
  <c r="H333" i="1"/>
  <c r="F333" i="1" s="1"/>
  <c r="J333" i="1" l="1"/>
  <c r="K333" i="1"/>
  <c r="M334" i="1" s="1"/>
  <c r="L333" i="1"/>
  <c r="B334" i="1"/>
  <c r="C334" i="1" s="1"/>
  <c r="I334" i="1" l="1"/>
  <c r="H334" i="1"/>
  <c r="F334" i="1" s="1"/>
  <c r="N334" i="1"/>
  <c r="L334" i="1" l="1"/>
  <c r="M335" i="1" s="1"/>
  <c r="J334" i="1"/>
  <c r="K334" i="1"/>
  <c r="B335" i="1"/>
  <c r="C335" i="1" s="1"/>
  <c r="N335" i="1" l="1"/>
  <c r="H335" i="1"/>
  <c r="F335" i="1" s="1"/>
  <c r="I335" i="1"/>
  <c r="J335" i="1" l="1"/>
  <c r="L335" i="1"/>
  <c r="M336" i="1" s="1"/>
  <c r="K335" i="1"/>
  <c r="N336" i="1" l="1"/>
  <c r="H336" i="1"/>
  <c r="F336" i="1" s="1"/>
  <c r="M337" i="1" s="1"/>
  <c r="I336" i="1"/>
  <c r="L336" i="1" l="1"/>
  <c r="K336" i="1"/>
  <c r="B336" i="1" s="1"/>
  <c r="C336" i="1" s="1"/>
  <c r="J336" i="1"/>
  <c r="I337" i="1"/>
  <c r="N337" i="1"/>
  <c r="H337" i="1"/>
  <c r="F337" i="1" s="1"/>
  <c r="M338" i="1" s="1"/>
  <c r="I338" i="1" l="1"/>
  <c r="N338" i="1"/>
  <c r="H338" i="1"/>
  <c r="F338" i="1" s="1"/>
  <c r="M339" i="1" s="1"/>
  <c r="K337" i="1"/>
  <c r="B337" i="1" s="1"/>
  <c r="C337" i="1" s="1"/>
  <c r="L337" i="1"/>
  <c r="J337" i="1"/>
  <c r="I339" i="1" l="1"/>
  <c r="N339" i="1"/>
  <c r="H339" i="1"/>
  <c r="F339" i="1" s="1"/>
  <c r="M340" i="1" s="1"/>
  <c r="L338" i="1"/>
  <c r="K338" i="1"/>
  <c r="B338" i="1" s="1"/>
  <c r="C338" i="1" s="1"/>
  <c r="J338" i="1"/>
  <c r="I340" i="1" l="1"/>
  <c r="N340" i="1"/>
  <c r="H340" i="1"/>
  <c r="F340" i="1" s="1"/>
  <c r="M341" i="1" s="1"/>
  <c r="J339" i="1"/>
  <c r="L339" i="1"/>
  <c r="K339" i="1"/>
  <c r="B339" i="1" s="1"/>
  <c r="C339" i="1" s="1"/>
  <c r="H341" i="1" l="1"/>
  <c r="F341" i="1" s="1"/>
  <c r="M342" i="1" s="1"/>
  <c r="I341" i="1"/>
  <c r="N341" i="1"/>
  <c r="J340" i="1"/>
  <c r="L340" i="1"/>
  <c r="K340" i="1"/>
  <c r="B340" i="1" s="1"/>
  <c r="C340" i="1" s="1"/>
  <c r="M343" i="1"/>
  <c r="C342" i="1"/>
  <c r="I342" i="1" l="1"/>
  <c r="N342" i="1"/>
  <c r="H342" i="1"/>
  <c r="F342" i="1" s="1"/>
  <c r="J341" i="1"/>
  <c r="L341" i="1"/>
  <c r="K341" i="1"/>
  <c r="B341" i="1" s="1"/>
  <c r="C341" i="1" s="1"/>
  <c r="N343" i="1"/>
  <c r="I343" i="1"/>
  <c r="K342" i="1" l="1"/>
  <c r="J342" i="1"/>
  <c r="L342" i="1"/>
  <c r="H343" i="1"/>
  <c r="F343" i="1" s="1"/>
  <c r="L343" i="1"/>
  <c r="J343" i="1"/>
  <c r="K343" i="1"/>
  <c r="B343" i="1" s="1"/>
  <c r="C343" i="1" s="1"/>
  <c r="M344" i="1" l="1"/>
  <c r="H344" i="1" l="1"/>
  <c r="F344" i="1" s="1"/>
  <c r="N344" i="1"/>
  <c r="I344" i="1"/>
  <c r="K344" i="1" l="1"/>
  <c r="B344" i="1" s="1"/>
  <c r="C344" i="1" s="1"/>
  <c r="L344" i="1"/>
  <c r="J344" i="1"/>
  <c r="M345" i="1" l="1"/>
  <c r="N345" i="1" s="1"/>
  <c r="H345" i="1" l="1"/>
  <c r="F345" i="1" s="1"/>
  <c r="I345" i="1"/>
  <c r="L345" i="1" s="1"/>
  <c r="J345" i="1"/>
  <c r="K345" i="1" l="1"/>
  <c r="B345" i="1" s="1"/>
  <c r="C345" i="1" s="1"/>
  <c r="M346" i="1" l="1"/>
  <c r="H346" i="1" s="1"/>
  <c r="F346" i="1" s="1"/>
  <c r="N346" i="1" l="1"/>
  <c r="I346" i="1"/>
  <c r="J346" i="1" s="1"/>
  <c r="K346" i="1" l="1"/>
  <c r="B346" i="1"/>
  <c r="C346" i="1" s="1"/>
  <c r="L346" i="1"/>
  <c r="M347" i="1" s="1"/>
  <c r="H347" i="1" s="1"/>
  <c r="F347" i="1" s="1"/>
  <c r="N347" i="1" l="1"/>
  <c r="I347" i="1"/>
  <c r="L347" i="1" s="1"/>
  <c r="M348" i="1" s="1"/>
  <c r="K347" i="1"/>
  <c r="J347" i="1"/>
  <c r="B347" i="1" l="1"/>
  <c r="C347" i="1" s="1"/>
  <c r="I348" i="1"/>
  <c r="N348" i="1"/>
  <c r="H348" i="1"/>
  <c r="F348" i="1" s="1"/>
  <c r="K348" i="1" l="1"/>
  <c r="B348" i="1" s="1"/>
  <c r="C348" i="1" s="1"/>
  <c r="L348" i="1"/>
  <c r="J348" i="1"/>
  <c r="M349" i="1" l="1"/>
  <c r="I349" i="1" l="1"/>
  <c r="H349" i="1"/>
  <c r="F349" i="1" s="1"/>
  <c r="N349" i="1"/>
  <c r="K349" i="1" l="1"/>
  <c r="B349" i="1" s="1"/>
  <c r="C349" i="1" s="1"/>
  <c r="L349" i="1"/>
  <c r="J349" i="1"/>
  <c r="M350" i="1" l="1"/>
  <c r="I350" i="1" l="1"/>
  <c r="H350" i="1"/>
  <c r="F350" i="1" s="1"/>
  <c r="M351" i="1" s="1"/>
  <c r="N350" i="1"/>
  <c r="I351" i="1" l="1"/>
  <c r="H351" i="1"/>
  <c r="F351" i="1" s="1"/>
  <c r="M352" i="1" s="1"/>
  <c r="N351" i="1"/>
  <c r="J350" i="1"/>
  <c r="K350" i="1"/>
  <c r="B350" i="1" s="1"/>
  <c r="C350" i="1" s="1"/>
  <c r="L350" i="1"/>
  <c r="N352" i="1" l="1"/>
  <c r="H352" i="1"/>
  <c r="I352" i="1"/>
  <c r="K351" i="1"/>
  <c r="B351" i="1" s="1"/>
  <c r="C351" i="1" s="1"/>
  <c r="L351" i="1"/>
  <c r="J351" i="1"/>
  <c r="K352" i="1" l="1"/>
  <c r="L352" i="1"/>
  <c r="F352" i="1"/>
  <c r="J352" i="1"/>
  <c r="M353" i="1" l="1"/>
  <c r="C352" i="1"/>
  <c r="I353" i="1" l="1"/>
  <c r="N353" i="1"/>
  <c r="H353" i="1"/>
  <c r="F353" i="1" s="1"/>
  <c r="L353" i="1" l="1"/>
  <c r="J353" i="1"/>
  <c r="K353" i="1"/>
  <c r="B353" i="1" s="1"/>
  <c r="C353" i="1" s="1"/>
  <c r="M354" i="1" l="1"/>
  <c r="N354" i="1" l="1"/>
  <c r="H354" i="1"/>
  <c r="F354" i="1" s="1"/>
  <c r="I354" i="1"/>
  <c r="L354" i="1" l="1"/>
  <c r="J354" i="1"/>
  <c r="K354" i="1"/>
  <c r="B354" i="1" s="1"/>
  <c r="C354" i="1" s="1"/>
  <c r="M355" i="1" l="1"/>
  <c r="H355" i="1" l="1"/>
  <c r="F355" i="1" s="1"/>
  <c r="N355" i="1"/>
  <c r="I355" i="1"/>
  <c r="J355" i="1" l="1"/>
  <c r="K355" i="1"/>
  <c r="L355" i="1"/>
  <c r="M356" i="1" s="1"/>
  <c r="B355" i="1" l="1"/>
  <c r="C355" i="1" s="1"/>
  <c r="N356" i="1"/>
  <c r="H356" i="1"/>
  <c r="F356" i="1" s="1"/>
  <c r="I356" i="1"/>
  <c r="M357" i="1" l="1"/>
  <c r="L356" i="1"/>
  <c r="J356" i="1"/>
  <c r="K356" i="1"/>
  <c r="B356" i="1" s="1"/>
  <c r="C356" i="1" s="1"/>
  <c r="I357" i="1" l="1"/>
  <c r="H357" i="1"/>
  <c r="F357" i="1" s="1"/>
  <c r="N357" i="1"/>
  <c r="L357" i="1" l="1"/>
  <c r="J357" i="1"/>
  <c r="K357" i="1"/>
  <c r="B357" i="1" s="1"/>
  <c r="C357" i="1" s="1"/>
  <c r="M358" i="1" l="1"/>
  <c r="N358" i="1" l="1"/>
  <c r="H358" i="1"/>
  <c r="F358" i="1" s="1"/>
  <c r="I358" i="1"/>
  <c r="J358" i="1" l="1"/>
  <c r="K358" i="1"/>
  <c r="L358" i="1"/>
  <c r="B358" i="1" l="1"/>
  <c r="C358" i="1" s="1"/>
  <c r="M359" i="1"/>
  <c r="H359" i="1" l="1"/>
  <c r="F359" i="1" s="1"/>
  <c r="N359" i="1"/>
  <c r="I359" i="1"/>
  <c r="J359" i="1" l="1"/>
  <c r="K359" i="1"/>
  <c r="L359" i="1"/>
  <c r="M360" i="1" s="1"/>
  <c r="B359" i="1" l="1"/>
  <c r="C359" i="1" s="1"/>
  <c r="N360" i="1"/>
  <c r="H360" i="1"/>
  <c r="F360" i="1" s="1"/>
  <c r="I360" i="1"/>
  <c r="J360" i="1" l="1"/>
  <c r="L360" i="1"/>
  <c r="K360" i="1"/>
  <c r="B360" i="1" s="1"/>
  <c r="C360" i="1" s="1"/>
  <c r="M361" i="1" l="1"/>
  <c r="N361" i="1" l="1"/>
  <c r="I361" i="1"/>
  <c r="H361" i="1"/>
  <c r="F361" i="1" s="1"/>
  <c r="M362" i="1" s="1"/>
  <c r="J361" i="1" l="1"/>
  <c r="K361" i="1"/>
  <c r="B361" i="1" s="1"/>
  <c r="C361" i="1" s="1"/>
  <c r="L361" i="1"/>
  <c r="I362" i="1"/>
  <c r="H362" i="1"/>
  <c r="F362" i="1" s="1"/>
  <c r="M363" i="1" s="1"/>
  <c r="N362" i="1"/>
  <c r="J362" i="1" l="1"/>
  <c r="K362" i="1"/>
  <c r="B362" i="1" s="1"/>
  <c r="C362" i="1" s="1"/>
  <c r="L362" i="1"/>
  <c r="I363" i="1"/>
  <c r="H363" i="1"/>
  <c r="F363" i="1" s="1"/>
  <c r="M364" i="1" s="1"/>
  <c r="N363" i="1"/>
  <c r="K363" i="1" l="1"/>
  <c r="B363" i="1" s="1"/>
  <c r="C363" i="1" s="1"/>
  <c r="L363" i="1"/>
  <c r="J363" i="1"/>
  <c r="N364" i="1"/>
  <c r="H364" i="1"/>
  <c r="F364" i="1" s="1"/>
  <c r="M365" i="1" s="1"/>
  <c r="I364" i="1"/>
  <c r="N365" i="1" l="1"/>
  <c r="H365" i="1"/>
  <c r="I365" i="1"/>
  <c r="L364" i="1"/>
  <c r="J364" i="1"/>
  <c r="K364" i="1"/>
  <c r="B364" i="1" s="1"/>
  <c r="C364" i="1" s="1"/>
  <c r="K365" i="1" l="1"/>
  <c r="L365" i="1"/>
  <c r="F365" i="1"/>
  <c r="J365" i="1"/>
  <c r="M366" i="1" l="1"/>
  <c r="C365" i="1"/>
  <c r="N366" i="1" l="1"/>
  <c r="H366" i="1"/>
  <c r="F366" i="1" s="1"/>
  <c r="I366" i="1"/>
  <c r="K366" i="1" l="1"/>
  <c r="B366" i="1" s="1"/>
  <c r="C366" i="1" s="1"/>
  <c r="L366" i="1"/>
  <c r="J366" i="1"/>
  <c r="M367" i="1" l="1"/>
  <c r="N367" i="1" l="1"/>
  <c r="I367" i="1"/>
  <c r="H367" i="1"/>
  <c r="F367" i="1" s="1"/>
  <c r="M368" i="1" s="1"/>
  <c r="L367" i="1" l="1"/>
  <c r="J367" i="1"/>
  <c r="K367" i="1"/>
  <c r="B367" i="1" s="1"/>
  <c r="C367" i="1" s="1"/>
  <c r="N368" i="1"/>
  <c r="I368" i="1"/>
  <c r="H368" i="1"/>
  <c r="F368" i="1" s="1"/>
  <c r="M369" i="1" s="1"/>
  <c r="H369" i="1" l="1"/>
  <c r="F369" i="1" s="1"/>
  <c r="M370" i="1" s="1"/>
  <c r="N369" i="1"/>
  <c r="I369" i="1"/>
  <c r="J368" i="1"/>
  <c r="K368" i="1"/>
  <c r="B368" i="1" s="1"/>
  <c r="C368" i="1" s="1"/>
  <c r="L368" i="1"/>
  <c r="L369" i="1" l="1"/>
  <c r="J369" i="1"/>
  <c r="K369" i="1"/>
  <c r="B369" i="1" s="1"/>
  <c r="C369" i="1" s="1"/>
  <c r="H370" i="1"/>
  <c r="F370" i="1" s="1"/>
  <c r="M371" i="1" s="1"/>
  <c r="I370" i="1"/>
  <c r="N370" i="1"/>
  <c r="I371" i="1" l="1"/>
  <c r="N371" i="1"/>
  <c r="H371" i="1"/>
  <c r="F371" i="1" s="1"/>
  <c r="M372" i="1" s="1"/>
  <c r="K370" i="1"/>
  <c r="B370" i="1" s="1"/>
  <c r="C370" i="1" s="1"/>
  <c r="L370" i="1"/>
  <c r="J370" i="1"/>
  <c r="I372" i="1" l="1"/>
  <c r="H372" i="1"/>
  <c r="F372" i="1" s="1"/>
  <c r="M373" i="1" s="1"/>
  <c r="N372" i="1"/>
  <c r="L371" i="1"/>
  <c r="K371" i="1"/>
  <c r="B371" i="1" s="1"/>
  <c r="C371" i="1" s="1"/>
  <c r="J371" i="1"/>
  <c r="N373" i="1" l="1"/>
  <c r="H373" i="1"/>
  <c r="F373" i="1" s="1"/>
  <c r="M374" i="1" s="1"/>
  <c r="I373" i="1"/>
  <c r="L372" i="1"/>
  <c r="J372" i="1"/>
  <c r="K372" i="1"/>
  <c r="B372" i="1" s="1"/>
  <c r="C372" i="1" s="1"/>
  <c r="H374" i="1" l="1"/>
  <c r="F374" i="1" s="1"/>
  <c r="M375" i="1" s="1"/>
  <c r="I374" i="1"/>
  <c r="N374" i="1"/>
  <c r="K373" i="1"/>
  <c r="B373" i="1" s="1"/>
  <c r="C373" i="1" s="1"/>
  <c r="J373" i="1"/>
  <c r="L373" i="1"/>
  <c r="J374" i="1" l="1"/>
  <c r="L374" i="1"/>
  <c r="K374" i="1"/>
  <c r="B374" i="1" s="1"/>
  <c r="C374" i="1" s="1"/>
  <c r="I375" i="1"/>
  <c r="N375" i="1"/>
  <c r="H375" i="1"/>
  <c r="F375" i="1" s="1"/>
  <c r="M376" i="1" s="1"/>
  <c r="H376" i="1" l="1"/>
  <c r="F376" i="1" s="1"/>
  <c r="M377" i="1" s="1"/>
  <c r="I376" i="1"/>
  <c r="N376" i="1"/>
  <c r="J375" i="1"/>
  <c r="K375" i="1"/>
  <c r="B375" i="1" s="1"/>
  <c r="C375" i="1" s="1"/>
  <c r="L375" i="1"/>
  <c r="J376" i="1" l="1"/>
  <c r="L376" i="1"/>
  <c r="K376" i="1"/>
  <c r="B376" i="1" s="1"/>
  <c r="C376" i="1" s="1"/>
  <c r="I377" i="1"/>
  <c r="N377" i="1"/>
  <c r="H377" i="1"/>
  <c r="F377" i="1" s="1"/>
  <c r="M378" i="1" s="1"/>
  <c r="H378" i="1" l="1"/>
  <c r="F378" i="1" s="1"/>
  <c r="M379" i="1" s="1"/>
  <c r="I378" i="1"/>
  <c r="N378" i="1"/>
  <c r="K377" i="1"/>
  <c r="B377" i="1" s="1"/>
  <c r="C377" i="1" s="1"/>
  <c r="L377" i="1"/>
  <c r="J377" i="1"/>
  <c r="L378" i="1" l="1"/>
  <c r="J378" i="1"/>
  <c r="K378" i="1"/>
  <c r="B378" i="1" s="1"/>
  <c r="C378" i="1" s="1"/>
  <c r="I379" i="1"/>
  <c r="H379" i="1"/>
  <c r="F379" i="1" s="1"/>
  <c r="M380" i="1" s="1"/>
  <c r="N379" i="1"/>
  <c r="K379" i="1" l="1"/>
  <c r="B379" i="1" s="1"/>
  <c r="C379" i="1" s="1"/>
  <c r="L379" i="1"/>
  <c r="J379" i="1"/>
  <c r="N380" i="1"/>
  <c r="I380" i="1"/>
  <c r="H380" i="1"/>
  <c r="F380" i="1" s="1"/>
  <c r="M381" i="1" s="1"/>
  <c r="N381" i="1" l="1"/>
  <c r="H381" i="1"/>
  <c r="F381" i="1" s="1"/>
  <c r="M382" i="1" s="1"/>
  <c r="I381" i="1"/>
  <c r="L380" i="1"/>
  <c r="J380" i="1"/>
  <c r="K380" i="1"/>
  <c r="B380" i="1" s="1"/>
  <c r="C380" i="1" s="1"/>
  <c r="H382" i="1" l="1"/>
  <c r="F382" i="1" s="1"/>
  <c r="M383" i="1" s="1"/>
  <c r="I382" i="1"/>
  <c r="N382" i="1"/>
  <c r="K381" i="1"/>
  <c r="B381" i="1" s="1"/>
  <c r="C381" i="1" s="1"/>
  <c r="L381" i="1"/>
  <c r="J381" i="1"/>
  <c r="K382" i="1" l="1"/>
  <c r="B382" i="1" s="1"/>
  <c r="C382" i="1" s="1"/>
  <c r="J382" i="1"/>
  <c r="L382" i="1"/>
  <c r="I383" i="1"/>
  <c r="H383" i="1"/>
  <c r="F383" i="1" s="1"/>
  <c r="M384" i="1" s="1"/>
  <c r="N383" i="1"/>
  <c r="N384" i="1" l="1"/>
  <c r="H384" i="1"/>
  <c r="F384" i="1" s="1"/>
  <c r="M385" i="1" s="1"/>
  <c r="I384" i="1"/>
  <c r="K383" i="1"/>
  <c r="B383" i="1" s="1"/>
  <c r="C383" i="1" s="1"/>
  <c r="L383" i="1"/>
  <c r="J383" i="1"/>
  <c r="H385" i="1" l="1"/>
  <c r="F385" i="1" s="1"/>
  <c r="M386" i="1" s="1"/>
  <c r="I385" i="1"/>
  <c r="N385" i="1"/>
  <c r="K384" i="1"/>
  <c r="B384" i="1" s="1"/>
  <c r="C384" i="1" s="1"/>
  <c r="L384" i="1"/>
  <c r="J384" i="1"/>
  <c r="L385" i="1" l="1"/>
  <c r="J385" i="1"/>
  <c r="K385" i="1"/>
  <c r="B385" i="1" s="1"/>
  <c r="C385" i="1" s="1"/>
  <c r="H386" i="1"/>
  <c r="F386" i="1" s="1"/>
  <c r="M387" i="1" s="1"/>
  <c r="N386" i="1"/>
  <c r="I386" i="1"/>
  <c r="L386" i="1" l="1"/>
  <c r="J386" i="1"/>
  <c r="K386" i="1"/>
  <c r="B386" i="1" s="1"/>
  <c r="C386" i="1" s="1"/>
  <c r="H387" i="1"/>
  <c r="F387" i="1" s="1"/>
  <c r="M388" i="1" s="1"/>
  <c r="I387" i="1"/>
  <c r="N387" i="1"/>
  <c r="N388" i="1" l="1"/>
  <c r="H388" i="1"/>
  <c r="I388" i="1"/>
  <c r="L387" i="1"/>
  <c r="J387" i="1"/>
  <c r="K387" i="1"/>
  <c r="B387" i="1" s="1"/>
  <c r="C387" i="1" s="1"/>
  <c r="L388" i="1" l="1"/>
  <c r="K388" i="1"/>
  <c r="F388" i="1"/>
  <c r="J388" i="1"/>
  <c r="M389" i="1" l="1"/>
  <c r="C388" i="1"/>
  <c r="N389" i="1" l="1"/>
  <c r="I389" i="1"/>
  <c r="H389" i="1"/>
  <c r="F389" i="1" s="1"/>
  <c r="K389" i="1" l="1"/>
  <c r="B389" i="1" s="1"/>
  <c r="C389" i="1" s="1"/>
  <c r="L389" i="1"/>
  <c r="J389" i="1"/>
  <c r="M390" i="1" l="1"/>
  <c r="I390" i="1" s="1"/>
  <c r="N390" i="1" l="1"/>
  <c r="H390" i="1"/>
  <c r="F390" i="1" s="1"/>
  <c r="K390" i="1" s="1"/>
  <c r="B390" i="1" s="1"/>
  <c r="C390" i="1" s="1"/>
  <c r="L390" i="1"/>
  <c r="J390" i="1"/>
  <c r="M391" i="1" l="1"/>
  <c r="N391" i="1" l="1"/>
  <c r="H391" i="1"/>
  <c r="F391" i="1" s="1"/>
  <c r="I391" i="1"/>
  <c r="L391" i="1" l="1"/>
  <c r="J391" i="1"/>
  <c r="K391" i="1"/>
  <c r="B391" i="1" s="1"/>
  <c r="C391" i="1" s="1"/>
  <c r="M392" i="1" l="1"/>
  <c r="H392" i="1" l="1"/>
  <c r="F392" i="1" s="1"/>
  <c r="I392" i="1"/>
  <c r="N392" i="1"/>
  <c r="L392" i="1" l="1"/>
  <c r="J392" i="1"/>
  <c r="K392" i="1"/>
  <c r="B392" i="1" s="1"/>
  <c r="C392" i="1" s="1"/>
  <c r="M393" i="1" l="1"/>
  <c r="I393" i="1" l="1"/>
  <c r="N393" i="1"/>
  <c r="H393" i="1"/>
  <c r="F393" i="1" s="1"/>
  <c r="L393" i="1" l="1"/>
  <c r="K393" i="1"/>
  <c r="J393" i="1"/>
  <c r="B393" i="1" l="1"/>
  <c r="C393" i="1" s="1"/>
  <c r="M394" i="1"/>
  <c r="H394" i="1" l="1"/>
  <c r="F394" i="1" s="1"/>
  <c r="M395" i="1" s="1"/>
  <c r="N394" i="1"/>
  <c r="I394" i="1"/>
  <c r="L394" i="1" l="1"/>
  <c r="J394" i="1"/>
  <c r="K394" i="1"/>
  <c r="B394" i="1" s="1"/>
  <c r="C394" i="1" s="1"/>
  <c r="I395" i="1"/>
  <c r="N395" i="1"/>
  <c r="H395" i="1"/>
  <c r="F395" i="1" s="1"/>
  <c r="M396" i="1" s="1"/>
  <c r="H396" i="1" l="1"/>
  <c r="F396" i="1" s="1"/>
  <c r="M397" i="1" s="1"/>
  <c r="N396" i="1"/>
  <c r="I396" i="1"/>
  <c r="K395" i="1"/>
  <c r="B395" i="1" s="1"/>
  <c r="C395" i="1" s="1"/>
  <c r="L395" i="1"/>
  <c r="J395" i="1"/>
  <c r="N397" i="1" l="1"/>
  <c r="I397" i="1"/>
  <c r="H397" i="1"/>
  <c r="K396" i="1"/>
  <c r="B396" i="1" s="1"/>
  <c r="C396" i="1" s="1"/>
  <c r="L396" i="1"/>
  <c r="J396" i="1"/>
  <c r="K397" i="1" l="1"/>
  <c r="L397" i="1"/>
  <c r="F397" i="1"/>
  <c r="J397" i="1"/>
  <c r="M398" i="1" l="1"/>
  <c r="C397" i="1"/>
  <c r="H398" i="1" l="1"/>
  <c r="F398" i="1" s="1"/>
  <c r="I398" i="1"/>
  <c r="N398" i="1"/>
  <c r="L398" i="1" l="1"/>
  <c r="M399" i="1" s="1"/>
  <c r="K398" i="1"/>
  <c r="J398" i="1"/>
  <c r="B398" i="1" l="1"/>
  <c r="C398" i="1" s="1"/>
  <c r="N399" i="1"/>
  <c r="H399" i="1"/>
  <c r="F399" i="1" s="1"/>
  <c r="I399" i="1"/>
  <c r="L399" i="1" l="1"/>
  <c r="J399" i="1"/>
  <c r="K399" i="1"/>
  <c r="B399" i="1" s="1"/>
  <c r="C399" i="1" s="1"/>
  <c r="M400" i="1" l="1"/>
  <c r="I400" i="1" l="1"/>
  <c r="H400" i="1"/>
  <c r="F400" i="1" s="1"/>
  <c r="N400" i="1"/>
  <c r="J400" i="1" l="1"/>
  <c r="K400" i="1"/>
  <c r="L400" i="1"/>
  <c r="B400" i="1" l="1"/>
  <c r="C400" i="1" s="1"/>
  <c r="M401" i="1"/>
  <c r="N401" i="1" l="1"/>
  <c r="H401" i="1"/>
  <c r="F401" i="1" s="1"/>
  <c r="I401" i="1"/>
  <c r="L401" i="1" l="1"/>
  <c r="J401" i="1"/>
  <c r="K401" i="1"/>
  <c r="B401" i="1" s="1"/>
  <c r="C401" i="1" s="1"/>
  <c r="M402" i="1" l="1"/>
  <c r="I402" i="1" l="1"/>
  <c r="N402" i="1"/>
  <c r="H402" i="1"/>
  <c r="F402" i="1" s="1"/>
  <c r="J402" i="1" l="1"/>
  <c r="K402" i="1"/>
  <c r="L402" i="1"/>
  <c r="B402" i="1" l="1"/>
  <c r="C402" i="1" s="1"/>
  <c r="M403" i="1"/>
  <c r="H403" i="1" l="1"/>
  <c r="F403" i="1" s="1"/>
  <c r="I403" i="1"/>
  <c r="N403" i="1"/>
  <c r="K403" i="1" l="1"/>
  <c r="J403" i="1"/>
  <c r="L403" i="1"/>
  <c r="M404" i="1" l="1"/>
  <c r="N404" i="1" s="1"/>
  <c r="B403" i="1"/>
  <c r="C403" i="1" s="1"/>
  <c r="I404" i="1" l="1"/>
  <c r="J404" i="1" s="1"/>
  <c r="H404" i="1"/>
  <c r="F404" i="1" s="1"/>
  <c r="L404" i="1" l="1"/>
  <c r="K404" i="1"/>
  <c r="B404" i="1" s="1"/>
  <c r="C404" i="1" s="1"/>
  <c r="M405" i="1" l="1"/>
  <c r="I405" i="1" s="1"/>
  <c r="N405" i="1" l="1"/>
  <c r="H405" i="1"/>
  <c r="F405" i="1" s="1"/>
  <c r="K405" i="1" s="1"/>
  <c r="J405" i="1"/>
  <c r="L405" i="1" l="1"/>
  <c r="B405" i="1" s="1"/>
  <c r="C405" i="1" s="1"/>
  <c r="M406" i="1"/>
  <c r="I406" i="1" l="1"/>
  <c r="N406" i="1"/>
  <c r="H406" i="1"/>
  <c r="F406" i="1" s="1"/>
  <c r="M407" i="1" s="1"/>
  <c r="N407" i="1" l="1"/>
  <c r="H407" i="1"/>
  <c r="F407" i="1" s="1"/>
  <c r="M408" i="1" s="1"/>
  <c r="I407" i="1"/>
  <c r="K406" i="1"/>
  <c r="B406" i="1" s="1"/>
  <c r="C406" i="1" s="1"/>
  <c r="J406" i="1"/>
  <c r="L406" i="1"/>
  <c r="H408" i="1" l="1"/>
  <c r="F408" i="1" s="1"/>
  <c r="M409" i="1" s="1"/>
  <c r="N408" i="1"/>
  <c r="I408" i="1"/>
  <c r="J407" i="1"/>
  <c r="L407" i="1"/>
  <c r="K407" i="1"/>
  <c r="B407" i="1" s="1"/>
  <c r="L408" i="1" l="1"/>
  <c r="J408" i="1"/>
  <c r="K408" i="1"/>
  <c r="B408" i="1" s="1"/>
  <c r="H409" i="1"/>
  <c r="F409" i="1" s="1"/>
  <c r="M410" i="1" s="1"/>
  <c r="N409" i="1"/>
  <c r="I409" i="1"/>
  <c r="L409" i="1" l="1"/>
  <c r="K409" i="1"/>
  <c r="B409" i="1" s="1"/>
  <c r="J409" i="1"/>
  <c r="H410" i="1"/>
  <c r="F410" i="1" s="1"/>
  <c r="M411" i="1" s="1"/>
  <c r="N410" i="1"/>
  <c r="I410" i="1"/>
  <c r="J410" i="1" l="1"/>
  <c r="K410" i="1"/>
  <c r="B410" i="1" s="1"/>
  <c r="L410" i="1"/>
  <c r="I411" i="1"/>
  <c r="N411" i="1"/>
  <c r="H411" i="1"/>
  <c r="F411" i="1" s="1"/>
  <c r="M412" i="1" s="1"/>
  <c r="N412" i="1" l="1"/>
  <c r="I412" i="1"/>
  <c r="H412" i="1"/>
  <c r="F412" i="1" s="1"/>
  <c r="M413" i="1" s="1"/>
  <c r="L411" i="1"/>
  <c r="J411" i="1"/>
  <c r="K411" i="1"/>
  <c r="B411" i="1" s="1"/>
  <c r="L412" i="1" l="1"/>
  <c r="J412" i="1"/>
  <c r="K412" i="1"/>
  <c r="B412" i="1" s="1"/>
  <c r="I413" i="1"/>
  <c r="N413" i="1"/>
  <c r="H413" i="1"/>
  <c r="F413" i="1" s="1"/>
  <c r="M414" i="1" s="1"/>
  <c r="I414" i="1" l="1"/>
  <c r="N414" i="1"/>
  <c r="H414" i="1"/>
  <c r="F414" i="1" s="1"/>
  <c r="M415" i="1" s="1"/>
  <c r="J413" i="1"/>
  <c r="K413" i="1"/>
  <c r="B413" i="1" s="1"/>
  <c r="L413" i="1"/>
  <c r="I415" i="1" l="1"/>
  <c r="N415" i="1"/>
  <c r="H415" i="1"/>
  <c r="F415" i="1" s="1"/>
  <c r="M416" i="1" s="1"/>
  <c r="J414" i="1"/>
  <c r="L414" i="1"/>
  <c r="K414" i="1"/>
  <c r="B414" i="1" s="1"/>
  <c r="I416" i="1" l="1"/>
  <c r="H416" i="1"/>
  <c r="F416" i="1" s="1"/>
  <c r="M417" i="1" s="1"/>
  <c r="N416" i="1"/>
  <c r="J415" i="1"/>
  <c r="K415" i="1"/>
  <c r="B415" i="1" s="1"/>
  <c r="L415" i="1"/>
  <c r="I417" i="1" l="1"/>
  <c r="H417" i="1"/>
  <c r="F417" i="1" s="1"/>
  <c r="M418" i="1" s="1"/>
  <c r="N417" i="1"/>
  <c r="K416" i="1"/>
  <c r="B416" i="1" s="1"/>
  <c r="J416" i="1"/>
  <c r="L416" i="1"/>
  <c r="I418" i="1" l="1"/>
  <c r="H418" i="1"/>
  <c r="F418" i="1" s="1"/>
  <c r="M419" i="1" s="1"/>
  <c r="N418" i="1"/>
  <c r="K417" i="1"/>
  <c r="B417" i="1" s="1"/>
  <c r="L417" i="1"/>
  <c r="J417" i="1"/>
  <c r="N419" i="1" l="1"/>
  <c r="H419" i="1"/>
  <c r="F419" i="1" s="1"/>
  <c r="M420" i="1" s="1"/>
  <c r="I419" i="1"/>
  <c r="L418" i="1"/>
  <c r="J418" i="1"/>
  <c r="K418" i="1"/>
  <c r="B418" i="1" s="1"/>
  <c r="I420" i="1" l="1"/>
  <c r="H420" i="1"/>
  <c r="F420" i="1" s="1"/>
  <c r="M421" i="1" s="1"/>
  <c r="N420" i="1"/>
  <c r="J419" i="1"/>
  <c r="K419" i="1"/>
  <c r="B419" i="1" s="1"/>
  <c r="L419" i="1"/>
  <c r="I421" i="1" l="1"/>
  <c r="N421" i="1"/>
  <c r="H421" i="1"/>
  <c r="F421" i="1" s="1"/>
  <c r="M422" i="1" s="1"/>
  <c r="J420" i="1"/>
  <c r="L420" i="1"/>
  <c r="K420" i="1"/>
  <c r="B420" i="1" s="1"/>
  <c r="H422" i="1" l="1"/>
  <c r="F422" i="1" s="1"/>
  <c r="M423" i="1" s="1"/>
  <c r="N422" i="1"/>
  <c r="I422" i="1"/>
  <c r="L421" i="1"/>
  <c r="J421" i="1"/>
  <c r="K421" i="1"/>
  <c r="B421" i="1" s="1"/>
  <c r="L422" i="1" l="1"/>
  <c r="J422" i="1"/>
  <c r="K422" i="1"/>
  <c r="B422" i="1" s="1"/>
  <c r="I423" i="1"/>
  <c r="N423" i="1"/>
  <c r="H423" i="1"/>
  <c r="F423" i="1" s="1"/>
  <c r="M424" i="1" s="1"/>
  <c r="N424" i="1" l="1"/>
  <c r="H424" i="1"/>
  <c r="F424" i="1" s="1"/>
  <c r="M425" i="1" s="1"/>
  <c r="I424" i="1"/>
  <c r="K423" i="1"/>
  <c r="B423" i="1" s="1"/>
  <c r="L423" i="1"/>
  <c r="J423" i="1"/>
  <c r="N425" i="1" l="1"/>
  <c r="H425" i="1"/>
  <c r="F425" i="1" s="1"/>
  <c r="M426" i="1" s="1"/>
  <c r="I425" i="1"/>
  <c r="J424" i="1"/>
  <c r="K424" i="1"/>
  <c r="B424" i="1" s="1"/>
  <c r="L424" i="1"/>
  <c r="I426" i="1" l="1"/>
  <c r="N426" i="1"/>
  <c r="H426" i="1"/>
  <c r="F426" i="1" s="1"/>
  <c r="M427" i="1" s="1"/>
  <c r="J425" i="1"/>
  <c r="K425" i="1"/>
  <c r="B425" i="1" s="1"/>
  <c r="L425" i="1"/>
  <c r="H427" i="1" l="1"/>
  <c r="F427" i="1" s="1"/>
  <c r="M428" i="1" s="1"/>
  <c r="I427" i="1"/>
  <c r="N427" i="1"/>
  <c r="K426" i="1"/>
  <c r="B426" i="1" s="1"/>
  <c r="L426" i="1"/>
  <c r="J426" i="1"/>
  <c r="K427" i="1" l="1"/>
  <c r="B427" i="1" s="1"/>
  <c r="L427" i="1"/>
  <c r="J427" i="1"/>
  <c r="H428" i="1"/>
  <c r="F428" i="1" s="1"/>
  <c r="M429" i="1" s="1"/>
  <c r="N428" i="1"/>
  <c r="I428" i="1"/>
  <c r="L428" i="1" l="1"/>
  <c r="J428" i="1"/>
  <c r="K428" i="1"/>
  <c r="B428" i="1" s="1"/>
  <c r="N429" i="1"/>
  <c r="H429" i="1"/>
  <c r="F429" i="1" s="1"/>
  <c r="M430" i="1" s="1"/>
  <c r="I429" i="1"/>
  <c r="J429" i="1" l="1"/>
  <c r="L429" i="1"/>
  <c r="K429" i="1"/>
  <c r="B429" i="1" s="1"/>
  <c r="I430" i="1"/>
  <c r="H430" i="1"/>
  <c r="F430" i="1" s="1"/>
  <c r="M431" i="1" s="1"/>
  <c r="N430" i="1"/>
  <c r="J430" i="1" l="1"/>
  <c r="L430" i="1"/>
  <c r="K430" i="1"/>
  <c r="B430" i="1" s="1"/>
  <c r="I431" i="1"/>
  <c r="N431" i="1"/>
  <c r="H431" i="1"/>
  <c r="F431" i="1" s="1"/>
  <c r="M432" i="1" s="1"/>
  <c r="N432" i="1" l="1"/>
  <c r="H432" i="1"/>
  <c r="F432" i="1" s="1"/>
  <c r="M433" i="1" s="1"/>
  <c r="I432" i="1"/>
  <c r="L431" i="1"/>
  <c r="J431" i="1"/>
  <c r="K431" i="1"/>
  <c r="B431" i="1" s="1"/>
  <c r="I433" i="1" l="1"/>
  <c r="N433" i="1"/>
  <c r="H433" i="1"/>
  <c r="F433" i="1" s="1"/>
  <c r="M434" i="1" s="1"/>
  <c r="J432" i="1"/>
  <c r="K432" i="1"/>
  <c r="B432" i="1" s="1"/>
  <c r="L432" i="1"/>
  <c r="H434" i="1" l="1"/>
  <c r="F434" i="1" s="1"/>
  <c r="M435" i="1" s="1"/>
  <c r="N434" i="1"/>
  <c r="I434" i="1"/>
  <c r="J433" i="1"/>
  <c r="K433" i="1"/>
  <c r="B433" i="1" s="1"/>
  <c r="L433" i="1"/>
  <c r="J434" i="1" l="1"/>
  <c r="K434" i="1"/>
  <c r="B434" i="1" s="1"/>
  <c r="L434" i="1"/>
  <c r="H435" i="1"/>
  <c r="F435" i="1" s="1"/>
  <c r="M436" i="1" s="1"/>
  <c r="I435" i="1"/>
  <c r="N435" i="1"/>
  <c r="H436" i="1" l="1"/>
  <c r="F436" i="1" s="1"/>
  <c r="M437" i="1" s="1"/>
  <c r="N436" i="1"/>
  <c r="I436" i="1"/>
  <c r="J435" i="1"/>
  <c r="L435" i="1"/>
  <c r="K435" i="1"/>
  <c r="B435" i="1" s="1"/>
  <c r="K436" i="1" l="1"/>
  <c r="B436" i="1" s="1"/>
  <c r="L436" i="1"/>
  <c r="J436" i="1"/>
  <c r="I437" i="1"/>
  <c r="N437" i="1"/>
  <c r="H437" i="1"/>
  <c r="F437" i="1" s="1"/>
  <c r="M438" i="1" s="1"/>
  <c r="I438" i="1" l="1"/>
  <c r="N438" i="1"/>
  <c r="H438" i="1"/>
  <c r="F438" i="1" s="1"/>
  <c r="M439" i="1" s="1"/>
  <c r="L437" i="1"/>
  <c r="K437" i="1"/>
  <c r="B437" i="1" s="1"/>
  <c r="J437" i="1"/>
  <c r="I439" i="1" l="1"/>
  <c r="N439" i="1"/>
  <c r="H439" i="1"/>
  <c r="F439" i="1" s="1"/>
  <c r="M440" i="1" s="1"/>
  <c r="K438" i="1"/>
  <c r="B438" i="1" s="1"/>
  <c r="L438" i="1"/>
  <c r="J438" i="1"/>
  <c r="H440" i="1" l="1"/>
  <c r="F440" i="1" s="1"/>
  <c r="M441" i="1" s="1"/>
  <c r="N440" i="1"/>
  <c r="I440" i="1"/>
  <c r="L439" i="1"/>
  <c r="J439" i="1"/>
  <c r="K439" i="1"/>
  <c r="B439" i="1" s="1"/>
  <c r="J440" i="1" l="1"/>
  <c r="K440" i="1"/>
  <c r="B440" i="1" s="1"/>
  <c r="L440" i="1"/>
  <c r="I441" i="1"/>
  <c r="N441" i="1"/>
  <c r="H441" i="1"/>
  <c r="F441" i="1" s="1"/>
  <c r="M442" i="1" s="1"/>
  <c r="N442" i="1" l="1"/>
  <c r="H442" i="1"/>
  <c r="F442" i="1" s="1"/>
  <c r="M443" i="1" s="1"/>
  <c r="I442" i="1"/>
  <c r="L441" i="1"/>
  <c r="K441" i="1"/>
  <c r="B441" i="1" s="1"/>
  <c r="J441" i="1"/>
  <c r="I443" i="1" l="1"/>
  <c r="N443" i="1"/>
  <c r="H443" i="1"/>
  <c r="F443" i="1" s="1"/>
  <c r="M444" i="1" s="1"/>
  <c r="L442" i="1"/>
  <c r="J442" i="1"/>
  <c r="K442" i="1"/>
  <c r="B442" i="1" s="1"/>
  <c r="N444" i="1" l="1"/>
  <c r="H444" i="1"/>
  <c r="F444" i="1" s="1"/>
  <c r="M445" i="1" s="1"/>
  <c r="I444" i="1"/>
  <c r="L443" i="1"/>
  <c r="K443" i="1"/>
  <c r="B443" i="1" s="1"/>
  <c r="J443" i="1"/>
  <c r="H445" i="1" l="1"/>
  <c r="F445" i="1" s="1"/>
  <c r="M446" i="1" s="1"/>
  <c r="N445" i="1"/>
  <c r="I445" i="1"/>
  <c r="K444" i="1"/>
  <c r="B444" i="1" s="1"/>
  <c r="L444" i="1"/>
  <c r="J444" i="1"/>
  <c r="J445" i="1" l="1"/>
  <c r="K445" i="1"/>
  <c r="B445" i="1" s="1"/>
  <c r="L445" i="1"/>
  <c r="N446" i="1"/>
  <c r="I446" i="1"/>
  <c r="H446" i="1"/>
  <c r="F446" i="1" s="1"/>
  <c r="M447" i="1" s="1"/>
  <c r="H447" i="1" l="1"/>
  <c r="F447" i="1" s="1"/>
  <c r="M448" i="1" s="1"/>
  <c r="I447" i="1"/>
  <c r="N447" i="1"/>
  <c r="K446" i="1"/>
  <c r="B446" i="1" s="1"/>
  <c r="L446" i="1"/>
  <c r="J446" i="1"/>
  <c r="J447" i="1" l="1"/>
  <c r="K447" i="1"/>
  <c r="B447" i="1" s="1"/>
  <c r="L447" i="1"/>
  <c r="I448" i="1"/>
  <c r="H448" i="1"/>
  <c r="F448" i="1" s="1"/>
  <c r="M449" i="1" s="1"/>
  <c r="N448" i="1"/>
  <c r="K448" i="1" l="1"/>
  <c r="B448" i="1" s="1"/>
  <c r="J448" i="1"/>
  <c r="L448" i="1"/>
  <c r="I449" i="1"/>
  <c r="N449" i="1"/>
  <c r="H449" i="1"/>
  <c r="F449" i="1" s="1"/>
  <c r="M450" i="1" s="1"/>
  <c r="H450" i="1" l="1"/>
  <c r="F450" i="1" s="1"/>
  <c r="M451" i="1" s="1"/>
  <c r="N450" i="1"/>
  <c r="I450" i="1"/>
  <c r="J449" i="1"/>
  <c r="K449" i="1"/>
  <c r="B449" i="1" s="1"/>
  <c r="L449" i="1"/>
  <c r="J450" i="1" l="1"/>
  <c r="K450" i="1"/>
  <c r="B450" i="1" s="1"/>
  <c r="L450" i="1"/>
  <c r="N451" i="1"/>
  <c r="I451" i="1"/>
  <c r="H451" i="1"/>
  <c r="F451" i="1" s="1"/>
  <c r="M452" i="1" s="1"/>
  <c r="I452" i="1" l="1"/>
  <c r="N452" i="1"/>
  <c r="H452" i="1"/>
  <c r="F452" i="1" s="1"/>
  <c r="M453" i="1" s="1"/>
  <c r="L451" i="1"/>
  <c r="J451" i="1"/>
  <c r="K451" i="1"/>
  <c r="B451" i="1" s="1"/>
  <c r="I453" i="1" l="1"/>
  <c r="N453" i="1"/>
  <c r="H453" i="1"/>
  <c r="F453" i="1" s="1"/>
  <c r="M454" i="1" s="1"/>
  <c r="L452" i="1"/>
  <c r="K452" i="1"/>
  <c r="B452" i="1" s="1"/>
  <c r="J452" i="1"/>
  <c r="I454" i="1" l="1"/>
  <c r="N454" i="1"/>
  <c r="H454" i="1"/>
  <c r="F454" i="1" s="1"/>
  <c r="M455" i="1" s="1"/>
  <c r="L453" i="1"/>
  <c r="J453" i="1"/>
  <c r="K453" i="1"/>
  <c r="B453" i="1" s="1"/>
  <c r="N455" i="1" l="1"/>
  <c r="H455" i="1"/>
  <c r="F455" i="1" s="1"/>
  <c r="M456" i="1" s="1"/>
  <c r="I455" i="1"/>
  <c r="K454" i="1"/>
  <c r="B454" i="1" s="1"/>
  <c r="J454" i="1"/>
  <c r="L454" i="1"/>
  <c r="N456" i="1" l="1"/>
  <c r="I456" i="1"/>
  <c r="H456" i="1"/>
  <c r="F456" i="1" s="1"/>
  <c r="M457" i="1" s="1"/>
  <c r="K455" i="1"/>
  <c r="B455" i="1" s="1"/>
  <c r="J455" i="1"/>
  <c r="L455" i="1"/>
  <c r="K456" i="1" l="1"/>
  <c r="B456" i="1" s="1"/>
  <c r="L456" i="1"/>
  <c r="J456" i="1"/>
  <c r="I457" i="1"/>
  <c r="H457" i="1"/>
  <c r="F457" i="1" s="1"/>
  <c r="M458" i="1" s="1"/>
  <c r="N457" i="1"/>
  <c r="L457" i="1" l="1"/>
  <c r="J457" i="1"/>
  <c r="K457" i="1"/>
  <c r="B457" i="1" s="1"/>
  <c r="N458" i="1"/>
  <c r="I458" i="1"/>
  <c r="H458" i="1"/>
  <c r="F458" i="1" s="1"/>
  <c r="M459" i="1" s="1"/>
  <c r="I459" i="1" l="1"/>
  <c r="N459" i="1"/>
  <c r="H459" i="1"/>
  <c r="F459" i="1" s="1"/>
  <c r="M460" i="1" s="1"/>
  <c r="K458" i="1"/>
  <c r="B458" i="1" s="1"/>
  <c r="L458" i="1"/>
  <c r="J458" i="1"/>
  <c r="H460" i="1" l="1"/>
  <c r="F460" i="1" s="1"/>
  <c r="M461" i="1" s="1"/>
  <c r="N460" i="1"/>
  <c r="I460" i="1"/>
  <c r="K459" i="1"/>
  <c r="B459" i="1" s="1"/>
  <c r="L459" i="1"/>
  <c r="J459" i="1"/>
  <c r="J460" i="1" l="1"/>
  <c r="K460" i="1"/>
  <c r="B460" i="1" s="1"/>
  <c r="L460" i="1"/>
  <c r="N461" i="1"/>
  <c r="H461" i="1"/>
  <c r="F461" i="1" s="1"/>
  <c r="M462" i="1" s="1"/>
  <c r="I461" i="1"/>
  <c r="K461" i="1" l="1"/>
  <c r="B461" i="1" s="1"/>
  <c r="J461" i="1"/>
  <c r="L461" i="1"/>
  <c r="I462" i="1"/>
  <c r="N462" i="1"/>
  <c r="H462" i="1"/>
  <c r="F462" i="1" s="1"/>
  <c r="M463" i="1" s="1"/>
  <c r="H463" i="1" l="1"/>
  <c r="F463" i="1" s="1"/>
  <c r="M464" i="1" s="1"/>
  <c r="I463" i="1"/>
  <c r="N463" i="1"/>
  <c r="K462" i="1"/>
  <c r="B462" i="1" s="1"/>
  <c r="L462" i="1"/>
  <c r="J462" i="1"/>
  <c r="J463" i="1" l="1"/>
  <c r="K463" i="1"/>
  <c r="B463" i="1" s="1"/>
  <c r="L463" i="1"/>
  <c r="H464" i="1"/>
  <c r="F464" i="1" s="1"/>
  <c r="M465" i="1" s="1"/>
  <c r="N464" i="1"/>
  <c r="I464" i="1"/>
  <c r="N465" i="1" l="1"/>
  <c r="H465" i="1"/>
  <c r="F465" i="1" s="1"/>
  <c r="M466" i="1" s="1"/>
  <c r="I465" i="1"/>
  <c r="K464" i="1"/>
  <c r="B464" i="1" s="1"/>
  <c r="L464" i="1"/>
  <c r="J464" i="1"/>
  <c r="N466" i="1" l="1"/>
  <c r="H466" i="1"/>
  <c r="F466" i="1" s="1"/>
  <c r="M467" i="1" s="1"/>
  <c r="I466" i="1"/>
  <c r="L465" i="1"/>
  <c r="J465" i="1"/>
  <c r="K465" i="1"/>
  <c r="B465" i="1" s="1"/>
  <c r="I467" i="1" l="1"/>
  <c r="N467" i="1"/>
  <c r="H467" i="1"/>
  <c r="F467" i="1" s="1"/>
  <c r="M468" i="1" s="1"/>
  <c r="J466" i="1"/>
  <c r="K466" i="1"/>
  <c r="B466" i="1" s="1"/>
  <c r="L466" i="1"/>
  <c r="H468" i="1" l="1"/>
  <c r="F468" i="1" s="1"/>
  <c r="M469" i="1" s="1"/>
  <c r="N468" i="1"/>
  <c r="I468" i="1"/>
  <c r="K467" i="1"/>
  <c r="B467" i="1" s="1"/>
  <c r="L467" i="1"/>
  <c r="J467" i="1"/>
  <c r="L468" i="1" l="1"/>
  <c r="J468" i="1"/>
  <c r="K468" i="1"/>
  <c r="B468" i="1" s="1"/>
  <c r="H469" i="1"/>
  <c r="F469" i="1" s="1"/>
  <c r="M470" i="1" s="1"/>
  <c r="N469" i="1"/>
  <c r="I469" i="1"/>
  <c r="K469" i="1" l="1"/>
  <c r="B469" i="1" s="1"/>
  <c r="L469" i="1"/>
  <c r="J469" i="1"/>
  <c r="I470" i="1"/>
  <c r="N470" i="1"/>
  <c r="H470" i="1"/>
  <c r="F470" i="1" s="1"/>
  <c r="M471" i="1" s="1"/>
  <c r="N471" i="1" l="1"/>
  <c r="H471" i="1"/>
  <c r="F471" i="1" s="1"/>
  <c r="M472" i="1" s="1"/>
  <c r="I471" i="1"/>
  <c r="J470" i="1"/>
  <c r="K470" i="1"/>
  <c r="B470" i="1" s="1"/>
  <c r="L470" i="1"/>
  <c r="H472" i="1" l="1"/>
  <c r="F472" i="1" s="1"/>
  <c r="M473" i="1" s="1"/>
  <c r="N472" i="1"/>
  <c r="I472" i="1"/>
  <c r="J471" i="1"/>
  <c r="K471" i="1"/>
  <c r="B471" i="1" s="1"/>
  <c r="L471" i="1"/>
  <c r="K472" i="1" l="1"/>
  <c r="B472" i="1" s="1"/>
  <c r="L472" i="1"/>
  <c r="J472" i="1"/>
  <c r="H473" i="1"/>
  <c r="F473" i="1" s="1"/>
  <c r="M474" i="1" s="1"/>
  <c r="I473" i="1"/>
  <c r="N473" i="1"/>
  <c r="H474" i="1" l="1"/>
  <c r="F474" i="1" s="1"/>
  <c r="M475" i="1" s="1"/>
  <c r="N474" i="1"/>
  <c r="I474" i="1"/>
  <c r="L473" i="1"/>
  <c r="J473" i="1"/>
  <c r="K473" i="1"/>
  <c r="B473" i="1" s="1"/>
  <c r="J474" i="1" l="1"/>
  <c r="K474" i="1"/>
  <c r="B474" i="1" s="1"/>
  <c r="L474" i="1"/>
  <c r="N475" i="1"/>
  <c r="I475" i="1"/>
  <c r="H475" i="1"/>
  <c r="F475" i="1" s="1"/>
  <c r="M476" i="1" s="1"/>
  <c r="N476" i="1" l="1"/>
  <c r="H476" i="1"/>
  <c r="F476" i="1" s="1"/>
  <c r="M477" i="1" s="1"/>
  <c r="I476" i="1"/>
  <c r="J475" i="1"/>
  <c r="K475" i="1"/>
  <c r="B475" i="1" s="1"/>
  <c r="L475" i="1"/>
  <c r="N477" i="1" l="1"/>
  <c r="I477" i="1"/>
  <c r="H477" i="1"/>
  <c r="F477" i="1" s="1"/>
  <c r="M478" i="1" s="1"/>
  <c r="J476" i="1"/>
  <c r="L476" i="1"/>
  <c r="K476" i="1"/>
  <c r="B476" i="1" s="1"/>
  <c r="L477" i="1" l="1"/>
  <c r="K477" i="1"/>
  <c r="B477" i="1" s="1"/>
  <c r="J477" i="1"/>
  <c r="N478" i="1"/>
  <c r="I478" i="1"/>
  <c r="H478" i="1"/>
  <c r="F478" i="1" s="1"/>
  <c r="M479" i="1" s="1"/>
  <c r="H479" i="1" l="1"/>
  <c r="F479" i="1" s="1"/>
  <c r="M480" i="1" s="1"/>
  <c r="I479" i="1"/>
  <c r="N479" i="1"/>
  <c r="L478" i="1"/>
  <c r="J478" i="1"/>
  <c r="K478" i="1"/>
  <c r="B478" i="1" s="1"/>
  <c r="J479" i="1" l="1"/>
  <c r="K479" i="1"/>
  <c r="B479" i="1" s="1"/>
  <c r="L479" i="1"/>
  <c r="I480" i="1"/>
  <c r="N480" i="1"/>
  <c r="H480" i="1"/>
  <c r="F480" i="1" s="1"/>
  <c r="M481" i="1" s="1"/>
  <c r="H481" i="1" l="1"/>
  <c r="F481" i="1" s="1"/>
  <c r="M482" i="1" s="1"/>
  <c r="I481" i="1"/>
  <c r="N481" i="1"/>
  <c r="L480" i="1"/>
  <c r="K480" i="1"/>
  <c r="B480" i="1" s="1"/>
  <c r="J480" i="1"/>
  <c r="K481" i="1" l="1"/>
  <c r="B481" i="1" s="1"/>
  <c r="L481" i="1"/>
  <c r="J481" i="1"/>
  <c r="I482" i="1"/>
  <c r="H482" i="1"/>
  <c r="F482" i="1" s="1"/>
  <c r="M483" i="1" s="1"/>
  <c r="N482" i="1"/>
  <c r="K482" i="1" l="1"/>
  <c r="B482" i="1" s="1"/>
  <c r="J482" i="1"/>
  <c r="L482" i="1"/>
  <c r="N483" i="1"/>
  <c r="H483" i="1"/>
  <c r="F483" i="1" s="1"/>
  <c r="M484" i="1" s="1"/>
  <c r="I483" i="1"/>
  <c r="L483" i="1" l="1"/>
  <c r="J483" i="1"/>
  <c r="K483" i="1"/>
  <c r="B483" i="1" s="1"/>
  <c r="N484" i="1"/>
  <c r="H484" i="1"/>
  <c r="F484" i="1" s="1"/>
  <c r="M485" i="1" s="1"/>
  <c r="I484" i="1"/>
  <c r="J484" i="1" l="1"/>
  <c r="K484" i="1"/>
  <c r="B484" i="1" s="1"/>
  <c r="L484" i="1"/>
  <c r="N485" i="1"/>
  <c r="H485" i="1"/>
  <c r="F485" i="1" s="1"/>
  <c r="M486" i="1" s="1"/>
  <c r="I485" i="1"/>
  <c r="J485" i="1" l="1"/>
  <c r="K485" i="1"/>
  <c r="B485" i="1" s="1"/>
  <c r="L485" i="1"/>
  <c r="N486" i="1"/>
  <c r="H486" i="1"/>
  <c r="F486" i="1" s="1"/>
  <c r="M487" i="1" s="1"/>
  <c r="I486" i="1"/>
  <c r="K486" i="1" l="1"/>
  <c r="B486" i="1" s="1"/>
  <c r="L486" i="1"/>
  <c r="J486" i="1"/>
  <c r="N487" i="1"/>
  <c r="H487" i="1"/>
  <c r="F487" i="1" s="1"/>
  <c r="M488" i="1" s="1"/>
  <c r="I487" i="1"/>
  <c r="K487" i="1" l="1"/>
  <c r="B487" i="1" s="1"/>
  <c r="J487" i="1"/>
  <c r="L487" i="1"/>
  <c r="N488" i="1"/>
  <c r="I488" i="1"/>
  <c r="H488" i="1"/>
  <c r="F488" i="1" s="1"/>
  <c r="M489" i="1" s="1"/>
  <c r="N489" i="1" l="1"/>
  <c r="H489" i="1"/>
  <c r="F489" i="1" s="1"/>
  <c r="M490" i="1" s="1"/>
  <c r="I489" i="1"/>
  <c r="J488" i="1"/>
  <c r="K488" i="1"/>
  <c r="B488" i="1" s="1"/>
  <c r="L488" i="1"/>
  <c r="N490" i="1" l="1"/>
  <c r="H490" i="1"/>
  <c r="F490" i="1" s="1"/>
  <c r="M491" i="1" s="1"/>
  <c r="I490" i="1"/>
  <c r="L489" i="1"/>
  <c r="J489" i="1"/>
  <c r="K489" i="1"/>
  <c r="B489" i="1" s="1"/>
  <c r="N491" i="1" l="1"/>
  <c r="H491" i="1"/>
  <c r="F491" i="1" s="1"/>
  <c r="M492" i="1" s="1"/>
  <c r="I491" i="1"/>
  <c r="K490" i="1"/>
  <c r="B490" i="1" s="1"/>
  <c r="L490" i="1"/>
  <c r="J490" i="1"/>
  <c r="N492" i="1" l="1"/>
  <c r="H492" i="1"/>
  <c r="F492" i="1" s="1"/>
  <c r="M493" i="1" s="1"/>
  <c r="I492" i="1"/>
  <c r="K491" i="1"/>
  <c r="B491" i="1" s="1"/>
  <c r="L491" i="1"/>
  <c r="J491" i="1"/>
  <c r="N493" i="1" l="1"/>
  <c r="H493" i="1"/>
  <c r="F493" i="1" s="1"/>
  <c r="M494" i="1" s="1"/>
  <c r="I493" i="1"/>
  <c r="K492" i="1"/>
  <c r="B492" i="1" s="1"/>
  <c r="L492" i="1"/>
  <c r="J492" i="1"/>
  <c r="N494" i="1" l="1"/>
  <c r="H494" i="1"/>
  <c r="F494" i="1" s="1"/>
  <c r="M495" i="1" s="1"/>
  <c r="I494" i="1"/>
  <c r="L493" i="1"/>
  <c r="J493" i="1"/>
  <c r="K493" i="1"/>
  <c r="B493" i="1" s="1"/>
  <c r="N495" i="1" l="1"/>
  <c r="I495" i="1"/>
  <c r="H495" i="1"/>
  <c r="F495" i="1" s="1"/>
  <c r="M496" i="1" s="1"/>
  <c r="J494" i="1"/>
  <c r="K494" i="1"/>
  <c r="B494" i="1" s="1"/>
  <c r="L494" i="1"/>
  <c r="K495" i="1" l="1"/>
  <c r="B495" i="1" s="1"/>
  <c r="L495" i="1"/>
  <c r="J495" i="1"/>
  <c r="H496" i="1"/>
  <c r="F496" i="1" s="1"/>
  <c r="M497" i="1" s="1"/>
  <c r="N496" i="1"/>
  <c r="I496" i="1"/>
  <c r="J496" i="1" l="1"/>
  <c r="K496" i="1"/>
  <c r="B496" i="1" s="1"/>
  <c r="L496" i="1"/>
  <c r="H497" i="1"/>
  <c r="F497" i="1" s="1"/>
  <c r="M498" i="1" s="1"/>
  <c r="I497" i="1"/>
  <c r="N497" i="1"/>
  <c r="H498" i="1" l="1"/>
  <c r="F498" i="1" s="1"/>
  <c r="M499" i="1" s="1"/>
  <c r="N498" i="1"/>
  <c r="I498" i="1"/>
  <c r="L497" i="1"/>
  <c r="K497" i="1"/>
  <c r="B497" i="1" s="1"/>
  <c r="J497" i="1"/>
  <c r="L498" i="1" l="1"/>
  <c r="J498" i="1"/>
  <c r="K498" i="1"/>
  <c r="B498" i="1" s="1"/>
  <c r="H499" i="1"/>
  <c r="F499" i="1" s="1"/>
  <c r="M500" i="1" s="1"/>
  <c r="I499" i="1"/>
  <c r="N499" i="1"/>
  <c r="N500" i="1" l="1"/>
  <c r="H500" i="1"/>
  <c r="F500" i="1" s="1"/>
  <c r="M501" i="1" s="1"/>
  <c r="I500" i="1"/>
  <c r="J499" i="1"/>
  <c r="K499" i="1"/>
  <c r="B499" i="1" s="1"/>
  <c r="L499" i="1"/>
  <c r="H501" i="1" l="1"/>
  <c r="F501" i="1" s="1"/>
  <c r="M502" i="1" s="1"/>
  <c r="N501" i="1"/>
  <c r="I501" i="1"/>
  <c r="J500" i="1"/>
  <c r="K500" i="1"/>
  <c r="B500" i="1" s="1"/>
  <c r="L500" i="1"/>
  <c r="K501" i="1" l="1"/>
  <c r="B501" i="1" s="1"/>
  <c r="L501" i="1"/>
  <c r="J501" i="1"/>
  <c r="H502" i="1"/>
  <c r="F502" i="1" s="1"/>
  <c r="M503" i="1" s="1"/>
  <c r="I502" i="1"/>
  <c r="N502" i="1"/>
  <c r="H503" i="1" l="1"/>
  <c r="F503" i="1" s="1"/>
  <c r="M504" i="1" s="1"/>
  <c r="I503" i="1"/>
  <c r="N503" i="1"/>
  <c r="J502" i="1"/>
  <c r="L502" i="1"/>
  <c r="K502" i="1"/>
  <c r="B502" i="1" s="1"/>
  <c r="K503" i="1" l="1"/>
  <c r="B503" i="1" s="1"/>
  <c r="L503" i="1"/>
  <c r="J503" i="1"/>
  <c r="I504" i="1"/>
  <c r="N504" i="1"/>
  <c r="H504" i="1"/>
  <c r="F504" i="1" s="1"/>
  <c r="M505" i="1" s="1"/>
  <c r="N505" i="1" l="1"/>
  <c r="I505" i="1"/>
  <c r="H505" i="1"/>
  <c r="F505" i="1" s="1"/>
  <c r="M506" i="1" s="1"/>
  <c r="K504" i="1"/>
  <c r="B504" i="1" s="1"/>
  <c r="L504" i="1"/>
  <c r="J504" i="1"/>
  <c r="J505" i="1" l="1"/>
  <c r="K505" i="1"/>
  <c r="B505" i="1" s="1"/>
  <c r="L505" i="1"/>
  <c r="I506" i="1"/>
  <c r="N506" i="1"/>
  <c r="H506" i="1"/>
  <c r="F506" i="1" s="1"/>
  <c r="M507" i="1" s="1"/>
  <c r="H507" i="1" l="1"/>
  <c r="F507" i="1" s="1"/>
  <c r="M508" i="1" s="1"/>
  <c r="N507" i="1"/>
  <c r="I507" i="1"/>
  <c r="J506" i="1"/>
  <c r="K506" i="1"/>
  <c r="B506" i="1" s="1"/>
  <c r="L506" i="1"/>
  <c r="K507" i="1" l="1"/>
  <c r="B507" i="1" s="1"/>
  <c r="J507" i="1"/>
  <c r="L507" i="1"/>
  <c r="I508" i="1"/>
  <c r="H508" i="1"/>
  <c r="F508" i="1" s="1"/>
  <c r="M509" i="1" s="1"/>
  <c r="N508" i="1"/>
  <c r="K508" i="1" l="1"/>
  <c r="B508" i="1" s="1"/>
  <c r="L508" i="1"/>
  <c r="J508" i="1"/>
  <c r="H509" i="1"/>
  <c r="F509" i="1" s="1"/>
  <c r="M510" i="1" s="1"/>
  <c r="N509" i="1"/>
  <c r="I509" i="1"/>
  <c r="K509" i="1" l="1"/>
  <c r="B509" i="1" s="1"/>
  <c r="L509" i="1"/>
  <c r="J509" i="1"/>
  <c r="N510" i="1"/>
  <c r="I510" i="1"/>
  <c r="H510" i="1"/>
  <c r="F510" i="1" s="1"/>
  <c r="M511" i="1" s="1"/>
  <c r="H511" i="1" l="1"/>
  <c r="F511" i="1" s="1"/>
  <c r="M512" i="1" s="1"/>
  <c r="I511" i="1"/>
  <c r="N511" i="1"/>
  <c r="K510" i="1"/>
  <c r="B510" i="1" s="1"/>
  <c r="L510" i="1"/>
  <c r="J510" i="1"/>
  <c r="K511" i="1" l="1"/>
  <c r="B511" i="1" s="1"/>
  <c r="J511" i="1"/>
  <c r="L511" i="1"/>
  <c r="H512" i="1"/>
  <c r="F512" i="1" s="1"/>
  <c r="M513" i="1" s="1"/>
  <c r="N512" i="1"/>
  <c r="I512" i="1"/>
  <c r="J512" i="1" l="1"/>
  <c r="K512" i="1"/>
  <c r="B512" i="1" s="1"/>
  <c r="L512" i="1"/>
  <c r="N513" i="1"/>
  <c r="H513" i="1"/>
  <c r="F513" i="1" s="1"/>
  <c r="M514" i="1" s="1"/>
  <c r="I513" i="1"/>
  <c r="K513" i="1" l="1"/>
  <c r="B513" i="1" s="1"/>
  <c r="L513" i="1"/>
  <c r="J513" i="1"/>
  <c r="N514" i="1"/>
  <c r="H514" i="1"/>
  <c r="F514" i="1" s="1"/>
  <c r="M515" i="1" s="1"/>
  <c r="I514" i="1"/>
  <c r="J514" i="1" l="1"/>
  <c r="K514" i="1"/>
  <c r="B514" i="1" s="1"/>
  <c r="L514" i="1"/>
  <c r="N515" i="1"/>
  <c r="H515" i="1"/>
  <c r="F515" i="1" s="1"/>
  <c r="M516" i="1" s="1"/>
  <c r="I515" i="1"/>
  <c r="J515" i="1" l="1"/>
  <c r="K515" i="1"/>
  <c r="B515" i="1" s="1"/>
  <c r="L515" i="1"/>
  <c r="I516" i="1"/>
  <c r="N516" i="1"/>
  <c r="H516" i="1"/>
  <c r="F516" i="1" s="1"/>
  <c r="M517" i="1" s="1"/>
  <c r="N517" i="1" l="1"/>
  <c r="H517" i="1"/>
  <c r="F517" i="1" s="1"/>
  <c r="M518" i="1" s="1"/>
  <c r="I517" i="1"/>
  <c r="L516" i="1"/>
  <c r="J516" i="1"/>
  <c r="K516" i="1"/>
  <c r="B516" i="1" s="1"/>
  <c r="H518" i="1" l="1"/>
  <c r="F518" i="1" s="1"/>
  <c r="M519" i="1" s="1"/>
  <c r="N518" i="1"/>
  <c r="I518" i="1"/>
  <c r="J517" i="1"/>
  <c r="K517" i="1"/>
  <c r="B517" i="1" s="1"/>
  <c r="L517" i="1"/>
  <c r="K518" i="1" l="1"/>
  <c r="B518" i="1" s="1"/>
  <c r="L518" i="1"/>
  <c r="J518" i="1"/>
  <c r="H519" i="1"/>
  <c r="F519" i="1" s="1"/>
  <c r="M520" i="1" s="1"/>
  <c r="I519" i="1"/>
  <c r="N519" i="1"/>
  <c r="N520" i="1" l="1"/>
  <c r="H520" i="1"/>
  <c r="F520" i="1" s="1"/>
  <c r="M521" i="1" s="1"/>
  <c r="I520" i="1"/>
  <c r="K519" i="1"/>
  <c r="B519" i="1" s="1"/>
  <c r="L519" i="1"/>
  <c r="J519" i="1"/>
  <c r="H521" i="1" l="1"/>
  <c r="F521" i="1" s="1"/>
  <c r="M522" i="1" s="1"/>
  <c r="N521" i="1"/>
  <c r="I521" i="1"/>
  <c r="J520" i="1"/>
  <c r="K520" i="1"/>
  <c r="B520" i="1" s="1"/>
  <c r="L520" i="1"/>
  <c r="L521" i="1" l="1"/>
  <c r="J521" i="1"/>
  <c r="K521" i="1"/>
  <c r="B521" i="1" s="1"/>
  <c r="N522" i="1"/>
  <c r="H522" i="1"/>
  <c r="F522" i="1" s="1"/>
  <c r="M523" i="1" s="1"/>
  <c r="I522" i="1"/>
  <c r="L522" i="1" l="1"/>
  <c r="K522" i="1"/>
  <c r="B522" i="1" s="1"/>
  <c r="J522" i="1"/>
  <c r="N523" i="1"/>
  <c r="H523" i="1"/>
  <c r="F523" i="1" s="1"/>
  <c r="M524" i="1" s="1"/>
  <c r="I523" i="1"/>
  <c r="K523" i="1" l="1"/>
  <c r="B523" i="1" s="1"/>
  <c r="L523" i="1"/>
  <c r="J523" i="1"/>
  <c r="N524" i="1"/>
  <c r="I524" i="1"/>
  <c r="H524" i="1"/>
  <c r="F524" i="1" s="1"/>
  <c r="M525" i="1" s="1"/>
  <c r="I525" i="1" l="1"/>
  <c r="N525" i="1"/>
  <c r="H525" i="1"/>
  <c r="F525" i="1" s="1"/>
  <c r="M526" i="1" s="1"/>
  <c r="K524" i="1"/>
  <c r="B524" i="1" s="1"/>
  <c r="L524" i="1"/>
  <c r="J524" i="1"/>
  <c r="I526" i="1" l="1"/>
  <c r="N526" i="1"/>
  <c r="H526" i="1"/>
  <c r="F526" i="1" s="1"/>
  <c r="M527" i="1" s="1"/>
  <c r="L525" i="1"/>
  <c r="J525" i="1"/>
  <c r="K525" i="1"/>
  <c r="B525" i="1" s="1"/>
  <c r="I527" i="1" l="1"/>
  <c r="N527" i="1"/>
  <c r="H527" i="1"/>
  <c r="F527" i="1" s="1"/>
  <c r="M528" i="1" s="1"/>
  <c r="L526" i="1"/>
  <c r="J526" i="1"/>
  <c r="K526" i="1"/>
  <c r="B526" i="1" s="1"/>
  <c r="N528" i="1" l="1"/>
  <c r="H528" i="1"/>
  <c r="F528" i="1" s="1"/>
  <c r="M529" i="1" s="1"/>
  <c r="I528" i="1"/>
  <c r="J527" i="1"/>
  <c r="L527" i="1"/>
  <c r="K527" i="1"/>
  <c r="B527" i="1" s="1"/>
  <c r="N529" i="1" l="1"/>
  <c r="H529" i="1"/>
  <c r="F529" i="1" s="1"/>
  <c r="M530" i="1" s="1"/>
  <c r="I529" i="1"/>
  <c r="K528" i="1"/>
  <c r="B528" i="1" s="1"/>
  <c r="L528" i="1"/>
  <c r="J528" i="1"/>
  <c r="N530" i="1" l="1"/>
  <c r="H530" i="1"/>
  <c r="F530" i="1" s="1"/>
  <c r="M531" i="1" s="1"/>
  <c r="I530" i="1"/>
  <c r="L529" i="1"/>
  <c r="J529" i="1"/>
  <c r="K529" i="1"/>
  <c r="B529" i="1" s="1"/>
  <c r="I531" i="1" l="1"/>
  <c r="N531" i="1"/>
  <c r="H531" i="1"/>
  <c r="F531" i="1" s="1"/>
  <c r="M532" i="1" s="1"/>
  <c r="L530" i="1"/>
  <c r="J530" i="1"/>
  <c r="K530" i="1"/>
  <c r="B530" i="1" s="1"/>
  <c r="H532" i="1" l="1"/>
  <c r="F532" i="1" s="1"/>
  <c r="M533" i="1" s="1"/>
  <c r="N532" i="1"/>
  <c r="I532" i="1"/>
  <c r="K531" i="1"/>
  <c r="B531" i="1" s="1"/>
  <c r="L531" i="1"/>
  <c r="J531" i="1"/>
  <c r="K532" i="1" l="1"/>
  <c r="B532" i="1" s="1"/>
  <c r="J532" i="1"/>
  <c r="L532" i="1"/>
  <c r="I533" i="1"/>
  <c r="N533" i="1"/>
  <c r="H533" i="1"/>
  <c r="F533" i="1" s="1"/>
  <c r="M534" i="1" s="1"/>
  <c r="I534" i="1" l="1"/>
  <c r="N534" i="1"/>
  <c r="H534" i="1"/>
  <c r="F534" i="1" s="1"/>
  <c r="M535" i="1" s="1"/>
  <c r="J533" i="1"/>
  <c r="K533" i="1"/>
  <c r="B533" i="1" s="1"/>
  <c r="L533" i="1"/>
  <c r="H535" i="1" l="1"/>
  <c r="F535" i="1" s="1"/>
  <c r="M536" i="1" s="1"/>
  <c r="I535" i="1"/>
  <c r="N535" i="1"/>
  <c r="K534" i="1"/>
  <c r="B534" i="1" s="1"/>
  <c r="L534" i="1"/>
  <c r="J534" i="1"/>
  <c r="J535" i="1" l="1"/>
  <c r="L535" i="1"/>
  <c r="K535" i="1"/>
  <c r="B535" i="1" s="1"/>
  <c r="I536" i="1"/>
  <c r="H536" i="1"/>
  <c r="F536" i="1" s="1"/>
  <c r="M537" i="1" s="1"/>
  <c r="N536" i="1"/>
  <c r="K536" i="1" l="1"/>
  <c r="B536" i="1" s="1"/>
  <c r="L536" i="1"/>
  <c r="J536" i="1"/>
  <c r="N537" i="1"/>
  <c r="H537" i="1"/>
  <c r="F537" i="1" s="1"/>
  <c r="M538" i="1" s="1"/>
  <c r="I537" i="1"/>
  <c r="J537" i="1" l="1"/>
  <c r="K537" i="1"/>
  <c r="B537" i="1" s="1"/>
  <c r="L537" i="1"/>
  <c r="H538" i="1"/>
  <c r="F538" i="1" s="1"/>
  <c r="M539" i="1" s="1"/>
  <c r="I538" i="1"/>
  <c r="N538" i="1"/>
  <c r="N539" i="1" l="1"/>
  <c r="I539" i="1"/>
  <c r="H539" i="1"/>
  <c r="F539" i="1" s="1"/>
  <c r="M540" i="1" s="1"/>
  <c r="J538" i="1"/>
  <c r="K538" i="1"/>
  <c r="B538" i="1" s="1"/>
  <c r="L538" i="1"/>
  <c r="L539" i="1" l="1"/>
  <c r="K539" i="1"/>
  <c r="B539" i="1" s="1"/>
  <c r="J539" i="1"/>
  <c r="N540" i="1"/>
  <c r="H540" i="1"/>
  <c r="F540" i="1" s="1"/>
  <c r="M541" i="1" s="1"/>
  <c r="I540" i="1"/>
  <c r="J540" i="1" l="1"/>
  <c r="K540" i="1"/>
  <c r="B540" i="1" s="1"/>
  <c r="L540" i="1"/>
  <c r="N541" i="1"/>
  <c r="H541" i="1"/>
  <c r="F541" i="1" s="1"/>
  <c r="M542" i="1" s="1"/>
  <c r="I541" i="1"/>
  <c r="L541" i="1" l="1"/>
  <c r="J541" i="1"/>
  <c r="K541" i="1"/>
  <c r="B541" i="1" s="1"/>
  <c r="N542" i="1"/>
  <c r="I542" i="1"/>
  <c r="H542" i="1"/>
  <c r="F542" i="1" s="1"/>
  <c r="M543" i="1" s="1"/>
  <c r="N543" i="1" l="1"/>
  <c r="H543" i="1"/>
  <c r="F543" i="1" s="1"/>
  <c r="M544" i="1" s="1"/>
  <c r="I543" i="1"/>
  <c r="L542" i="1"/>
  <c r="J542" i="1"/>
  <c r="K542" i="1"/>
  <c r="B542" i="1" s="1"/>
  <c r="H544" i="1" l="1"/>
  <c r="F544" i="1" s="1"/>
  <c r="M545" i="1" s="1"/>
  <c r="N544" i="1"/>
  <c r="I544" i="1"/>
  <c r="J543" i="1"/>
  <c r="K543" i="1"/>
  <c r="B543" i="1" s="1"/>
  <c r="L543" i="1"/>
  <c r="J544" i="1" l="1"/>
  <c r="L544" i="1"/>
  <c r="K544" i="1"/>
  <c r="B544" i="1" s="1"/>
  <c r="H545" i="1"/>
  <c r="F545" i="1" s="1"/>
  <c r="M546" i="1" s="1"/>
  <c r="I545" i="1"/>
  <c r="N545" i="1"/>
  <c r="N546" i="1" l="1"/>
  <c r="H546" i="1"/>
  <c r="F546" i="1" s="1"/>
  <c r="M547" i="1" s="1"/>
  <c r="I546" i="1"/>
  <c r="L545" i="1"/>
  <c r="J545" i="1"/>
  <c r="K545" i="1"/>
  <c r="B545" i="1" s="1"/>
  <c r="N547" i="1" l="1"/>
  <c r="I547" i="1"/>
  <c r="H547" i="1"/>
  <c r="F547" i="1" s="1"/>
  <c r="M548" i="1" s="1"/>
  <c r="J546" i="1"/>
  <c r="L546" i="1"/>
  <c r="K546" i="1"/>
  <c r="B546" i="1" s="1"/>
  <c r="L547" i="1" l="1"/>
  <c r="J547" i="1"/>
  <c r="K547" i="1"/>
  <c r="B547" i="1" s="1"/>
  <c r="N548" i="1"/>
  <c r="I548" i="1"/>
  <c r="H548" i="1"/>
  <c r="F548" i="1" s="1"/>
  <c r="M549" i="1" s="1"/>
  <c r="N549" i="1" l="1"/>
  <c r="I549" i="1"/>
  <c r="H549" i="1"/>
  <c r="F549" i="1" s="1"/>
  <c r="M550" i="1" s="1"/>
  <c r="L548" i="1"/>
  <c r="J548" i="1"/>
  <c r="K548" i="1"/>
  <c r="B548" i="1" s="1"/>
  <c r="K549" i="1" l="1"/>
  <c r="B549" i="1" s="1"/>
  <c r="J549" i="1"/>
  <c r="L549" i="1"/>
  <c r="N550" i="1"/>
  <c r="I550" i="1"/>
  <c r="H550" i="1"/>
  <c r="F550" i="1" s="1"/>
  <c r="M551" i="1" s="1"/>
  <c r="H551" i="1" l="1"/>
  <c r="F551" i="1" s="1"/>
  <c r="M552" i="1" s="1"/>
  <c r="I551" i="1"/>
  <c r="N551" i="1"/>
  <c r="J550" i="1"/>
  <c r="L550" i="1"/>
  <c r="K550" i="1"/>
  <c r="B550" i="1" s="1"/>
  <c r="J551" i="1" l="1"/>
  <c r="K551" i="1"/>
  <c r="B551" i="1" s="1"/>
  <c r="L551" i="1"/>
  <c r="N552" i="1"/>
  <c r="H552" i="1"/>
  <c r="F552" i="1" s="1"/>
  <c r="M553" i="1" s="1"/>
  <c r="I552" i="1"/>
  <c r="J552" i="1" l="1"/>
  <c r="L552" i="1"/>
  <c r="K552" i="1"/>
  <c r="B552" i="1" s="1"/>
  <c r="N553" i="1"/>
  <c r="H553" i="1"/>
  <c r="F553" i="1" s="1"/>
  <c r="M554" i="1" s="1"/>
  <c r="I553" i="1"/>
  <c r="L553" i="1" l="1"/>
  <c r="J553" i="1"/>
  <c r="K553" i="1"/>
  <c r="B553" i="1" s="1"/>
  <c r="N554" i="1"/>
  <c r="H554" i="1"/>
  <c r="F554" i="1" s="1"/>
  <c r="M555" i="1" s="1"/>
  <c r="I554" i="1"/>
  <c r="L554" i="1" l="1"/>
  <c r="J554" i="1"/>
  <c r="K554" i="1"/>
  <c r="B554" i="1" s="1"/>
  <c r="N555" i="1"/>
  <c r="H555" i="1"/>
  <c r="F555" i="1" s="1"/>
  <c r="M556" i="1" s="1"/>
  <c r="I555" i="1"/>
  <c r="L555" i="1" l="1"/>
  <c r="J555" i="1"/>
  <c r="K555" i="1"/>
  <c r="B555" i="1" s="1"/>
  <c r="N556" i="1"/>
  <c r="I556" i="1"/>
  <c r="H556" i="1"/>
  <c r="F556" i="1" s="1"/>
  <c r="M557" i="1" s="1"/>
  <c r="I557" i="1" l="1"/>
  <c r="H557" i="1"/>
  <c r="F557" i="1" s="1"/>
  <c r="M558" i="1" s="1"/>
  <c r="N557" i="1"/>
  <c r="K556" i="1"/>
  <c r="B556" i="1" s="1"/>
  <c r="L556" i="1"/>
  <c r="J556" i="1"/>
  <c r="I558" i="1" l="1"/>
  <c r="H558" i="1"/>
  <c r="F558" i="1" s="1"/>
  <c r="M559" i="1" s="1"/>
  <c r="N558" i="1"/>
  <c r="L557" i="1"/>
  <c r="K557" i="1"/>
  <c r="B557" i="1" s="1"/>
  <c r="J557" i="1"/>
  <c r="H559" i="1" l="1"/>
  <c r="F559" i="1" s="1"/>
  <c r="M560" i="1" s="1"/>
  <c r="I559" i="1"/>
  <c r="N559" i="1"/>
  <c r="K558" i="1"/>
  <c r="B558" i="1" s="1"/>
  <c r="J558" i="1"/>
  <c r="L558" i="1"/>
  <c r="J559" i="1" l="1"/>
  <c r="K559" i="1"/>
  <c r="B559" i="1" s="1"/>
  <c r="L559" i="1"/>
  <c r="I560" i="1"/>
  <c r="N560" i="1"/>
  <c r="H560" i="1"/>
  <c r="F560" i="1" s="1"/>
  <c r="M561" i="1" s="1"/>
  <c r="H561" i="1" l="1"/>
  <c r="F561" i="1" s="1"/>
  <c r="M562" i="1" s="1"/>
  <c r="N561" i="1"/>
  <c r="I561" i="1"/>
  <c r="J560" i="1"/>
  <c r="L560" i="1"/>
  <c r="K560" i="1"/>
  <c r="B560" i="1" s="1"/>
  <c r="L561" i="1" l="1"/>
  <c r="K561" i="1"/>
  <c r="B561" i="1" s="1"/>
  <c r="J561" i="1"/>
  <c r="N562" i="1"/>
  <c r="I562" i="1"/>
  <c r="H562" i="1"/>
  <c r="F562" i="1" s="1"/>
  <c r="M563" i="1" s="1"/>
  <c r="H563" i="1" l="1"/>
  <c r="F563" i="1" s="1"/>
  <c r="M564" i="1" s="1"/>
  <c r="I563" i="1"/>
  <c r="N563" i="1"/>
  <c r="J562" i="1"/>
  <c r="K562" i="1"/>
  <c r="B562" i="1" s="1"/>
  <c r="L562" i="1"/>
  <c r="L563" i="1" l="1"/>
  <c r="J563" i="1"/>
  <c r="K563" i="1"/>
  <c r="B563" i="1" s="1"/>
  <c r="I564" i="1"/>
  <c r="N564" i="1"/>
  <c r="H564" i="1"/>
  <c r="F564" i="1" s="1"/>
  <c r="M565" i="1" s="1"/>
  <c r="N565" i="1" l="1"/>
  <c r="H565" i="1"/>
  <c r="F565" i="1" s="1"/>
  <c r="M566" i="1" s="1"/>
  <c r="I565" i="1"/>
  <c r="L564" i="1"/>
  <c r="J564" i="1"/>
  <c r="K564" i="1"/>
  <c r="B564" i="1" s="1"/>
  <c r="I566" i="1" l="1"/>
  <c r="H566" i="1"/>
  <c r="F566" i="1" s="1"/>
  <c r="M567" i="1" s="1"/>
  <c r="N566" i="1"/>
  <c r="L565" i="1"/>
  <c r="J565" i="1"/>
  <c r="K565" i="1"/>
  <c r="B565" i="1" s="1"/>
  <c r="N567" i="1" l="1"/>
  <c r="I567" i="1"/>
  <c r="H567" i="1"/>
  <c r="F567" i="1" s="1"/>
  <c r="M568" i="1" s="1"/>
  <c r="J566" i="1"/>
  <c r="K566" i="1"/>
  <c r="B566" i="1" s="1"/>
  <c r="L566" i="1"/>
  <c r="K567" i="1" l="1"/>
  <c r="B567" i="1" s="1"/>
  <c r="L567" i="1"/>
  <c r="J567" i="1"/>
  <c r="H568" i="1"/>
  <c r="F568" i="1" s="1"/>
  <c r="M569" i="1" s="1"/>
  <c r="N568" i="1"/>
  <c r="I568" i="1"/>
  <c r="K568" i="1" l="1"/>
  <c r="B568" i="1" s="1"/>
  <c r="J568" i="1"/>
  <c r="L568" i="1"/>
  <c r="I569" i="1"/>
  <c r="N569" i="1"/>
  <c r="H569" i="1"/>
  <c r="F569" i="1" s="1"/>
  <c r="M570" i="1" s="1"/>
  <c r="H570" i="1" l="1"/>
  <c r="F570" i="1" s="1"/>
  <c r="M571" i="1" s="1"/>
  <c r="I570" i="1"/>
  <c r="N570" i="1"/>
  <c r="J569" i="1"/>
  <c r="K569" i="1"/>
  <c r="B569" i="1" s="1"/>
  <c r="L569" i="1"/>
  <c r="L570" i="1" l="1"/>
  <c r="J570" i="1"/>
  <c r="K570" i="1"/>
  <c r="B570" i="1" s="1"/>
  <c r="N571" i="1"/>
  <c r="H571" i="1"/>
  <c r="F571" i="1" s="1"/>
  <c r="M572" i="1" s="1"/>
  <c r="I571" i="1"/>
  <c r="L571" i="1" l="1"/>
  <c r="K571" i="1"/>
  <c r="B571" i="1" s="1"/>
  <c r="J571" i="1"/>
  <c r="N572" i="1"/>
  <c r="H572" i="1"/>
  <c r="F572" i="1" s="1"/>
  <c r="M573" i="1" s="1"/>
  <c r="I572" i="1"/>
  <c r="K572" i="1" l="1"/>
  <c r="B572" i="1" s="1"/>
  <c r="L572" i="1"/>
  <c r="J572" i="1"/>
  <c r="N573" i="1"/>
  <c r="H573" i="1"/>
  <c r="F573" i="1" s="1"/>
  <c r="M574" i="1" s="1"/>
  <c r="I573" i="1"/>
  <c r="J573" i="1" l="1"/>
  <c r="L573" i="1"/>
  <c r="K573" i="1"/>
  <c r="B573" i="1" s="1"/>
  <c r="N574" i="1"/>
  <c r="I574" i="1"/>
  <c r="H574" i="1"/>
  <c r="F574" i="1" s="1"/>
  <c r="M575" i="1" s="1"/>
  <c r="I575" i="1" l="1"/>
  <c r="H575" i="1"/>
  <c r="F575" i="1" s="1"/>
  <c r="M576" i="1" s="1"/>
  <c r="N575" i="1"/>
  <c r="L574" i="1"/>
  <c r="K574" i="1"/>
  <c r="B574" i="1" s="1"/>
  <c r="J574" i="1"/>
  <c r="N576" i="1" l="1"/>
  <c r="H576" i="1"/>
  <c r="F576" i="1" s="1"/>
  <c r="M577" i="1" s="1"/>
  <c r="I576" i="1"/>
  <c r="J575" i="1"/>
  <c r="L575" i="1"/>
  <c r="K575" i="1"/>
  <c r="B575" i="1" s="1"/>
  <c r="I577" i="1" l="1"/>
  <c r="H577" i="1"/>
  <c r="F577" i="1" s="1"/>
  <c r="M578" i="1" s="1"/>
  <c r="N577" i="1"/>
  <c r="J576" i="1"/>
  <c r="K576" i="1"/>
  <c r="B576" i="1" s="1"/>
  <c r="L576" i="1"/>
  <c r="I578" i="1" l="1"/>
  <c r="H578" i="1"/>
  <c r="F578" i="1" s="1"/>
  <c r="M579" i="1" s="1"/>
  <c r="N578" i="1"/>
  <c r="J577" i="1"/>
  <c r="K577" i="1"/>
  <c r="B577" i="1" s="1"/>
  <c r="L577" i="1"/>
  <c r="H579" i="1" l="1"/>
  <c r="F579" i="1" s="1"/>
  <c r="M580" i="1" s="1"/>
  <c r="I579" i="1"/>
  <c r="N579" i="1"/>
  <c r="K578" i="1"/>
  <c r="B578" i="1" s="1"/>
  <c r="L578" i="1"/>
  <c r="J578" i="1"/>
  <c r="L579" i="1" l="1"/>
  <c r="J579" i="1"/>
  <c r="K579" i="1"/>
  <c r="B579" i="1" s="1"/>
  <c r="I580" i="1"/>
  <c r="N580" i="1"/>
  <c r="H580" i="1"/>
  <c r="F580" i="1" s="1"/>
  <c r="M581" i="1" s="1"/>
  <c r="N581" i="1" l="1"/>
  <c r="H581" i="1"/>
  <c r="F581" i="1" s="1"/>
  <c r="M582" i="1" s="1"/>
  <c r="I581" i="1"/>
  <c r="K580" i="1"/>
  <c r="B580" i="1" s="1"/>
  <c r="J580" i="1"/>
  <c r="L580" i="1"/>
  <c r="I582" i="1" l="1"/>
  <c r="H582" i="1"/>
  <c r="F582" i="1" s="1"/>
  <c r="M583" i="1" s="1"/>
  <c r="N582" i="1"/>
  <c r="K581" i="1"/>
  <c r="B581" i="1" s="1"/>
  <c r="L581" i="1"/>
  <c r="J581" i="1"/>
  <c r="H583" i="1" l="1"/>
  <c r="F583" i="1" s="1"/>
  <c r="M584" i="1" s="1"/>
  <c r="N583" i="1"/>
  <c r="I583" i="1"/>
  <c r="L582" i="1"/>
  <c r="J582" i="1"/>
  <c r="K582" i="1"/>
  <c r="B582" i="1" s="1"/>
  <c r="K583" i="1" l="1"/>
  <c r="B583" i="1" s="1"/>
  <c r="J583" i="1"/>
  <c r="L583" i="1"/>
  <c r="H584" i="1"/>
  <c r="F584" i="1" s="1"/>
  <c r="M585" i="1" s="1"/>
  <c r="N584" i="1"/>
  <c r="I584" i="1"/>
  <c r="J584" i="1" l="1"/>
  <c r="K584" i="1"/>
  <c r="B584" i="1" s="1"/>
  <c r="L584" i="1"/>
  <c r="N585" i="1"/>
  <c r="H585" i="1"/>
  <c r="F585" i="1" s="1"/>
  <c r="M586" i="1" s="1"/>
  <c r="I585" i="1"/>
  <c r="L585" i="1" l="1"/>
  <c r="K585" i="1"/>
  <c r="B585" i="1" s="1"/>
  <c r="J585" i="1"/>
  <c r="N586" i="1"/>
  <c r="I586" i="1"/>
  <c r="H586" i="1"/>
  <c r="F586" i="1" s="1"/>
  <c r="M587" i="1" s="1"/>
  <c r="I587" i="1" l="1"/>
  <c r="N587" i="1"/>
  <c r="H587" i="1"/>
  <c r="F587" i="1" s="1"/>
  <c r="M588" i="1" s="1"/>
  <c r="K586" i="1"/>
  <c r="B586" i="1" s="1"/>
  <c r="J586" i="1"/>
  <c r="L586" i="1"/>
  <c r="N588" i="1" l="1"/>
  <c r="H588" i="1"/>
  <c r="F588" i="1" s="1"/>
  <c r="M589" i="1" s="1"/>
  <c r="I588" i="1"/>
  <c r="K587" i="1"/>
  <c r="B587" i="1" s="1"/>
  <c r="L587" i="1"/>
  <c r="J587" i="1"/>
  <c r="I589" i="1" l="1"/>
  <c r="N589" i="1"/>
  <c r="H589" i="1"/>
  <c r="F589" i="1" s="1"/>
  <c r="M590" i="1" s="1"/>
  <c r="J588" i="1"/>
  <c r="K588" i="1"/>
  <c r="B588" i="1" s="1"/>
  <c r="L588" i="1"/>
  <c r="N590" i="1" l="1"/>
  <c r="I590" i="1"/>
  <c r="H590" i="1"/>
  <c r="F590" i="1" s="1"/>
  <c r="M591" i="1" s="1"/>
  <c r="L589" i="1"/>
  <c r="K589" i="1"/>
  <c r="B589" i="1" s="1"/>
  <c r="J589" i="1"/>
  <c r="K590" i="1" l="1"/>
  <c r="B590" i="1" s="1"/>
  <c r="L590" i="1"/>
  <c r="J590" i="1"/>
  <c r="N591" i="1"/>
  <c r="I591" i="1"/>
  <c r="H591" i="1"/>
  <c r="F591" i="1" s="1"/>
  <c r="M592" i="1" s="1"/>
  <c r="I592" i="1" l="1"/>
  <c r="H592" i="1"/>
  <c r="F592" i="1" s="1"/>
  <c r="M593" i="1" s="1"/>
  <c r="N592" i="1"/>
  <c r="J591" i="1"/>
  <c r="K591" i="1"/>
  <c r="B591" i="1" s="1"/>
  <c r="L591" i="1"/>
  <c r="N593" i="1" l="1"/>
  <c r="H593" i="1"/>
  <c r="F593" i="1" s="1"/>
  <c r="M594" i="1" s="1"/>
  <c r="I593" i="1"/>
  <c r="L592" i="1"/>
  <c r="J592" i="1"/>
  <c r="K592" i="1"/>
  <c r="B592" i="1" s="1"/>
  <c r="N594" i="1" l="1"/>
  <c r="H594" i="1"/>
  <c r="F594" i="1" s="1"/>
  <c r="M595" i="1" s="1"/>
  <c r="I594" i="1"/>
  <c r="L593" i="1"/>
  <c r="J593" i="1"/>
  <c r="K593" i="1"/>
  <c r="B593" i="1" s="1"/>
  <c r="N595" i="1" l="1"/>
  <c r="I595" i="1"/>
  <c r="H595" i="1"/>
  <c r="F595" i="1" s="1"/>
  <c r="M596" i="1" s="1"/>
  <c r="L594" i="1"/>
  <c r="K594" i="1"/>
  <c r="B594" i="1" s="1"/>
  <c r="J594" i="1"/>
  <c r="L595" i="1" l="1"/>
  <c r="J595" i="1"/>
  <c r="K595" i="1"/>
  <c r="B595" i="1" s="1"/>
  <c r="N596" i="1"/>
  <c r="I596" i="1"/>
  <c r="H596" i="1"/>
  <c r="F596" i="1" s="1"/>
  <c r="M597" i="1" s="1"/>
  <c r="N597" i="1" l="1"/>
  <c r="H597" i="1"/>
  <c r="F597" i="1" s="1"/>
  <c r="M598" i="1" s="1"/>
  <c r="I597" i="1"/>
  <c r="K596" i="1"/>
  <c r="B596" i="1" s="1"/>
  <c r="J596" i="1"/>
  <c r="L596" i="1"/>
  <c r="I598" i="1" l="1"/>
  <c r="N598" i="1"/>
  <c r="H598" i="1"/>
  <c r="F598" i="1" s="1"/>
  <c r="M599" i="1" s="1"/>
  <c r="J597" i="1"/>
  <c r="L597" i="1"/>
  <c r="K597" i="1"/>
  <c r="B597" i="1" s="1"/>
  <c r="I599" i="1" l="1"/>
  <c r="N599" i="1"/>
  <c r="H599" i="1"/>
  <c r="F599" i="1" s="1"/>
  <c r="M600" i="1" s="1"/>
  <c r="L598" i="1"/>
  <c r="J598" i="1"/>
  <c r="K598" i="1"/>
  <c r="B598" i="1" s="1"/>
  <c r="N600" i="1" l="1"/>
  <c r="H600" i="1"/>
  <c r="F600" i="1" s="1"/>
  <c r="M601" i="1" s="1"/>
  <c r="I600" i="1"/>
  <c r="L599" i="1"/>
  <c r="K599" i="1"/>
  <c r="B599" i="1" s="1"/>
  <c r="J599" i="1"/>
  <c r="I601" i="1" l="1"/>
  <c r="H601" i="1"/>
  <c r="F601" i="1" s="1"/>
  <c r="M602" i="1" s="1"/>
  <c r="N601" i="1"/>
  <c r="J600" i="1"/>
  <c r="K600" i="1"/>
  <c r="B600" i="1" s="1"/>
  <c r="L600" i="1"/>
  <c r="N602" i="1" l="1"/>
  <c r="I602" i="1"/>
  <c r="H602" i="1"/>
  <c r="F602" i="1" s="1"/>
  <c r="M603" i="1" s="1"/>
  <c r="L601" i="1"/>
  <c r="J601" i="1"/>
  <c r="K601" i="1"/>
  <c r="B601" i="1" s="1"/>
  <c r="L602" i="1" l="1"/>
  <c r="J602" i="1"/>
  <c r="K602" i="1"/>
  <c r="B602" i="1" s="1"/>
  <c r="H603" i="1"/>
  <c r="F603" i="1" s="1"/>
  <c r="M604" i="1" s="1"/>
  <c r="I603" i="1"/>
  <c r="N603" i="1"/>
  <c r="N604" i="1" l="1"/>
  <c r="I604" i="1"/>
  <c r="H604" i="1"/>
  <c r="F604" i="1" s="1"/>
  <c r="M605" i="1" s="1"/>
  <c r="K603" i="1"/>
  <c r="B603" i="1" s="1"/>
  <c r="L603" i="1"/>
  <c r="J603" i="1"/>
  <c r="K604" i="1" l="1"/>
  <c r="B604" i="1" s="1"/>
  <c r="L604" i="1"/>
  <c r="J604" i="1"/>
  <c r="I605" i="1"/>
  <c r="N605" i="1"/>
  <c r="H605" i="1"/>
  <c r="F605" i="1" s="1"/>
  <c r="M606" i="1" s="1"/>
  <c r="H606" i="1" l="1"/>
  <c r="F606" i="1" s="1"/>
  <c r="M607" i="1" s="1"/>
  <c r="N606" i="1"/>
  <c r="I606" i="1"/>
  <c r="L605" i="1"/>
  <c r="J605" i="1"/>
  <c r="K605" i="1"/>
  <c r="B605" i="1" s="1"/>
  <c r="K606" i="1" l="1"/>
  <c r="B606" i="1" s="1"/>
  <c r="L606" i="1"/>
  <c r="J606" i="1"/>
  <c r="I607" i="1"/>
  <c r="H607" i="1"/>
  <c r="F607" i="1" s="1"/>
  <c r="M608" i="1" s="1"/>
  <c r="N607" i="1"/>
  <c r="J607" i="1" l="1"/>
  <c r="K607" i="1"/>
  <c r="B607" i="1" s="1"/>
  <c r="L607" i="1"/>
  <c r="I608" i="1"/>
  <c r="H608" i="1"/>
  <c r="F608" i="1" s="1"/>
  <c r="M609" i="1" s="1"/>
  <c r="N608" i="1"/>
  <c r="K608" i="1" l="1"/>
  <c r="B608" i="1" s="1"/>
  <c r="J608" i="1"/>
  <c r="L608" i="1"/>
  <c r="H609" i="1"/>
  <c r="F609" i="1" s="1"/>
  <c r="M610" i="1" s="1"/>
  <c r="I609" i="1"/>
  <c r="N609" i="1"/>
  <c r="I610" i="1" l="1"/>
  <c r="N610" i="1"/>
  <c r="H610" i="1"/>
  <c r="F610" i="1" s="1"/>
  <c r="M611" i="1" s="1"/>
  <c r="K609" i="1"/>
  <c r="B609" i="1" s="1"/>
  <c r="J609" i="1"/>
  <c r="L609" i="1"/>
  <c r="I611" i="1" l="1"/>
  <c r="N611" i="1"/>
  <c r="H611" i="1"/>
  <c r="F611" i="1" s="1"/>
  <c r="M612" i="1" s="1"/>
  <c r="J610" i="1"/>
  <c r="L610" i="1"/>
  <c r="K610" i="1"/>
  <c r="B610" i="1" s="1"/>
  <c r="I612" i="1" l="1"/>
  <c r="H612" i="1"/>
  <c r="F612" i="1" s="1"/>
  <c r="M613" i="1" s="1"/>
  <c r="N612" i="1"/>
  <c r="K611" i="1"/>
  <c r="B611" i="1" s="1"/>
  <c r="L611" i="1"/>
  <c r="J611" i="1"/>
  <c r="I613" i="1" l="1"/>
  <c r="H613" i="1"/>
  <c r="F613" i="1" s="1"/>
  <c r="M614" i="1" s="1"/>
  <c r="N613" i="1"/>
  <c r="J612" i="1"/>
  <c r="K612" i="1"/>
  <c r="B612" i="1" s="1"/>
  <c r="L612" i="1"/>
  <c r="I614" i="1" l="1"/>
  <c r="H614" i="1"/>
  <c r="F614" i="1" s="1"/>
  <c r="M615" i="1" s="1"/>
  <c r="N614" i="1"/>
  <c r="J613" i="1"/>
  <c r="K613" i="1"/>
  <c r="B613" i="1" s="1"/>
  <c r="L613" i="1"/>
  <c r="H615" i="1" l="1"/>
  <c r="F615" i="1" s="1"/>
  <c r="M616" i="1" s="1"/>
  <c r="I615" i="1"/>
  <c r="N615" i="1"/>
  <c r="K614" i="1"/>
  <c r="B614" i="1" s="1"/>
  <c r="L614" i="1"/>
  <c r="J614" i="1"/>
  <c r="L615" i="1" l="1"/>
  <c r="J615" i="1"/>
  <c r="K615" i="1"/>
  <c r="B615" i="1" s="1"/>
  <c r="N616" i="1"/>
  <c r="I616" i="1"/>
  <c r="H616" i="1"/>
  <c r="F616" i="1" s="1"/>
  <c r="M617" i="1" s="1"/>
  <c r="H617" i="1" l="1"/>
  <c r="F617" i="1" s="1"/>
  <c r="M618" i="1" s="1"/>
  <c r="I617" i="1"/>
  <c r="N617" i="1"/>
  <c r="J616" i="1"/>
  <c r="K616" i="1"/>
  <c r="B616" i="1" s="1"/>
  <c r="L616" i="1"/>
  <c r="K617" i="1" l="1"/>
  <c r="B617" i="1" s="1"/>
  <c r="L617" i="1"/>
  <c r="J617" i="1"/>
  <c r="I618" i="1"/>
  <c r="H618" i="1"/>
  <c r="F618" i="1" s="1"/>
  <c r="M619" i="1" s="1"/>
  <c r="N618" i="1"/>
  <c r="J618" i="1" l="1"/>
  <c r="L618" i="1"/>
  <c r="K618" i="1"/>
  <c r="B618" i="1" s="1"/>
  <c r="H619" i="1"/>
  <c r="F619" i="1" s="1"/>
  <c r="M620" i="1" s="1"/>
  <c r="I619" i="1"/>
  <c r="N619" i="1"/>
  <c r="I620" i="1" l="1"/>
  <c r="H620" i="1"/>
  <c r="F620" i="1" s="1"/>
  <c r="M621" i="1" s="1"/>
  <c r="N620" i="1"/>
  <c r="J619" i="1"/>
  <c r="L619" i="1"/>
  <c r="K619" i="1"/>
  <c r="B619" i="1" s="1"/>
  <c r="I621" i="1" l="1"/>
  <c r="N621" i="1"/>
  <c r="H621" i="1"/>
  <c r="F621" i="1" s="1"/>
  <c r="M622" i="1" s="1"/>
  <c r="L620" i="1"/>
  <c r="J620" i="1"/>
  <c r="K620" i="1"/>
  <c r="B620" i="1" s="1"/>
  <c r="N622" i="1" l="1"/>
  <c r="I622" i="1"/>
  <c r="H622" i="1"/>
  <c r="F622" i="1" s="1"/>
  <c r="M623" i="1" s="1"/>
  <c r="K621" i="1"/>
  <c r="B621" i="1" s="1"/>
  <c r="L621" i="1"/>
  <c r="J621" i="1"/>
  <c r="K622" i="1" l="1"/>
  <c r="B622" i="1" s="1"/>
  <c r="L622" i="1"/>
  <c r="J622" i="1"/>
  <c r="H623" i="1"/>
  <c r="F623" i="1" s="1"/>
  <c r="M624" i="1" s="1"/>
  <c r="N623" i="1"/>
  <c r="I623" i="1"/>
  <c r="L623" i="1" l="1"/>
  <c r="J623" i="1"/>
  <c r="K623" i="1"/>
  <c r="B623" i="1" s="1"/>
  <c r="N624" i="1"/>
  <c r="H624" i="1"/>
  <c r="F624" i="1" s="1"/>
  <c r="M625" i="1" s="1"/>
  <c r="I624" i="1"/>
  <c r="K624" i="1" l="1"/>
  <c r="B624" i="1" s="1"/>
  <c r="L624" i="1"/>
  <c r="J624" i="1"/>
  <c r="H625" i="1"/>
  <c r="F625" i="1" s="1"/>
  <c r="M626" i="1" s="1"/>
  <c r="N625" i="1"/>
  <c r="I625" i="1"/>
  <c r="L625" i="1" l="1"/>
  <c r="J625" i="1"/>
  <c r="K625" i="1"/>
  <c r="B625" i="1" s="1"/>
  <c r="I626" i="1"/>
  <c r="N626" i="1"/>
  <c r="H626" i="1"/>
  <c r="F626" i="1" s="1"/>
  <c r="M627" i="1" s="1"/>
  <c r="H627" i="1" l="1"/>
  <c r="F627" i="1" s="1"/>
  <c r="M628" i="1" s="1"/>
  <c r="N627" i="1"/>
  <c r="I627" i="1"/>
  <c r="L626" i="1"/>
  <c r="K626" i="1"/>
  <c r="B626" i="1" s="1"/>
  <c r="J626" i="1"/>
  <c r="L627" i="1" l="1"/>
  <c r="K627" i="1"/>
  <c r="B627" i="1" s="1"/>
  <c r="J627" i="1"/>
  <c r="N628" i="1"/>
  <c r="I628" i="1"/>
  <c r="H628" i="1"/>
  <c r="F628" i="1" s="1"/>
  <c r="M629" i="1" s="1"/>
  <c r="I629" i="1" l="1"/>
  <c r="N629" i="1"/>
  <c r="H629" i="1"/>
  <c r="F629" i="1" s="1"/>
  <c r="M630" i="1" s="1"/>
  <c r="J628" i="1"/>
  <c r="L628" i="1"/>
  <c r="K628" i="1"/>
  <c r="B628" i="1" s="1"/>
  <c r="N630" i="1" l="1"/>
  <c r="H630" i="1"/>
  <c r="F630" i="1" s="1"/>
  <c r="M631" i="1" s="1"/>
  <c r="I630" i="1"/>
  <c r="L629" i="1"/>
  <c r="J629" i="1"/>
  <c r="K629" i="1"/>
  <c r="B629" i="1" s="1"/>
  <c r="N631" i="1" l="1"/>
  <c r="H631" i="1"/>
  <c r="F631" i="1" s="1"/>
  <c r="M632" i="1" s="1"/>
  <c r="I631" i="1"/>
  <c r="L630" i="1"/>
  <c r="J630" i="1"/>
  <c r="K630" i="1"/>
  <c r="B630" i="1" s="1"/>
  <c r="N632" i="1" l="1"/>
  <c r="H632" i="1"/>
  <c r="F632" i="1" s="1"/>
  <c r="M633" i="1" s="1"/>
  <c r="I632" i="1"/>
  <c r="L631" i="1"/>
  <c r="J631" i="1"/>
  <c r="K631" i="1"/>
  <c r="B631" i="1" s="1"/>
  <c r="N633" i="1" l="1"/>
  <c r="H633" i="1"/>
  <c r="F633" i="1" s="1"/>
  <c r="M634" i="1" s="1"/>
  <c r="I633" i="1"/>
  <c r="J632" i="1"/>
  <c r="L632" i="1"/>
  <c r="K632" i="1"/>
  <c r="B632" i="1" s="1"/>
  <c r="N634" i="1" l="1"/>
  <c r="I634" i="1"/>
  <c r="H634" i="1"/>
  <c r="F634" i="1" s="1"/>
  <c r="M635" i="1" s="1"/>
  <c r="K633" i="1"/>
  <c r="B633" i="1" s="1"/>
  <c r="J633" i="1"/>
  <c r="L633" i="1"/>
  <c r="K634" i="1" l="1"/>
  <c r="B634" i="1" s="1"/>
  <c r="J634" i="1"/>
  <c r="L634" i="1"/>
  <c r="N635" i="1"/>
  <c r="I635" i="1"/>
  <c r="H635" i="1"/>
  <c r="F635" i="1" s="1"/>
  <c r="M636" i="1" s="1"/>
  <c r="N636" i="1" l="1"/>
  <c r="H636" i="1"/>
  <c r="F636" i="1" s="1"/>
  <c r="M637" i="1" s="1"/>
  <c r="I636" i="1"/>
  <c r="L635" i="1"/>
  <c r="J635" i="1"/>
  <c r="K635" i="1"/>
  <c r="B635" i="1" s="1"/>
  <c r="H637" i="1" l="1"/>
  <c r="F637" i="1" s="1"/>
  <c r="M638" i="1" s="1"/>
  <c r="N637" i="1"/>
  <c r="I637" i="1"/>
  <c r="J636" i="1"/>
  <c r="K636" i="1"/>
  <c r="B636" i="1" s="1"/>
  <c r="L636" i="1"/>
  <c r="L637" i="1" l="1"/>
  <c r="J637" i="1"/>
  <c r="K637" i="1"/>
  <c r="B637" i="1" s="1"/>
  <c r="H638" i="1"/>
  <c r="F638" i="1" s="1"/>
  <c r="M639" i="1" s="1"/>
  <c r="I638" i="1"/>
  <c r="N638" i="1"/>
  <c r="H639" i="1" l="1"/>
  <c r="F639" i="1" s="1"/>
  <c r="M640" i="1" s="1"/>
  <c r="N639" i="1"/>
  <c r="I639" i="1"/>
  <c r="L638" i="1"/>
  <c r="J638" i="1"/>
  <c r="K638" i="1"/>
  <c r="B638" i="1" s="1"/>
  <c r="J639" i="1" l="1"/>
  <c r="K639" i="1"/>
  <c r="B639" i="1" s="1"/>
  <c r="L639" i="1"/>
  <c r="I640" i="1"/>
  <c r="N640" i="1"/>
  <c r="H640" i="1"/>
  <c r="F640" i="1" s="1"/>
  <c r="M641" i="1" s="1"/>
  <c r="I641" i="1" l="1"/>
  <c r="H641" i="1"/>
  <c r="F641" i="1" s="1"/>
  <c r="M642" i="1" s="1"/>
  <c r="N641" i="1"/>
  <c r="J640" i="1"/>
  <c r="L640" i="1"/>
  <c r="K640" i="1"/>
  <c r="B640" i="1" s="1"/>
  <c r="H642" i="1" l="1"/>
  <c r="F642" i="1" s="1"/>
  <c r="M643" i="1" s="1"/>
  <c r="I642" i="1"/>
  <c r="N642" i="1"/>
  <c r="K641" i="1"/>
  <c r="B641" i="1" s="1"/>
  <c r="L641" i="1"/>
  <c r="J641" i="1"/>
  <c r="L642" i="1" l="1"/>
  <c r="K642" i="1"/>
  <c r="B642" i="1" s="1"/>
  <c r="J642" i="1"/>
  <c r="N643" i="1"/>
  <c r="H643" i="1"/>
  <c r="F643" i="1" s="1"/>
  <c r="M644" i="1" s="1"/>
  <c r="I643" i="1"/>
  <c r="K643" i="1" l="1"/>
  <c r="B643" i="1" s="1"/>
  <c r="J643" i="1"/>
  <c r="L643" i="1"/>
  <c r="N644" i="1"/>
  <c r="H644" i="1"/>
  <c r="F644" i="1" s="1"/>
  <c r="M645" i="1" s="1"/>
  <c r="I644" i="1"/>
  <c r="L644" i="1" l="1"/>
  <c r="J644" i="1"/>
  <c r="K644" i="1"/>
  <c r="B644" i="1" s="1"/>
  <c r="H645" i="1"/>
  <c r="F645" i="1" s="1"/>
  <c r="M646" i="1" s="1"/>
  <c r="N645" i="1"/>
  <c r="I645" i="1"/>
  <c r="L645" i="1" l="1"/>
  <c r="J645" i="1"/>
  <c r="K645" i="1"/>
  <c r="B645" i="1" s="1"/>
  <c r="I646" i="1"/>
  <c r="N646" i="1"/>
  <c r="H646" i="1"/>
  <c r="F646" i="1" s="1"/>
  <c r="M647" i="1" s="1"/>
  <c r="N647" i="1" l="1"/>
  <c r="I647" i="1"/>
  <c r="H647" i="1"/>
  <c r="F647" i="1" s="1"/>
  <c r="M648" i="1" s="1"/>
  <c r="L646" i="1"/>
  <c r="J646" i="1"/>
  <c r="K646" i="1"/>
  <c r="B646" i="1" s="1"/>
  <c r="K647" i="1" l="1"/>
  <c r="B647" i="1" s="1"/>
  <c r="L647" i="1"/>
  <c r="J647" i="1"/>
  <c r="H648" i="1"/>
  <c r="F648" i="1" s="1"/>
  <c r="M649" i="1" s="1"/>
  <c r="I648" i="1"/>
  <c r="N648" i="1"/>
  <c r="H649" i="1" l="1"/>
  <c r="F649" i="1" s="1"/>
  <c r="M650" i="1" s="1"/>
  <c r="N649" i="1"/>
  <c r="I649" i="1"/>
  <c r="J648" i="1"/>
  <c r="L648" i="1"/>
  <c r="K648" i="1"/>
  <c r="B648" i="1" s="1"/>
  <c r="J649" i="1" l="1"/>
  <c r="K649" i="1"/>
  <c r="B649" i="1" s="1"/>
  <c r="L649" i="1"/>
  <c r="H650" i="1"/>
  <c r="F650" i="1" s="1"/>
  <c r="M651" i="1" s="1"/>
  <c r="N650" i="1"/>
  <c r="I650" i="1"/>
  <c r="K650" i="1" l="1"/>
  <c r="B650" i="1" s="1"/>
  <c r="J650" i="1"/>
  <c r="L650" i="1"/>
  <c r="H651" i="1"/>
  <c r="F651" i="1" s="1"/>
  <c r="M652" i="1" s="1"/>
  <c r="N651" i="1"/>
  <c r="I651" i="1"/>
  <c r="L651" i="1" l="1"/>
  <c r="K651" i="1"/>
  <c r="B651" i="1" s="1"/>
  <c r="J651" i="1"/>
  <c r="H652" i="1"/>
  <c r="F652" i="1" s="1"/>
  <c r="M653" i="1" s="1"/>
  <c r="I652" i="1"/>
  <c r="N652" i="1"/>
  <c r="H653" i="1" l="1"/>
  <c r="F653" i="1" s="1"/>
  <c r="M654" i="1" s="1"/>
  <c r="I653" i="1"/>
  <c r="N653" i="1"/>
  <c r="K652" i="1"/>
  <c r="B652" i="1" s="1"/>
  <c r="L652" i="1"/>
  <c r="J652" i="1"/>
  <c r="K653" i="1" l="1"/>
  <c r="B653" i="1" s="1"/>
  <c r="J653" i="1"/>
  <c r="L653" i="1"/>
  <c r="I654" i="1"/>
  <c r="N654" i="1"/>
  <c r="H654" i="1"/>
  <c r="F654" i="1" s="1"/>
  <c r="M655" i="1" s="1"/>
  <c r="N655" i="1" l="1"/>
  <c r="I655" i="1"/>
  <c r="H655" i="1"/>
  <c r="F655" i="1" s="1"/>
  <c r="M656" i="1" s="1"/>
  <c r="L654" i="1"/>
  <c r="K654" i="1"/>
  <c r="B654" i="1" s="1"/>
  <c r="J654" i="1"/>
  <c r="K655" i="1" l="1"/>
  <c r="B655" i="1" s="1"/>
  <c r="L655" i="1"/>
  <c r="J655" i="1"/>
  <c r="H656" i="1"/>
  <c r="F656" i="1" s="1"/>
  <c r="M657" i="1" s="1"/>
  <c r="N656" i="1"/>
  <c r="I656" i="1"/>
  <c r="K656" i="1" l="1"/>
  <c r="B656" i="1" s="1"/>
  <c r="L656" i="1"/>
  <c r="J656" i="1"/>
  <c r="I657" i="1"/>
  <c r="N657" i="1"/>
  <c r="H657" i="1"/>
  <c r="F657" i="1" s="1"/>
  <c r="M658" i="1" s="1"/>
  <c r="N658" i="1" l="1"/>
  <c r="H658" i="1"/>
  <c r="F658" i="1" s="1"/>
  <c r="M659" i="1" s="1"/>
  <c r="I658" i="1"/>
  <c r="L657" i="1"/>
  <c r="J657" i="1"/>
  <c r="K657" i="1"/>
  <c r="B657" i="1" s="1"/>
  <c r="N659" i="1" l="1"/>
  <c r="I659" i="1"/>
  <c r="H659" i="1"/>
  <c r="F659" i="1" s="1"/>
  <c r="M660" i="1" s="1"/>
  <c r="L658" i="1"/>
  <c r="J658" i="1"/>
  <c r="K658" i="1"/>
  <c r="B658" i="1" s="1"/>
  <c r="L659" i="1" l="1"/>
  <c r="J659" i="1"/>
  <c r="K659" i="1"/>
  <c r="B659" i="1" s="1"/>
  <c r="H660" i="1"/>
  <c r="F660" i="1" s="1"/>
  <c r="M661" i="1" s="1"/>
  <c r="N660" i="1"/>
  <c r="I660" i="1"/>
  <c r="J660" i="1" l="1"/>
  <c r="K660" i="1"/>
  <c r="B660" i="1" s="1"/>
  <c r="L660" i="1"/>
  <c r="N661" i="1"/>
  <c r="I661" i="1"/>
  <c r="H661" i="1"/>
  <c r="F661" i="1" s="1"/>
  <c r="M662" i="1" s="1"/>
  <c r="H662" i="1" l="1"/>
  <c r="F662" i="1" s="1"/>
  <c r="M663" i="1" s="1"/>
  <c r="N662" i="1"/>
  <c r="I662" i="1"/>
  <c r="K661" i="1"/>
  <c r="B661" i="1" s="1"/>
  <c r="J661" i="1"/>
  <c r="L661" i="1"/>
  <c r="K662" i="1" l="1"/>
  <c r="B662" i="1" s="1"/>
  <c r="L662" i="1"/>
  <c r="J662" i="1"/>
  <c r="H663" i="1"/>
  <c r="F663" i="1" s="1"/>
  <c r="M664" i="1" s="1"/>
  <c r="I663" i="1"/>
  <c r="N663" i="1"/>
  <c r="N664" i="1" l="1"/>
  <c r="I664" i="1"/>
  <c r="H664" i="1"/>
  <c r="F664" i="1" s="1"/>
  <c r="M665" i="1" s="1"/>
  <c r="K663" i="1"/>
  <c r="B663" i="1" s="1"/>
  <c r="L663" i="1"/>
  <c r="J663" i="1"/>
  <c r="L664" i="1" l="1"/>
  <c r="J664" i="1"/>
  <c r="K664" i="1"/>
  <c r="B664" i="1" s="1"/>
  <c r="N665" i="1"/>
  <c r="H665" i="1"/>
  <c r="F665" i="1" s="1"/>
  <c r="M666" i="1" s="1"/>
  <c r="I665" i="1"/>
  <c r="J665" i="1" l="1"/>
  <c r="K665" i="1"/>
  <c r="B665" i="1" s="1"/>
  <c r="L665" i="1"/>
  <c r="I666" i="1"/>
  <c r="H666" i="1"/>
  <c r="F666" i="1" s="1"/>
  <c r="M667" i="1" s="1"/>
  <c r="N666" i="1"/>
  <c r="K666" i="1" l="1"/>
  <c r="B666" i="1" s="1"/>
  <c r="J666" i="1"/>
  <c r="L666" i="1"/>
  <c r="H667" i="1"/>
  <c r="F667" i="1" s="1"/>
  <c r="M668" i="1" s="1"/>
  <c r="I667" i="1"/>
  <c r="N667" i="1"/>
  <c r="N668" i="1" l="1"/>
  <c r="I668" i="1"/>
  <c r="H668" i="1"/>
  <c r="F668" i="1" s="1"/>
  <c r="M669" i="1" s="1"/>
  <c r="L667" i="1"/>
  <c r="K667" i="1"/>
  <c r="B667" i="1" s="1"/>
  <c r="J667" i="1"/>
  <c r="L668" i="1" l="1"/>
  <c r="J668" i="1"/>
  <c r="K668" i="1"/>
  <c r="B668" i="1" s="1"/>
  <c r="N669" i="1"/>
  <c r="H669" i="1"/>
  <c r="F669" i="1" s="1"/>
  <c r="M670" i="1" s="1"/>
  <c r="I669" i="1"/>
  <c r="J669" i="1" l="1"/>
  <c r="K669" i="1"/>
  <c r="B669" i="1" s="1"/>
  <c r="L669" i="1"/>
  <c r="I670" i="1"/>
  <c r="H670" i="1"/>
  <c r="F670" i="1" s="1"/>
  <c r="M671" i="1" s="1"/>
  <c r="N670" i="1"/>
  <c r="K670" i="1" l="1"/>
  <c r="B670" i="1" s="1"/>
  <c r="L670" i="1"/>
  <c r="J670" i="1"/>
  <c r="H671" i="1"/>
  <c r="F671" i="1" s="1"/>
  <c r="M672" i="1" s="1"/>
  <c r="I671" i="1"/>
  <c r="N671" i="1"/>
  <c r="H672" i="1" l="1"/>
  <c r="F672" i="1" s="1"/>
  <c r="M673" i="1" s="1"/>
  <c r="N672" i="1"/>
  <c r="I672" i="1"/>
  <c r="L671" i="1"/>
  <c r="J671" i="1"/>
  <c r="K671" i="1"/>
  <c r="B671" i="1" s="1"/>
  <c r="L672" i="1" l="1"/>
  <c r="K672" i="1"/>
  <c r="B672" i="1" s="1"/>
  <c r="J672" i="1"/>
  <c r="N673" i="1"/>
  <c r="H673" i="1"/>
  <c r="F673" i="1" s="1"/>
  <c r="M674" i="1" s="1"/>
  <c r="I673" i="1"/>
  <c r="J673" i="1" l="1"/>
  <c r="K673" i="1"/>
  <c r="B673" i="1" s="1"/>
  <c r="L673" i="1"/>
  <c r="N674" i="1"/>
  <c r="H674" i="1"/>
  <c r="F674" i="1" s="1"/>
  <c r="M675" i="1" s="1"/>
  <c r="I674" i="1"/>
  <c r="L674" i="1" l="1"/>
  <c r="J674" i="1"/>
  <c r="K674" i="1"/>
  <c r="B674" i="1" s="1"/>
  <c r="H675" i="1"/>
  <c r="F675" i="1" s="1"/>
  <c r="M676" i="1" s="1"/>
  <c r="N675" i="1"/>
  <c r="I675" i="1"/>
  <c r="J675" i="1" l="1"/>
  <c r="K675" i="1"/>
  <c r="B675" i="1" s="1"/>
  <c r="L675" i="1"/>
  <c r="H676" i="1"/>
  <c r="F676" i="1" s="1"/>
  <c r="M677" i="1" s="1"/>
  <c r="N676" i="1"/>
  <c r="I676" i="1"/>
  <c r="K676" i="1" l="1"/>
  <c r="B676" i="1" s="1"/>
  <c r="J676" i="1"/>
  <c r="L676" i="1"/>
  <c r="H677" i="1"/>
  <c r="F677" i="1" s="1"/>
  <c r="M678" i="1" s="1"/>
  <c r="N677" i="1"/>
  <c r="I677" i="1"/>
  <c r="L677" i="1" l="1"/>
  <c r="K677" i="1"/>
  <c r="B677" i="1" s="1"/>
  <c r="J677" i="1"/>
  <c r="I678" i="1"/>
  <c r="H678" i="1"/>
  <c r="F678" i="1" s="1"/>
  <c r="M679" i="1" s="1"/>
  <c r="N678" i="1"/>
  <c r="L678" i="1" l="1"/>
  <c r="K678" i="1"/>
  <c r="B678" i="1" s="1"/>
  <c r="J678" i="1"/>
  <c r="I679" i="1"/>
  <c r="N679" i="1"/>
  <c r="H679" i="1"/>
  <c r="F679" i="1" s="1"/>
  <c r="M680" i="1" s="1"/>
  <c r="I680" i="1" l="1"/>
  <c r="H680" i="1"/>
  <c r="F680" i="1" s="1"/>
  <c r="M681" i="1" s="1"/>
  <c r="N680" i="1"/>
  <c r="J679" i="1"/>
  <c r="L679" i="1"/>
  <c r="K679" i="1"/>
  <c r="B679" i="1" s="1"/>
  <c r="I681" i="1" l="1"/>
  <c r="N681" i="1"/>
  <c r="H681" i="1"/>
  <c r="F681" i="1" s="1"/>
  <c r="M682" i="1" s="1"/>
  <c r="K680" i="1"/>
  <c r="B680" i="1" s="1"/>
  <c r="J680" i="1"/>
  <c r="L680" i="1"/>
  <c r="I682" i="1" l="1"/>
  <c r="N682" i="1"/>
  <c r="H682" i="1"/>
  <c r="F682" i="1" s="1"/>
  <c r="M683" i="1" s="1"/>
  <c r="K681" i="1"/>
  <c r="B681" i="1" s="1"/>
  <c r="J681" i="1"/>
  <c r="L681" i="1"/>
  <c r="H683" i="1" l="1"/>
  <c r="F683" i="1" s="1"/>
  <c r="M684" i="1" s="1"/>
  <c r="I683" i="1"/>
  <c r="N683" i="1"/>
  <c r="K682" i="1"/>
  <c r="B682" i="1" s="1"/>
  <c r="J682" i="1"/>
  <c r="L682" i="1"/>
  <c r="L683" i="1" l="1"/>
  <c r="K683" i="1"/>
  <c r="B683" i="1" s="1"/>
  <c r="J683" i="1"/>
  <c r="N684" i="1"/>
  <c r="H684" i="1"/>
  <c r="F684" i="1" s="1"/>
  <c r="M685" i="1" s="1"/>
  <c r="I684" i="1"/>
  <c r="L684" i="1" l="1"/>
  <c r="J684" i="1"/>
  <c r="K684" i="1"/>
  <c r="B684" i="1" s="1"/>
  <c r="N685" i="1"/>
  <c r="H685" i="1"/>
  <c r="F685" i="1" s="1"/>
  <c r="M686" i="1" s="1"/>
  <c r="I685" i="1"/>
  <c r="K685" i="1" l="1"/>
  <c r="B685" i="1" s="1"/>
  <c r="J685" i="1"/>
  <c r="L685" i="1"/>
  <c r="I686" i="1"/>
  <c r="N686" i="1"/>
  <c r="H686" i="1"/>
  <c r="F686" i="1" s="1"/>
  <c r="M687" i="1" s="1"/>
  <c r="I687" i="1" l="1"/>
  <c r="N687" i="1"/>
  <c r="H687" i="1"/>
  <c r="F687" i="1" s="1"/>
  <c r="M688" i="1" s="1"/>
  <c r="K686" i="1"/>
  <c r="B686" i="1" s="1"/>
  <c r="J686" i="1"/>
  <c r="L686" i="1"/>
  <c r="H688" i="1" l="1"/>
  <c r="F688" i="1" s="1"/>
  <c r="M689" i="1" s="1"/>
  <c r="I688" i="1"/>
  <c r="N688" i="1"/>
  <c r="J687" i="1"/>
  <c r="L687" i="1"/>
  <c r="K687" i="1"/>
  <c r="B687" i="1" s="1"/>
  <c r="K688" i="1" l="1"/>
  <c r="B688" i="1" s="1"/>
  <c r="J688" i="1"/>
  <c r="L688" i="1"/>
  <c r="N689" i="1"/>
  <c r="H689" i="1"/>
  <c r="F689" i="1" s="1"/>
  <c r="M690" i="1" s="1"/>
  <c r="I689" i="1"/>
  <c r="J689" i="1" l="1"/>
  <c r="L689" i="1"/>
  <c r="K689" i="1"/>
  <c r="B689" i="1" s="1"/>
  <c r="H690" i="1"/>
  <c r="F690" i="1" s="1"/>
  <c r="M691" i="1" s="1"/>
  <c r="N690" i="1"/>
  <c r="I690" i="1"/>
  <c r="K690" i="1" l="1"/>
  <c r="B690" i="1" s="1"/>
  <c r="J690" i="1"/>
  <c r="L690" i="1"/>
  <c r="N691" i="1"/>
  <c r="H691" i="1"/>
  <c r="F691" i="1" s="1"/>
  <c r="M692" i="1" s="1"/>
  <c r="I691" i="1"/>
  <c r="K691" i="1" l="1"/>
  <c r="B691" i="1" s="1"/>
  <c r="J691" i="1"/>
  <c r="L691" i="1"/>
  <c r="I692" i="1"/>
  <c r="N692" i="1"/>
  <c r="H692" i="1"/>
  <c r="F692" i="1" s="1"/>
  <c r="M693" i="1" s="1"/>
  <c r="H693" i="1" l="1"/>
  <c r="F693" i="1" s="1"/>
  <c r="M694" i="1" s="1"/>
  <c r="I693" i="1"/>
  <c r="N693" i="1"/>
  <c r="J692" i="1"/>
  <c r="L692" i="1"/>
  <c r="K692" i="1"/>
  <c r="B692" i="1" s="1"/>
  <c r="K693" i="1" l="1"/>
  <c r="B693" i="1" s="1"/>
  <c r="J693" i="1"/>
  <c r="L693" i="1"/>
  <c r="I694" i="1"/>
  <c r="N694" i="1"/>
  <c r="H694" i="1"/>
  <c r="F694" i="1" s="1"/>
  <c r="M695" i="1" s="1"/>
  <c r="I695" i="1" l="1"/>
  <c r="N695" i="1"/>
  <c r="H695" i="1"/>
  <c r="F695" i="1" s="1"/>
  <c r="M696" i="1" s="1"/>
  <c r="K694" i="1"/>
  <c r="B694" i="1" s="1"/>
  <c r="J694" i="1"/>
  <c r="L694" i="1"/>
  <c r="H696" i="1" l="1"/>
  <c r="F696" i="1" s="1"/>
  <c r="M697" i="1" s="1"/>
  <c r="I696" i="1"/>
  <c r="N696" i="1"/>
  <c r="L695" i="1"/>
  <c r="K695" i="1"/>
  <c r="B695" i="1" s="1"/>
  <c r="J695" i="1"/>
  <c r="K696" i="1" l="1"/>
  <c r="B696" i="1" s="1"/>
  <c r="J696" i="1"/>
  <c r="L696" i="1"/>
  <c r="I697" i="1"/>
  <c r="H697" i="1"/>
  <c r="F697" i="1" s="1"/>
  <c r="M698" i="1" s="1"/>
  <c r="N697" i="1"/>
  <c r="L697" i="1" l="1"/>
  <c r="K697" i="1"/>
  <c r="B697" i="1" s="1"/>
  <c r="J697" i="1"/>
  <c r="N698" i="1"/>
  <c r="H698" i="1"/>
  <c r="F698" i="1" s="1"/>
  <c r="M699" i="1" s="1"/>
  <c r="I698" i="1"/>
  <c r="L698" i="1" l="1"/>
  <c r="K698" i="1"/>
  <c r="B698" i="1" s="1"/>
  <c r="J698" i="1"/>
  <c r="N699" i="1"/>
  <c r="H699" i="1"/>
  <c r="F699" i="1" s="1"/>
  <c r="M700" i="1" s="1"/>
  <c r="I699" i="1"/>
  <c r="K699" i="1" l="1"/>
  <c r="B699" i="1" s="1"/>
  <c r="J699" i="1"/>
  <c r="L699" i="1"/>
  <c r="I700" i="1"/>
  <c r="N700" i="1"/>
  <c r="H700" i="1"/>
  <c r="F700" i="1" s="1"/>
  <c r="M701" i="1" s="1"/>
  <c r="N701" i="1" l="1"/>
  <c r="I701" i="1"/>
  <c r="H701" i="1"/>
  <c r="F701" i="1" s="1"/>
  <c r="M702" i="1" s="1"/>
  <c r="J700" i="1"/>
  <c r="L700" i="1"/>
  <c r="K700" i="1"/>
  <c r="B700" i="1" s="1"/>
  <c r="L701" i="1" l="1"/>
  <c r="K701" i="1"/>
  <c r="B701" i="1" s="1"/>
  <c r="J701" i="1"/>
  <c r="N702" i="1"/>
  <c r="H702" i="1"/>
  <c r="F702" i="1" s="1"/>
  <c r="M703" i="1" s="1"/>
  <c r="I702" i="1"/>
  <c r="J702" i="1" l="1"/>
  <c r="L702" i="1"/>
  <c r="K702" i="1"/>
  <c r="B702" i="1" s="1"/>
  <c r="I703" i="1"/>
  <c r="H703" i="1"/>
  <c r="F703" i="1" s="1"/>
  <c r="M704" i="1" s="1"/>
  <c r="N703" i="1"/>
  <c r="J703" i="1" l="1"/>
  <c r="L703" i="1"/>
  <c r="K703" i="1"/>
  <c r="B703" i="1" s="1"/>
  <c r="H704" i="1"/>
  <c r="F704" i="1" s="1"/>
  <c r="M705" i="1" s="1"/>
  <c r="I704" i="1"/>
  <c r="N704" i="1"/>
  <c r="I705" i="1" l="1"/>
  <c r="N705" i="1"/>
  <c r="H705" i="1"/>
  <c r="F705" i="1" s="1"/>
  <c r="M706" i="1" s="1"/>
  <c r="K704" i="1"/>
  <c r="B704" i="1" s="1"/>
  <c r="J704" i="1"/>
  <c r="L704" i="1"/>
  <c r="I706" i="1" l="1"/>
  <c r="N706" i="1"/>
  <c r="H706" i="1"/>
  <c r="F706" i="1" s="1"/>
  <c r="M707" i="1" s="1"/>
  <c r="L705" i="1"/>
  <c r="K705" i="1"/>
  <c r="B705" i="1" s="1"/>
  <c r="J705" i="1"/>
  <c r="N707" i="1" l="1"/>
  <c r="H707" i="1"/>
  <c r="F707" i="1" s="1"/>
  <c r="M708" i="1" s="1"/>
  <c r="I707" i="1"/>
  <c r="K706" i="1"/>
  <c r="B706" i="1" s="1"/>
  <c r="L706" i="1"/>
  <c r="J706" i="1"/>
  <c r="I708" i="1" l="1"/>
  <c r="N708" i="1"/>
  <c r="H708" i="1"/>
  <c r="F708" i="1" s="1"/>
  <c r="M709" i="1" s="1"/>
  <c r="L707" i="1"/>
  <c r="K707" i="1"/>
  <c r="B707" i="1" s="1"/>
  <c r="J707" i="1"/>
  <c r="H709" i="1" l="1"/>
  <c r="F709" i="1" s="1"/>
  <c r="M710" i="1" s="1"/>
  <c r="I709" i="1"/>
  <c r="N709" i="1"/>
  <c r="K708" i="1"/>
  <c r="B708" i="1" s="1"/>
  <c r="J708" i="1"/>
  <c r="L708" i="1"/>
  <c r="K709" i="1" l="1"/>
  <c r="B709" i="1" s="1"/>
  <c r="J709" i="1"/>
  <c r="L709" i="1"/>
  <c r="I710" i="1"/>
  <c r="N710" i="1"/>
  <c r="H710" i="1"/>
  <c r="F710" i="1" s="1"/>
  <c r="M711" i="1" s="1"/>
  <c r="N711" i="1" l="1"/>
  <c r="I711" i="1"/>
  <c r="H711" i="1"/>
  <c r="F711" i="1" s="1"/>
  <c r="M712" i="1" s="1"/>
  <c r="L710" i="1"/>
  <c r="K710" i="1"/>
  <c r="B710" i="1" s="1"/>
  <c r="J710" i="1"/>
  <c r="K711" i="1" l="1"/>
  <c r="B711" i="1" s="1"/>
  <c r="J711" i="1"/>
  <c r="L711" i="1"/>
  <c r="I712" i="1"/>
  <c r="N712" i="1"/>
  <c r="H712" i="1"/>
  <c r="F712" i="1" s="1"/>
  <c r="M713" i="1" s="1"/>
  <c r="H713" i="1" l="1"/>
  <c r="F713" i="1" s="1"/>
  <c r="M714" i="1" s="1"/>
  <c r="I713" i="1"/>
  <c r="N713" i="1"/>
  <c r="L712" i="1"/>
  <c r="K712" i="1"/>
  <c r="B712" i="1" s="1"/>
  <c r="J712" i="1"/>
  <c r="K713" i="1" l="1"/>
  <c r="B713" i="1" s="1"/>
  <c r="J713" i="1"/>
  <c r="L713" i="1"/>
  <c r="I714" i="1"/>
  <c r="N714" i="1"/>
  <c r="H714" i="1"/>
  <c r="F714" i="1" s="1"/>
  <c r="M715" i="1" s="1"/>
  <c r="N715" i="1" l="1"/>
  <c r="H715" i="1"/>
  <c r="F715" i="1" s="1"/>
  <c r="M716" i="1" s="1"/>
  <c r="I715" i="1"/>
  <c r="L714" i="1"/>
  <c r="K714" i="1"/>
  <c r="B714" i="1" s="1"/>
  <c r="J714" i="1"/>
  <c r="I716" i="1" l="1"/>
  <c r="H716" i="1"/>
  <c r="F716" i="1" s="1"/>
  <c r="M717" i="1" s="1"/>
  <c r="N716" i="1"/>
  <c r="K715" i="1"/>
  <c r="B715" i="1" s="1"/>
  <c r="J715" i="1"/>
  <c r="L715" i="1"/>
  <c r="H717" i="1" l="1"/>
  <c r="F717" i="1" s="1"/>
  <c r="M718" i="1" s="1"/>
  <c r="I717" i="1"/>
  <c r="N717" i="1"/>
  <c r="L716" i="1"/>
  <c r="K716" i="1"/>
  <c r="B716" i="1" s="1"/>
  <c r="J716" i="1"/>
  <c r="K717" i="1" l="1"/>
  <c r="B717" i="1" s="1"/>
  <c r="J717" i="1"/>
  <c r="L717" i="1"/>
  <c r="I718" i="1"/>
  <c r="N718" i="1"/>
  <c r="H718" i="1"/>
  <c r="F718" i="1" s="1"/>
  <c r="M719" i="1" s="1"/>
  <c r="N719" i="1" l="1"/>
  <c r="H719" i="1"/>
  <c r="F719" i="1" s="1"/>
  <c r="M720" i="1" s="1"/>
  <c r="I719" i="1"/>
  <c r="J718" i="1"/>
  <c r="L718" i="1"/>
  <c r="K718" i="1"/>
  <c r="B718" i="1" s="1"/>
  <c r="I720" i="1" l="1"/>
  <c r="N720" i="1"/>
  <c r="H720" i="1"/>
  <c r="F720" i="1" s="1"/>
  <c r="M721" i="1" s="1"/>
  <c r="L719" i="1"/>
  <c r="K719" i="1"/>
  <c r="B719" i="1" s="1"/>
  <c r="J719" i="1"/>
  <c r="N721" i="1" l="1"/>
  <c r="H721" i="1"/>
  <c r="F721" i="1" s="1"/>
  <c r="M722" i="1" s="1"/>
  <c r="I721" i="1"/>
  <c r="L720" i="1"/>
  <c r="K720" i="1"/>
  <c r="B720" i="1" s="1"/>
  <c r="J720" i="1"/>
  <c r="N722" i="1" l="1"/>
  <c r="H722" i="1"/>
  <c r="F722" i="1" s="1"/>
  <c r="M723" i="1" s="1"/>
  <c r="I722" i="1"/>
  <c r="L721" i="1"/>
  <c r="K721" i="1"/>
  <c r="B721" i="1" s="1"/>
  <c r="J721" i="1"/>
  <c r="I723" i="1" l="1"/>
  <c r="N723" i="1"/>
  <c r="H723" i="1"/>
  <c r="F723" i="1" s="1"/>
  <c r="M724" i="1" s="1"/>
  <c r="K722" i="1"/>
  <c r="B722" i="1" s="1"/>
  <c r="J722" i="1"/>
  <c r="L722" i="1"/>
  <c r="H724" i="1" l="1"/>
  <c r="F724" i="1" s="1"/>
  <c r="M725" i="1" s="1"/>
  <c r="N724" i="1"/>
  <c r="I724" i="1"/>
  <c r="J723" i="1"/>
  <c r="L723" i="1"/>
  <c r="K723" i="1"/>
  <c r="B723" i="1" s="1"/>
  <c r="J724" i="1" l="1"/>
  <c r="L724" i="1"/>
  <c r="K724" i="1"/>
  <c r="B724" i="1" s="1"/>
  <c r="H725" i="1"/>
  <c r="F725" i="1" s="1"/>
  <c r="M726" i="1" s="1"/>
  <c r="N725" i="1"/>
  <c r="I725" i="1"/>
  <c r="L725" i="1" l="1"/>
  <c r="K725" i="1"/>
  <c r="B725" i="1" s="1"/>
  <c r="J725" i="1"/>
  <c r="N726" i="1"/>
  <c r="H726" i="1"/>
  <c r="F726" i="1" s="1"/>
  <c r="M727" i="1" s="1"/>
  <c r="I726" i="1"/>
  <c r="K726" i="1" l="1"/>
  <c r="B726" i="1" s="1"/>
  <c r="J726" i="1"/>
  <c r="L726" i="1"/>
  <c r="I727" i="1"/>
  <c r="N727" i="1"/>
  <c r="H727" i="1"/>
  <c r="F727" i="1" s="1"/>
  <c r="M728" i="1" s="1"/>
  <c r="N728" i="1" l="1"/>
  <c r="H728" i="1"/>
  <c r="F728" i="1" s="1"/>
  <c r="M729" i="1" s="1"/>
  <c r="I728" i="1"/>
  <c r="L727" i="1"/>
  <c r="J727" i="1"/>
  <c r="K727" i="1"/>
  <c r="B727" i="1" s="1"/>
  <c r="I729" i="1" l="1"/>
  <c r="N729" i="1"/>
  <c r="H729" i="1"/>
  <c r="F729" i="1" s="1"/>
  <c r="M730" i="1" s="1"/>
  <c r="K728" i="1"/>
  <c r="B728" i="1" s="1"/>
  <c r="L728" i="1"/>
  <c r="J728" i="1"/>
  <c r="N730" i="1" l="1"/>
  <c r="H730" i="1"/>
  <c r="F730" i="1" s="1"/>
  <c r="M731" i="1" s="1"/>
  <c r="I730" i="1"/>
  <c r="L729" i="1"/>
  <c r="K729" i="1"/>
  <c r="B729" i="1" s="1"/>
  <c r="J729" i="1"/>
  <c r="I731" i="1" l="1"/>
  <c r="N731" i="1"/>
  <c r="H731" i="1"/>
  <c r="F731" i="1" s="1"/>
  <c r="M732" i="1" s="1"/>
  <c r="K730" i="1"/>
  <c r="B730" i="1" s="1"/>
  <c r="J730" i="1"/>
  <c r="L730" i="1"/>
  <c r="N732" i="1" l="1"/>
  <c r="H732" i="1"/>
  <c r="F732" i="1" s="1"/>
  <c r="M733" i="1" s="1"/>
  <c r="I732" i="1"/>
  <c r="L731" i="1"/>
  <c r="K731" i="1"/>
  <c r="B731" i="1" s="1"/>
  <c r="J731" i="1"/>
  <c r="I733" i="1" l="1"/>
  <c r="N733" i="1"/>
  <c r="H733" i="1"/>
  <c r="F733" i="1" s="1"/>
  <c r="M734" i="1" s="1"/>
  <c r="K732" i="1"/>
  <c r="B732" i="1" s="1"/>
  <c r="J732" i="1"/>
  <c r="L732" i="1"/>
  <c r="H734" i="1" l="1"/>
  <c r="F734" i="1" s="1"/>
  <c r="M735" i="1" s="1"/>
  <c r="I734" i="1"/>
  <c r="N734" i="1"/>
  <c r="L733" i="1"/>
  <c r="J733" i="1"/>
  <c r="K733" i="1"/>
  <c r="B733" i="1" s="1"/>
  <c r="K734" i="1" l="1"/>
  <c r="B734" i="1" s="1"/>
  <c r="J734" i="1"/>
  <c r="L734" i="1"/>
  <c r="I735" i="1"/>
  <c r="N735" i="1"/>
  <c r="H735" i="1"/>
  <c r="F735" i="1" s="1"/>
  <c r="M736" i="1" s="1"/>
  <c r="H736" i="1" l="1"/>
  <c r="F736" i="1" s="1"/>
  <c r="M737" i="1" s="1"/>
  <c r="I736" i="1"/>
  <c r="N736" i="1"/>
  <c r="L735" i="1"/>
  <c r="K735" i="1"/>
  <c r="B735" i="1" s="1"/>
  <c r="J735" i="1"/>
  <c r="J736" i="1" l="1"/>
  <c r="L736" i="1"/>
  <c r="K736" i="1"/>
  <c r="B736" i="1" s="1"/>
  <c r="I737" i="1"/>
  <c r="N737" i="1"/>
  <c r="H737" i="1"/>
  <c r="F737" i="1" s="1"/>
  <c r="M738" i="1" s="1"/>
  <c r="N738" i="1" l="1"/>
  <c r="H738" i="1"/>
  <c r="F738" i="1" s="1"/>
  <c r="M739" i="1" s="1"/>
  <c r="I738" i="1"/>
  <c r="L737" i="1"/>
  <c r="K737" i="1"/>
  <c r="B737" i="1" s="1"/>
  <c r="J737" i="1"/>
  <c r="I739" i="1" l="1"/>
  <c r="N739" i="1"/>
  <c r="H739" i="1"/>
  <c r="F739" i="1" s="1"/>
  <c r="M740" i="1" s="1"/>
  <c r="K738" i="1"/>
  <c r="B738" i="1" s="1"/>
  <c r="J738" i="1"/>
  <c r="L738" i="1"/>
  <c r="N740" i="1" l="1"/>
  <c r="H740" i="1"/>
  <c r="F740" i="1" s="1"/>
  <c r="M741" i="1" s="1"/>
  <c r="I740" i="1"/>
  <c r="L739" i="1"/>
  <c r="K739" i="1"/>
  <c r="B739" i="1" s="1"/>
  <c r="J739" i="1"/>
  <c r="N741" i="1" l="1"/>
  <c r="H741" i="1"/>
  <c r="F741" i="1" s="1"/>
  <c r="M742" i="1" s="1"/>
  <c r="I741" i="1"/>
  <c r="K740" i="1"/>
  <c r="B740" i="1" s="1"/>
  <c r="J740" i="1"/>
  <c r="L740" i="1"/>
  <c r="N742" i="1" l="1"/>
  <c r="I742" i="1"/>
  <c r="H742" i="1"/>
  <c r="F742" i="1" s="1"/>
  <c r="M743" i="1" s="1"/>
  <c r="L741" i="1"/>
  <c r="K741" i="1"/>
  <c r="B741" i="1" s="1"/>
  <c r="J741" i="1"/>
  <c r="L742" i="1" l="1"/>
  <c r="K742" i="1"/>
  <c r="B742" i="1" s="1"/>
  <c r="J742" i="1"/>
  <c r="N743" i="1"/>
  <c r="H743" i="1"/>
  <c r="F743" i="1" s="1"/>
  <c r="M744" i="1" s="1"/>
  <c r="I743" i="1"/>
  <c r="K743" i="1" l="1"/>
  <c r="B743" i="1" s="1"/>
  <c r="J743" i="1"/>
  <c r="L743" i="1"/>
  <c r="I744" i="1"/>
  <c r="N744" i="1"/>
  <c r="H744" i="1"/>
  <c r="F744" i="1" s="1"/>
  <c r="M745" i="1" s="1"/>
  <c r="N745" i="1" l="1"/>
  <c r="H745" i="1"/>
  <c r="F745" i="1" s="1"/>
  <c r="M746" i="1" s="1"/>
  <c r="I745" i="1"/>
  <c r="L744" i="1"/>
  <c r="K744" i="1"/>
  <c r="B744" i="1" s="1"/>
  <c r="J744" i="1"/>
  <c r="I746" i="1" l="1"/>
  <c r="N746" i="1"/>
  <c r="H746" i="1"/>
  <c r="F746" i="1" s="1"/>
  <c r="M747" i="1" s="1"/>
  <c r="K745" i="1"/>
  <c r="B745" i="1" s="1"/>
  <c r="J745" i="1"/>
  <c r="L745" i="1"/>
  <c r="H747" i="1" l="1"/>
  <c r="F747" i="1" s="1"/>
  <c r="M748" i="1" s="1"/>
  <c r="I747" i="1"/>
  <c r="N747" i="1"/>
  <c r="J746" i="1"/>
  <c r="L746" i="1"/>
  <c r="K746" i="1"/>
  <c r="B746" i="1" s="1"/>
  <c r="J747" i="1" l="1"/>
  <c r="L747" i="1"/>
  <c r="K747" i="1"/>
  <c r="B747" i="1" s="1"/>
  <c r="N748" i="1"/>
  <c r="H748" i="1"/>
  <c r="F748" i="1" s="1"/>
  <c r="M749" i="1" s="1"/>
  <c r="I748" i="1"/>
  <c r="K748" i="1" l="1"/>
  <c r="B748" i="1" s="1"/>
  <c r="J748" i="1"/>
  <c r="L748" i="1"/>
  <c r="I749" i="1"/>
  <c r="N749" i="1"/>
  <c r="H749" i="1"/>
  <c r="F749" i="1" s="1"/>
  <c r="M750" i="1" s="1"/>
  <c r="H750" i="1" l="1"/>
  <c r="F750" i="1" s="1"/>
  <c r="M751" i="1" s="1"/>
  <c r="I750" i="1"/>
  <c r="N750" i="1"/>
  <c r="J749" i="1"/>
  <c r="L749" i="1"/>
  <c r="K749" i="1"/>
  <c r="B749" i="1" s="1"/>
  <c r="L750" i="1" l="1"/>
  <c r="K750" i="1"/>
  <c r="B750" i="1" s="1"/>
  <c r="J750" i="1"/>
  <c r="I751" i="1"/>
  <c r="H751" i="1"/>
  <c r="F751" i="1" s="1"/>
  <c r="M752" i="1" s="1"/>
  <c r="N751" i="1"/>
  <c r="J751" i="1" l="1"/>
  <c r="K751" i="1"/>
  <c r="B751" i="1" s="1"/>
  <c r="L751" i="1"/>
  <c r="I752" i="1"/>
  <c r="N752" i="1"/>
  <c r="H752" i="1"/>
  <c r="F752" i="1" s="1"/>
  <c r="M753" i="1" s="1"/>
  <c r="H753" i="1" l="1"/>
  <c r="F753" i="1" s="1"/>
  <c r="M754" i="1" s="1"/>
  <c r="I753" i="1"/>
  <c r="N753" i="1"/>
  <c r="J752" i="1"/>
  <c r="L752" i="1"/>
  <c r="K752" i="1"/>
  <c r="B752" i="1" s="1"/>
  <c r="L753" i="1" l="1"/>
  <c r="K753" i="1"/>
  <c r="B753" i="1" s="1"/>
  <c r="J753" i="1"/>
  <c r="N754" i="1"/>
  <c r="H754" i="1"/>
  <c r="F754" i="1" s="1"/>
  <c r="M755" i="1" s="1"/>
  <c r="I754" i="1"/>
  <c r="L754" i="1" l="1"/>
  <c r="K754" i="1"/>
  <c r="B754" i="1" s="1"/>
  <c r="J754" i="1"/>
  <c r="N755" i="1"/>
  <c r="H755" i="1"/>
  <c r="F755" i="1" s="1"/>
  <c r="M756" i="1" s="1"/>
  <c r="I755" i="1"/>
  <c r="K755" i="1" l="1"/>
  <c r="B755" i="1" s="1"/>
  <c r="J755" i="1"/>
  <c r="L755" i="1"/>
  <c r="I756" i="1"/>
  <c r="N756" i="1"/>
  <c r="H756" i="1"/>
  <c r="F756" i="1" s="1"/>
  <c r="M757" i="1" s="1"/>
  <c r="H757" i="1" l="1"/>
  <c r="F757" i="1" s="1"/>
  <c r="M758" i="1" s="1"/>
  <c r="I757" i="1"/>
  <c r="N757" i="1"/>
  <c r="K756" i="1"/>
  <c r="B756" i="1" s="1"/>
  <c r="J756" i="1"/>
  <c r="L756" i="1"/>
  <c r="K757" i="1" l="1"/>
  <c r="B757" i="1" s="1"/>
  <c r="J757" i="1"/>
  <c r="L757" i="1"/>
  <c r="I758" i="1"/>
  <c r="H758" i="1"/>
  <c r="F758" i="1" s="1"/>
  <c r="M759" i="1" s="1"/>
  <c r="N758" i="1"/>
  <c r="L758" i="1" l="1"/>
  <c r="J758" i="1"/>
  <c r="K758" i="1"/>
  <c r="B758" i="1" s="1"/>
  <c r="N759" i="1"/>
  <c r="H759" i="1"/>
  <c r="F759" i="1" s="1"/>
  <c r="M760" i="1" s="1"/>
  <c r="I759" i="1"/>
  <c r="K759" i="1" l="1"/>
  <c r="B759" i="1" s="1"/>
  <c r="J759" i="1"/>
  <c r="L759" i="1"/>
  <c r="I760" i="1"/>
  <c r="N760" i="1"/>
  <c r="H760" i="1"/>
  <c r="F760" i="1" s="1"/>
  <c r="M761" i="1" s="1"/>
  <c r="N761" i="1" l="1"/>
  <c r="I761" i="1"/>
  <c r="H761" i="1"/>
  <c r="F761" i="1" s="1"/>
  <c r="M762" i="1" s="1"/>
  <c r="L760" i="1"/>
  <c r="K760" i="1"/>
  <c r="B760" i="1" s="1"/>
  <c r="J760" i="1"/>
  <c r="K761" i="1" l="1"/>
  <c r="B761" i="1" s="1"/>
  <c r="J761" i="1"/>
  <c r="L761" i="1"/>
  <c r="I762" i="1"/>
  <c r="N762" i="1"/>
  <c r="H762" i="1"/>
  <c r="F762" i="1" s="1"/>
  <c r="M763" i="1" s="1"/>
  <c r="N763" i="1" l="1"/>
  <c r="H763" i="1"/>
  <c r="F763" i="1" s="1"/>
  <c r="M764" i="1" s="1"/>
  <c r="I763" i="1"/>
  <c r="L762" i="1"/>
  <c r="K762" i="1"/>
  <c r="B762" i="1" s="1"/>
  <c r="J762" i="1"/>
  <c r="N764" i="1" l="1"/>
  <c r="H764" i="1"/>
  <c r="F764" i="1" s="1"/>
  <c r="M765" i="1" s="1"/>
  <c r="I764" i="1"/>
  <c r="K763" i="1"/>
  <c r="B763" i="1" s="1"/>
  <c r="J763" i="1"/>
  <c r="L763" i="1"/>
  <c r="N765" i="1" l="1"/>
  <c r="H765" i="1"/>
  <c r="F765" i="1" s="1"/>
  <c r="M766" i="1" s="1"/>
  <c r="I765" i="1"/>
  <c r="L764" i="1"/>
  <c r="K764" i="1"/>
  <c r="B764" i="1" s="1"/>
  <c r="J764" i="1"/>
  <c r="I766" i="1" l="1"/>
  <c r="N766" i="1"/>
  <c r="H766" i="1"/>
  <c r="F766" i="1" s="1"/>
  <c r="M767" i="1" s="1"/>
  <c r="K765" i="1"/>
  <c r="B765" i="1" s="1"/>
  <c r="J765" i="1"/>
  <c r="L765" i="1"/>
  <c r="H767" i="1" l="1"/>
  <c r="F767" i="1" s="1"/>
  <c r="M768" i="1" s="1"/>
  <c r="I767" i="1"/>
  <c r="N767" i="1"/>
  <c r="J766" i="1"/>
  <c r="L766" i="1"/>
  <c r="K766" i="1"/>
  <c r="B766" i="1" s="1"/>
  <c r="L767" i="1" l="1"/>
  <c r="K767" i="1"/>
  <c r="B767" i="1" s="1"/>
  <c r="J767" i="1"/>
  <c r="N768" i="1"/>
  <c r="H768" i="1"/>
  <c r="F768" i="1" s="1"/>
  <c r="M769" i="1" s="1"/>
  <c r="I768" i="1"/>
  <c r="K768" i="1" l="1"/>
  <c r="B768" i="1" s="1"/>
  <c r="J768" i="1"/>
  <c r="L768" i="1"/>
  <c r="I769" i="1"/>
  <c r="N769" i="1"/>
  <c r="H769" i="1"/>
  <c r="F769" i="1" s="1"/>
  <c r="M770" i="1" s="1"/>
  <c r="H770" i="1" l="1"/>
  <c r="F770" i="1" s="1"/>
  <c r="M771" i="1" s="1"/>
  <c r="N770" i="1"/>
  <c r="I770" i="1"/>
  <c r="J769" i="1"/>
  <c r="L769" i="1"/>
  <c r="K769" i="1"/>
  <c r="B769" i="1" s="1"/>
  <c r="J770" i="1" l="1"/>
  <c r="L770" i="1"/>
  <c r="K770" i="1"/>
  <c r="B770" i="1" s="1"/>
  <c r="H771" i="1"/>
  <c r="F771" i="1" s="1"/>
  <c r="M772" i="1" s="1"/>
  <c r="I771" i="1"/>
  <c r="N771" i="1"/>
  <c r="H772" i="1" l="1"/>
  <c r="F772" i="1" s="1"/>
  <c r="M773" i="1" s="1"/>
  <c r="I772" i="1"/>
  <c r="N772" i="1"/>
  <c r="L771" i="1"/>
  <c r="J771" i="1"/>
  <c r="K771" i="1"/>
  <c r="B771" i="1" s="1"/>
  <c r="K772" i="1" l="1"/>
  <c r="B772" i="1" s="1"/>
  <c r="J772" i="1"/>
  <c r="L772" i="1"/>
  <c r="I773" i="1"/>
  <c r="N773" i="1"/>
  <c r="H773" i="1"/>
  <c r="F773" i="1" s="1"/>
  <c r="M774" i="1" s="1"/>
  <c r="H774" i="1" l="1"/>
  <c r="F774" i="1" s="1"/>
  <c r="M775" i="1" s="1"/>
  <c r="I774" i="1"/>
  <c r="N774" i="1"/>
  <c r="K773" i="1"/>
  <c r="B773" i="1" s="1"/>
  <c r="J773" i="1"/>
  <c r="L773" i="1"/>
  <c r="L774" i="1" l="1"/>
  <c r="K774" i="1"/>
  <c r="B774" i="1" s="1"/>
  <c r="J774" i="1"/>
  <c r="H775" i="1"/>
  <c r="F775" i="1" s="1"/>
  <c r="M776" i="1" s="1"/>
  <c r="I775" i="1"/>
  <c r="N775" i="1"/>
  <c r="N776" i="1" l="1"/>
  <c r="H776" i="1"/>
  <c r="F776" i="1" s="1"/>
  <c r="M777" i="1" s="1"/>
  <c r="I776" i="1"/>
  <c r="L775" i="1"/>
  <c r="K775" i="1"/>
  <c r="B775" i="1" s="1"/>
  <c r="J775" i="1"/>
  <c r="N777" i="1" l="1"/>
  <c r="H777" i="1"/>
  <c r="F777" i="1" s="1"/>
  <c r="M778" i="1" s="1"/>
  <c r="I777" i="1"/>
  <c r="K776" i="1"/>
  <c r="B776" i="1" s="1"/>
  <c r="L776" i="1"/>
  <c r="J776" i="1"/>
  <c r="H778" i="1" l="1"/>
  <c r="F778" i="1" s="1"/>
  <c r="M779" i="1" s="1"/>
  <c r="I778" i="1"/>
  <c r="N778" i="1"/>
  <c r="J777" i="1"/>
  <c r="L777" i="1"/>
  <c r="K777" i="1"/>
  <c r="B777" i="1" s="1"/>
  <c r="L778" i="1" l="1"/>
  <c r="K778" i="1"/>
  <c r="B778" i="1" s="1"/>
  <c r="J778" i="1"/>
  <c r="N779" i="1"/>
  <c r="H779" i="1"/>
  <c r="F779" i="1" s="1"/>
  <c r="M780" i="1" s="1"/>
  <c r="I779" i="1"/>
  <c r="L779" i="1" l="1"/>
  <c r="K779" i="1"/>
  <c r="B779" i="1" s="1"/>
  <c r="J779" i="1"/>
  <c r="N780" i="1"/>
  <c r="H780" i="1"/>
  <c r="F780" i="1" s="1"/>
  <c r="M781" i="1" s="1"/>
  <c r="I780" i="1"/>
  <c r="K780" i="1" l="1"/>
  <c r="B780" i="1" s="1"/>
  <c r="J780" i="1"/>
  <c r="L780" i="1"/>
  <c r="I781" i="1"/>
  <c r="N781" i="1"/>
  <c r="H781" i="1"/>
  <c r="F781" i="1" s="1"/>
  <c r="M782" i="1" s="1"/>
  <c r="H782" i="1" l="1"/>
  <c r="F782" i="1" s="1"/>
  <c r="M783" i="1" s="1"/>
  <c r="I782" i="1"/>
  <c r="N782" i="1"/>
  <c r="J781" i="1"/>
  <c r="L781" i="1"/>
  <c r="K781" i="1"/>
  <c r="B781" i="1" s="1"/>
  <c r="L782" i="1" l="1"/>
  <c r="K782" i="1"/>
  <c r="B782" i="1" s="1"/>
  <c r="J782" i="1"/>
  <c r="I783" i="1"/>
  <c r="N783" i="1"/>
  <c r="H783" i="1"/>
  <c r="F783" i="1" s="1"/>
  <c r="M784" i="1" s="1"/>
  <c r="N784" i="1" l="1"/>
  <c r="H784" i="1"/>
  <c r="F784" i="1" s="1"/>
  <c r="M785" i="1" s="1"/>
  <c r="I784" i="1"/>
  <c r="L783" i="1"/>
  <c r="K783" i="1"/>
  <c r="B783" i="1" s="1"/>
  <c r="J783" i="1"/>
  <c r="N785" i="1" l="1"/>
  <c r="H785" i="1"/>
  <c r="F785" i="1" s="1"/>
  <c r="M786" i="1" s="1"/>
  <c r="I785" i="1"/>
  <c r="L784" i="1"/>
  <c r="K784" i="1"/>
  <c r="B784" i="1" s="1"/>
  <c r="J784" i="1"/>
  <c r="H786" i="1" l="1"/>
  <c r="F786" i="1" s="1"/>
  <c r="M787" i="1" s="1"/>
  <c r="I786" i="1"/>
  <c r="N786" i="1"/>
  <c r="J785" i="1"/>
  <c r="L785" i="1"/>
  <c r="K785" i="1"/>
  <c r="B785" i="1" s="1"/>
  <c r="J786" i="1" l="1"/>
  <c r="L786" i="1"/>
  <c r="K786" i="1"/>
  <c r="B786" i="1" s="1"/>
  <c r="H787" i="1"/>
  <c r="F787" i="1" s="1"/>
  <c r="M788" i="1" s="1"/>
  <c r="I787" i="1"/>
  <c r="N787" i="1"/>
  <c r="N788" i="1" l="1"/>
  <c r="I788" i="1"/>
  <c r="H788" i="1"/>
  <c r="F788" i="1" s="1"/>
  <c r="M789" i="1" s="1"/>
  <c r="L787" i="1"/>
  <c r="K787" i="1"/>
  <c r="B787" i="1" s="1"/>
  <c r="J787" i="1"/>
  <c r="K788" i="1" l="1"/>
  <c r="B788" i="1" s="1"/>
  <c r="J788" i="1"/>
  <c r="L788" i="1"/>
  <c r="N789" i="1"/>
  <c r="H789" i="1"/>
  <c r="F789" i="1" s="1"/>
  <c r="M790" i="1" s="1"/>
  <c r="I789" i="1"/>
  <c r="K789" i="1" l="1"/>
  <c r="B789" i="1" s="1"/>
  <c r="J789" i="1"/>
  <c r="L789" i="1"/>
  <c r="I790" i="1"/>
  <c r="N790" i="1"/>
  <c r="H790" i="1"/>
  <c r="F790" i="1" s="1"/>
  <c r="M791" i="1" s="1"/>
  <c r="H791" i="1" l="1"/>
  <c r="F791" i="1" s="1"/>
  <c r="M792" i="1" s="1"/>
  <c r="N791" i="1"/>
  <c r="I791" i="1"/>
  <c r="J790" i="1"/>
  <c r="L790" i="1"/>
  <c r="K790" i="1"/>
  <c r="B790" i="1" s="1"/>
  <c r="L791" i="1" l="1"/>
  <c r="K791" i="1"/>
  <c r="B791" i="1" s="1"/>
  <c r="J791" i="1"/>
  <c r="I792" i="1"/>
  <c r="N792" i="1"/>
  <c r="H792" i="1"/>
  <c r="F792" i="1" s="1"/>
  <c r="M793" i="1" s="1"/>
  <c r="I793" i="1" l="1"/>
  <c r="N793" i="1"/>
  <c r="H793" i="1"/>
  <c r="F793" i="1" s="1"/>
  <c r="M794" i="1" s="1"/>
  <c r="K792" i="1"/>
  <c r="B792" i="1" s="1"/>
  <c r="J792" i="1"/>
  <c r="L792" i="1"/>
  <c r="H794" i="1" l="1"/>
  <c r="F794" i="1" s="1"/>
  <c r="M795" i="1" s="1"/>
  <c r="I794" i="1"/>
  <c r="N794" i="1"/>
  <c r="L793" i="1"/>
  <c r="J793" i="1"/>
  <c r="K793" i="1"/>
  <c r="B793" i="1" s="1"/>
  <c r="J794" i="1" l="1"/>
  <c r="L794" i="1"/>
  <c r="K794" i="1"/>
  <c r="B794" i="1" s="1"/>
  <c r="N795" i="1"/>
  <c r="H795" i="1"/>
  <c r="F795" i="1" s="1"/>
  <c r="M796" i="1" s="1"/>
  <c r="I795" i="1"/>
  <c r="K795" i="1" l="1"/>
  <c r="B795" i="1" s="1"/>
  <c r="J795" i="1"/>
  <c r="L795" i="1"/>
  <c r="I796" i="1"/>
  <c r="N796" i="1"/>
  <c r="H796" i="1"/>
  <c r="F796" i="1" s="1"/>
  <c r="M797" i="1" s="1"/>
  <c r="H797" i="1" l="1"/>
  <c r="F797" i="1" s="1"/>
  <c r="M798" i="1" s="1"/>
  <c r="I797" i="1"/>
  <c r="N797" i="1"/>
  <c r="J796" i="1"/>
  <c r="L796" i="1"/>
  <c r="K796" i="1"/>
  <c r="B796" i="1" s="1"/>
  <c r="L797" i="1" l="1"/>
  <c r="K797" i="1"/>
  <c r="B797" i="1" s="1"/>
  <c r="J797" i="1"/>
  <c r="H798" i="1"/>
  <c r="F798" i="1" s="1"/>
  <c r="M799" i="1" s="1"/>
  <c r="I798" i="1"/>
  <c r="N798" i="1"/>
  <c r="N799" i="1" l="1"/>
  <c r="H799" i="1"/>
  <c r="F799" i="1" s="1"/>
  <c r="M800" i="1" s="1"/>
  <c r="I799" i="1"/>
  <c r="L798" i="1"/>
  <c r="K798" i="1"/>
  <c r="B798" i="1" s="1"/>
  <c r="J798" i="1"/>
  <c r="N800" i="1" l="1"/>
  <c r="H800" i="1"/>
  <c r="F800" i="1" s="1"/>
  <c r="M801" i="1" s="1"/>
  <c r="I800" i="1"/>
  <c r="L799" i="1"/>
  <c r="K799" i="1"/>
  <c r="B799" i="1" s="1"/>
  <c r="J799" i="1"/>
  <c r="I801" i="1" l="1"/>
  <c r="N801" i="1"/>
  <c r="H801" i="1"/>
  <c r="F801" i="1" s="1"/>
  <c r="M802" i="1" s="1"/>
  <c r="K800" i="1"/>
  <c r="B800" i="1" s="1"/>
  <c r="J800" i="1"/>
  <c r="L800" i="1"/>
  <c r="N802" i="1" l="1"/>
  <c r="H802" i="1"/>
  <c r="F802" i="1" s="1"/>
  <c r="M803" i="1" s="1"/>
  <c r="I802" i="1"/>
  <c r="L801" i="1"/>
  <c r="J801" i="1"/>
  <c r="K801" i="1"/>
  <c r="B801" i="1" s="1"/>
  <c r="I803" i="1" l="1"/>
  <c r="N803" i="1"/>
  <c r="H803" i="1"/>
  <c r="F803" i="1" s="1"/>
  <c r="M804" i="1" s="1"/>
  <c r="K802" i="1"/>
  <c r="B802" i="1" s="1"/>
  <c r="J802" i="1"/>
  <c r="L802" i="1"/>
  <c r="N804" i="1" l="1"/>
  <c r="H804" i="1"/>
  <c r="F804" i="1" s="1"/>
  <c r="M805" i="1" s="1"/>
  <c r="I804" i="1"/>
  <c r="L803" i="1"/>
  <c r="K803" i="1"/>
  <c r="B803" i="1" s="1"/>
  <c r="J803" i="1"/>
  <c r="I805" i="1" l="1"/>
  <c r="N805" i="1"/>
  <c r="H805" i="1"/>
  <c r="F805" i="1" s="1"/>
  <c r="M806" i="1" s="1"/>
  <c r="K804" i="1"/>
  <c r="B804" i="1" s="1"/>
  <c r="J804" i="1"/>
  <c r="L804" i="1"/>
  <c r="N806" i="1" l="1"/>
  <c r="I806" i="1"/>
  <c r="H806" i="1"/>
  <c r="F806" i="1" s="1"/>
  <c r="M807" i="1" s="1"/>
  <c r="L805" i="1"/>
  <c r="K805" i="1"/>
  <c r="B805" i="1" s="1"/>
  <c r="J805" i="1"/>
  <c r="K806" i="1" l="1"/>
  <c r="B806" i="1" s="1"/>
  <c r="J806" i="1"/>
  <c r="L806" i="1"/>
  <c r="I807" i="1"/>
  <c r="N807" i="1"/>
  <c r="H807" i="1"/>
  <c r="F807" i="1" s="1"/>
  <c r="M808" i="1" s="1"/>
  <c r="H808" i="1" l="1"/>
  <c r="F808" i="1" s="1"/>
  <c r="M809" i="1" s="1"/>
  <c r="I808" i="1"/>
  <c r="N808" i="1"/>
  <c r="L807" i="1"/>
  <c r="K807" i="1"/>
  <c r="B807" i="1" s="1"/>
  <c r="J807" i="1"/>
  <c r="J808" i="1" l="1"/>
  <c r="L808" i="1"/>
  <c r="K808" i="1"/>
  <c r="B808" i="1" s="1"/>
  <c r="H809" i="1"/>
  <c r="F809" i="1" s="1"/>
  <c r="M810" i="1" s="1"/>
  <c r="N809" i="1"/>
  <c r="I809" i="1"/>
  <c r="J809" i="1" l="1"/>
  <c r="K809" i="1"/>
  <c r="B809" i="1" s="1"/>
  <c r="L809" i="1"/>
  <c r="H810" i="1"/>
  <c r="F810" i="1" s="1"/>
  <c r="M811" i="1" s="1"/>
  <c r="I810" i="1"/>
  <c r="N810" i="1"/>
  <c r="N811" i="1" l="1"/>
  <c r="H811" i="1"/>
  <c r="F811" i="1" s="1"/>
  <c r="M812" i="1" s="1"/>
  <c r="I811" i="1"/>
  <c r="K810" i="1"/>
  <c r="B810" i="1" s="1"/>
  <c r="J810" i="1"/>
  <c r="L810" i="1"/>
  <c r="H812" i="1" l="1"/>
  <c r="F812" i="1" s="1"/>
  <c r="M813" i="1" s="1"/>
  <c r="I812" i="1"/>
  <c r="N812" i="1"/>
  <c r="J811" i="1"/>
  <c r="K811" i="1"/>
  <c r="B811" i="1" s="1"/>
  <c r="L811" i="1"/>
  <c r="L812" i="1" l="1"/>
  <c r="K812" i="1"/>
  <c r="B812" i="1" s="1"/>
  <c r="J812" i="1"/>
  <c r="I813" i="1"/>
  <c r="N813" i="1"/>
  <c r="H813" i="1"/>
  <c r="F813" i="1" s="1"/>
  <c r="M814" i="1" s="1"/>
  <c r="I814" i="1" l="1"/>
  <c r="N814" i="1"/>
  <c r="H814" i="1"/>
  <c r="F814" i="1" s="1"/>
  <c r="M815" i="1" s="1"/>
  <c r="K813" i="1"/>
  <c r="B813" i="1" s="1"/>
  <c r="J813" i="1"/>
  <c r="L813" i="1"/>
  <c r="H815" i="1" l="1"/>
  <c r="F815" i="1" s="1"/>
  <c r="M816" i="1" s="1"/>
  <c r="I815" i="1"/>
  <c r="N815" i="1"/>
  <c r="L814" i="1"/>
  <c r="J814" i="1"/>
  <c r="K814" i="1"/>
  <c r="B814" i="1" s="1"/>
  <c r="J815" i="1" l="1"/>
  <c r="K815" i="1"/>
  <c r="B815" i="1" s="1"/>
  <c r="L815" i="1"/>
  <c r="I816" i="1"/>
  <c r="N816" i="1"/>
  <c r="H816" i="1"/>
  <c r="F816" i="1" s="1"/>
  <c r="M817" i="1" s="1"/>
  <c r="H817" i="1" l="1"/>
  <c r="F817" i="1" s="1"/>
  <c r="M818" i="1" s="1"/>
  <c r="I817" i="1"/>
  <c r="N817" i="1"/>
  <c r="J816" i="1"/>
  <c r="K816" i="1"/>
  <c r="B816" i="1" s="1"/>
  <c r="L816" i="1"/>
  <c r="J817" i="1" l="1"/>
  <c r="L817" i="1"/>
  <c r="K817" i="1"/>
  <c r="B817" i="1" s="1"/>
  <c r="N818" i="1"/>
  <c r="H818" i="1"/>
  <c r="F818" i="1" s="1"/>
  <c r="M819" i="1" s="1"/>
  <c r="I818" i="1"/>
  <c r="L818" i="1" l="1"/>
  <c r="K818" i="1"/>
  <c r="B818" i="1" s="1"/>
  <c r="J818" i="1"/>
  <c r="I819" i="1"/>
  <c r="N819" i="1"/>
  <c r="H819" i="1"/>
  <c r="F819" i="1" s="1"/>
  <c r="M820" i="1" s="1"/>
  <c r="H820" i="1" l="1"/>
  <c r="F820" i="1" s="1"/>
  <c r="M821" i="1" s="1"/>
  <c r="I820" i="1"/>
  <c r="N820" i="1"/>
  <c r="L819" i="1"/>
  <c r="K819" i="1"/>
  <c r="B819" i="1" s="1"/>
  <c r="J819" i="1"/>
  <c r="K820" i="1" l="1"/>
  <c r="B820" i="1" s="1"/>
  <c r="J820" i="1"/>
  <c r="L820" i="1"/>
  <c r="I821" i="1"/>
  <c r="N821" i="1"/>
  <c r="H821" i="1"/>
  <c r="F821" i="1" s="1"/>
  <c r="M822" i="1" s="1"/>
  <c r="I822" i="1" l="1"/>
  <c r="N822" i="1"/>
  <c r="H822" i="1"/>
  <c r="F822" i="1" s="1"/>
  <c r="M823" i="1" s="1"/>
  <c r="K821" i="1"/>
  <c r="B821" i="1" s="1"/>
  <c r="J821" i="1"/>
  <c r="L821" i="1"/>
  <c r="N823" i="1" l="1"/>
  <c r="H823" i="1"/>
  <c r="F823" i="1" s="1"/>
  <c r="M824" i="1" s="1"/>
  <c r="I823" i="1"/>
  <c r="L822" i="1"/>
  <c r="J822" i="1"/>
  <c r="K822" i="1"/>
  <c r="B822" i="1" s="1"/>
  <c r="I824" i="1" l="1"/>
  <c r="N824" i="1"/>
  <c r="H824" i="1"/>
  <c r="F824" i="1" s="1"/>
  <c r="M825" i="1" s="1"/>
  <c r="K823" i="1"/>
  <c r="B823" i="1" s="1"/>
  <c r="J823" i="1"/>
  <c r="L823" i="1"/>
  <c r="H825" i="1" l="1"/>
  <c r="F825" i="1" s="1"/>
  <c r="M826" i="1" s="1"/>
  <c r="I825" i="1"/>
  <c r="N825" i="1"/>
  <c r="L824" i="1"/>
  <c r="J824" i="1"/>
  <c r="K824" i="1"/>
  <c r="B824" i="1" s="1"/>
  <c r="J825" i="1" l="1"/>
  <c r="L825" i="1"/>
  <c r="K825" i="1"/>
  <c r="B825" i="1" s="1"/>
  <c r="H826" i="1"/>
  <c r="F826" i="1" s="1"/>
  <c r="M827" i="1" s="1"/>
  <c r="I826" i="1"/>
  <c r="N826" i="1"/>
  <c r="I827" i="1" l="1"/>
  <c r="N827" i="1"/>
  <c r="H827" i="1"/>
  <c r="F827" i="1" s="1"/>
  <c r="M828" i="1" s="1"/>
  <c r="L826" i="1"/>
  <c r="K826" i="1"/>
  <c r="B826" i="1" s="1"/>
  <c r="J826" i="1"/>
  <c r="I828" i="1" l="1"/>
  <c r="N828" i="1"/>
  <c r="H828" i="1"/>
  <c r="F828" i="1" s="1"/>
  <c r="M829" i="1" s="1"/>
  <c r="J827" i="1"/>
  <c r="L827" i="1"/>
  <c r="K827" i="1"/>
  <c r="B827" i="1" s="1"/>
  <c r="H829" i="1" l="1"/>
  <c r="F829" i="1" s="1"/>
  <c r="M830" i="1" s="1"/>
  <c r="I829" i="1"/>
  <c r="N829" i="1"/>
  <c r="L828" i="1"/>
  <c r="K828" i="1"/>
  <c r="B828" i="1" s="1"/>
  <c r="J828" i="1"/>
  <c r="L829" i="1" l="1"/>
  <c r="K829" i="1"/>
  <c r="B829" i="1" s="1"/>
  <c r="J829" i="1"/>
  <c r="N830" i="1"/>
  <c r="I830" i="1"/>
  <c r="H830" i="1"/>
  <c r="F830" i="1" s="1"/>
  <c r="M831" i="1" s="1"/>
  <c r="N831" i="1" l="1"/>
  <c r="H831" i="1"/>
  <c r="F831" i="1" s="1"/>
  <c r="M832" i="1" s="1"/>
  <c r="I831" i="1"/>
  <c r="K830" i="1"/>
  <c r="B830" i="1" s="1"/>
  <c r="J830" i="1"/>
  <c r="L830" i="1"/>
  <c r="H832" i="1" l="1"/>
  <c r="F832" i="1" s="1"/>
  <c r="M833" i="1" s="1"/>
  <c r="I832" i="1"/>
  <c r="N832" i="1"/>
  <c r="J831" i="1"/>
  <c r="L831" i="1"/>
  <c r="K831" i="1"/>
  <c r="B831" i="1" s="1"/>
  <c r="J832" i="1" l="1"/>
  <c r="L832" i="1"/>
  <c r="K832" i="1"/>
  <c r="B832" i="1" s="1"/>
  <c r="N833" i="1"/>
  <c r="H833" i="1"/>
  <c r="F833" i="1" s="1"/>
  <c r="M834" i="1" s="1"/>
  <c r="I833" i="1"/>
  <c r="L833" i="1" l="1"/>
  <c r="K833" i="1"/>
  <c r="B833" i="1" s="1"/>
  <c r="J833" i="1"/>
  <c r="N834" i="1"/>
  <c r="H834" i="1"/>
  <c r="F834" i="1" s="1"/>
  <c r="M835" i="1" s="1"/>
  <c r="I834" i="1"/>
  <c r="K834" i="1" l="1"/>
  <c r="B834" i="1" s="1"/>
  <c r="L834" i="1"/>
  <c r="J834" i="1"/>
  <c r="I835" i="1"/>
  <c r="N835" i="1"/>
  <c r="H835" i="1"/>
  <c r="F835" i="1" s="1"/>
  <c r="M836" i="1" s="1"/>
  <c r="H836" i="1" l="1"/>
  <c r="F836" i="1" s="1"/>
  <c r="M837" i="1" s="1"/>
  <c r="I836" i="1"/>
  <c r="N836" i="1"/>
  <c r="K835" i="1"/>
  <c r="B835" i="1" s="1"/>
  <c r="J835" i="1"/>
  <c r="L835" i="1"/>
  <c r="J836" i="1" l="1"/>
  <c r="L836" i="1"/>
  <c r="K836" i="1"/>
  <c r="B836" i="1" s="1"/>
  <c r="H837" i="1"/>
  <c r="F837" i="1" s="1"/>
  <c r="M838" i="1" s="1"/>
  <c r="I837" i="1"/>
  <c r="N837" i="1"/>
  <c r="H838" i="1" l="1"/>
  <c r="F838" i="1" s="1"/>
  <c r="M839" i="1" s="1"/>
  <c r="I838" i="1"/>
  <c r="N838" i="1"/>
  <c r="J837" i="1"/>
  <c r="L837" i="1"/>
  <c r="K837" i="1"/>
  <c r="B837" i="1" s="1"/>
  <c r="K838" i="1" l="1"/>
  <c r="B838" i="1" s="1"/>
  <c r="L838" i="1"/>
  <c r="J838" i="1"/>
  <c r="I839" i="1"/>
  <c r="N839" i="1"/>
  <c r="H839" i="1"/>
  <c r="F839" i="1" s="1"/>
  <c r="M840" i="1" s="1"/>
  <c r="H840" i="1" l="1"/>
  <c r="F840" i="1" s="1"/>
  <c r="M841" i="1" s="1"/>
  <c r="N840" i="1"/>
  <c r="I840" i="1"/>
  <c r="J839" i="1"/>
  <c r="L839" i="1"/>
  <c r="K839" i="1"/>
  <c r="B839" i="1" s="1"/>
  <c r="L840" i="1" l="1"/>
  <c r="K840" i="1"/>
  <c r="B840" i="1" s="1"/>
  <c r="J840" i="1"/>
  <c r="H841" i="1"/>
  <c r="F841" i="1" s="1"/>
  <c r="M842" i="1" s="1"/>
  <c r="I841" i="1"/>
  <c r="N841" i="1"/>
  <c r="N842" i="1" l="1"/>
  <c r="H842" i="1"/>
  <c r="F842" i="1" s="1"/>
  <c r="M843" i="1" s="1"/>
  <c r="I842" i="1"/>
  <c r="L841" i="1"/>
  <c r="K841" i="1"/>
  <c r="B841" i="1" s="1"/>
  <c r="J841" i="1"/>
  <c r="I843" i="1" l="1"/>
  <c r="N843" i="1"/>
  <c r="H843" i="1"/>
  <c r="F843" i="1" s="1"/>
  <c r="M844" i="1" s="1"/>
  <c r="K842" i="1"/>
  <c r="B842" i="1" s="1"/>
  <c r="J842" i="1"/>
  <c r="L842" i="1"/>
  <c r="H844" i="1" l="1"/>
  <c r="F844" i="1" s="1"/>
  <c r="M845" i="1" s="1"/>
  <c r="I844" i="1"/>
  <c r="N844" i="1"/>
  <c r="J843" i="1"/>
  <c r="L843" i="1"/>
  <c r="K843" i="1"/>
  <c r="B843" i="1" s="1"/>
  <c r="L844" i="1" l="1"/>
  <c r="K844" i="1"/>
  <c r="B844" i="1" s="1"/>
  <c r="J844" i="1"/>
  <c r="H845" i="1"/>
  <c r="F845" i="1" s="1"/>
  <c r="M846" i="1" s="1"/>
  <c r="I845" i="1"/>
  <c r="N845" i="1"/>
  <c r="N846" i="1" l="1"/>
  <c r="I846" i="1"/>
  <c r="H846" i="1"/>
  <c r="F846" i="1" s="1"/>
  <c r="M847" i="1" s="1"/>
  <c r="L845" i="1"/>
  <c r="K845" i="1"/>
  <c r="B845" i="1" s="1"/>
  <c r="J845" i="1"/>
  <c r="J846" i="1" l="1"/>
  <c r="L846" i="1"/>
  <c r="K846" i="1"/>
  <c r="B846" i="1" s="1"/>
  <c r="H847" i="1"/>
  <c r="F847" i="1" s="1"/>
  <c r="M848" i="1" s="1"/>
  <c r="I847" i="1"/>
  <c r="N847" i="1"/>
  <c r="I848" i="1" l="1"/>
  <c r="N848" i="1"/>
  <c r="H848" i="1"/>
  <c r="F848" i="1" s="1"/>
  <c r="M849" i="1" s="1"/>
  <c r="K847" i="1"/>
  <c r="B847" i="1" s="1"/>
  <c r="L847" i="1"/>
  <c r="J847" i="1"/>
  <c r="H849" i="1" l="1"/>
  <c r="F849" i="1" s="1"/>
  <c r="M850" i="1" s="1"/>
  <c r="N849" i="1"/>
  <c r="I849" i="1"/>
  <c r="L848" i="1"/>
  <c r="J848" i="1"/>
  <c r="K848" i="1"/>
  <c r="B848" i="1" s="1"/>
  <c r="L849" i="1" l="1"/>
  <c r="J849" i="1"/>
  <c r="K849" i="1"/>
  <c r="B849" i="1" s="1"/>
  <c r="H850" i="1"/>
  <c r="F850" i="1" s="1"/>
  <c r="M851" i="1" s="1"/>
  <c r="N850" i="1"/>
  <c r="I850" i="1"/>
  <c r="J850" i="1" l="1"/>
  <c r="K850" i="1"/>
  <c r="B850" i="1" s="1"/>
  <c r="L850" i="1"/>
  <c r="N851" i="1"/>
  <c r="I851" i="1"/>
  <c r="H851" i="1"/>
  <c r="F851" i="1" s="1"/>
  <c r="M852" i="1" s="1"/>
  <c r="I852" i="1" l="1"/>
  <c r="N852" i="1"/>
  <c r="H852" i="1"/>
  <c r="F852" i="1" s="1"/>
  <c r="M853" i="1" s="1"/>
  <c r="K851" i="1"/>
  <c r="B851" i="1" s="1"/>
  <c r="L851" i="1"/>
  <c r="J851" i="1"/>
  <c r="H853" i="1" l="1"/>
  <c r="F853" i="1" s="1"/>
  <c r="M854" i="1" s="1"/>
  <c r="I853" i="1"/>
  <c r="N853" i="1"/>
  <c r="L852" i="1"/>
  <c r="K852" i="1"/>
  <c r="B852" i="1" s="1"/>
  <c r="J852" i="1"/>
  <c r="J853" i="1" l="1"/>
  <c r="K853" i="1"/>
  <c r="B853" i="1" s="1"/>
  <c r="L853" i="1"/>
  <c r="I854" i="1"/>
  <c r="N854" i="1"/>
  <c r="H854" i="1"/>
  <c r="F854" i="1" s="1"/>
  <c r="M855" i="1" s="1"/>
  <c r="N855" i="1" l="1"/>
  <c r="H855" i="1"/>
  <c r="F855" i="1" s="1"/>
  <c r="M856" i="1" s="1"/>
  <c r="I855" i="1"/>
  <c r="J854" i="1"/>
  <c r="K854" i="1"/>
  <c r="B854" i="1" s="1"/>
  <c r="L854" i="1"/>
  <c r="I856" i="1" l="1"/>
  <c r="N856" i="1"/>
  <c r="H856" i="1"/>
  <c r="F856" i="1" s="1"/>
  <c r="M857" i="1" s="1"/>
  <c r="K855" i="1"/>
  <c r="B855" i="1" s="1"/>
  <c r="L855" i="1"/>
  <c r="J855" i="1"/>
  <c r="H857" i="1" l="1"/>
  <c r="F857" i="1" s="1"/>
  <c r="M858" i="1" s="1"/>
  <c r="I857" i="1"/>
  <c r="N857" i="1"/>
  <c r="L856" i="1"/>
  <c r="J856" i="1"/>
  <c r="K856" i="1"/>
  <c r="B856" i="1" s="1"/>
  <c r="L857" i="1" l="1"/>
  <c r="K857" i="1"/>
  <c r="B857" i="1" s="1"/>
  <c r="J857" i="1"/>
  <c r="H858" i="1"/>
  <c r="F858" i="1" s="1"/>
  <c r="M859" i="1" s="1"/>
  <c r="I858" i="1"/>
  <c r="N858" i="1"/>
  <c r="H859" i="1" l="1"/>
  <c r="F859" i="1" s="1"/>
  <c r="M860" i="1" s="1"/>
  <c r="I859" i="1"/>
  <c r="N859" i="1"/>
  <c r="J858" i="1"/>
  <c r="K858" i="1"/>
  <c r="B858" i="1" s="1"/>
  <c r="L858" i="1"/>
  <c r="K859" i="1" l="1"/>
  <c r="B859" i="1" s="1"/>
  <c r="L859" i="1"/>
  <c r="J859" i="1"/>
  <c r="I860" i="1"/>
  <c r="N860" i="1"/>
  <c r="H860" i="1"/>
  <c r="F860" i="1" s="1"/>
  <c r="M861" i="1" s="1"/>
  <c r="N861" i="1" l="1"/>
  <c r="H861" i="1"/>
  <c r="F861" i="1" s="1"/>
  <c r="M862" i="1" s="1"/>
  <c r="I861" i="1"/>
  <c r="K860" i="1"/>
  <c r="B860" i="1" s="1"/>
  <c r="L860" i="1"/>
  <c r="J860" i="1"/>
  <c r="H862" i="1" l="1"/>
  <c r="F862" i="1" s="1"/>
  <c r="M863" i="1" s="1"/>
  <c r="N862" i="1"/>
  <c r="I862" i="1"/>
  <c r="L861" i="1"/>
  <c r="J861" i="1"/>
  <c r="K861" i="1"/>
  <c r="B861" i="1" s="1"/>
  <c r="J862" i="1" l="1"/>
  <c r="K862" i="1"/>
  <c r="B862" i="1" s="1"/>
  <c r="L862" i="1"/>
  <c r="N863" i="1"/>
  <c r="H863" i="1"/>
  <c r="F863" i="1" s="1"/>
  <c r="M864" i="1" s="1"/>
  <c r="I863" i="1"/>
  <c r="K863" i="1" l="1"/>
  <c r="B863" i="1" s="1"/>
  <c r="J863" i="1"/>
  <c r="L863" i="1"/>
  <c r="I864" i="1"/>
  <c r="N864" i="1"/>
  <c r="H864" i="1"/>
  <c r="F864" i="1" s="1"/>
  <c r="M865" i="1" s="1"/>
  <c r="I865" i="1" l="1"/>
  <c r="N865" i="1"/>
  <c r="H865" i="1"/>
  <c r="F865" i="1" s="1"/>
  <c r="M866" i="1" s="1"/>
  <c r="K864" i="1"/>
  <c r="B864" i="1" s="1"/>
  <c r="J864" i="1"/>
  <c r="L864" i="1"/>
  <c r="H866" i="1" l="1"/>
  <c r="F866" i="1" s="1"/>
  <c r="M867" i="1" s="1"/>
  <c r="N866" i="1"/>
  <c r="I866" i="1"/>
  <c r="L865" i="1"/>
  <c r="J865" i="1"/>
  <c r="K865" i="1"/>
  <c r="B865" i="1" s="1"/>
  <c r="J866" i="1" l="1"/>
  <c r="K866" i="1"/>
  <c r="B866" i="1" s="1"/>
  <c r="L866" i="1"/>
  <c r="N867" i="1"/>
  <c r="H867" i="1"/>
  <c r="F867" i="1" s="1"/>
  <c r="M868" i="1" s="1"/>
  <c r="I867" i="1"/>
  <c r="K867" i="1" l="1"/>
  <c r="B867" i="1" s="1"/>
  <c r="L867" i="1"/>
  <c r="J867" i="1"/>
  <c r="I868" i="1"/>
  <c r="N868" i="1"/>
  <c r="H868" i="1"/>
  <c r="F868" i="1" s="1"/>
  <c r="M869" i="1" s="1"/>
  <c r="I869" i="1" l="1"/>
  <c r="H869" i="1"/>
  <c r="F869" i="1" s="1"/>
  <c r="M870" i="1" s="1"/>
  <c r="N869" i="1"/>
  <c r="L868" i="1"/>
  <c r="J868" i="1"/>
  <c r="K868" i="1"/>
  <c r="B868" i="1" s="1"/>
  <c r="H870" i="1" l="1"/>
  <c r="F870" i="1" s="1"/>
  <c r="M871" i="1" s="1"/>
  <c r="I870" i="1"/>
  <c r="N870" i="1"/>
  <c r="J869" i="1"/>
  <c r="K869" i="1"/>
  <c r="B869" i="1" s="1"/>
  <c r="L869" i="1"/>
  <c r="J870" i="1" l="1"/>
  <c r="K870" i="1"/>
  <c r="B870" i="1" s="1"/>
  <c r="L870" i="1"/>
  <c r="N871" i="1"/>
  <c r="I871" i="1"/>
  <c r="H871" i="1"/>
  <c r="F871" i="1" s="1"/>
  <c r="M872" i="1" s="1"/>
  <c r="I872" i="1" l="1"/>
  <c r="N872" i="1"/>
  <c r="H872" i="1"/>
  <c r="F872" i="1" s="1"/>
  <c r="M873" i="1" s="1"/>
  <c r="K871" i="1"/>
  <c r="B871" i="1" s="1"/>
  <c r="L871" i="1"/>
  <c r="J871" i="1"/>
  <c r="H873" i="1" l="1"/>
  <c r="F873" i="1" s="1"/>
  <c r="M874" i="1" s="1"/>
  <c r="I873" i="1"/>
  <c r="N873" i="1"/>
  <c r="L872" i="1"/>
  <c r="J872" i="1"/>
  <c r="K872" i="1"/>
  <c r="B872" i="1" s="1"/>
  <c r="J873" i="1" l="1"/>
  <c r="K873" i="1"/>
  <c r="B873" i="1" s="1"/>
  <c r="L873" i="1"/>
  <c r="N874" i="1"/>
  <c r="H874" i="1"/>
  <c r="F874" i="1" s="1"/>
  <c r="M875" i="1" s="1"/>
  <c r="I874" i="1"/>
  <c r="J874" i="1" l="1"/>
  <c r="K874" i="1"/>
  <c r="B874" i="1" s="1"/>
  <c r="L874" i="1"/>
  <c r="N875" i="1"/>
  <c r="I875" i="1"/>
  <c r="H875" i="1"/>
  <c r="F875" i="1" s="1"/>
  <c r="M876" i="1" s="1"/>
  <c r="I876" i="1" l="1"/>
  <c r="N876" i="1"/>
  <c r="H876" i="1"/>
  <c r="F876" i="1" s="1"/>
  <c r="M877" i="1" s="1"/>
  <c r="K875" i="1"/>
  <c r="B875" i="1" s="1"/>
  <c r="J875" i="1"/>
  <c r="L875" i="1"/>
  <c r="H877" i="1" l="1"/>
  <c r="F877" i="1" s="1"/>
  <c r="M878" i="1" s="1"/>
  <c r="I877" i="1"/>
  <c r="N877" i="1"/>
  <c r="L876" i="1"/>
  <c r="K876" i="1"/>
  <c r="B876" i="1" s="1"/>
  <c r="J876" i="1"/>
  <c r="J877" i="1" l="1"/>
  <c r="L877" i="1"/>
  <c r="K877" i="1"/>
  <c r="B877" i="1" s="1"/>
  <c r="H878" i="1"/>
  <c r="F878" i="1" s="1"/>
  <c r="M879" i="1" s="1"/>
  <c r="I878" i="1"/>
  <c r="N878" i="1"/>
  <c r="N879" i="1" l="1"/>
  <c r="I879" i="1"/>
  <c r="H879" i="1"/>
  <c r="F879" i="1" s="1"/>
  <c r="M880" i="1" s="1"/>
  <c r="J878" i="1"/>
  <c r="K878" i="1"/>
  <c r="B878" i="1" s="1"/>
  <c r="L878" i="1"/>
  <c r="L879" i="1" l="1"/>
  <c r="J879" i="1"/>
  <c r="K879" i="1"/>
  <c r="B879" i="1" s="1"/>
  <c r="N880" i="1"/>
  <c r="H880" i="1"/>
  <c r="F880" i="1" s="1"/>
  <c r="M881" i="1" s="1"/>
  <c r="I880" i="1"/>
  <c r="K880" i="1" l="1"/>
  <c r="B880" i="1" s="1"/>
  <c r="L880" i="1"/>
  <c r="J880" i="1"/>
  <c r="I881" i="1"/>
  <c r="N881" i="1"/>
  <c r="H881" i="1"/>
  <c r="F881" i="1" s="1"/>
  <c r="M882" i="1" s="1"/>
  <c r="H882" i="1" l="1"/>
  <c r="F882" i="1" s="1"/>
  <c r="M883" i="1" s="1"/>
  <c r="I882" i="1"/>
  <c r="N882" i="1"/>
  <c r="L881" i="1"/>
  <c r="K881" i="1"/>
  <c r="B881" i="1" s="1"/>
  <c r="J881" i="1"/>
  <c r="J882" i="1" l="1"/>
  <c r="K882" i="1"/>
  <c r="B882" i="1" s="1"/>
  <c r="L882" i="1"/>
  <c r="H883" i="1"/>
  <c r="F883" i="1" s="1"/>
  <c r="M884" i="1" s="1"/>
  <c r="I883" i="1"/>
  <c r="N883" i="1"/>
  <c r="N884" i="1" l="1"/>
  <c r="H884" i="1"/>
  <c r="F884" i="1" s="1"/>
  <c r="M885" i="1" s="1"/>
  <c r="I884" i="1"/>
  <c r="K883" i="1"/>
  <c r="B883" i="1" s="1"/>
  <c r="L883" i="1"/>
  <c r="J883" i="1"/>
  <c r="H885" i="1" l="1"/>
  <c r="F885" i="1" s="1"/>
  <c r="M886" i="1" s="1"/>
  <c r="I885" i="1"/>
  <c r="N885" i="1"/>
  <c r="L884" i="1"/>
  <c r="J884" i="1"/>
  <c r="K884" i="1"/>
  <c r="B884" i="1" s="1"/>
  <c r="L885" i="1" l="1"/>
  <c r="J885" i="1"/>
  <c r="K885" i="1"/>
  <c r="B885" i="1" s="1"/>
  <c r="H886" i="1"/>
  <c r="F886" i="1" s="1"/>
  <c r="M887" i="1" s="1"/>
  <c r="I886" i="1"/>
  <c r="N886" i="1"/>
  <c r="N887" i="1" l="1"/>
  <c r="H887" i="1"/>
  <c r="F887" i="1" s="1"/>
  <c r="M888" i="1" s="1"/>
  <c r="I887" i="1"/>
  <c r="J886" i="1"/>
  <c r="K886" i="1"/>
  <c r="B886" i="1" s="1"/>
  <c r="L886" i="1"/>
  <c r="N888" i="1" l="1"/>
  <c r="H888" i="1"/>
  <c r="F888" i="1" s="1"/>
  <c r="M889" i="1" s="1"/>
  <c r="I888" i="1"/>
  <c r="J887" i="1"/>
  <c r="K887" i="1"/>
  <c r="B887" i="1" s="1"/>
  <c r="L887" i="1"/>
  <c r="N889" i="1" l="1"/>
  <c r="H889" i="1"/>
  <c r="F889" i="1" s="1"/>
  <c r="M890" i="1" s="1"/>
  <c r="I889" i="1"/>
  <c r="L888" i="1"/>
  <c r="J888" i="1"/>
  <c r="K888" i="1"/>
  <c r="B888" i="1" s="1"/>
  <c r="H890" i="1" l="1"/>
  <c r="F890" i="1" s="1"/>
  <c r="M891" i="1" s="1"/>
  <c r="I890" i="1"/>
  <c r="N890" i="1"/>
  <c r="L889" i="1"/>
  <c r="J889" i="1"/>
  <c r="K889" i="1"/>
  <c r="B889" i="1" s="1"/>
  <c r="J890" i="1" l="1"/>
  <c r="K890" i="1"/>
  <c r="B890" i="1" s="1"/>
  <c r="L890" i="1"/>
  <c r="H891" i="1"/>
  <c r="F891" i="1" s="1"/>
  <c r="M892" i="1" s="1"/>
  <c r="I891" i="1"/>
  <c r="N891" i="1"/>
  <c r="I892" i="1" l="1"/>
  <c r="N892" i="1"/>
  <c r="H892" i="1"/>
  <c r="F892" i="1" s="1"/>
  <c r="M893" i="1" s="1"/>
  <c r="K891" i="1"/>
  <c r="B891" i="1" s="1"/>
  <c r="L891" i="1"/>
  <c r="J891" i="1"/>
  <c r="H893" i="1" l="1"/>
  <c r="F893" i="1" s="1"/>
  <c r="M894" i="1" s="1"/>
  <c r="I893" i="1"/>
  <c r="N893" i="1"/>
  <c r="L892" i="1"/>
  <c r="J892" i="1"/>
  <c r="K892" i="1"/>
  <c r="B892" i="1" s="1"/>
  <c r="L893" i="1" l="1"/>
  <c r="J893" i="1"/>
  <c r="K893" i="1"/>
  <c r="B893" i="1" s="1"/>
  <c r="H894" i="1"/>
  <c r="F894" i="1" s="1"/>
  <c r="M895" i="1" s="1"/>
  <c r="I894" i="1"/>
  <c r="N894" i="1"/>
  <c r="H895" i="1" l="1"/>
  <c r="F895" i="1" s="1"/>
  <c r="M896" i="1" s="1"/>
  <c r="I895" i="1"/>
  <c r="N895" i="1"/>
  <c r="J894" i="1"/>
  <c r="K894" i="1"/>
  <c r="B894" i="1" s="1"/>
  <c r="L894" i="1"/>
  <c r="K895" i="1" l="1"/>
  <c r="B895" i="1" s="1"/>
  <c r="L895" i="1"/>
  <c r="J895" i="1"/>
  <c r="H896" i="1"/>
  <c r="F896" i="1" s="1"/>
  <c r="M897" i="1" s="1"/>
  <c r="I896" i="1"/>
  <c r="N896" i="1"/>
  <c r="I897" i="1" l="1"/>
  <c r="H897" i="1"/>
  <c r="F897" i="1" s="1"/>
  <c r="M898" i="1" s="1"/>
  <c r="N897" i="1"/>
  <c r="L896" i="1"/>
  <c r="J896" i="1"/>
  <c r="K896" i="1"/>
  <c r="B896" i="1" s="1"/>
  <c r="H898" i="1" l="1"/>
  <c r="F898" i="1" s="1"/>
  <c r="M899" i="1" s="1"/>
  <c r="N898" i="1"/>
  <c r="I898" i="1"/>
  <c r="L897" i="1"/>
  <c r="J897" i="1"/>
  <c r="K897" i="1"/>
  <c r="B897" i="1" s="1"/>
  <c r="J898" i="1" l="1"/>
  <c r="K898" i="1"/>
  <c r="B898" i="1" s="1"/>
  <c r="L898" i="1"/>
  <c r="N899" i="1"/>
  <c r="H899" i="1"/>
  <c r="F899" i="1" s="1"/>
  <c r="M900" i="1" s="1"/>
  <c r="I899" i="1"/>
  <c r="J899" i="1" l="1"/>
  <c r="K899" i="1"/>
  <c r="B899" i="1" s="1"/>
  <c r="L899" i="1"/>
  <c r="N900" i="1"/>
  <c r="I900" i="1"/>
  <c r="H900" i="1"/>
  <c r="F900" i="1" s="1"/>
  <c r="M901" i="1" s="1"/>
  <c r="I901" i="1" l="1"/>
  <c r="N901" i="1"/>
  <c r="H901" i="1"/>
  <c r="F901" i="1" s="1"/>
  <c r="M902" i="1" s="1"/>
  <c r="K900" i="1"/>
  <c r="B900" i="1" s="1"/>
  <c r="L900" i="1"/>
  <c r="J900" i="1"/>
  <c r="N902" i="1" l="1"/>
  <c r="H902" i="1"/>
  <c r="F902" i="1" s="1"/>
  <c r="M903" i="1" s="1"/>
  <c r="I902" i="1"/>
  <c r="J901" i="1"/>
  <c r="K901" i="1"/>
  <c r="B901" i="1" s="1"/>
  <c r="L901" i="1"/>
  <c r="N903" i="1" l="1"/>
  <c r="I903" i="1"/>
  <c r="H903" i="1"/>
  <c r="F903" i="1" s="1"/>
  <c r="M904" i="1" s="1"/>
  <c r="J902" i="1"/>
  <c r="K902" i="1"/>
  <c r="B902" i="1" s="1"/>
  <c r="L902" i="1"/>
  <c r="K903" i="1" l="1"/>
  <c r="B903" i="1" s="1"/>
  <c r="L903" i="1"/>
  <c r="J903" i="1"/>
  <c r="N904" i="1"/>
  <c r="H904" i="1"/>
  <c r="F904" i="1" s="1"/>
  <c r="M905" i="1" s="1"/>
  <c r="I904" i="1"/>
  <c r="L904" i="1" l="1"/>
  <c r="J904" i="1"/>
  <c r="K904" i="1"/>
  <c r="B904" i="1" s="1"/>
  <c r="H905" i="1"/>
  <c r="F905" i="1" s="1"/>
  <c r="M906" i="1" s="1"/>
  <c r="N905" i="1"/>
  <c r="I905" i="1"/>
  <c r="L905" i="1" l="1"/>
  <c r="J905" i="1"/>
  <c r="K905" i="1"/>
  <c r="B905" i="1" s="1"/>
  <c r="H906" i="1"/>
  <c r="F906" i="1" s="1"/>
  <c r="M907" i="1" s="1"/>
  <c r="N906" i="1"/>
  <c r="I906" i="1"/>
  <c r="N907" i="1" l="1"/>
  <c r="I907" i="1"/>
  <c r="H907" i="1"/>
  <c r="F907" i="1" s="1"/>
  <c r="M908" i="1" s="1"/>
  <c r="J906" i="1"/>
  <c r="K906" i="1"/>
  <c r="B906" i="1" s="1"/>
  <c r="L906" i="1"/>
  <c r="K907" i="1" l="1"/>
  <c r="B907" i="1" s="1"/>
  <c r="L907" i="1"/>
  <c r="J907" i="1"/>
  <c r="I908" i="1"/>
  <c r="N908" i="1"/>
  <c r="H908" i="1"/>
  <c r="F908" i="1" s="1"/>
  <c r="M909" i="1" s="1"/>
  <c r="I909" i="1" l="1"/>
  <c r="N909" i="1"/>
  <c r="H909" i="1"/>
  <c r="F909" i="1" s="1"/>
  <c r="M910" i="1" s="1"/>
  <c r="K908" i="1"/>
  <c r="B908" i="1" s="1"/>
  <c r="L908" i="1"/>
  <c r="J908" i="1"/>
  <c r="N910" i="1" l="1"/>
  <c r="H910" i="1"/>
  <c r="F910" i="1" s="1"/>
  <c r="M911" i="1" s="1"/>
  <c r="I910" i="1"/>
  <c r="J909" i="1"/>
  <c r="K909" i="1"/>
  <c r="B909" i="1" s="1"/>
  <c r="L909" i="1"/>
  <c r="N911" i="1" l="1"/>
  <c r="I911" i="1"/>
  <c r="H911" i="1"/>
  <c r="F911" i="1" s="1"/>
  <c r="M912" i="1" s="1"/>
  <c r="J910" i="1"/>
  <c r="K910" i="1"/>
  <c r="B910" i="1" s="1"/>
  <c r="L910" i="1"/>
  <c r="L911" i="1" l="1"/>
  <c r="J911" i="1"/>
  <c r="K911" i="1"/>
  <c r="B911" i="1" s="1"/>
  <c r="N912" i="1"/>
  <c r="H912" i="1"/>
  <c r="F912" i="1" s="1"/>
  <c r="M913" i="1" s="1"/>
  <c r="I912" i="1"/>
  <c r="L912" i="1" l="1"/>
  <c r="J912" i="1"/>
  <c r="K912" i="1"/>
  <c r="B912" i="1" s="1"/>
  <c r="H913" i="1"/>
  <c r="F913" i="1" s="1"/>
  <c r="M914" i="1" s="1"/>
  <c r="N913" i="1"/>
  <c r="I913" i="1"/>
  <c r="L913" i="1" l="1"/>
  <c r="J913" i="1"/>
  <c r="K913" i="1"/>
  <c r="B913" i="1" s="1"/>
  <c r="H914" i="1"/>
  <c r="F914" i="1" s="1"/>
  <c r="M915" i="1" s="1"/>
  <c r="N914" i="1"/>
  <c r="I914" i="1"/>
  <c r="N915" i="1" l="1"/>
  <c r="H915" i="1"/>
  <c r="F915" i="1" s="1"/>
  <c r="M916" i="1" s="1"/>
  <c r="I915" i="1"/>
  <c r="J914" i="1"/>
  <c r="K914" i="1"/>
  <c r="B914" i="1" s="1"/>
  <c r="L914" i="1"/>
  <c r="N916" i="1" l="1"/>
  <c r="H916" i="1"/>
  <c r="F916" i="1" s="1"/>
  <c r="M917" i="1" s="1"/>
  <c r="I916" i="1"/>
  <c r="L915" i="1"/>
  <c r="J915" i="1"/>
  <c r="K915" i="1"/>
  <c r="B915" i="1" s="1"/>
  <c r="I917" i="1" l="1"/>
  <c r="N917" i="1"/>
  <c r="H917" i="1"/>
  <c r="F917" i="1" s="1"/>
  <c r="M918" i="1" s="1"/>
  <c r="K916" i="1"/>
  <c r="B916" i="1" s="1"/>
  <c r="J916" i="1"/>
  <c r="L916" i="1"/>
  <c r="H918" i="1" l="1"/>
  <c r="F918" i="1" s="1"/>
  <c r="M919" i="1" s="1"/>
  <c r="I918" i="1"/>
  <c r="N918" i="1"/>
  <c r="J917" i="1"/>
  <c r="K917" i="1"/>
  <c r="B917" i="1" s="1"/>
  <c r="L917" i="1"/>
  <c r="J918" i="1" l="1"/>
  <c r="L918" i="1"/>
  <c r="K918" i="1"/>
  <c r="B918" i="1" s="1"/>
  <c r="N919" i="1"/>
  <c r="H919" i="1"/>
  <c r="F919" i="1" s="1"/>
  <c r="M920" i="1" s="1"/>
  <c r="I919" i="1"/>
  <c r="K919" i="1" l="1"/>
  <c r="B919" i="1" s="1"/>
  <c r="L919" i="1"/>
  <c r="J919" i="1"/>
  <c r="I920" i="1"/>
  <c r="N920" i="1"/>
  <c r="H920" i="1"/>
  <c r="F920" i="1" s="1"/>
  <c r="M921" i="1" s="1"/>
  <c r="I921" i="1" l="1"/>
  <c r="N921" i="1"/>
  <c r="H921" i="1"/>
  <c r="F921" i="1" s="1"/>
  <c r="M922" i="1" s="1"/>
  <c r="L920" i="1"/>
  <c r="J920" i="1"/>
  <c r="K920" i="1"/>
  <c r="B920" i="1" s="1"/>
  <c r="N922" i="1" l="1"/>
  <c r="H922" i="1"/>
  <c r="F922" i="1" s="1"/>
  <c r="M923" i="1" s="1"/>
  <c r="I922" i="1"/>
  <c r="J921" i="1"/>
  <c r="K921" i="1"/>
  <c r="B921" i="1" s="1"/>
  <c r="L921" i="1"/>
  <c r="N923" i="1" l="1"/>
  <c r="H923" i="1"/>
  <c r="F923" i="1" s="1"/>
  <c r="M924" i="1" s="1"/>
  <c r="I923" i="1"/>
  <c r="J922" i="1"/>
  <c r="K922" i="1"/>
  <c r="B922" i="1" s="1"/>
  <c r="L922" i="1"/>
  <c r="I924" i="1" l="1"/>
  <c r="N924" i="1"/>
  <c r="H924" i="1"/>
  <c r="F924" i="1" s="1"/>
  <c r="M925" i="1" s="1"/>
  <c r="K923" i="1"/>
  <c r="B923" i="1" s="1"/>
  <c r="L923" i="1"/>
  <c r="J923" i="1"/>
  <c r="N925" i="1" l="1"/>
  <c r="H925" i="1"/>
  <c r="F925" i="1" s="1"/>
  <c r="M926" i="1" s="1"/>
  <c r="I925" i="1"/>
  <c r="L924" i="1"/>
  <c r="J924" i="1"/>
  <c r="K924" i="1"/>
  <c r="B924" i="1" s="1"/>
  <c r="N926" i="1" l="1"/>
  <c r="H926" i="1"/>
  <c r="F926" i="1" s="1"/>
  <c r="M927" i="1" s="1"/>
  <c r="I926" i="1"/>
  <c r="J925" i="1"/>
  <c r="K925" i="1"/>
  <c r="B925" i="1" s="1"/>
  <c r="L925" i="1"/>
  <c r="H927" i="1" l="1"/>
  <c r="F927" i="1" s="1"/>
  <c r="M928" i="1" s="1"/>
  <c r="I927" i="1"/>
  <c r="N927" i="1"/>
  <c r="K926" i="1"/>
  <c r="B926" i="1" s="1"/>
  <c r="L926" i="1"/>
  <c r="J926" i="1"/>
  <c r="K927" i="1" l="1"/>
  <c r="B927" i="1" s="1"/>
  <c r="L927" i="1"/>
  <c r="J927" i="1"/>
  <c r="I928" i="1"/>
  <c r="N928" i="1"/>
  <c r="H928" i="1"/>
  <c r="F928" i="1" s="1"/>
  <c r="M929" i="1" s="1"/>
  <c r="H929" i="1" l="1"/>
  <c r="F929" i="1" s="1"/>
  <c r="M930" i="1" s="1"/>
  <c r="I929" i="1"/>
  <c r="N929" i="1"/>
  <c r="L928" i="1"/>
  <c r="J928" i="1"/>
  <c r="K928" i="1"/>
  <c r="B928" i="1" s="1"/>
  <c r="J929" i="1" l="1"/>
  <c r="K929" i="1"/>
  <c r="B929" i="1" s="1"/>
  <c r="L929" i="1"/>
  <c r="N930" i="1"/>
  <c r="I930" i="1"/>
  <c r="H930" i="1"/>
  <c r="F930" i="1" s="1"/>
  <c r="M931" i="1" s="1"/>
  <c r="H931" i="1" l="1"/>
  <c r="F931" i="1" s="1"/>
  <c r="M932" i="1" s="1"/>
  <c r="I931" i="1"/>
  <c r="N931" i="1"/>
  <c r="J930" i="1"/>
  <c r="K930" i="1"/>
  <c r="B930" i="1" s="1"/>
  <c r="L930" i="1"/>
  <c r="K931" i="1" l="1"/>
  <c r="B931" i="1" s="1"/>
  <c r="L931" i="1"/>
  <c r="J931" i="1"/>
  <c r="H932" i="1"/>
  <c r="F932" i="1" s="1"/>
  <c r="M933" i="1" s="1"/>
  <c r="I932" i="1"/>
  <c r="N932" i="1"/>
  <c r="I933" i="1" l="1"/>
  <c r="H933" i="1"/>
  <c r="F933" i="1" s="1"/>
  <c r="M934" i="1" s="1"/>
  <c r="N933" i="1"/>
  <c r="L932" i="1"/>
  <c r="J932" i="1"/>
  <c r="K932" i="1"/>
  <c r="B932" i="1" s="1"/>
  <c r="I934" i="1" l="1"/>
  <c r="H934" i="1"/>
  <c r="F934" i="1" s="1"/>
  <c r="M935" i="1" s="1"/>
  <c r="N934" i="1"/>
  <c r="J933" i="1"/>
  <c r="K933" i="1"/>
  <c r="B933" i="1" s="1"/>
  <c r="L933" i="1"/>
  <c r="I935" i="1" l="1"/>
  <c r="N935" i="1"/>
  <c r="H935" i="1"/>
  <c r="F935" i="1" s="1"/>
  <c r="M936" i="1" s="1"/>
  <c r="J934" i="1"/>
  <c r="K934" i="1"/>
  <c r="B934" i="1" s="1"/>
  <c r="L934" i="1"/>
  <c r="N936" i="1" l="1"/>
  <c r="I936" i="1"/>
  <c r="H936" i="1"/>
  <c r="F936" i="1" s="1"/>
  <c r="M937" i="1" s="1"/>
  <c r="K935" i="1"/>
  <c r="B935" i="1" s="1"/>
  <c r="L935" i="1"/>
  <c r="J935" i="1"/>
  <c r="K936" i="1" l="1"/>
  <c r="B936" i="1" s="1"/>
  <c r="J936" i="1"/>
  <c r="L936" i="1"/>
  <c r="I937" i="1"/>
  <c r="N937" i="1"/>
  <c r="H937" i="1"/>
  <c r="F937" i="1" s="1"/>
  <c r="M938" i="1" s="1"/>
  <c r="I938" i="1" l="1"/>
  <c r="H938" i="1"/>
  <c r="F938" i="1" s="1"/>
  <c r="M939" i="1" s="1"/>
  <c r="N938" i="1"/>
  <c r="K937" i="1"/>
  <c r="B937" i="1" s="1"/>
  <c r="L937" i="1"/>
  <c r="J937" i="1"/>
  <c r="H939" i="1" l="1"/>
  <c r="F939" i="1" s="1"/>
  <c r="M940" i="1" s="1"/>
  <c r="I939" i="1"/>
  <c r="N939" i="1"/>
  <c r="L938" i="1"/>
  <c r="J938" i="1"/>
  <c r="K938" i="1"/>
  <c r="B938" i="1" s="1"/>
  <c r="K939" i="1" l="1"/>
  <c r="B939" i="1" s="1"/>
  <c r="J939" i="1"/>
  <c r="L939" i="1"/>
  <c r="H940" i="1"/>
  <c r="F940" i="1" s="1"/>
  <c r="M941" i="1" s="1"/>
  <c r="N940" i="1"/>
  <c r="I940" i="1"/>
  <c r="J940" i="1" l="1"/>
  <c r="K940" i="1"/>
  <c r="B940" i="1" s="1"/>
  <c r="L940" i="1"/>
  <c r="N941" i="1"/>
  <c r="I941" i="1"/>
  <c r="H941" i="1"/>
  <c r="F941" i="1" s="1"/>
  <c r="M942" i="1" s="1"/>
  <c r="N942" i="1" l="1"/>
  <c r="I942" i="1"/>
  <c r="H942" i="1"/>
  <c r="F942" i="1" s="1"/>
  <c r="M943" i="1" s="1"/>
  <c r="L941" i="1"/>
  <c r="J941" i="1"/>
  <c r="K941" i="1"/>
  <c r="B941" i="1" s="1"/>
  <c r="J942" i="1" l="1"/>
  <c r="K942" i="1"/>
  <c r="B942" i="1" s="1"/>
  <c r="L942" i="1"/>
  <c r="N943" i="1"/>
  <c r="I943" i="1"/>
  <c r="H943" i="1"/>
  <c r="F943" i="1" s="1"/>
  <c r="M944" i="1" s="1"/>
  <c r="H944" i="1" l="1"/>
  <c r="F944" i="1" s="1"/>
  <c r="M945" i="1" s="1"/>
  <c r="N944" i="1"/>
  <c r="I944" i="1"/>
  <c r="K943" i="1"/>
  <c r="B943" i="1" s="1"/>
  <c r="L943" i="1"/>
  <c r="J943" i="1"/>
  <c r="K944" i="1" l="1"/>
  <c r="B944" i="1" s="1"/>
  <c r="L944" i="1"/>
  <c r="J944" i="1"/>
  <c r="I945" i="1"/>
  <c r="H945" i="1"/>
  <c r="F945" i="1" s="1"/>
  <c r="M946" i="1" s="1"/>
  <c r="N945" i="1"/>
  <c r="J945" i="1" l="1"/>
  <c r="L945" i="1"/>
  <c r="K945" i="1"/>
  <c r="B945" i="1" s="1"/>
  <c r="N946" i="1"/>
  <c r="I946" i="1"/>
  <c r="H946" i="1"/>
  <c r="F946" i="1" s="1"/>
  <c r="M947" i="1" s="1"/>
  <c r="N947" i="1" l="1"/>
  <c r="H947" i="1"/>
  <c r="F947" i="1" s="1"/>
  <c r="M948" i="1" s="1"/>
  <c r="I947" i="1"/>
  <c r="L946" i="1"/>
  <c r="J946" i="1"/>
  <c r="K946" i="1"/>
  <c r="B946" i="1" s="1"/>
  <c r="H948" i="1" l="1"/>
  <c r="F948" i="1" s="1"/>
  <c r="M949" i="1" s="1"/>
  <c r="I948" i="1"/>
  <c r="N948" i="1"/>
  <c r="J947" i="1"/>
  <c r="K947" i="1"/>
  <c r="B947" i="1" s="1"/>
  <c r="L947" i="1"/>
  <c r="J948" i="1" l="1"/>
  <c r="K948" i="1"/>
  <c r="B948" i="1" s="1"/>
  <c r="L948" i="1"/>
  <c r="N949" i="1"/>
  <c r="H949" i="1"/>
  <c r="F949" i="1" s="1"/>
  <c r="M950" i="1" s="1"/>
  <c r="I949" i="1"/>
  <c r="K949" i="1" l="1"/>
  <c r="B949" i="1" s="1"/>
  <c r="L949" i="1"/>
  <c r="J949" i="1"/>
  <c r="N950" i="1"/>
  <c r="I950" i="1"/>
  <c r="H950" i="1"/>
  <c r="F950" i="1" s="1"/>
  <c r="M951" i="1" s="1"/>
  <c r="N951" i="1" l="1"/>
  <c r="H951" i="1"/>
  <c r="F951" i="1" s="1"/>
  <c r="M952" i="1" s="1"/>
  <c r="I951" i="1"/>
  <c r="L950" i="1"/>
  <c r="K950" i="1"/>
  <c r="B950" i="1" s="1"/>
  <c r="J950" i="1"/>
  <c r="I952" i="1" l="1"/>
  <c r="H952" i="1"/>
  <c r="F952" i="1" s="1"/>
  <c r="M953" i="1" s="1"/>
  <c r="N952" i="1"/>
  <c r="K951" i="1"/>
  <c r="B951" i="1" s="1"/>
  <c r="L951" i="1"/>
  <c r="J951" i="1"/>
  <c r="N953" i="1" l="1"/>
  <c r="I953" i="1"/>
  <c r="H953" i="1"/>
  <c r="F953" i="1" s="1"/>
  <c r="M954" i="1" s="1"/>
  <c r="J952" i="1"/>
  <c r="K952" i="1"/>
  <c r="B952" i="1" s="1"/>
  <c r="L952" i="1"/>
  <c r="L953" i="1" l="1"/>
  <c r="J953" i="1"/>
  <c r="K953" i="1"/>
  <c r="B953" i="1" s="1"/>
  <c r="H954" i="1"/>
  <c r="F954" i="1" s="1"/>
  <c r="M955" i="1" s="1"/>
  <c r="N954" i="1"/>
  <c r="I954" i="1"/>
  <c r="J954" i="1" l="1"/>
  <c r="K954" i="1"/>
  <c r="B954" i="1" s="1"/>
  <c r="L954" i="1"/>
  <c r="N955" i="1"/>
  <c r="I955" i="1"/>
  <c r="H955" i="1"/>
  <c r="F955" i="1" s="1"/>
  <c r="M956" i="1" s="1"/>
  <c r="N956" i="1" l="1"/>
  <c r="H956" i="1"/>
  <c r="F956" i="1" s="1"/>
  <c r="M957" i="1" s="1"/>
  <c r="I956" i="1"/>
  <c r="L955" i="1"/>
  <c r="J955" i="1"/>
  <c r="K955" i="1"/>
  <c r="B955" i="1" s="1"/>
  <c r="H957" i="1" l="1"/>
  <c r="F957" i="1" s="1"/>
  <c r="M958" i="1" s="1"/>
  <c r="I957" i="1"/>
  <c r="N957" i="1"/>
  <c r="L956" i="1"/>
  <c r="J956" i="1"/>
  <c r="K956" i="1"/>
  <c r="B956" i="1" s="1"/>
  <c r="K957" i="1" l="1"/>
  <c r="B957" i="1" s="1"/>
  <c r="J957" i="1"/>
  <c r="L957" i="1"/>
  <c r="N958" i="1"/>
  <c r="I958" i="1"/>
  <c r="H958" i="1"/>
  <c r="F958" i="1" s="1"/>
  <c r="M959" i="1" s="1"/>
  <c r="N959" i="1" l="1"/>
  <c r="H959" i="1"/>
  <c r="F959" i="1" s="1"/>
  <c r="M960" i="1" s="1"/>
  <c r="I959" i="1"/>
  <c r="L958" i="1"/>
  <c r="J958" i="1"/>
  <c r="K958" i="1"/>
  <c r="B958" i="1" s="1"/>
  <c r="H960" i="1" l="1"/>
  <c r="F960" i="1" s="1"/>
  <c r="M961" i="1" s="1"/>
  <c r="N960" i="1"/>
  <c r="I960" i="1"/>
  <c r="K959" i="1"/>
  <c r="B959" i="1" s="1"/>
  <c r="L959" i="1"/>
  <c r="J959" i="1"/>
  <c r="J960" i="1" l="1"/>
  <c r="K960" i="1"/>
  <c r="B960" i="1" s="1"/>
  <c r="L960" i="1"/>
  <c r="N961" i="1"/>
  <c r="I961" i="1"/>
  <c r="H961" i="1"/>
  <c r="F961" i="1" s="1"/>
  <c r="M962" i="1" s="1"/>
  <c r="N962" i="1" l="1"/>
  <c r="H962" i="1"/>
  <c r="F962" i="1" s="1"/>
  <c r="M963" i="1" s="1"/>
  <c r="I962" i="1"/>
  <c r="K961" i="1"/>
  <c r="B961" i="1" s="1"/>
  <c r="L961" i="1"/>
  <c r="J961" i="1"/>
  <c r="N963" i="1" l="1"/>
  <c r="H963" i="1"/>
  <c r="F963" i="1" s="1"/>
  <c r="M964" i="1" s="1"/>
  <c r="I963" i="1"/>
  <c r="J962" i="1"/>
  <c r="K962" i="1"/>
  <c r="B962" i="1" s="1"/>
  <c r="L962" i="1"/>
  <c r="N964" i="1" l="1"/>
  <c r="I964" i="1"/>
  <c r="H964" i="1"/>
  <c r="F964" i="1" s="1"/>
  <c r="M965" i="1" s="1"/>
  <c r="K963" i="1"/>
  <c r="B963" i="1" s="1"/>
  <c r="L963" i="1"/>
  <c r="J963" i="1"/>
  <c r="K964" i="1" l="1"/>
  <c r="B964" i="1" s="1"/>
  <c r="L964" i="1"/>
  <c r="J964" i="1"/>
  <c r="N965" i="1"/>
  <c r="H965" i="1"/>
  <c r="F965" i="1" s="1"/>
  <c r="M966" i="1" s="1"/>
  <c r="I965" i="1"/>
  <c r="K965" i="1" l="1"/>
  <c r="B965" i="1" s="1"/>
  <c r="L965" i="1"/>
  <c r="J965" i="1"/>
  <c r="I966" i="1"/>
  <c r="H966" i="1"/>
  <c r="F966" i="1" s="1"/>
  <c r="M967" i="1" s="1"/>
  <c r="N966" i="1"/>
  <c r="J966" i="1" l="1"/>
  <c r="K966" i="1"/>
  <c r="B966" i="1" s="1"/>
  <c r="L966" i="1"/>
  <c r="I967" i="1"/>
  <c r="N967" i="1"/>
  <c r="H967" i="1"/>
  <c r="F967" i="1" s="1"/>
  <c r="M968" i="1" s="1"/>
  <c r="J967" i="1" l="1"/>
  <c r="K967" i="1"/>
  <c r="B967" i="1" s="1"/>
  <c r="L967" i="1"/>
  <c r="I968" i="1"/>
  <c r="N968" i="1"/>
  <c r="H968" i="1"/>
  <c r="F968" i="1" s="1"/>
  <c r="M969" i="1" s="1"/>
  <c r="H969" i="1" l="1"/>
  <c r="F969" i="1" s="1"/>
  <c r="M970" i="1" s="1"/>
  <c r="N969" i="1"/>
  <c r="I969" i="1"/>
  <c r="J968" i="1"/>
  <c r="K968" i="1"/>
  <c r="B968" i="1" s="1"/>
  <c r="L968" i="1"/>
  <c r="K969" i="1" l="1"/>
  <c r="B969" i="1" s="1"/>
  <c r="L969" i="1"/>
  <c r="J969" i="1"/>
  <c r="N970" i="1"/>
  <c r="H970" i="1"/>
  <c r="F970" i="1" s="1"/>
  <c r="M971" i="1" s="1"/>
  <c r="I970" i="1"/>
  <c r="J970" i="1" l="1"/>
  <c r="K970" i="1"/>
  <c r="B970" i="1" s="1"/>
  <c r="L970" i="1"/>
  <c r="N971" i="1"/>
  <c r="H971" i="1"/>
  <c r="F971" i="1" s="1"/>
  <c r="M972" i="1" s="1"/>
  <c r="I971" i="1"/>
  <c r="L971" i="1" l="1"/>
  <c r="J971" i="1"/>
  <c r="K971" i="1"/>
  <c r="B971" i="1" s="1"/>
  <c r="H972" i="1"/>
  <c r="F972" i="1" s="1"/>
  <c r="M973" i="1" s="1"/>
  <c r="N972" i="1"/>
  <c r="I972" i="1"/>
  <c r="I973" i="1" l="1"/>
  <c r="N973" i="1"/>
  <c r="H973" i="1"/>
  <c r="F973" i="1" s="1"/>
  <c r="M974" i="1" s="1"/>
  <c r="J972" i="1"/>
  <c r="K972" i="1"/>
  <c r="B972" i="1" s="1"/>
  <c r="L972" i="1"/>
  <c r="I974" i="1" l="1"/>
  <c r="H974" i="1"/>
  <c r="F974" i="1" s="1"/>
  <c r="M975" i="1" s="1"/>
  <c r="N974" i="1"/>
  <c r="K973" i="1"/>
  <c r="B973" i="1" s="1"/>
  <c r="L973" i="1"/>
  <c r="J973" i="1"/>
  <c r="N975" i="1" l="1"/>
  <c r="I975" i="1"/>
  <c r="H975" i="1"/>
  <c r="F975" i="1" s="1"/>
  <c r="M976" i="1" s="1"/>
  <c r="J974" i="1"/>
  <c r="L974" i="1"/>
  <c r="K974" i="1"/>
  <c r="B974" i="1" s="1"/>
  <c r="K975" i="1" l="1"/>
  <c r="B975" i="1" s="1"/>
  <c r="L975" i="1"/>
  <c r="J975" i="1"/>
  <c r="N976" i="1"/>
  <c r="H976" i="1"/>
  <c r="F976" i="1" s="1"/>
  <c r="M977" i="1" s="1"/>
  <c r="I976" i="1"/>
  <c r="L976" i="1" l="1"/>
  <c r="J976" i="1"/>
  <c r="K976" i="1"/>
  <c r="B976" i="1" s="1"/>
  <c r="N977" i="1"/>
  <c r="I977" i="1"/>
  <c r="H977" i="1"/>
  <c r="F977" i="1" s="1"/>
  <c r="M978" i="1" s="1"/>
  <c r="N978" i="1" l="1"/>
  <c r="H978" i="1"/>
  <c r="F978" i="1" s="1"/>
  <c r="M979" i="1" s="1"/>
  <c r="I978" i="1"/>
  <c r="J977" i="1"/>
  <c r="K977" i="1"/>
  <c r="B977" i="1" s="1"/>
  <c r="L977" i="1"/>
  <c r="H979" i="1" l="1"/>
  <c r="F979" i="1" s="1"/>
  <c r="M980" i="1" s="1"/>
  <c r="N979" i="1"/>
  <c r="I979" i="1"/>
  <c r="K978" i="1"/>
  <c r="B978" i="1" s="1"/>
  <c r="L978" i="1"/>
  <c r="J978" i="1"/>
  <c r="K979" i="1" l="1"/>
  <c r="B979" i="1" s="1"/>
  <c r="L979" i="1"/>
  <c r="J979" i="1"/>
  <c r="N980" i="1"/>
  <c r="H980" i="1"/>
  <c r="F980" i="1" s="1"/>
  <c r="M981" i="1" s="1"/>
  <c r="I980" i="1"/>
  <c r="K980" i="1" l="1"/>
  <c r="B980" i="1" s="1"/>
  <c r="L980" i="1"/>
  <c r="J980" i="1"/>
  <c r="N981" i="1"/>
  <c r="H981" i="1"/>
  <c r="F981" i="1" s="1"/>
  <c r="M982" i="1" s="1"/>
  <c r="I981" i="1"/>
  <c r="K981" i="1" l="1"/>
  <c r="B981" i="1" s="1"/>
  <c r="L981" i="1"/>
  <c r="J981" i="1"/>
  <c r="I982" i="1"/>
  <c r="N982" i="1"/>
  <c r="H982" i="1"/>
  <c r="F982" i="1" s="1"/>
  <c r="M983" i="1" s="1"/>
  <c r="N983" i="1" l="1"/>
  <c r="I983" i="1"/>
  <c r="H983" i="1"/>
  <c r="F983" i="1" s="1"/>
  <c r="M984" i="1" s="1"/>
  <c r="K982" i="1"/>
  <c r="B982" i="1" s="1"/>
  <c r="L982" i="1"/>
  <c r="J982" i="1"/>
  <c r="K983" i="1" l="1"/>
  <c r="B983" i="1" s="1"/>
  <c r="L983" i="1"/>
  <c r="J983" i="1"/>
  <c r="I984" i="1"/>
  <c r="N984" i="1"/>
  <c r="H984" i="1"/>
  <c r="F984" i="1" s="1"/>
  <c r="M985" i="1" s="1"/>
  <c r="H985" i="1" l="1"/>
  <c r="F985" i="1" s="1"/>
  <c r="M986" i="1" s="1"/>
  <c r="N985" i="1"/>
  <c r="I985" i="1"/>
  <c r="J984" i="1"/>
  <c r="L984" i="1"/>
  <c r="K984" i="1"/>
  <c r="B984" i="1" s="1"/>
  <c r="J985" i="1" l="1"/>
  <c r="K985" i="1"/>
  <c r="B985" i="1" s="1"/>
  <c r="L985" i="1"/>
  <c r="N986" i="1"/>
  <c r="H986" i="1"/>
  <c r="F986" i="1" s="1"/>
  <c r="M987" i="1" s="1"/>
  <c r="I986" i="1"/>
  <c r="J986" i="1" l="1"/>
  <c r="K986" i="1"/>
  <c r="B986" i="1" s="1"/>
  <c r="L986" i="1"/>
  <c r="I987" i="1"/>
  <c r="N987" i="1"/>
  <c r="H987" i="1"/>
  <c r="F987" i="1" s="1"/>
  <c r="M988" i="1" s="1"/>
  <c r="N988" i="1" l="1"/>
  <c r="H988" i="1"/>
  <c r="F988" i="1" s="1"/>
  <c r="M989" i="1" s="1"/>
  <c r="I988" i="1"/>
  <c r="J987" i="1"/>
  <c r="L987" i="1"/>
  <c r="K987" i="1"/>
  <c r="B987" i="1" s="1"/>
  <c r="H989" i="1" l="1"/>
  <c r="F989" i="1" s="1"/>
  <c r="M990" i="1" s="1"/>
  <c r="N989" i="1"/>
  <c r="I989" i="1"/>
  <c r="J988" i="1"/>
  <c r="L988" i="1"/>
  <c r="K988" i="1"/>
  <c r="B988" i="1" s="1"/>
  <c r="J989" i="1" l="1"/>
  <c r="K989" i="1"/>
  <c r="B989" i="1" s="1"/>
  <c r="L989" i="1"/>
  <c r="H990" i="1"/>
  <c r="F990" i="1" s="1"/>
  <c r="M991" i="1" s="1"/>
  <c r="I990" i="1"/>
  <c r="N990" i="1"/>
  <c r="N991" i="1" l="1"/>
  <c r="H991" i="1"/>
  <c r="F991" i="1" s="1"/>
  <c r="M992" i="1" s="1"/>
  <c r="I991" i="1"/>
  <c r="K990" i="1"/>
  <c r="B990" i="1" s="1"/>
  <c r="J990" i="1"/>
  <c r="L990" i="1"/>
  <c r="I992" i="1" l="1"/>
  <c r="H992" i="1"/>
  <c r="F992" i="1" s="1"/>
  <c r="M993" i="1" s="1"/>
  <c r="N992" i="1"/>
  <c r="L991" i="1"/>
  <c r="J991" i="1"/>
  <c r="K991" i="1"/>
  <c r="B991" i="1" s="1"/>
  <c r="N993" i="1" l="1"/>
  <c r="I993" i="1"/>
  <c r="H993" i="1"/>
  <c r="F993" i="1" s="1"/>
  <c r="M994" i="1" s="1"/>
  <c r="L992" i="1"/>
  <c r="J992" i="1"/>
  <c r="K992" i="1"/>
  <c r="B992" i="1" s="1"/>
  <c r="K993" i="1" l="1"/>
  <c r="B993" i="1" s="1"/>
  <c r="L993" i="1"/>
  <c r="J993" i="1"/>
  <c r="H994" i="1"/>
  <c r="F994" i="1" s="1"/>
  <c r="M995" i="1" s="1"/>
  <c r="N994" i="1"/>
  <c r="I994" i="1"/>
  <c r="N995" i="1" l="1"/>
  <c r="H995" i="1"/>
  <c r="F995" i="1" s="1"/>
  <c r="M996" i="1" s="1"/>
  <c r="I995" i="1"/>
  <c r="L994" i="1"/>
  <c r="K994" i="1"/>
  <c r="B994" i="1" s="1"/>
  <c r="J994" i="1"/>
  <c r="L995" i="1" l="1"/>
  <c r="K995" i="1"/>
  <c r="B995" i="1" s="1"/>
  <c r="J995" i="1"/>
  <c r="I996" i="1"/>
  <c r="N996" i="1"/>
  <c r="H996" i="1"/>
  <c r="F996" i="1" s="1"/>
  <c r="M997" i="1" s="1"/>
  <c r="L996" i="1" l="1"/>
  <c r="J996" i="1"/>
  <c r="K996" i="1"/>
  <c r="B996" i="1" s="1"/>
  <c r="N997" i="1"/>
  <c r="H997" i="1"/>
  <c r="F997" i="1" s="1"/>
  <c r="M998" i="1" s="1"/>
  <c r="I997" i="1"/>
  <c r="K997" i="1" l="1"/>
  <c r="B997" i="1" s="1"/>
  <c r="J997" i="1"/>
  <c r="L997" i="1"/>
  <c r="I998" i="1"/>
  <c r="N998" i="1"/>
  <c r="H998" i="1"/>
  <c r="F998" i="1" s="1"/>
  <c r="M999" i="1" s="1"/>
  <c r="I999" i="1" l="1"/>
  <c r="H999" i="1"/>
  <c r="F999" i="1" s="1"/>
  <c r="M1000" i="1" s="1"/>
  <c r="N999" i="1"/>
  <c r="L998" i="1"/>
  <c r="K998" i="1"/>
  <c r="B998" i="1" s="1"/>
  <c r="J998" i="1"/>
  <c r="I1000" i="1" l="1"/>
  <c r="N1000" i="1"/>
  <c r="H1000" i="1"/>
  <c r="F1000" i="1" s="1"/>
  <c r="M1001" i="1" s="1"/>
  <c r="K999" i="1"/>
  <c r="B999" i="1" s="1"/>
  <c r="J999" i="1"/>
  <c r="L999" i="1"/>
  <c r="H1001" i="1" l="1"/>
  <c r="F1001" i="1" s="1"/>
  <c r="M1002" i="1" s="1"/>
  <c r="I1001" i="1"/>
  <c r="N1001" i="1"/>
  <c r="J1000" i="1"/>
  <c r="K1000" i="1"/>
  <c r="B1000" i="1" s="1"/>
  <c r="L1000" i="1"/>
  <c r="L1001" i="1" l="1"/>
  <c r="K1001" i="1"/>
  <c r="B1001" i="1" s="1"/>
  <c r="J1001" i="1"/>
  <c r="N1002" i="1"/>
  <c r="H1002" i="1"/>
  <c r="F1002" i="1" s="1"/>
  <c r="M1003" i="1" s="1"/>
  <c r="I1002" i="1"/>
  <c r="L1002" i="1" l="1"/>
  <c r="J1002" i="1"/>
  <c r="K1002" i="1"/>
  <c r="B1002" i="1" s="1"/>
  <c r="I1003" i="1"/>
  <c r="N1003" i="1"/>
  <c r="H1003" i="1"/>
  <c r="F1003" i="1" s="1"/>
  <c r="M1004" i="1" s="1"/>
  <c r="H1004" i="1" l="1"/>
  <c r="F1004" i="1" s="1"/>
  <c r="M1005" i="1" s="1"/>
  <c r="I1004" i="1"/>
  <c r="N1004" i="1"/>
  <c r="L1003" i="1"/>
  <c r="K1003" i="1"/>
  <c r="B1003" i="1" s="1"/>
  <c r="J1003" i="1"/>
  <c r="L1004" i="1" l="1"/>
  <c r="J1004" i="1"/>
  <c r="K1004" i="1"/>
  <c r="B1004" i="1" s="1"/>
  <c r="N1005" i="1"/>
  <c r="H1005" i="1"/>
  <c r="F1005" i="1" s="1"/>
  <c r="M1006" i="1" s="1"/>
  <c r="I1005" i="1"/>
  <c r="J1005" i="1" l="1"/>
  <c r="L1005" i="1"/>
  <c r="K1005" i="1"/>
  <c r="B1005" i="1" s="1"/>
  <c r="H1006" i="1"/>
  <c r="F1006" i="1" s="1"/>
  <c r="M1007" i="1" s="1"/>
  <c r="N1006" i="1"/>
  <c r="I1006" i="1"/>
  <c r="J1006" i="1" l="1"/>
  <c r="L1006" i="1"/>
  <c r="K1006" i="1"/>
  <c r="B1006" i="1" s="1"/>
  <c r="H1007" i="1"/>
  <c r="F1007" i="1" s="1"/>
  <c r="M1008" i="1" s="1"/>
  <c r="I1007" i="1"/>
  <c r="N1007" i="1"/>
  <c r="I1008" i="1" l="1"/>
  <c r="N1008" i="1"/>
  <c r="U10" i="1" s="1"/>
  <c r="H1008" i="1"/>
  <c r="F1008" i="1" s="1"/>
  <c r="X9" i="1" s="1"/>
  <c r="X10" i="1"/>
  <c r="U11" i="1"/>
  <c r="U12" i="1"/>
  <c r="K1007" i="1"/>
  <c r="B1007" i="1" s="1"/>
  <c r="J1007" i="1"/>
  <c r="L1007" i="1"/>
  <c r="L1008" i="1" l="1"/>
  <c r="J1008" i="1"/>
  <c r="K1008" i="1"/>
  <c r="B1008" i="1" s="1"/>
  <c r="X11" i="1"/>
  <c r="X12" i="1" s="1"/>
</calcChain>
</file>

<file path=xl/sharedStrings.xml><?xml version="1.0" encoding="utf-8"?>
<sst xmlns="http://schemas.openxmlformats.org/spreadsheetml/2006/main" count="49" uniqueCount="47">
  <si>
    <t>Bet Amount</t>
  </si>
  <si>
    <t>W/L</t>
  </si>
  <si>
    <t>Lines</t>
  </si>
  <si>
    <t>Split</t>
  </si>
  <si>
    <t>Game 1</t>
  </si>
  <si>
    <t>Game 2</t>
  </si>
  <si>
    <t>Game 3</t>
  </si>
  <si>
    <t>Game 4</t>
  </si>
  <si>
    <t>Game 5</t>
  </si>
  <si>
    <t>Counter</t>
  </si>
  <si>
    <t>Streets</t>
  </si>
  <si>
    <t>Splits</t>
  </si>
  <si>
    <t>String</t>
  </si>
  <si>
    <t>Split 1</t>
  </si>
  <si>
    <t>Split 2</t>
  </si>
  <si>
    <t>Spins</t>
  </si>
  <si>
    <t>What to bet?</t>
  </si>
  <si>
    <t>How much to bet?</t>
  </si>
  <si>
    <t>Bankroll</t>
  </si>
  <si>
    <t>Win/Loss</t>
  </si>
  <si>
    <t>2/5</t>
  </si>
  <si>
    <t>3/6</t>
  </si>
  <si>
    <t>1/4</t>
  </si>
  <si>
    <t>14/17</t>
  </si>
  <si>
    <t>8/11</t>
  </si>
  <si>
    <t>9/12</t>
  </si>
  <si>
    <t>7/10</t>
  </si>
  <si>
    <t>15/18</t>
  </si>
  <si>
    <t>13/16</t>
  </si>
  <si>
    <t>20/23</t>
  </si>
  <si>
    <t>21/24</t>
  </si>
  <si>
    <t>19/22</t>
  </si>
  <si>
    <t>26/29</t>
  </si>
  <si>
    <t>27/30</t>
  </si>
  <si>
    <t>25/28</t>
  </si>
  <si>
    <t>33/36</t>
  </si>
  <si>
    <t>32/35</t>
  </si>
  <si>
    <t>31/34</t>
  </si>
  <si>
    <t>Overall counter</t>
  </si>
  <si>
    <t>Bet/No bet?</t>
  </si>
  <si>
    <t>Total Spins</t>
  </si>
  <si>
    <t>High</t>
  </si>
  <si>
    <t>Drawdown</t>
  </si>
  <si>
    <t>Max progression</t>
  </si>
  <si>
    <t>Wins</t>
  </si>
  <si>
    <t>Losses</t>
  </si>
  <si>
    <t>Win%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</si>
</sst>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10"/>
      <color theme="0"/>
      <name val="Arial"/>
      <family val="2"/>
    </font>
    <font>
      <sz val="10"/>
      <color rgb="FF92D050"/>
      <name val="Arial"/>
      <family val="2"/>
    </font>
    <font>
      <sz val="9"/>
      <color rgb="FF92D050"/>
      <name val="Calibri"/>
      <family val="2"/>
      <scheme val="minor"/>
    </font>
    <font>
      <sz val="8"/>
      <color rgb="FF92D050"/>
      <name val="Calibri"/>
      <family val="2"/>
      <scheme val="minor"/>
    </font>
    <font>
      <sz val="7"/>
      <color rgb="FF92D050"/>
      <name val="Calibri"/>
      <family val="2"/>
      <scheme val="minor"/>
    </font>
    <font>
      <b/>
      <sz val="8"/>
      <color rgb="FF92D050"/>
      <name val="Calibri"/>
      <family val="2"/>
      <scheme val="minor"/>
    </font>
    <font>
      <sz val="10"/>
      <color rgb="FF92D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3" tint="0.79998168889431442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3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9"/>
      </patternFill>
    </fill>
    <fill>
      <patternFill patternType="solid">
        <fgColor theme="3" tint="-0.249977111117893"/>
        <bgColor indexed="3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0" fontId="4" fillId="0" borderId="0"/>
    <xf numFmtId="9" fontId="7" fillId="0" borderId="0" applyFont="0" applyFill="0" applyBorder="0" applyAlignment="0" applyProtection="0"/>
  </cellStyleXfs>
  <cellXfs count="69">
    <xf numFmtId="0" fontId="0" fillId="0" borderId="0" xfId="0"/>
    <xf numFmtId="0" fontId="0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8" fillId="4" borderId="1" xfId="0" applyFont="1" applyFill="1" applyBorder="1" applyAlignment="1" applyProtection="1">
      <alignment horizontal="center" textRotation="90"/>
      <protection hidden="1"/>
    </xf>
    <xf numFmtId="0" fontId="0" fillId="4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 textRotation="90"/>
      <protection hidden="1"/>
    </xf>
    <xf numFmtId="0" fontId="0" fillId="10" borderId="1" xfId="0" applyFill="1" applyBorder="1" applyAlignment="1" applyProtection="1">
      <alignment horizontal="center"/>
      <protection hidden="1"/>
    </xf>
    <xf numFmtId="0" fontId="2" fillId="9" borderId="1" xfId="0" applyFont="1" applyFill="1" applyBorder="1" applyAlignment="1" applyProtection="1">
      <alignment horizontal="center"/>
      <protection hidden="1"/>
    </xf>
    <xf numFmtId="0" fontId="0" fillId="11" borderId="1" xfId="0" applyFont="1" applyFill="1" applyBorder="1" applyAlignment="1" applyProtection="1">
      <alignment horizontal="center"/>
      <protection hidden="1"/>
    </xf>
    <xf numFmtId="0" fontId="8" fillId="7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left"/>
      <protection hidden="1"/>
    </xf>
    <xf numFmtId="0" fontId="9" fillId="12" borderId="1" xfId="0" applyFont="1" applyFill="1" applyBorder="1" applyAlignment="1" applyProtection="1">
      <alignment horizontal="right"/>
      <protection hidden="1"/>
    </xf>
    <xf numFmtId="9" fontId="0" fillId="5" borderId="1" xfId="2" applyFont="1" applyFill="1" applyBorder="1" applyAlignment="1" applyProtection="1">
      <alignment horizontal="left"/>
      <protection hidden="1"/>
    </xf>
    <xf numFmtId="0" fontId="0" fillId="2" borderId="0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 textRotation="90"/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0" fillId="8" borderId="1" xfId="0" applyFont="1" applyFill="1" applyBorder="1" applyAlignment="1" applyProtection="1">
      <alignment horizontal="center"/>
      <protection hidden="1"/>
    </xf>
    <xf numFmtId="9" fontId="2" fillId="2" borderId="0" xfId="0" applyNumberFormat="1" applyFont="1" applyFill="1" applyBorder="1" applyAlignment="1" applyProtection="1">
      <alignment horizontal="center"/>
      <protection hidden="1"/>
    </xf>
    <xf numFmtId="0" fontId="0" fillId="6" borderId="0" xfId="0" applyFont="1" applyFill="1" applyBorder="1" applyAlignment="1" applyProtection="1">
      <alignment horizontal="center"/>
      <protection hidden="1"/>
    </xf>
    <xf numFmtId="0" fontId="0" fillId="6" borderId="0" xfId="0" applyFill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/>
      <protection locked="0"/>
    </xf>
    <xf numFmtId="0" fontId="0" fillId="9" borderId="1" xfId="0" applyFont="1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13" borderId="0" xfId="0" applyFill="1" applyBorder="1" applyAlignment="1" applyProtection="1">
      <alignment horizontal="center"/>
      <protection hidden="1"/>
    </xf>
    <xf numFmtId="0" fontId="0" fillId="13" borderId="0" xfId="0" applyFill="1" applyBorder="1" applyProtection="1">
      <protection hidden="1"/>
    </xf>
    <xf numFmtId="0" fontId="3" fillId="13" borderId="0" xfId="0" applyFont="1" applyFill="1" applyBorder="1" applyAlignment="1" applyProtection="1">
      <alignment horizontal="center" textRotation="90"/>
      <protection hidden="1"/>
    </xf>
    <xf numFmtId="9" fontId="2" fillId="13" borderId="0" xfId="0" applyNumberFormat="1" applyFont="1" applyFill="1" applyBorder="1" applyAlignment="1" applyProtection="1">
      <alignment horizontal="center"/>
      <protection hidden="1"/>
    </xf>
    <xf numFmtId="9" fontId="2" fillId="13" borderId="0" xfId="0" applyNumberFormat="1" applyFont="1" applyFill="1" applyBorder="1" applyAlignment="1" applyProtection="1">
      <alignment horizontal="center"/>
      <protection hidden="1"/>
    </xf>
    <xf numFmtId="0" fontId="6" fillId="13" borderId="0" xfId="0" applyFont="1" applyFill="1" applyBorder="1" applyAlignment="1" applyProtection="1">
      <alignment horizontal="center"/>
      <protection hidden="1"/>
    </xf>
    <xf numFmtId="49" fontId="2" fillId="13" borderId="0" xfId="0" applyNumberFormat="1" applyFont="1" applyFill="1" applyBorder="1" applyAlignment="1" applyProtection="1">
      <alignment horizontal="center"/>
      <protection hidden="1"/>
    </xf>
    <xf numFmtId="49" fontId="0" fillId="13" borderId="0" xfId="0" applyNumberFormat="1" applyFill="1" applyBorder="1" applyAlignment="1" applyProtection="1">
      <alignment horizontal="center"/>
      <protection hidden="1"/>
    </xf>
    <xf numFmtId="0" fontId="0" fillId="13" borderId="0" xfId="0" applyFill="1" applyProtection="1">
      <protection hidden="1"/>
    </xf>
    <xf numFmtId="0" fontId="2" fillId="13" borderId="0" xfId="0" applyFont="1" applyFill="1" applyBorder="1" applyAlignment="1" applyProtection="1">
      <alignment horizontal="center"/>
      <protection hidden="1"/>
    </xf>
    <xf numFmtId="0" fontId="0" fillId="13" borderId="0" xfId="0" applyFill="1" applyBorder="1" applyAlignment="1" applyProtection="1">
      <protection hidden="1"/>
    </xf>
    <xf numFmtId="0" fontId="0" fillId="13" borderId="0" xfId="0" applyFont="1" applyFill="1" applyBorder="1" applyAlignment="1" applyProtection="1">
      <protection hidden="1"/>
    </xf>
    <xf numFmtId="0" fontId="0" fillId="13" borderId="0" xfId="0" applyFont="1" applyFill="1" applyBorder="1" applyAlignment="1" applyProtection="1">
      <alignment horizontal="center"/>
      <protection hidden="1"/>
    </xf>
    <xf numFmtId="0" fontId="0" fillId="13" borderId="0" xfId="0" applyFill="1" applyAlignment="1" applyProtection="1">
      <protection hidden="1"/>
    </xf>
    <xf numFmtId="0" fontId="0" fillId="13" borderId="0" xfId="0" applyNumberFormat="1" applyFill="1" applyBorder="1" applyProtection="1">
      <protection hidden="1"/>
    </xf>
    <xf numFmtId="0" fontId="0" fillId="13" borderId="0" xfId="0" applyFill="1" applyAlignment="1" applyProtection="1">
      <alignment horizontal="center"/>
      <protection hidden="1"/>
    </xf>
    <xf numFmtId="0" fontId="2" fillId="13" borderId="0" xfId="0" applyFont="1" applyFill="1" applyAlignment="1" applyProtection="1">
      <alignment horizontal="center"/>
      <protection hidden="1"/>
    </xf>
    <xf numFmtId="0" fontId="10" fillId="13" borderId="0" xfId="0" applyFont="1" applyFill="1" applyBorder="1" applyAlignment="1" applyProtection="1">
      <alignment horizontal="center"/>
      <protection hidden="1"/>
    </xf>
    <xf numFmtId="0" fontId="10" fillId="13" borderId="0" xfId="0" applyFont="1" applyFill="1" applyBorder="1" applyProtection="1">
      <protection hidden="1"/>
    </xf>
    <xf numFmtId="0" fontId="10" fillId="13" borderId="0" xfId="0" applyFont="1" applyFill="1" applyBorder="1" applyAlignment="1" applyProtection="1">
      <alignment horizontal="center" textRotation="90"/>
      <protection hidden="1"/>
    </xf>
    <xf numFmtId="0" fontId="11" fillId="13" borderId="0" xfId="0" applyFont="1" applyFill="1" applyBorder="1" applyAlignment="1" applyProtection="1">
      <alignment horizontal="center"/>
      <protection hidden="1"/>
    </xf>
    <xf numFmtId="0" fontId="11" fillId="13" borderId="0" xfId="0" quotePrefix="1" applyFont="1" applyFill="1" applyBorder="1" applyAlignment="1" applyProtection="1">
      <protection hidden="1"/>
    </xf>
    <xf numFmtId="0" fontId="12" fillId="13" borderId="0" xfId="1" applyFont="1" applyFill="1" applyBorder="1" applyAlignment="1" applyProtection="1">
      <alignment horizontal="center" vertical="center"/>
      <protection hidden="1"/>
    </xf>
    <xf numFmtId="0" fontId="13" fillId="13" borderId="0" xfId="1" applyFont="1" applyFill="1" applyBorder="1" applyAlignment="1" applyProtection="1">
      <alignment horizontal="center" vertical="center"/>
      <protection hidden="1"/>
    </xf>
    <xf numFmtId="0" fontId="12" fillId="13" borderId="0" xfId="1" applyFont="1" applyFill="1" applyBorder="1" applyAlignment="1" applyProtection="1">
      <alignment horizontal="center"/>
      <protection hidden="1"/>
    </xf>
    <xf numFmtId="2" fontId="11" fillId="13" borderId="0" xfId="0" quotePrefix="1" applyNumberFormat="1" applyFont="1" applyFill="1" applyBorder="1" applyAlignment="1" applyProtection="1">
      <protection hidden="1"/>
    </xf>
    <xf numFmtId="0" fontId="14" fillId="13" borderId="0" xfId="1" applyFont="1" applyFill="1" applyBorder="1" applyAlignment="1" applyProtection="1">
      <alignment horizontal="center" vertical="center"/>
      <protection hidden="1"/>
    </xf>
    <xf numFmtId="0" fontId="15" fillId="13" borderId="0" xfId="0" quotePrefix="1" applyFont="1" applyFill="1" applyBorder="1" applyAlignment="1" applyProtection="1">
      <protection hidden="1"/>
    </xf>
    <xf numFmtId="16" fontId="15" fillId="13" borderId="0" xfId="0" quotePrefix="1" applyNumberFormat="1" applyFont="1" applyFill="1" applyBorder="1" applyAlignment="1" applyProtection="1">
      <protection hidden="1"/>
    </xf>
    <xf numFmtId="0" fontId="15" fillId="13" borderId="0" xfId="0" quotePrefix="1" applyFont="1" applyFill="1" applyBorder="1" applyAlignment="1" applyProtection="1">
      <alignment horizontal="center"/>
      <protection hidden="1"/>
    </xf>
    <xf numFmtId="0" fontId="11" fillId="13" borderId="0" xfId="0" quotePrefix="1" applyFont="1" applyFill="1" applyBorder="1" applyProtection="1">
      <protection hidden="1"/>
    </xf>
    <xf numFmtId="0" fontId="11" fillId="13" borderId="0" xfId="0" applyFont="1" applyFill="1" applyBorder="1" applyProtection="1">
      <protection hidden="1"/>
    </xf>
    <xf numFmtId="0" fontId="15" fillId="13" borderId="0" xfId="0" applyFont="1" applyFill="1" applyBorder="1" applyProtection="1">
      <protection hidden="1"/>
    </xf>
    <xf numFmtId="0" fontId="15" fillId="13" borderId="0" xfId="0" applyNumberFormat="1" applyFont="1" applyFill="1" applyBorder="1" applyProtection="1">
      <protection hidden="1"/>
    </xf>
    <xf numFmtId="0" fontId="10" fillId="13" borderId="0" xfId="0" applyFont="1" applyFill="1" applyProtection="1">
      <protection hidden="1"/>
    </xf>
    <xf numFmtId="0" fontId="10" fillId="13" borderId="0" xfId="0" applyFont="1" applyFill="1" applyAlignment="1" applyProtection="1">
      <alignment horizontal="center"/>
      <protection hidden="1"/>
    </xf>
    <xf numFmtId="0" fontId="10" fillId="13" borderId="0" xfId="0" applyFont="1" applyFill="1" applyAlignment="1" applyProtection="1">
      <alignment horizontal="center" textRotation="90"/>
      <protection hidden="1"/>
    </xf>
    <xf numFmtId="0" fontId="5" fillId="3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</cellXfs>
  <cellStyles count="3">
    <cellStyle name="Excel Built-in Normal" xfId="1"/>
    <cellStyle name="Normal" xfId="0" builtinId="0"/>
    <cellStyle name="Percent" xfId="2" builtinId="5"/>
  </cellStyles>
  <dxfs count="6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val>
            <c:numRef>
              <c:f>Sheet1!$O$2:$O$1008</c:f>
              <c:numCache>
                <c:formatCode>General</c:formatCode>
                <c:ptCount val="100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-2</c:v>
                </c:pt>
                <c:pt idx="15">
                  <c:v>-4</c:v>
                </c:pt>
                <c:pt idx="16">
                  <c:v>-6</c:v>
                </c:pt>
                <c:pt idx="17">
                  <c:v>-8</c:v>
                </c:pt>
                <c:pt idx="18">
                  <c:v>-10</c:v>
                </c:pt>
                <c:pt idx="19">
                  <c:v>-12</c:v>
                </c:pt>
                <c:pt idx="20">
                  <c:v>-14</c:v>
                </c:pt>
                <c:pt idx="21">
                  <c:v>4</c:v>
                </c:pt>
                <c:pt idx="22">
                  <c:v>2</c:v>
                </c:pt>
                <c:pt idx="23">
                  <c:v>0</c:v>
                </c:pt>
                <c:pt idx="24">
                  <c:v>-2</c:v>
                </c:pt>
                <c:pt idx="25">
                  <c:v>-4</c:v>
                </c:pt>
                <c:pt idx="26">
                  <c:v>-6</c:v>
                </c:pt>
                <c:pt idx="27">
                  <c:v>-8</c:v>
                </c:pt>
                <c:pt idx="28">
                  <c:v>-10</c:v>
                </c:pt>
                <c:pt idx="29">
                  <c:v>-12</c:v>
                </c:pt>
                <c:pt idx="30">
                  <c:v>-14</c:v>
                </c:pt>
                <c:pt idx="31">
                  <c:v>-14</c:v>
                </c:pt>
                <c:pt idx="32">
                  <c:v>-14</c:v>
                </c:pt>
                <c:pt idx="33">
                  <c:v>-14</c:v>
                </c:pt>
                <c:pt idx="34">
                  <c:v>-14</c:v>
                </c:pt>
                <c:pt idx="35">
                  <c:v>-14</c:v>
                </c:pt>
                <c:pt idx="36">
                  <c:v>-14</c:v>
                </c:pt>
                <c:pt idx="37">
                  <c:v>-18</c:v>
                </c:pt>
                <c:pt idx="38">
                  <c:v>-22</c:v>
                </c:pt>
                <c:pt idx="39">
                  <c:v>-26</c:v>
                </c:pt>
                <c:pt idx="40">
                  <c:v>-30</c:v>
                </c:pt>
                <c:pt idx="41">
                  <c:v>-34</c:v>
                </c:pt>
                <c:pt idx="42">
                  <c:v>-38</c:v>
                </c:pt>
                <c:pt idx="43">
                  <c:v>-42</c:v>
                </c:pt>
                <c:pt idx="44">
                  <c:v>-46</c:v>
                </c:pt>
                <c:pt idx="45">
                  <c:v>-50</c:v>
                </c:pt>
                <c:pt idx="46">
                  <c:v>-50</c:v>
                </c:pt>
                <c:pt idx="47">
                  <c:v>-50</c:v>
                </c:pt>
                <c:pt idx="48">
                  <c:v>-50</c:v>
                </c:pt>
                <c:pt idx="49">
                  <c:v>-56</c:v>
                </c:pt>
                <c:pt idx="50">
                  <c:v>-62</c:v>
                </c:pt>
                <c:pt idx="51">
                  <c:v>-68</c:v>
                </c:pt>
                <c:pt idx="52">
                  <c:v>-14</c:v>
                </c:pt>
                <c:pt idx="53">
                  <c:v>-14</c:v>
                </c:pt>
                <c:pt idx="54">
                  <c:v>-14</c:v>
                </c:pt>
                <c:pt idx="55">
                  <c:v>-14</c:v>
                </c:pt>
                <c:pt idx="56">
                  <c:v>-14</c:v>
                </c:pt>
                <c:pt idx="57">
                  <c:v>-14</c:v>
                </c:pt>
                <c:pt idx="58">
                  <c:v>-14</c:v>
                </c:pt>
                <c:pt idx="59">
                  <c:v>-14</c:v>
                </c:pt>
                <c:pt idx="60">
                  <c:v>-14</c:v>
                </c:pt>
                <c:pt idx="61">
                  <c:v>-14</c:v>
                </c:pt>
                <c:pt idx="62">
                  <c:v>-14</c:v>
                </c:pt>
                <c:pt idx="63">
                  <c:v>-14</c:v>
                </c:pt>
                <c:pt idx="64">
                  <c:v>-14</c:v>
                </c:pt>
                <c:pt idx="65">
                  <c:v>-14</c:v>
                </c:pt>
                <c:pt idx="66">
                  <c:v>-14</c:v>
                </c:pt>
                <c:pt idx="67">
                  <c:v>-18</c:v>
                </c:pt>
                <c:pt idx="68">
                  <c:v>-22</c:v>
                </c:pt>
                <c:pt idx="69">
                  <c:v>-26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8</c:v>
                </c:pt>
                <c:pt idx="82">
                  <c:v>6</c:v>
                </c:pt>
                <c:pt idx="83">
                  <c:v>4</c:v>
                </c:pt>
                <c:pt idx="84">
                  <c:v>22</c:v>
                </c:pt>
                <c:pt idx="85">
                  <c:v>22</c:v>
                </c:pt>
                <c:pt idx="86">
                  <c:v>22</c:v>
                </c:pt>
                <c:pt idx="87">
                  <c:v>22</c:v>
                </c:pt>
                <c:pt idx="88">
                  <c:v>22</c:v>
                </c:pt>
                <c:pt idx="89">
                  <c:v>22</c:v>
                </c:pt>
                <c:pt idx="90">
                  <c:v>22</c:v>
                </c:pt>
                <c:pt idx="91">
                  <c:v>22</c:v>
                </c:pt>
                <c:pt idx="92">
                  <c:v>22</c:v>
                </c:pt>
                <c:pt idx="93">
                  <c:v>22</c:v>
                </c:pt>
                <c:pt idx="94">
                  <c:v>22</c:v>
                </c:pt>
                <c:pt idx="95">
                  <c:v>22</c:v>
                </c:pt>
                <c:pt idx="96">
                  <c:v>22</c:v>
                </c:pt>
                <c:pt idx="97">
                  <c:v>22</c:v>
                </c:pt>
                <c:pt idx="98">
                  <c:v>22</c:v>
                </c:pt>
                <c:pt idx="99">
                  <c:v>22</c:v>
                </c:pt>
                <c:pt idx="100">
                  <c:v>22</c:v>
                </c:pt>
                <c:pt idx="101">
                  <c:v>22</c:v>
                </c:pt>
                <c:pt idx="102">
                  <c:v>22</c:v>
                </c:pt>
                <c:pt idx="103">
                  <c:v>22</c:v>
                </c:pt>
                <c:pt idx="104">
                  <c:v>22</c:v>
                </c:pt>
                <c:pt idx="105">
                  <c:v>22</c:v>
                </c:pt>
                <c:pt idx="106">
                  <c:v>22</c:v>
                </c:pt>
                <c:pt idx="107">
                  <c:v>22</c:v>
                </c:pt>
                <c:pt idx="108">
                  <c:v>20</c:v>
                </c:pt>
                <c:pt idx="109">
                  <c:v>18</c:v>
                </c:pt>
                <c:pt idx="110">
                  <c:v>16</c:v>
                </c:pt>
                <c:pt idx="111">
                  <c:v>14</c:v>
                </c:pt>
                <c:pt idx="112">
                  <c:v>12</c:v>
                </c:pt>
                <c:pt idx="113">
                  <c:v>10</c:v>
                </c:pt>
                <c:pt idx="114">
                  <c:v>8</c:v>
                </c:pt>
                <c:pt idx="115">
                  <c:v>6</c:v>
                </c:pt>
                <c:pt idx="116">
                  <c:v>4</c:v>
                </c:pt>
                <c:pt idx="117">
                  <c:v>4</c:v>
                </c:pt>
                <c:pt idx="118">
                  <c:v>4</c:v>
                </c:pt>
                <c:pt idx="119">
                  <c:v>4</c:v>
                </c:pt>
                <c:pt idx="120">
                  <c:v>4</c:v>
                </c:pt>
                <c:pt idx="121">
                  <c:v>4</c:v>
                </c:pt>
                <c:pt idx="122">
                  <c:v>4</c:v>
                </c:pt>
                <c:pt idx="123">
                  <c:v>4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4</c:v>
                </c:pt>
                <c:pt idx="128">
                  <c:v>0</c:v>
                </c:pt>
                <c:pt idx="129">
                  <c:v>-4</c:v>
                </c:pt>
                <c:pt idx="130">
                  <c:v>-8</c:v>
                </c:pt>
                <c:pt idx="131">
                  <c:v>-12</c:v>
                </c:pt>
                <c:pt idx="132">
                  <c:v>-16</c:v>
                </c:pt>
                <c:pt idx="133">
                  <c:v>-20</c:v>
                </c:pt>
                <c:pt idx="134">
                  <c:v>-24</c:v>
                </c:pt>
                <c:pt idx="135">
                  <c:v>12</c:v>
                </c:pt>
                <c:pt idx="136">
                  <c:v>12</c:v>
                </c:pt>
                <c:pt idx="137">
                  <c:v>12</c:v>
                </c:pt>
                <c:pt idx="138">
                  <c:v>10</c:v>
                </c:pt>
                <c:pt idx="139">
                  <c:v>8</c:v>
                </c:pt>
                <c:pt idx="140">
                  <c:v>6</c:v>
                </c:pt>
                <c:pt idx="141">
                  <c:v>4</c:v>
                </c:pt>
                <c:pt idx="142">
                  <c:v>22</c:v>
                </c:pt>
                <c:pt idx="143">
                  <c:v>22</c:v>
                </c:pt>
                <c:pt idx="144">
                  <c:v>22</c:v>
                </c:pt>
                <c:pt idx="145">
                  <c:v>22</c:v>
                </c:pt>
                <c:pt idx="146">
                  <c:v>22</c:v>
                </c:pt>
                <c:pt idx="147">
                  <c:v>22</c:v>
                </c:pt>
                <c:pt idx="148">
                  <c:v>22</c:v>
                </c:pt>
                <c:pt idx="149">
                  <c:v>22</c:v>
                </c:pt>
                <c:pt idx="150">
                  <c:v>22</c:v>
                </c:pt>
                <c:pt idx="151">
                  <c:v>22</c:v>
                </c:pt>
                <c:pt idx="152">
                  <c:v>20</c:v>
                </c:pt>
                <c:pt idx="153">
                  <c:v>18</c:v>
                </c:pt>
                <c:pt idx="154">
                  <c:v>16</c:v>
                </c:pt>
                <c:pt idx="155">
                  <c:v>14</c:v>
                </c:pt>
                <c:pt idx="156">
                  <c:v>32</c:v>
                </c:pt>
                <c:pt idx="157">
                  <c:v>32</c:v>
                </c:pt>
                <c:pt idx="158">
                  <c:v>32</c:v>
                </c:pt>
                <c:pt idx="159">
                  <c:v>32</c:v>
                </c:pt>
                <c:pt idx="160">
                  <c:v>32</c:v>
                </c:pt>
                <c:pt idx="161">
                  <c:v>32</c:v>
                </c:pt>
                <c:pt idx="162">
                  <c:v>32</c:v>
                </c:pt>
                <c:pt idx="163">
                  <c:v>30</c:v>
                </c:pt>
                <c:pt idx="164">
                  <c:v>28</c:v>
                </c:pt>
                <c:pt idx="165">
                  <c:v>26</c:v>
                </c:pt>
                <c:pt idx="166">
                  <c:v>24</c:v>
                </c:pt>
                <c:pt idx="167">
                  <c:v>22</c:v>
                </c:pt>
                <c:pt idx="168">
                  <c:v>20</c:v>
                </c:pt>
                <c:pt idx="169">
                  <c:v>18</c:v>
                </c:pt>
                <c:pt idx="170">
                  <c:v>36</c:v>
                </c:pt>
                <c:pt idx="171">
                  <c:v>36</c:v>
                </c:pt>
                <c:pt idx="172">
                  <c:v>36</c:v>
                </c:pt>
                <c:pt idx="173">
                  <c:v>36</c:v>
                </c:pt>
                <c:pt idx="174">
                  <c:v>36</c:v>
                </c:pt>
                <c:pt idx="175">
                  <c:v>36</c:v>
                </c:pt>
                <c:pt idx="176">
                  <c:v>36</c:v>
                </c:pt>
                <c:pt idx="177">
                  <c:v>36</c:v>
                </c:pt>
                <c:pt idx="178">
                  <c:v>36</c:v>
                </c:pt>
                <c:pt idx="179">
                  <c:v>36</c:v>
                </c:pt>
                <c:pt idx="180">
                  <c:v>36</c:v>
                </c:pt>
                <c:pt idx="181">
                  <c:v>36</c:v>
                </c:pt>
                <c:pt idx="182">
                  <c:v>34</c:v>
                </c:pt>
                <c:pt idx="183">
                  <c:v>32</c:v>
                </c:pt>
                <c:pt idx="184">
                  <c:v>30</c:v>
                </c:pt>
                <c:pt idx="185">
                  <c:v>48</c:v>
                </c:pt>
                <c:pt idx="186">
                  <c:v>48</c:v>
                </c:pt>
                <c:pt idx="187">
                  <c:v>48</c:v>
                </c:pt>
                <c:pt idx="188">
                  <c:v>48</c:v>
                </c:pt>
                <c:pt idx="189">
                  <c:v>48</c:v>
                </c:pt>
                <c:pt idx="190">
                  <c:v>48</c:v>
                </c:pt>
                <c:pt idx="191">
                  <c:v>48</c:v>
                </c:pt>
                <c:pt idx="192">
                  <c:v>48</c:v>
                </c:pt>
                <c:pt idx="193">
                  <c:v>48</c:v>
                </c:pt>
                <c:pt idx="194">
                  <c:v>48</c:v>
                </c:pt>
                <c:pt idx="195">
                  <c:v>48</c:v>
                </c:pt>
                <c:pt idx="196">
                  <c:v>48</c:v>
                </c:pt>
                <c:pt idx="197">
                  <c:v>48</c:v>
                </c:pt>
                <c:pt idx="198">
                  <c:v>46</c:v>
                </c:pt>
                <c:pt idx="199">
                  <c:v>44</c:v>
                </c:pt>
                <c:pt idx="200">
                  <c:v>62</c:v>
                </c:pt>
                <c:pt idx="201">
                  <c:v>62</c:v>
                </c:pt>
                <c:pt idx="202">
                  <c:v>62</c:v>
                </c:pt>
                <c:pt idx="203">
                  <c:v>62</c:v>
                </c:pt>
                <c:pt idx="204">
                  <c:v>62</c:v>
                </c:pt>
                <c:pt idx="205">
                  <c:v>62</c:v>
                </c:pt>
                <c:pt idx="206">
                  <c:v>62</c:v>
                </c:pt>
                <c:pt idx="207">
                  <c:v>62</c:v>
                </c:pt>
                <c:pt idx="208">
                  <c:v>62</c:v>
                </c:pt>
                <c:pt idx="209">
                  <c:v>62</c:v>
                </c:pt>
                <c:pt idx="210">
                  <c:v>62</c:v>
                </c:pt>
                <c:pt idx="211">
                  <c:v>62</c:v>
                </c:pt>
                <c:pt idx="212">
                  <c:v>62</c:v>
                </c:pt>
                <c:pt idx="213">
                  <c:v>62</c:v>
                </c:pt>
                <c:pt idx="214">
                  <c:v>62</c:v>
                </c:pt>
                <c:pt idx="215">
                  <c:v>62</c:v>
                </c:pt>
                <c:pt idx="216">
                  <c:v>80</c:v>
                </c:pt>
                <c:pt idx="217">
                  <c:v>80</c:v>
                </c:pt>
                <c:pt idx="218">
                  <c:v>80</c:v>
                </c:pt>
                <c:pt idx="219">
                  <c:v>80</c:v>
                </c:pt>
                <c:pt idx="220">
                  <c:v>80</c:v>
                </c:pt>
                <c:pt idx="221">
                  <c:v>80</c:v>
                </c:pt>
                <c:pt idx="222">
                  <c:v>80</c:v>
                </c:pt>
                <c:pt idx="223">
                  <c:v>80</c:v>
                </c:pt>
                <c:pt idx="224">
                  <c:v>80</c:v>
                </c:pt>
                <c:pt idx="225">
                  <c:v>80</c:v>
                </c:pt>
                <c:pt idx="226">
                  <c:v>80</c:v>
                </c:pt>
                <c:pt idx="227">
                  <c:v>80</c:v>
                </c:pt>
                <c:pt idx="228">
                  <c:v>80</c:v>
                </c:pt>
                <c:pt idx="229">
                  <c:v>78</c:v>
                </c:pt>
                <c:pt idx="230">
                  <c:v>76</c:v>
                </c:pt>
                <c:pt idx="231">
                  <c:v>74</c:v>
                </c:pt>
                <c:pt idx="232">
                  <c:v>92</c:v>
                </c:pt>
                <c:pt idx="233">
                  <c:v>92</c:v>
                </c:pt>
                <c:pt idx="234">
                  <c:v>92</c:v>
                </c:pt>
                <c:pt idx="235">
                  <c:v>92</c:v>
                </c:pt>
                <c:pt idx="236">
                  <c:v>92</c:v>
                </c:pt>
                <c:pt idx="237">
                  <c:v>92</c:v>
                </c:pt>
                <c:pt idx="238">
                  <c:v>92</c:v>
                </c:pt>
                <c:pt idx="239">
                  <c:v>92</c:v>
                </c:pt>
                <c:pt idx="240">
                  <c:v>92</c:v>
                </c:pt>
                <c:pt idx="241">
                  <c:v>92</c:v>
                </c:pt>
                <c:pt idx="242">
                  <c:v>92</c:v>
                </c:pt>
                <c:pt idx="243">
                  <c:v>92</c:v>
                </c:pt>
                <c:pt idx="244">
                  <c:v>92</c:v>
                </c:pt>
                <c:pt idx="245">
                  <c:v>92</c:v>
                </c:pt>
                <c:pt idx="246">
                  <c:v>92</c:v>
                </c:pt>
                <c:pt idx="247">
                  <c:v>92</c:v>
                </c:pt>
                <c:pt idx="248">
                  <c:v>92</c:v>
                </c:pt>
                <c:pt idx="249">
                  <c:v>92</c:v>
                </c:pt>
                <c:pt idx="250">
                  <c:v>92</c:v>
                </c:pt>
                <c:pt idx="251">
                  <c:v>92</c:v>
                </c:pt>
                <c:pt idx="252">
                  <c:v>90</c:v>
                </c:pt>
                <c:pt idx="253">
                  <c:v>88</c:v>
                </c:pt>
                <c:pt idx="254">
                  <c:v>86</c:v>
                </c:pt>
                <c:pt idx="255">
                  <c:v>84</c:v>
                </c:pt>
                <c:pt idx="256">
                  <c:v>82</c:v>
                </c:pt>
                <c:pt idx="257">
                  <c:v>80</c:v>
                </c:pt>
                <c:pt idx="258">
                  <c:v>98</c:v>
                </c:pt>
                <c:pt idx="259">
                  <c:v>98</c:v>
                </c:pt>
                <c:pt idx="260">
                  <c:v>98</c:v>
                </c:pt>
                <c:pt idx="261">
                  <c:v>98</c:v>
                </c:pt>
                <c:pt idx="262">
                  <c:v>98</c:v>
                </c:pt>
                <c:pt idx="263">
                  <c:v>98</c:v>
                </c:pt>
                <c:pt idx="264">
                  <c:v>98</c:v>
                </c:pt>
                <c:pt idx="265">
                  <c:v>98</c:v>
                </c:pt>
                <c:pt idx="266">
                  <c:v>96</c:v>
                </c:pt>
                <c:pt idx="267">
                  <c:v>94</c:v>
                </c:pt>
                <c:pt idx="268">
                  <c:v>92</c:v>
                </c:pt>
                <c:pt idx="269">
                  <c:v>90</c:v>
                </c:pt>
                <c:pt idx="270">
                  <c:v>88</c:v>
                </c:pt>
                <c:pt idx="271">
                  <c:v>86</c:v>
                </c:pt>
                <c:pt idx="272">
                  <c:v>84</c:v>
                </c:pt>
                <c:pt idx="273">
                  <c:v>82</c:v>
                </c:pt>
                <c:pt idx="274">
                  <c:v>80</c:v>
                </c:pt>
                <c:pt idx="275">
                  <c:v>80</c:v>
                </c:pt>
                <c:pt idx="276">
                  <c:v>80</c:v>
                </c:pt>
                <c:pt idx="277">
                  <c:v>80</c:v>
                </c:pt>
                <c:pt idx="278">
                  <c:v>80</c:v>
                </c:pt>
                <c:pt idx="279">
                  <c:v>80</c:v>
                </c:pt>
                <c:pt idx="280">
                  <c:v>80</c:v>
                </c:pt>
                <c:pt idx="281">
                  <c:v>76</c:v>
                </c:pt>
                <c:pt idx="282">
                  <c:v>72</c:v>
                </c:pt>
                <c:pt idx="283">
                  <c:v>68</c:v>
                </c:pt>
                <c:pt idx="284">
                  <c:v>64</c:v>
                </c:pt>
                <c:pt idx="285">
                  <c:v>60</c:v>
                </c:pt>
                <c:pt idx="286">
                  <c:v>56</c:v>
                </c:pt>
                <c:pt idx="287">
                  <c:v>52</c:v>
                </c:pt>
                <c:pt idx="288">
                  <c:v>48</c:v>
                </c:pt>
                <c:pt idx="289">
                  <c:v>44</c:v>
                </c:pt>
                <c:pt idx="290">
                  <c:v>44</c:v>
                </c:pt>
                <c:pt idx="291">
                  <c:v>44</c:v>
                </c:pt>
                <c:pt idx="292">
                  <c:v>44</c:v>
                </c:pt>
                <c:pt idx="293">
                  <c:v>44</c:v>
                </c:pt>
                <c:pt idx="294">
                  <c:v>44</c:v>
                </c:pt>
                <c:pt idx="295">
                  <c:v>38</c:v>
                </c:pt>
                <c:pt idx="296">
                  <c:v>32</c:v>
                </c:pt>
                <c:pt idx="297">
                  <c:v>26</c:v>
                </c:pt>
                <c:pt idx="298">
                  <c:v>20</c:v>
                </c:pt>
                <c:pt idx="299">
                  <c:v>14</c:v>
                </c:pt>
                <c:pt idx="300">
                  <c:v>68</c:v>
                </c:pt>
                <c:pt idx="301">
                  <c:v>68</c:v>
                </c:pt>
                <c:pt idx="302">
                  <c:v>68</c:v>
                </c:pt>
                <c:pt idx="303">
                  <c:v>68</c:v>
                </c:pt>
                <c:pt idx="304">
                  <c:v>68</c:v>
                </c:pt>
                <c:pt idx="305">
                  <c:v>68</c:v>
                </c:pt>
                <c:pt idx="306">
                  <c:v>68</c:v>
                </c:pt>
                <c:pt idx="307">
                  <c:v>68</c:v>
                </c:pt>
                <c:pt idx="308">
                  <c:v>68</c:v>
                </c:pt>
                <c:pt idx="309">
                  <c:v>68</c:v>
                </c:pt>
                <c:pt idx="310">
                  <c:v>68</c:v>
                </c:pt>
                <c:pt idx="311">
                  <c:v>68</c:v>
                </c:pt>
                <c:pt idx="312">
                  <c:v>68</c:v>
                </c:pt>
                <c:pt idx="313">
                  <c:v>68</c:v>
                </c:pt>
                <c:pt idx="314">
                  <c:v>68</c:v>
                </c:pt>
                <c:pt idx="315">
                  <c:v>68</c:v>
                </c:pt>
                <c:pt idx="316">
                  <c:v>68</c:v>
                </c:pt>
                <c:pt idx="317">
                  <c:v>68</c:v>
                </c:pt>
                <c:pt idx="318">
                  <c:v>68</c:v>
                </c:pt>
                <c:pt idx="319">
                  <c:v>68</c:v>
                </c:pt>
                <c:pt idx="320">
                  <c:v>68</c:v>
                </c:pt>
                <c:pt idx="321">
                  <c:v>68</c:v>
                </c:pt>
                <c:pt idx="322">
                  <c:v>68</c:v>
                </c:pt>
                <c:pt idx="323">
                  <c:v>68</c:v>
                </c:pt>
                <c:pt idx="324">
                  <c:v>68</c:v>
                </c:pt>
                <c:pt idx="325">
                  <c:v>68</c:v>
                </c:pt>
                <c:pt idx="326">
                  <c:v>68</c:v>
                </c:pt>
                <c:pt idx="327">
                  <c:v>68</c:v>
                </c:pt>
                <c:pt idx="328">
                  <c:v>68</c:v>
                </c:pt>
                <c:pt idx="329">
                  <c:v>68</c:v>
                </c:pt>
                <c:pt idx="330">
                  <c:v>68</c:v>
                </c:pt>
                <c:pt idx="331">
                  <c:v>68</c:v>
                </c:pt>
                <c:pt idx="332">
                  <c:v>68</c:v>
                </c:pt>
                <c:pt idx="333">
                  <c:v>68</c:v>
                </c:pt>
                <c:pt idx="334">
                  <c:v>68</c:v>
                </c:pt>
                <c:pt idx="335">
                  <c:v>68</c:v>
                </c:pt>
                <c:pt idx="336">
                  <c:v>68</c:v>
                </c:pt>
                <c:pt idx="337">
                  <c:v>68</c:v>
                </c:pt>
                <c:pt idx="338">
                  <c:v>68</c:v>
                </c:pt>
                <c:pt idx="339">
                  <c:v>68</c:v>
                </c:pt>
                <c:pt idx="340">
                  <c:v>68</c:v>
                </c:pt>
                <c:pt idx="341">
                  <c:v>68</c:v>
                </c:pt>
                <c:pt idx="342">
                  <c:v>68</c:v>
                </c:pt>
                <c:pt idx="343">
                  <c:v>68</c:v>
                </c:pt>
                <c:pt idx="344">
                  <c:v>68</c:v>
                </c:pt>
                <c:pt idx="345">
                  <c:v>68</c:v>
                </c:pt>
                <c:pt idx="346">
                  <c:v>68</c:v>
                </c:pt>
                <c:pt idx="347">
                  <c:v>68</c:v>
                </c:pt>
                <c:pt idx="348">
                  <c:v>68</c:v>
                </c:pt>
                <c:pt idx="349">
                  <c:v>68</c:v>
                </c:pt>
                <c:pt idx="350">
                  <c:v>68</c:v>
                </c:pt>
                <c:pt idx="351">
                  <c:v>68</c:v>
                </c:pt>
                <c:pt idx="352">
                  <c:v>68</c:v>
                </c:pt>
                <c:pt idx="353">
                  <c:v>68</c:v>
                </c:pt>
                <c:pt idx="354">
                  <c:v>68</c:v>
                </c:pt>
                <c:pt idx="355">
                  <c:v>68</c:v>
                </c:pt>
                <c:pt idx="356">
                  <c:v>68</c:v>
                </c:pt>
                <c:pt idx="357">
                  <c:v>68</c:v>
                </c:pt>
                <c:pt idx="358">
                  <c:v>68</c:v>
                </c:pt>
                <c:pt idx="359">
                  <c:v>68</c:v>
                </c:pt>
                <c:pt idx="360">
                  <c:v>68</c:v>
                </c:pt>
                <c:pt idx="361">
                  <c:v>68</c:v>
                </c:pt>
                <c:pt idx="362">
                  <c:v>68</c:v>
                </c:pt>
                <c:pt idx="363">
                  <c:v>68</c:v>
                </c:pt>
                <c:pt idx="364">
                  <c:v>68</c:v>
                </c:pt>
                <c:pt idx="365">
                  <c:v>68</c:v>
                </c:pt>
                <c:pt idx="366">
                  <c:v>68</c:v>
                </c:pt>
                <c:pt idx="367">
                  <c:v>68</c:v>
                </c:pt>
                <c:pt idx="368">
                  <c:v>68</c:v>
                </c:pt>
                <c:pt idx="369">
                  <c:v>68</c:v>
                </c:pt>
                <c:pt idx="370">
                  <c:v>68</c:v>
                </c:pt>
                <c:pt idx="371">
                  <c:v>68</c:v>
                </c:pt>
                <c:pt idx="372">
                  <c:v>68</c:v>
                </c:pt>
                <c:pt idx="373">
                  <c:v>68</c:v>
                </c:pt>
                <c:pt idx="374">
                  <c:v>68</c:v>
                </c:pt>
                <c:pt idx="375">
                  <c:v>68</c:v>
                </c:pt>
                <c:pt idx="376">
                  <c:v>68</c:v>
                </c:pt>
                <c:pt idx="377">
                  <c:v>68</c:v>
                </c:pt>
                <c:pt idx="378">
                  <c:v>68</c:v>
                </c:pt>
                <c:pt idx="379">
                  <c:v>68</c:v>
                </c:pt>
                <c:pt idx="380">
                  <c:v>68</c:v>
                </c:pt>
                <c:pt idx="381">
                  <c:v>68</c:v>
                </c:pt>
                <c:pt idx="382">
                  <c:v>68</c:v>
                </c:pt>
                <c:pt idx="383">
                  <c:v>68</c:v>
                </c:pt>
                <c:pt idx="384">
                  <c:v>68</c:v>
                </c:pt>
                <c:pt idx="385">
                  <c:v>68</c:v>
                </c:pt>
                <c:pt idx="386">
                  <c:v>68</c:v>
                </c:pt>
                <c:pt idx="387">
                  <c:v>68</c:v>
                </c:pt>
                <c:pt idx="388">
                  <c:v>68</c:v>
                </c:pt>
                <c:pt idx="389">
                  <c:v>68</c:v>
                </c:pt>
                <c:pt idx="390">
                  <c:v>68</c:v>
                </c:pt>
                <c:pt idx="391">
                  <c:v>68</c:v>
                </c:pt>
                <c:pt idx="392">
                  <c:v>68</c:v>
                </c:pt>
                <c:pt idx="393">
                  <c:v>68</c:v>
                </c:pt>
                <c:pt idx="394">
                  <c:v>68</c:v>
                </c:pt>
                <c:pt idx="395">
                  <c:v>68</c:v>
                </c:pt>
                <c:pt idx="396">
                  <c:v>68</c:v>
                </c:pt>
                <c:pt idx="397">
                  <c:v>68</c:v>
                </c:pt>
                <c:pt idx="398">
                  <c:v>68</c:v>
                </c:pt>
                <c:pt idx="399">
                  <c:v>68</c:v>
                </c:pt>
                <c:pt idx="400">
                  <c:v>68</c:v>
                </c:pt>
                <c:pt idx="401">
                  <c:v>68</c:v>
                </c:pt>
                <c:pt idx="402">
                  <c:v>68</c:v>
                </c:pt>
                <c:pt idx="403">
                  <c:v>68</c:v>
                </c:pt>
                <c:pt idx="404">
                  <c:v>68</c:v>
                </c:pt>
                <c:pt idx="405">
                  <c:v>68</c:v>
                </c:pt>
                <c:pt idx="406">
                  <c:v>68</c:v>
                </c:pt>
                <c:pt idx="407">
                  <c:v>68</c:v>
                </c:pt>
                <c:pt idx="408">
                  <c:v>68</c:v>
                </c:pt>
                <c:pt idx="409">
                  <c:v>68</c:v>
                </c:pt>
                <c:pt idx="410">
                  <c:v>68</c:v>
                </c:pt>
                <c:pt idx="411">
                  <c:v>68</c:v>
                </c:pt>
                <c:pt idx="412">
                  <c:v>68</c:v>
                </c:pt>
                <c:pt idx="413">
                  <c:v>68</c:v>
                </c:pt>
                <c:pt idx="414">
                  <c:v>68</c:v>
                </c:pt>
                <c:pt idx="415">
                  <c:v>68</c:v>
                </c:pt>
                <c:pt idx="416">
                  <c:v>68</c:v>
                </c:pt>
                <c:pt idx="417">
                  <c:v>68</c:v>
                </c:pt>
                <c:pt idx="418">
                  <c:v>68</c:v>
                </c:pt>
                <c:pt idx="419">
                  <c:v>68</c:v>
                </c:pt>
                <c:pt idx="420">
                  <c:v>68</c:v>
                </c:pt>
                <c:pt idx="421">
                  <c:v>68</c:v>
                </c:pt>
                <c:pt idx="422">
                  <c:v>68</c:v>
                </c:pt>
                <c:pt idx="423">
                  <c:v>68</c:v>
                </c:pt>
                <c:pt idx="424">
                  <c:v>68</c:v>
                </c:pt>
                <c:pt idx="425">
                  <c:v>68</c:v>
                </c:pt>
                <c:pt idx="426">
                  <c:v>68</c:v>
                </c:pt>
                <c:pt idx="427">
                  <c:v>68</c:v>
                </c:pt>
                <c:pt idx="428">
                  <c:v>68</c:v>
                </c:pt>
                <c:pt idx="429">
                  <c:v>68</c:v>
                </c:pt>
                <c:pt idx="430">
                  <c:v>68</c:v>
                </c:pt>
                <c:pt idx="431">
                  <c:v>68</c:v>
                </c:pt>
                <c:pt idx="432">
                  <c:v>68</c:v>
                </c:pt>
                <c:pt idx="433">
                  <c:v>68</c:v>
                </c:pt>
                <c:pt idx="434">
                  <c:v>68</c:v>
                </c:pt>
                <c:pt idx="435">
                  <c:v>68</c:v>
                </c:pt>
                <c:pt idx="436">
                  <c:v>68</c:v>
                </c:pt>
                <c:pt idx="437">
                  <c:v>68</c:v>
                </c:pt>
                <c:pt idx="438">
                  <c:v>68</c:v>
                </c:pt>
                <c:pt idx="439">
                  <c:v>68</c:v>
                </c:pt>
                <c:pt idx="440">
                  <c:v>68</c:v>
                </c:pt>
                <c:pt idx="441">
                  <c:v>68</c:v>
                </c:pt>
                <c:pt idx="442">
                  <c:v>68</c:v>
                </c:pt>
                <c:pt idx="443">
                  <c:v>68</c:v>
                </c:pt>
                <c:pt idx="444">
                  <c:v>68</c:v>
                </c:pt>
                <c:pt idx="445">
                  <c:v>68</c:v>
                </c:pt>
                <c:pt idx="446">
                  <c:v>68</c:v>
                </c:pt>
                <c:pt idx="447">
                  <c:v>68</c:v>
                </c:pt>
                <c:pt idx="448">
                  <c:v>68</c:v>
                </c:pt>
                <c:pt idx="449">
                  <c:v>68</c:v>
                </c:pt>
                <c:pt idx="450">
                  <c:v>68</c:v>
                </c:pt>
                <c:pt idx="451">
                  <c:v>68</c:v>
                </c:pt>
                <c:pt idx="452">
                  <c:v>68</c:v>
                </c:pt>
                <c:pt idx="453">
                  <c:v>68</c:v>
                </c:pt>
                <c:pt idx="454">
                  <c:v>68</c:v>
                </c:pt>
                <c:pt idx="455">
                  <c:v>68</c:v>
                </c:pt>
                <c:pt idx="456">
                  <c:v>68</c:v>
                </c:pt>
                <c:pt idx="457">
                  <c:v>68</c:v>
                </c:pt>
                <c:pt idx="458">
                  <c:v>68</c:v>
                </c:pt>
                <c:pt idx="459">
                  <c:v>68</c:v>
                </c:pt>
                <c:pt idx="460">
                  <c:v>68</c:v>
                </c:pt>
                <c:pt idx="461">
                  <c:v>68</c:v>
                </c:pt>
                <c:pt idx="462">
                  <c:v>68</c:v>
                </c:pt>
                <c:pt idx="463">
                  <c:v>68</c:v>
                </c:pt>
                <c:pt idx="464">
                  <c:v>68</c:v>
                </c:pt>
                <c:pt idx="465">
                  <c:v>68</c:v>
                </c:pt>
                <c:pt idx="466">
                  <c:v>68</c:v>
                </c:pt>
                <c:pt idx="467">
                  <c:v>68</c:v>
                </c:pt>
                <c:pt idx="468">
                  <c:v>68</c:v>
                </c:pt>
                <c:pt idx="469">
                  <c:v>68</c:v>
                </c:pt>
                <c:pt idx="470">
                  <c:v>68</c:v>
                </c:pt>
                <c:pt idx="471">
                  <c:v>68</c:v>
                </c:pt>
                <c:pt idx="472">
                  <c:v>68</c:v>
                </c:pt>
                <c:pt idx="473">
                  <c:v>68</c:v>
                </c:pt>
                <c:pt idx="474">
                  <c:v>68</c:v>
                </c:pt>
                <c:pt idx="475">
                  <c:v>68</c:v>
                </c:pt>
                <c:pt idx="476">
                  <c:v>68</c:v>
                </c:pt>
                <c:pt idx="477">
                  <c:v>68</c:v>
                </c:pt>
                <c:pt idx="478">
                  <c:v>68</c:v>
                </c:pt>
                <c:pt idx="479">
                  <c:v>68</c:v>
                </c:pt>
                <c:pt idx="480">
                  <c:v>68</c:v>
                </c:pt>
                <c:pt idx="481">
                  <c:v>68</c:v>
                </c:pt>
                <c:pt idx="482">
                  <c:v>68</c:v>
                </c:pt>
                <c:pt idx="483">
                  <c:v>68</c:v>
                </c:pt>
                <c:pt idx="484">
                  <c:v>68</c:v>
                </c:pt>
                <c:pt idx="485">
                  <c:v>68</c:v>
                </c:pt>
                <c:pt idx="486">
                  <c:v>68</c:v>
                </c:pt>
                <c:pt idx="487">
                  <c:v>68</c:v>
                </c:pt>
                <c:pt idx="488">
                  <c:v>68</c:v>
                </c:pt>
                <c:pt idx="489">
                  <c:v>68</c:v>
                </c:pt>
                <c:pt idx="490">
                  <c:v>68</c:v>
                </c:pt>
                <c:pt idx="491">
                  <c:v>68</c:v>
                </c:pt>
                <c:pt idx="492">
                  <c:v>68</c:v>
                </c:pt>
                <c:pt idx="493">
                  <c:v>68</c:v>
                </c:pt>
                <c:pt idx="494">
                  <c:v>68</c:v>
                </c:pt>
                <c:pt idx="495">
                  <c:v>68</c:v>
                </c:pt>
                <c:pt idx="496">
                  <c:v>68</c:v>
                </c:pt>
                <c:pt idx="497">
                  <c:v>68</c:v>
                </c:pt>
                <c:pt idx="498">
                  <c:v>68</c:v>
                </c:pt>
                <c:pt idx="499">
                  <c:v>68</c:v>
                </c:pt>
                <c:pt idx="500">
                  <c:v>68</c:v>
                </c:pt>
                <c:pt idx="501">
                  <c:v>68</c:v>
                </c:pt>
                <c:pt idx="502">
                  <c:v>68</c:v>
                </c:pt>
                <c:pt idx="503">
                  <c:v>68</c:v>
                </c:pt>
                <c:pt idx="504">
                  <c:v>68</c:v>
                </c:pt>
                <c:pt idx="505">
                  <c:v>68</c:v>
                </c:pt>
                <c:pt idx="506">
                  <c:v>68</c:v>
                </c:pt>
                <c:pt idx="507">
                  <c:v>68</c:v>
                </c:pt>
                <c:pt idx="508">
                  <c:v>68</c:v>
                </c:pt>
                <c:pt idx="509">
                  <c:v>68</c:v>
                </c:pt>
                <c:pt idx="510">
                  <c:v>68</c:v>
                </c:pt>
                <c:pt idx="511">
                  <c:v>68</c:v>
                </c:pt>
                <c:pt idx="512">
                  <c:v>68</c:v>
                </c:pt>
                <c:pt idx="513">
                  <c:v>68</c:v>
                </c:pt>
                <c:pt idx="514">
                  <c:v>68</c:v>
                </c:pt>
                <c:pt idx="515">
                  <c:v>68</c:v>
                </c:pt>
                <c:pt idx="516">
                  <c:v>68</c:v>
                </c:pt>
                <c:pt idx="517">
                  <c:v>68</c:v>
                </c:pt>
                <c:pt idx="518">
                  <c:v>68</c:v>
                </c:pt>
                <c:pt idx="519">
                  <c:v>68</c:v>
                </c:pt>
                <c:pt idx="520">
                  <c:v>68</c:v>
                </c:pt>
                <c:pt idx="521">
                  <c:v>68</c:v>
                </c:pt>
                <c:pt idx="522">
                  <c:v>68</c:v>
                </c:pt>
                <c:pt idx="523">
                  <c:v>68</c:v>
                </c:pt>
                <c:pt idx="524">
                  <c:v>68</c:v>
                </c:pt>
                <c:pt idx="525">
                  <c:v>68</c:v>
                </c:pt>
                <c:pt idx="526">
                  <c:v>68</c:v>
                </c:pt>
                <c:pt idx="527">
                  <c:v>68</c:v>
                </c:pt>
                <c:pt idx="528">
                  <c:v>68</c:v>
                </c:pt>
                <c:pt idx="529">
                  <c:v>68</c:v>
                </c:pt>
                <c:pt idx="530">
                  <c:v>68</c:v>
                </c:pt>
                <c:pt idx="531">
                  <c:v>68</c:v>
                </c:pt>
                <c:pt idx="532">
                  <c:v>68</c:v>
                </c:pt>
                <c:pt idx="533">
                  <c:v>68</c:v>
                </c:pt>
                <c:pt idx="534">
                  <c:v>68</c:v>
                </c:pt>
                <c:pt idx="535">
                  <c:v>68</c:v>
                </c:pt>
                <c:pt idx="536">
                  <c:v>68</c:v>
                </c:pt>
                <c:pt idx="537">
                  <c:v>68</c:v>
                </c:pt>
                <c:pt idx="538">
                  <c:v>68</c:v>
                </c:pt>
                <c:pt idx="539">
                  <c:v>68</c:v>
                </c:pt>
                <c:pt idx="540">
                  <c:v>68</c:v>
                </c:pt>
                <c:pt idx="541">
                  <c:v>68</c:v>
                </c:pt>
                <c:pt idx="542">
                  <c:v>68</c:v>
                </c:pt>
                <c:pt idx="543">
                  <c:v>68</c:v>
                </c:pt>
                <c:pt idx="544">
                  <c:v>68</c:v>
                </c:pt>
                <c:pt idx="545">
                  <c:v>68</c:v>
                </c:pt>
                <c:pt idx="546">
                  <c:v>68</c:v>
                </c:pt>
                <c:pt idx="547">
                  <c:v>68</c:v>
                </c:pt>
                <c:pt idx="548">
                  <c:v>68</c:v>
                </c:pt>
                <c:pt idx="549">
                  <c:v>68</c:v>
                </c:pt>
                <c:pt idx="550">
                  <c:v>68</c:v>
                </c:pt>
                <c:pt idx="551">
                  <c:v>68</c:v>
                </c:pt>
                <c:pt idx="552">
                  <c:v>68</c:v>
                </c:pt>
                <c:pt idx="553">
                  <c:v>68</c:v>
                </c:pt>
                <c:pt idx="554">
                  <c:v>68</c:v>
                </c:pt>
                <c:pt idx="555">
                  <c:v>68</c:v>
                </c:pt>
                <c:pt idx="556">
                  <c:v>68</c:v>
                </c:pt>
                <c:pt idx="557">
                  <c:v>68</c:v>
                </c:pt>
                <c:pt idx="558">
                  <c:v>68</c:v>
                </c:pt>
                <c:pt idx="559">
                  <c:v>68</c:v>
                </c:pt>
                <c:pt idx="560">
                  <c:v>68</c:v>
                </c:pt>
                <c:pt idx="561">
                  <c:v>68</c:v>
                </c:pt>
                <c:pt idx="562">
                  <c:v>68</c:v>
                </c:pt>
                <c:pt idx="563">
                  <c:v>68</c:v>
                </c:pt>
                <c:pt idx="564">
                  <c:v>68</c:v>
                </c:pt>
                <c:pt idx="565">
                  <c:v>68</c:v>
                </c:pt>
                <c:pt idx="566">
                  <c:v>68</c:v>
                </c:pt>
                <c:pt idx="567">
                  <c:v>68</c:v>
                </c:pt>
                <c:pt idx="568">
                  <c:v>68</c:v>
                </c:pt>
                <c:pt idx="569">
                  <c:v>68</c:v>
                </c:pt>
                <c:pt idx="570">
                  <c:v>68</c:v>
                </c:pt>
                <c:pt idx="571">
                  <c:v>68</c:v>
                </c:pt>
                <c:pt idx="572">
                  <c:v>68</c:v>
                </c:pt>
                <c:pt idx="573">
                  <c:v>68</c:v>
                </c:pt>
                <c:pt idx="574">
                  <c:v>68</c:v>
                </c:pt>
                <c:pt idx="575">
                  <c:v>68</c:v>
                </c:pt>
                <c:pt idx="576">
                  <c:v>68</c:v>
                </c:pt>
                <c:pt idx="577">
                  <c:v>68</c:v>
                </c:pt>
                <c:pt idx="578">
                  <c:v>68</c:v>
                </c:pt>
                <c:pt idx="579">
                  <c:v>68</c:v>
                </c:pt>
                <c:pt idx="580">
                  <c:v>68</c:v>
                </c:pt>
                <c:pt idx="581">
                  <c:v>68</c:v>
                </c:pt>
                <c:pt idx="582">
                  <c:v>68</c:v>
                </c:pt>
                <c:pt idx="583">
                  <c:v>68</c:v>
                </c:pt>
                <c:pt idx="584">
                  <c:v>68</c:v>
                </c:pt>
                <c:pt idx="585">
                  <c:v>68</c:v>
                </c:pt>
                <c:pt idx="586">
                  <c:v>68</c:v>
                </c:pt>
                <c:pt idx="587">
                  <c:v>68</c:v>
                </c:pt>
                <c:pt idx="588">
                  <c:v>68</c:v>
                </c:pt>
                <c:pt idx="589">
                  <c:v>68</c:v>
                </c:pt>
                <c:pt idx="590">
                  <c:v>68</c:v>
                </c:pt>
                <c:pt idx="591">
                  <c:v>68</c:v>
                </c:pt>
                <c:pt idx="592">
                  <c:v>68</c:v>
                </c:pt>
                <c:pt idx="593">
                  <c:v>68</c:v>
                </c:pt>
                <c:pt idx="594">
                  <c:v>68</c:v>
                </c:pt>
                <c:pt idx="595">
                  <c:v>68</c:v>
                </c:pt>
                <c:pt idx="596">
                  <c:v>68</c:v>
                </c:pt>
                <c:pt idx="597">
                  <c:v>68</c:v>
                </c:pt>
                <c:pt idx="598">
                  <c:v>68</c:v>
                </c:pt>
                <c:pt idx="599">
                  <c:v>68</c:v>
                </c:pt>
                <c:pt idx="600">
                  <c:v>68</c:v>
                </c:pt>
                <c:pt idx="601">
                  <c:v>68</c:v>
                </c:pt>
                <c:pt idx="602">
                  <c:v>68</c:v>
                </c:pt>
                <c:pt idx="603">
                  <c:v>68</c:v>
                </c:pt>
                <c:pt idx="604">
                  <c:v>68</c:v>
                </c:pt>
                <c:pt idx="605">
                  <c:v>68</c:v>
                </c:pt>
                <c:pt idx="606">
                  <c:v>68</c:v>
                </c:pt>
                <c:pt idx="607">
                  <c:v>68</c:v>
                </c:pt>
                <c:pt idx="608">
                  <c:v>68</c:v>
                </c:pt>
                <c:pt idx="609">
                  <c:v>68</c:v>
                </c:pt>
                <c:pt idx="610">
                  <c:v>68</c:v>
                </c:pt>
                <c:pt idx="611">
                  <c:v>68</c:v>
                </c:pt>
                <c:pt idx="612">
                  <c:v>68</c:v>
                </c:pt>
                <c:pt idx="613">
                  <c:v>68</c:v>
                </c:pt>
                <c:pt idx="614">
                  <c:v>68</c:v>
                </c:pt>
                <c:pt idx="615">
                  <c:v>68</c:v>
                </c:pt>
                <c:pt idx="616">
                  <c:v>68</c:v>
                </c:pt>
                <c:pt idx="617">
                  <c:v>68</c:v>
                </c:pt>
                <c:pt idx="618">
                  <c:v>68</c:v>
                </c:pt>
                <c:pt idx="619">
                  <c:v>68</c:v>
                </c:pt>
                <c:pt idx="620">
                  <c:v>68</c:v>
                </c:pt>
                <c:pt idx="621">
                  <c:v>68</c:v>
                </c:pt>
                <c:pt idx="622">
                  <c:v>68</c:v>
                </c:pt>
                <c:pt idx="623">
                  <c:v>68</c:v>
                </c:pt>
                <c:pt idx="624">
                  <c:v>68</c:v>
                </c:pt>
                <c:pt idx="625">
                  <c:v>68</c:v>
                </c:pt>
                <c:pt idx="626">
                  <c:v>68</c:v>
                </c:pt>
                <c:pt idx="627">
                  <c:v>68</c:v>
                </c:pt>
                <c:pt idx="628">
                  <c:v>68</c:v>
                </c:pt>
                <c:pt idx="629">
                  <c:v>68</c:v>
                </c:pt>
                <c:pt idx="630">
                  <c:v>68</c:v>
                </c:pt>
                <c:pt idx="631">
                  <c:v>68</c:v>
                </c:pt>
                <c:pt idx="632">
                  <c:v>68</c:v>
                </c:pt>
                <c:pt idx="633">
                  <c:v>68</c:v>
                </c:pt>
                <c:pt idx="634">
                  <c:v>68</c:v>
                </c:pt>
                <c:pt idx="635">
                  <c:v>68</c:v>
                </c:pt>
                <c:pt idx="636">
                  <c:v>68</c:v>
                </c:pt>
                <c:pt idx="637">
                  <c:v>68</c:v>
                </c:pt>
                <c:pt idx="638">
                  <c:v>68</c:v>
                </c:pt>
                <c:pt idx="639">
                  <c:v>68</c:v>
                </c:pt>
                <c:pt idx="640">
                  <c:v>68</c:v>
                </c:pt>
                <c:pt idx="641">
                  <c:v>68</c:v>
                </c:pt>
                <c:pt idx="642">
                  <c:v>68</c:v>
                </c:pt>
                <c:pt idx="643">
                  <c:v>68</c:v>
                </c:pt>
                <c:pt idx="644">
                  <c:v>68</c:v>
                </c:pt>
                <c:pt idx="645">
                  <c:v>68</c:v>
                </c:pt>
                <c:pt idx="646">
                  <c:v>68</c:v>
                </c:pt>
                <c:pt idx="647">
                  <c:v>68</c:v>
                </c:pt>
                <c:pt idx="648">
                  <c:v>68</c:v>
                </c:pt>
                <c:pt idx="649">
                  <c:v>68</c:v>
                </c:pt>
                <c:pt idx="650">
                  <c:v>68</c:v>
                </c:pt>
                <c:pt idx="651">
                  <c:v>68</c:v>
                </c:pt>
                <c:pt idx="652">
                  <c:v>68</c:v>
                </c:pt>
                <c:pt idx="653">
                  <c:v>68</c:v>
                </c:pt>
                <c:pt idx="654">
                  <c:v>68</c:v>
                </c:pt>
                <c:pt idx="655">
                  <c:v>68</c:v>
                </c:pt>
                <c:pt idx="656">
                  <c:v>68</c:v>
                </c:pt>
                <c:pt idx="657">
                  <c:v>68</c:v>
                </c:pt>
                <c:pt idx="658">
                  <c:v>68</c:v>
                </c:pt>
                <c:pt idx="659">
                  <c:v>68</c:v>
                </c:pt>
                <c:pt idx="660">
                  <c:v>68</c:v>
                </c:pt>
                <c:pt idx="661">
                  <c:v>68</c:v>
                </c:pt>
                <c:pt idx="662">
                  <c:v>68</c:v>
                </c:pt>
                <c:pt idx="663">
                  <c:v>68</c:v>
                </c:pt>
                <c:pt idx="664">
                  <c:v>68</c:v>
                </c:pt>
                <c:pt idx="665">
                  <c:v>68</c:v>
                </c:pt>
                <c:pt idx="666">
                  <c:v>68</c:v>
                </c:pt>
                <c:pt idx="667">
                  <c:v>68</c:v>
                </c:pt>
                <c:pt idx="668">
                  <c:v>68</c:v>
                </c:pt>
                <c:pt idx="669">
                  <c:v>68</c:v>
                </c:pt>
                <c:pt idx="670">
                  <c:v>68</c:v>
                </c:pt>
                <c:pt idx="671">
                  <c:v>68</c:v>
                </c:pt>
                <c:pt idx="672">
                  <c:v>68</c:v>
                </c:pt>
                <c:pt idx="673">
                  <c:v>68</c:v>
                </c:pt>
                <c:pt idx="674">
                  <c:v>68</c:v>
                </c:pt>
                <c:pt idx="675">
                  <c:v>68</c:v>
                </c:pt>
                <c:pt idx="676">
                  <c:v>68</c:v>
                </c:pt>
                <c:pt idx="677">
                  <c:v>68</c:v>
                </c:pt>
                <c:pt idx="678">
                  <c:v>68</c:v>
                </c:pt>
                <c:pt idx="679">
                  <c:v>68</c:v>
                </c:pt>
                <c:pt idx="680">
                  <c:v>68</c:v>
                </c:pt>
                <c:pt idx="681">
                  <c:v>68</c:v>
                </c:pt>
                <c:pt idx="682">
                  <c:v>68</c:v>
                </c:pt>
                <c:pt idx="683">
                  <c:v>68</c:v>
                </c:pt>
                <c:pt idx="684">
                  <c:v>68</c:v>
                </c:pt>
                <c:pt idx="685">
                  <c:v>68</c:v>
                </c:pt>
                <c:pt idx="686">
                  <c:v>68</c:v>
                </c:pt>
                <c:pt idx="687">
                  <c:v>68</c:v>
                </c:pt>
                <c:pt idx="688">
                  <c:v>68</c:v>
                </c:pt>
                <c:pt idx="689">
                  <c:v>68</c:v>
                </c:pt>
                <c:pt idx="690">
                  <c:v>68</c:v>
                </c:pt>
                <c:pt idx="691">
                  <c:v>68</c:v>
                </c:pt>
                <c:pt idx="692">
                  <c:v>68</c:v>
                </c:pt>
                <c:pt idx="693">
                  <c:v>68</c:v>
                </c:pt>
                <c:pt idx="694">
                  <c:v>68</c:v>
                </c:pt>
                <c:pt idx="695">
                  <c:v>68</c:v>
                </c:pt>
                <c:pt idx="696">
                  <c:v>68</c:v>
                </c:pt>
                <c:pt idx="697">
                  <c:v>68</c:v>
                </c:pt>
                <c:pt idx="698">
                  <c:v>68</c:v>
                </c:pt>
                <c:pt idx="699">
                  <c:v>68</c:v>
                </c:pt>
                <c:pt idx="700">
                  <c:v>68</c:v>
                </c:pt>
                <c:pt idx="701">
                  <c:v>68</c:v>
                </c:pt>
                <c:pt idx="702">
                  <c:v>68</c:v>
                </c:pt>
                <c:pt idx="703">
                  <c:v>68</c:v>
                </c:pt>
                <c:pt idx="704">
                  <c:v>68</c:v>
                </c:pt>
                <c:pt idx="705">
                  <c:v>68</c:v>
                </c:pt>
                <c:pt idx="706">
                  <c:v>68</c:v>
                </c:pt>
                <c:pt idx="707">
                  <c:v>68</c:v>
                </c:pt>
                <c:pt idx="708">
                  <c:v>68</c:v>
                </c:pt>
                <c:pt idx="709">
                  <c:v>68</c:v>
                </c:pt>
                <c:pt idx="710">
                  <c:v>68</c:v>
                </c:pt>
                <c:pt idx="711">
                  <c:v>68</c:v>
                </c:pt>
                <c:pt idx="712">
                  <c:v>68</c:v>
                </c:pt>
                <c:pt idx="713">
                  <c:v>68</c:v>
                </c:pt>
                <c:pt idx="714">
                  <c:v>68</c:v>
                </c:pt>
                <c:pt idx="715">
                  <c:v>68</c:v>
                </c:pt>
                <c:pt idx="716">
                  <c:v>68</c:v>
                </c:pt>
                <c:pt idx="717">
                  <c:v>68</c:v>
                </c:pt>
                <c:pt idx="718">
                  <c:v>68</c:v>
                </c:pt>
                <c:pt idx="719">
                  <c:v>68</c:v>
                </c:pt>
                <c:pt idx="720">
                  <c:v>68</c:v>
                </c:pt>
                <c:pt idx="721">
                  <c:v>68</c:v>
                </c:pt>
                <c:pt idx="722">
                  <c:v>68</c:v>
                </c:pt>
                <c:pt idx="723">
                  <c:v>68</c:v>
                </c:pt>
                <c:pt idx="724">
                  <c:v>68</c:v>
                </c:pt>
                <c:pt idx="725">
                  <c:v>68</c:v>
                </c:pt>
                <c:pt idx="726">
                  <c:v>68</c:v>
                </c:pt>
                <c:pt idx="727">
                  <c:v>68</c:v>
                </c:pt>
                <c:pt idx="728">
                  <c:v>68</c:v>
                </c:pt>
                <c:pt idx="729">
                  <c:v>68</c:v>
                </c:pt>
                <c:pt idx="730">
                  <c:v>68</c:v>
                </c:pt>
                <c:pt idx="731">
                  <c:v>68</c:v>
                </c:pt>
                <c:pt idx="732">
                  <c:v>68</c:v>
                </c:pt>
                <c:pt idx="733">
                  <c:v>68</c:v>
                </c:pt>
                <c:pt idx="734">
                  <c:v>68</c:v>
                </c:pt>
                <c:pt idx="735">
                  <c:v>68</c:v>
                </c:pt>
                <c:pt idx="736">
                  <c:v>68</c:v>
                </c:pt>
                <c:pt idx="737">
                  <c:v>68</c:v>
                </c:pt>
                <c:pt idx="738">
                  <c:v>68</c:v>
                </c:pt>
                <c:pt idx="739">
                  <c:v>68</c:v>
                </c:pt>
                <c:pt idx="740">
                  <c:v>68</c:v>
                </c:pt>
                <c:pt idx="741">
                  <c:v>68</c:v>
                </c:pt>
                <c:pt idx="742">
                  <c:v>68</c:v>
                </c:pt>
                <c:pt idx="743">
                  <c:v>68</c:v>
                </c:pt>
                <c:pt idx="744">
                  <c:v>68</c:v>
                </c:pt>
                <c:pt idx="745">
                  <c:v>68</c:v>
                </c:pt>
                <c:pt idx="746">
                  <c:v>68</c:v>
                </c:pt>
                <c:pt idx="747">
                  <c:v>68</c:v>
                </c:pt>
                <c:pt idx="748">
                  <c:v>68</c:v>
                </c:pt>
                <c:pt idx="749">
                  <c:v>68</c:v>
                </c:pt>
                <c:pt idx="750">
                  <c:v>68</c:v>
                </c:pt>
                <c:pt idx="751">
                  <c:v>68</c:v>
                </c:pt>
                <c:pt idx="752">
                  <c:v>68</c:v>
                </c:pt>
                <c:pt idx="753">
                  <c:v>68</c:v>
                </c:pt>
                <c:pt idx="754">
                  <c:v>68</c:v>
                </c:pt>
                <c:pt idx="755">
                  <c:v>68</c:v>
                </c:pt>
                <c:pt idx="756">
                  <c:v>68</c:v>
                </c:pt>
                <c:pt idx="757">
                  <c:v>68</c:v>
                </c:pt>
                <c:pt idx="758">
                  <c:v>68</c:v>
                </c:pt>
                <c:pt idx="759">
                  <c:v>68</c:v>
                </c:pt>
                <c:pt idx="760">
                  <c:v>68</c:v>
                </c:pt>
                <c:pt idx="761">
                  <c:v>68</c:v>
                </c:pt>
                <c:pt idx="762">
                  <c:v>68</c:v>
                </c:pt>
                <c:pt idx="763">
                  <c:v>68</c:v>
                </c:pt>
                <c:pt idx="764">
                  <c:v>68</c:v>
                </c:pt>
                <c:pt idx="765">
                  <c:v>68</c:v>
                </c:pt>
                <c:pt idx="766">
                  <c:v>68</c:v>
                </c:pt>
                <c:pt idx="767">
                  <c:v>68</c:v>
                </c:pt>
                <c:pt idx="768">
                  <c:v>68</c:v>
                </c:pt>
                <c:pt idx="769">
                  <c:v>68</c:v>
                </c:pt>
                <c:pt idx="770">
                  <c:v>68</c:v>
                </c:pt>
                <c:pt idx="771">
                  <c:v>68</c:v>
                </c:pt>
                <c:pt idx="772">
                  <c:v>68</c:v>
                </c:pt>
                <c:pt idx="773">
                  <c:v>68</c:v>
                </c:pt>
                <c:pt idx="774">
                  <c:v>68</c:v>
                </c:pt>
                <c:pt idx="775">
                  <c:v>68</c:v>
                </c:pt>
                <c:pt idx="776">
                  <c:v>68</c:v>
                </c:pt>
                <c:pt idx="777">
                  <c:v>68</c:v>
                </c:pt>
                <c:pt idx="778">
                  <c:v>68</c:v>
                </c:pt>
                <c:pt idx="779">
                  <c:v>68</c:v>
                </c:pt>
                <c:pt idx="780">
                  <c:v>68</c:v>
                </c:pt>
                <c:pt idx="781">
                  <c:v>68</c:v>
                </c:pt>
                <c:pt idx="782">
                  <c:v>68</c:v>
                </c:pt>
                <c:pt idx="783">
                  <c:v>68</c:v>
                </c:pt>
                <c:pt idx="784">
                  <c:v>68</c:v>
                </c:pt>
                <c:pt idx="785">
                  <c:v>68</c:v>
                </c:pt>
                <c:pt idx="786">
                  <c:v>68</c:v>
                </c:pt>
                <c:pt idx="787">
                  <c:v>68</c:v>
                </c:pt>
                <c:pt idx="788">
                  <c:v>68</c:v>
                </c:pt>
                <c:pt idx="789">
                  <c:v>68</c:v>
                </c:pt>
                <c:pt idx="790">
                  <c:v>68</c:v>
                </c:pt>
                <c:pt idx="791">
                  <c:v>68</c:v>
                </c:pt>
                <c:pt idx="792">
                  <c:v>68</c:v>
                </c:pt>
                <c:pt idx="793">
                  <c:v>68</c:v>
                </c:pt>
                <c:pt idx="794">
                  <c:v>68</c:v>
                </c:pt>
                <c:pt idx="795">
                  <c:v>68</c:v>
                </c:pt>
                <c:pt idx="796">
                  <c:v>68</c:v>
                </c:pt>
                <c:pt idx="797">
                  <c:v>68</c:v>
                </c:pt>
                <c:pt idx="798">
                  <c:v>68</c:v>
                </c:pt>
                <c:pt idx="799">
                  <c:v>68</c:v>
                </c:pt>
                <c:pt idx="800">
                  <c:v>68</c:v>
                </c:pt>
                <c:pt idx="801">
                  <c:v>68</c:v>
                </c:pt>
                <c:pt idx="802">
                  <c:v>68</c:v>
                </c:pt>
                <c:pt idx="803">
                  <c:v>68</c:v>
                </c:pt>
                <c:pt idx="804">
                  <c:v>68</c:v>
                </c:pt>
                <c:pt idx="805">
                  <c:v>68</c:v>
                </c:pt>
                <c:pt idx="806">
                  <c:v>68</c:v>
                </c:pt>
                <c:pt idx="807">
                  <c:v>68</c:v>
                </c:pt>
                <c:pt idx="808">
                  <c:v>68</c:v>
                </c:pt>
                <c:pt idx="809">
                  <c:v>68</c:v>
                </c:pt>
                <c:pt idx="810">
                  <c:v>68</c:v>
                </c:pt>
                <c:pt idx="811">
                  <c:v>68</c:v>
                </c:pt>
                <c:pt idx="812">
                  <c:v>68</c:v>
                </c:pt>
                <c:pt idx="813">
                  <c:v>68</c:v>
                </c:pt>
                <c:pt idx="814">
                  <c:v>68</c:v>
                </c:pt>
                <c:pt idx="815">
                  <c:v>68</c:v>
                </c:pt>
                <c:pt idx="816">
                  <c:v>68</c:v>
                </c:pt>
                <c:pt idx="817">
                  <c:v>68</c:v>
                </c:pt>
                <c:pt idx="818">
                  <c:v>68</c:v>
                </c:pt>
                <c:pt idx="819">
                  <c:v>68</c:v>
                </c:pt>
                <c:pt idx="820">
                  <c:v>68</c:v>
                </c:pt>
                <c:pt idx="821">
                  <c:v>68</c:v>
                </c:pt>
                <c:pt idx="822">
                  <c:v>68</c:v>
                </c:pt>
                <c:pt idx="823">
                  <c:v>68</c:v>
                </c:pt>
                <c:pt idx="824">
                  <c:v>68</c:v>
                </c:pt>
                <c:pt idx="825">
                  <c:v>68</c:v>
                </c:pt>
                <c:pt idx="826">
                  <c:v>68</c:v>
                </c:pt>
                <c:pt idx="827">
                  <c:v>68</c:v>
                </c:pt>
                <c:pt idx="828">
                  <c:v>68</c:v>
                </c:pt>
                <c:pt idx="829">
                  <c:v>68</c:v>
                </c:pt>
                <c:pt idx="830">
                  <c:v>68</c:v>
                </c:pt>
                <c:pt idx="831">
                  <c:v>68</c:v>
                </c:pt>
                <c:pt idx="832">
                  <c:v>68</c:v>
                </c:pt>
                <c:pt idx="833">
                  <c:v>68</c:v>
                </c:pt>
                <c:pt idx="834">
                  <c:v>68</c:v>
                </c:pt>
                <c:pt idx="835">
                  <c:v>68</c:v>
                </c:pt>
                <c:pt idx="836">
                  <c:v>68</c:v>
                </c:pt>
                <c:pt idx="837">
                  <c:v>68</c:v>
                </c:pt>
                <c:pt idx="838">
                  <c:v>68</c:v>
                </c:pt>
                <c:pt idx="839">
                  <c:v>68</c:v>
                </c:pt>
                <c:pt idx="840">
                  <c:v>68</c:v>
                </c:pt>
                <c:pt idx="841">
                  <c:v>68</c:v>
                </c:pt>
                <c:pt idx="842">
                  <c:v>68</c:v>
                </c:pt>
                <c:pt idx="843">
                  <c:v>68</c:v>
                </c:pt>
                <c:pt idx="844">
                  <c:v>68</c:v>
                </c:pt>
                <c:pt idx="845">
                  <c:v>68</c:v>
                </c:pt>
                <c:pt idx="846">
                  <c:v>68</c:v>
                </c:pt>
                <c:pt idx="847">
                  <c:v>68</c:v>
                </c:pt>
                <c:pt idx="848">
                  <c:v>68</c:v>
                </c:pt>
                <c:pt idx="849">
                  <c:v>68</c:v>
                </c:pt>
                <c:pt idx="850">
                  <c:v>68</c:v>
                </c:pt>
                <c:pt idx="851">
                  <c:v>68</c:v>
                </c:pt>
                <c:pt idx="852">
                  <c:v>68</c:v>
                </c:pt>
                <c:pt idx="853">
                  <c:v>68</c:v>
                </c:pt>
                <c:pt idx="854">
                  <c:v>68</c:v>
                </c:pt>
                <c:pt idx="855">
                  <c:v>68</c:v>
                </c:pt>
                <c:pt idx="856">
                  <c:v>68</c:v>
                </c:pt>
                <c:pt idx="857">
                  <c:v>68</c:v>
                </c:pt>
                <c:pt idx="858">
                  <c:v>68</c:v>
                </c:pt>
                <c:pt idx="859">
                  <c:v>68</c:v>
                </c:pt>
                <c:pt idx="860">
                  <c:v>68</c:v>
                </c:pt>
                <c:pt idx="861">
                  <c:v>68</c:v>
                </c:pt>
                <c:pt idx="862">
                  <c:v>68</c:v>
                </c:pt>
                <c:pt idx="863">
                  <c:v>68</c:v>
                </c:pt>
                <c:pt idx="864">
                  <c:v>68</c:v>
                </c:pt>
                <c:pt idx="865">
                  <c:v>68</c:v>
                </c:pt>
                <c:pt idx="866">
                  <c:v>68</c:v>
                </c:pt>
                <c:pt idx="867">
                  <c:v>68</c:v>
                </c:pt>
                <c:pt idx="868">
                  <c:v>68</c:v>
                </c:pt>
                <c:pt idx="869">
                  <c:v>68</c:v>
                </c:pt>
                <c:pt idx="870">
                  <c:v>68</c:v>
                </c:pt>
                <c:pt idx="871">
                  <c:v>68</c:v>
                </c:pt>
                <c:pt idx="872">
                  <c:v>68</c:v>
                </c:pt>
                <c:pt idx="873">
                  <c:v>68</c:v>
                </c:pt>
                <c:pt idx="874">
                  <c:v>68</c:v>
                </c:pt>
                <c:pt idx="875">
                  <c:v>68</c:v>
                </c:pt>
                <c:pt idx="876">
                  <c:v>68</c:v>
                </c:pt>
                <c:pt idx="877">
                  <c:v>68</c:v>
                </c:pt>
                <c:pt idx="878">
                  <c:v>68</c:v>
                </c:pt>
                <c:pt idx="879">
                  <c:v>68</c:v>
                </c:pt>
                <c:pt idx="880">
                  <c:v>68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</c:v>
                </c:pt>
                <c:pt idx="886">
                  <c:v>68</c:v>
                </c:pt>
                <c:pt idx="887">
                  <c:v>68</c:v>
                </c:pt>
                <c:pt idx="888">
                  <c:v>68</c:v>
                </c:pt>
                <c:pt idx="889">
                  <c:v>68</c:v>
                </c:pt>
                <c:pt idx="890">
                  <c:v>68</c:v>
                </c:pt>
                <c:pt idx="891">
                  <c:v>68</c:v>
                </c:pt>
                <c:pt idx="892">
                  <c:v>68</c:v>
                </c:pt>
                <c:pt idx="893">
                  <c:v>68</c:v>
                </c:pt>
                <c:pt idx="894">
                  <c:v>68</c:v>
                </c:pt>
                <c:pt idx="895">
                  <c:v>68</c:v>
                </c:pt>
                <c:pt idx="896">
                  <c:v>68</c:v>
                </c:pt>
                <c:pt idx="897">
                  <c:v>68</c:v>
                </c:pt>
                <c:pt idx="898">
                  <c:v>68</c:v>
                </c:pt>
                <c:pt idx="899">
                  <c:v>68</c:v>
                </c:pt>
                <c:pt idx="900">
                  <c:v>68</c:v>
                </c:pt>
                <c:pt idx="901">
                  <c:v>68</c:v>
                </c:pt>
                <c:pt idx="902">
                  <c:v>68</c:v>
                </c:pt>
                <c:pt idx="903">
                  <c:v>68</c:v>
                </c:pt>
                <c:pt idx="904">
                  <c:v>68</c:v>
                </c:pt>
                <c:pt idx="905">
                  <c:v>68</c:v>
                </c:pt>
                <c:pt idx="906">
                  <c:v>68</c:v>
                </c:pt>
                <c:pt idx="907">
                  <c:v>68</c:v>
                </c:pt>
                <c:pt idx="908">
                  <c:v>68</c:v>
                </c:pt>
                <c:pt idx="909">
                  <c:v>68</c:v>
                </c:pt>
                <c:pt idx="910">
                  <c:v>68</c:v>
                </c:pt>
                <c:pt idx="911">
                  <c:v>68</c:v>
                </c:pt>
                <c:pt idx="912">
                  <c:v>68</c:v>
                </c:pt>
                <c:pt idx="913">
                  <c:v>68</c:v>
                </c:pt>
                <c:pt idx="914">
                  <c:v>68</c:v>
                </c:pt>
                <c:pt idx="915">
                  <c:v>68</c:v>
                </c:pt>
                <c:pt idx="916">
                  <c:v>68</c:v>
                </c:pt>
                <c:pt idx="917">
                  <c:v>68</c:v>
                </c:pt>
                <c:pt idx="918">
                  <c:v>68</c:v>
                </c:pt>
                <c:pt idx="919">
                  <c:v>68</c:v>
                </c:pt>
                <c:pt idx="920">
                  <c:v>68</c:v>
                </c:pt>
                <c:pt idx="921">
                  <c:v>68</c:v>
                </c:pt>
                <c:pt idx="922">
                  <c:v>68</c:v>
                </c:pt>
                <c:pt idx="923">
                  <c:v>68</c:v>
                </c:pt>
                <c:pt idx="924">
                  <c:v>68</c:v>
                </c:pt>
                <c:pt idx="925">
                  <c:v>68</c:v>
                </c:pt>
                <c:pt idx="926">
                  <c:v>68</c:v>
                </c:pt>
                <c:pt idx="927">
                  <c:v>68</c:v>
                </c:pt>
                <c:pt idx="928">
                  <c:v>68</c:v>
                </c:pt>
                <c:pt idx="929">
                  <c:v>68</c:v>
                </c:pt>
                <c:pt idx="930">
                  <c:v>68</c:v>
                </c:pt>
                <c:pt idx="931">
                  <c:v>68</c:v>
                </c:pt>
                <c:pt idx="932">
                  <c:v>68</c:v>
                </c:pt>
                <c:pt idx="933">
                  <c:v>68</c:v>
                </c:pt>
                <c:pt idx="934">
                  <c:v>68</c:v>
                </c:pt>
                <c:pt idx="935">
                  <c:v>68</c:v>
                </c:pt>
                <c:pt idx="936">
                  <c:v>68</c:v>
                </c:pt>
                <c:pt idx="937">
                  <c:v>68</c:v>
                </c:pt>
                <c:pt idx="938">
                  <c:v>68</c:v>
                </c:pt>
                <c:pt idx="939">
                  <c:v>68</c:v>
                </c:pt>
                <c:pt idx="940">
                  <c:v>68</c:v>
                </c:pt>
                <c:pt idx="941">
                  <c:v>68</c:v>
                </c:pt>
                <c:pt idx="942">
                  <c:v>68</c:v>
                </c:pt>
                <c:pt idx="943">
                  <c:v>68</c:v>
                </c:pt>
                <c:pt idx="944">
                  <c:v>68</c:v>
                </c:pt>
                <c:pt idx="945">
                  <c:v>68</c:v>
                </c:pt>
                <c:pt idx="946">
                  <c:v>68</c:v>
                </c:pt>
                <c:pt idx="947">
                  <c:v>68</c:v>
                </c:pt>
                <c:pt idx="948">
                  <c:v>68</c:v>
                </c:pt>
                <c:pt idx="949">
                  <c:v>68</c:v>
                </c:pt>
                <c:pt idx="950">
                  <c:v>68</c:v>
                </c:pt>
                <c:pt idx="951">
                  <c:v>68</c:v>
                </c:pt>
                <c:pt idx="952">
                  <c:v>68</c:v>
                </c:pt>
                <c:pt idx="953">
                  <c:v>68</c:v>
                </c:pt>
                <c:pt idx="954">
                  <c:v>68</c:v>
                </c:pt>
                <c:pt idx="955">
                  <c:v>68</c:v>
                </c:pt>
                <c:pt idx="956">
                  <c:v>68</c:v>
                </c:pt>
                <c:pt idx="957">
                  <c:v>68</c:v>
                </c:pt>
                <c:pt idx="958">
                  <c:v>68</c:v>
                </c:pt>
                <c:pt idx="959">
                  <c:v>68</c:v>
                </c:pt>
                <c:pt idx="960">
                  <c:v>68</c:v>
                </c:pt>
                <c:pt idx="961">
                  <c:v>68</c:v>
                </c:pt>
                <c:pt idx="962">
                  <c:v>68</c:v>
                </c:pt>
                <c:pt idx="963">
                  <c:v>68</c:v>
                </c:pt>
                <c:pt idx="964">
                  <c:v>68</c:v>
                </c:pt>
                <c:pt idx="965">
                  <c:v>68</c:v>
                </c:pt>
                <c:pt idx="966">
                  <c:v>68</c:v>
                </c:pt>
                <c:pt idx="967">
                  <c:v>68</c:v>
                </c:pt>
                <c:pt idx="968">
                  <c:v>68</c:v>
                </c:pt>
                <c:pt idx="969">
                  <c:v>68</c:v>
                </c:pt>
                <c:pt idx="970">
                  <c:v>68</c:v>
                </c:pt>
                <c:pt idx="971">
                  <c:v>68</c:v>
                </c:pt>
                <c:pt idx="972">
                  <c:v>68</c:v>
                </c:pt>
                <c:pt idx="973">
                  <c:v>68</c:v>
                </c:pt>
                <c:pt idx="974">
                  <c:v>68</c:v>
                </c:pt>
                <c:pt idx="975">
                  <c:v>68</c:v>
                </c:pt>
                <c:pt idx="976">
                  <c:v>68</c:v>
                </c:pt>
                <c:pt idx="977">
                  <c:v>68</c:v>
                </c:pt>
                <c:pt idx="978">
                  <c:v>68</c:v>
                </c:pt>
                <c:pt idx="979">
                  <c:v>68</c:v>
                </c:pt>
                <c:pt idx="980">
                  <c:v>68</c:v>
                </c:pt>
                <c:pt idx="981">
                  <c:v>68</c:v>
                </c:pt>
                <c:pt idx="982">
                  <c:v>68</c:v>
                </c:pt>
                <c:pt idx="983">
                  <c:v>68</c:v>
                </c:pt>
                <c:pt idx="984">
                  <c:v>68</c:v>
                </c:pt>
                <c:pt idx="985">
                  <c:v>68</c:v>
                </c:pt>
                <c:pt idx="986">
                  <c:v>68</c:v>
                </c:pt>
                <c:pt idx="987">
                  <c:v>68</c:v>
                </c:pt>
                <c:pt idx="988">
                  <c:v>68</c:v>
                </c:pt>
                <c:pt idx="989">
                  <c:v>68</c:v>
                </c:pt>
                <c:pt idx="990">
                  <c:v>68</c:v>
                </c:pt>
                <c:pt idx="991">
                  <c:v>68</c:v>
                </c:pt>
                <c:pt idx="992">
                  <c:v>68</c:v>
                </c:pt>
                <c:pt idx="993">
                  <c:v>68</c:v>
                </c:pt>
                <c:pt idx="994">
                  <c:v>68</c:v>
                </c:pt>
                <c:pt idx="995">
                  <c:v>68</c:v>
                </c:pt>
                <c:pt idx="996">
                  <c:v>68</c:v>
                </c:pt>
                <c:pt idx="997">
                  <c:v>68</c:v>
                </c:pt>
                <c:pt idx="998">
                  <c:v>68</c:v>
                </c:pt>
                <c:pt idx="999">
                  <c:v>68</c:v>
                </c:pt>
                <c:pt idx="1000">
                  <c:v>68</c:v>
                </c:pt>
                <c:pt idx="1001">
                  <c:v>68</c:v>
                </c:pt>
                <c:pt idx="1002">
                  <c:v>68</c:v>
                </c:pt>
                <c:pt idx="1003">
                  <c:v>68</c:v>
                </c:pt>
                <c:pt idx="1004">
                  <c:v>68</c:v>
                </c:pt>
                <c:pt idx="1005">
                  <c:v>68</c:v>
                </c:pt>
                <c:pt idx="1006">
                  <c:v>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65187944"/>
        <c:axId val="65188336"/>
      </c:lineChart>
      <c:catAx>
        <c:axId val="651879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88336"/>
        <c:crosses val="autoZero"/>
        <c:auto val="1"/>
        <c:lblAlgn val="ctr"/>
        <c:lblOffset val="100"/>
        <c:noMultiLvlLbl val="0"/>
      </c:catAx>
      <c:valAx>
        <c:axId val="651883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187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232833</xdr:colOff>
      <xdr:row>0</xdr:row>
      <xdr:rowOff>4234</xdr:rowOff>
    </xdr:from>
    <xdr:to>
      <xdr:col>32</xdr:col>
      <xdr:colOff>296332</xdr:colOff>
      <xdr:row>6</xdr:row>
      <xdr:rowOff>21166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1485"/>
  <sheetViews>
    <sheetView tabSelected="1" zoomScale="90" zoomScaleNormal="90" workbookViewId="0">
      <pane ySplit="14" topLeftCell="A15" activePane="bottomLeft" state="frozen"/>
      <selection pane="bottomLeft"/>
    </sheetView>
  </sheetViews>
  <sheetFormatPr defaultColWidth="9.140625" defaultRowHeight="12.75" x14ac:dyDescent="0.2"/>
  <cols>
    <col min="1" max="1" width="6.28515625" style="29" bestFit="1" customWidth="1"/>
    <col min="2" max="2" width="12.5703125" style="26" bestFit="1" customWidth="1"/>
    <col min="3" max="3" width="17.140625" style="26" bestFit="1" customWidth="1"/>
    <col min="4" max="4" width="3.7109375" style="5" hidden="1" customWidth="1"/>
    <col min="5" max="5" width="6.28515625" style="5" hidden="1" customWidth="1"/>
    <col min="6" max="6" width="4.7109375" style="6" hidden="1" customWidth="1"/>
    <col min="7" max="7" width="8.5703125" style="5" hidden="1" customWidth="1"/>
    <col min="8" max="8" width="8.42578125" style="5" hidden="1" customWidth="1"/>
    <col min="9" max="10" width="8.5703125" style="5" hidden="1" customWidth="1"/>
    <col min="11" max="11" width="5.140625" style="5" hidden="1" customWidth="1"/>
    <col min="12" max="12" width="3.42578125" style="5" hidden="1" customWidth="1"/>
    <col min="13" max="13" width="4.7109375" style="7" customWidth="1"/>
    <col min="14" max="15" width="5.85546875" style="7" customWidth="1"/>
    <col min="16" max="16" width="7.7109375" style="45" customWidth="1"/>
    <col min="17" max="17" width="11" style="45" bestFit="1" customWidth="1"/>
    <col min="18" max="18" width="7.5703125" style="45" bestFit="1" customWidth="1"/>
    <col min="19" max="19" width="7" style="45" bestFit="1" customWidth="1"/>
    <col min="20" max="20" width="11.140625" style="45" bestFit="1" customWidth="1"/>
    <col min="21" max="21" width="5" style="45" bestFit="1" customWidth="1"/>
    <col min="22" max="22" width="5.85546875" style="45" customWidth="1"/>
    <col min="23" max="23" width="16.42578125" style="45" bestFit="1" customWidth="1"/>
    <col min="24" max="24" width="5" style="45" bestFit="1" customWidth="1"/>
    <col min="25" max="32" width="5.85546875" style="45" customWidth="1"/>
    <col min="33" max="33" width="6.42578125" style="45" customWidth="1"/>
    <col min="34" max="35" width="6.42578125" style="65" customWidth="1"/>
    <col min="36" max="37" width="6.7109375" style="65" customWidth="1"/>
    <col min="38" max="38" width="5.42578125" style="65" bestFit="1" customWidth="1"/>
    <col min="39" max="39" width="6.85546875" style="65" bestFit="1" customWidth="1"/>
    <col min="40" max="41" width="3.28515625" style="65" customWidth="1"/>
    <col min="42" max="16384" width="9.140625" style="19"/>
  </cols>
  <sheetData>
    <row r="1" spans="1:41" s="20" customFormat="1" ht="59.25" x14ac:dyDescent="0.2">
      <c r="A1" s="27" t="s">
        <v>15</v>
      </c>
      <c r="B1" s="15" t="s">
        <v>16</v>
      </c>
      <c r="C1" s="15" t="s">
        <v>17</v>
      </c>
      <c r="D1" s="8" t="s">
        <v>10</v>
      </c>
      <c r="E1" s="8" t="s">
        <v>11</v>
      </c>
      <c r="F1" s="8" t="s">
        <v>0</v>
      </c>
      <c r="G1" s="8" t="s">
        <v>12</v>
      </c>
      <c r="H1" s="8" t="s">
        <v>39</v>
      </c>
      <c r="I1" s="8" t="s">
        <v>9</v>
      </c>
      <c r="J1" s="8" t="s">
        <v>38</v>
      </c>
      <c r="K1" s="8" t="s">
        <v>13</v>
      </c>
      <c r="L1" s="8" t="s">
        <v>14</v>
      </c>
      <c r="M1" s="11" t="s">
        <v>1</v>
      </c>
      <c r="N1" s="11" t="s">
        <v>19</v>
      </c>
      <c r="O1" s="11" t="s">
        <v>18</v>
      </c>
      <c r="P1" s="30"/>
      <c r="Q1" s="31"/>
      <c r="R1" s="31"/>
      <c r="S1" s="31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47"/>
      <c r="AI1" s="47"/>
      <c r="AJ1" s="47"/>
      <c r="AK1" s="47"/>
      <c r="AL1" s="48"/>
      <c r="AM1" s="47"/>
      <c r="AN1" s="49"/>
      <c r="AO1" s="47"/>
    </row>
    <row r="2" spans="1:41" s="67" customFormat="1" ht="12.75" customHeight="1" x14ac:dyDescent="0.2">
      <c r="A2" s="28">
        <v>22</v>
      </c>
      <c r="B2" s="21" t="str">
        <f>IF(A2="","",IF(K2="","No bet",VLOOKUP(K2,$AK$2:$AL$19,2)&amp;","&amp;VLOOKUP(L2,$AK$2:$AL$19,2)))</f>
        <v>No bet</v>
      </c>
      <c r="C2" s="22" t="str">
        <f>IF(A2="","",IF(B2="No bet","",F2&amp;","&amp;F2&amp;","))</f>
        <v/>
      </c>
      <c r="D2" s="9">
        <f>VLOOKUP(A2,$AM$3:$AO$39,2,0)</f>
        <v>4</v>
      </c>
      <c r="E2" s="9">
        <f>VLOOKUP(A2,$AM$3:$AO$39,3,0)</f>
        <v>10</v>
      </c>
      <c r="F2" s="10">
        <f>IF(H2=FALSE,0,J2)</f>
        <v>0</v>
      </c>
      <c r="G2" s="10">
        <f>D2</f>
        <v>4</v>
      </c>
      <c r="H2" s="10" t="b">
        <f>FALSE</f>
        <v>0</v>
      </c>
      <c r="I2" s="10">
        <v>10</v>
      </c>
      <c r="J2" s="10">
        <v>1</v>
      </c>
      <c r="K2" s="10" t="str">
        <f>IF($I2=1,VLOOKUP($E2,$AH$2:$AJ$19,2),IF($I2&lt;10,K1,""))</f>
        <v/>
      </c>
      <c r="L2" s="10" t="str">
        <f>IF($I2=1,VLOOKUP($E2,$AH$2:$AJ$19,3),IF($I2&lt;10,L1,""))</f>
        <v/>
      </c>
      <c r="M2" s="12"/>
      <c r="N2" s="13">
        <v>0</v>
      </c>
      <c r="O2" s="14">
        <f>IF(A2&lt;&gt;"",N2,0)</f>
        <v>0</v>
      </c>
      <c r="P2" s="33"/>
      <c r="Q2" s="33"/>
      <c r="R2" s="33"/>
      <c r="S2" s="34"/>
      <c r="T2" s="30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50">
        <v>1</v>
      </c>
      <c r="AI2" s="50">
        <v>2</v>
      </c>
      <c r="AJ2" s="50">
        <v>3</v>
      </c>
      <c r="AK2" s="50">
        <v>1</v>
      </c>
      <c r="AL2" s="51" t="s">
        <v>22</v>
      </c>
      <c r="AM2" s="52"/>
      <c r="AN2" s="53" t="s">
        <v>2</v>
      </c>
      <c r="AO2" s="54" t="s">
        <v>3</v>
      </c>
    </row>
    <row r="3" spans="1:41" ht="12.75" customHeight="1" x14ac:dyDescent="0.2">
      <c r="A3" s="28">
        <v>13</v>
      </c>
      <c r="B3" s="21" t="str">
        <f>IF(A3="","",IF(K3="","No bet",VLOOKUP(K3,$AK$2:$AL$19,2)&amp;","&amp;VLOOKUP(L3,$AK$2:$AL$19,2)))</f>
        <v>No bet</v>
      </c>
      <c r="C3" s="22" t="str">
        <f t="shared" ref="C3:C66" si="0">IF(A3="","",IF(B3="No bet","",F3&amp;","&amp;F3&amp;","))</f>
        <v/>
      </c>
      <c r="D3" s="9">
        <f t="shared" ref="D3:D66" si="1">VLOOKUP(A3,$AM$3:$AO$39,2,0)</f>
        <v>3</v>
      </c>
      <c r="E3" s="9">
        <f t="shared" ref="E3:E66" si="2">VLOOKUP(A3,$AM$3:$AO$39,3,0)</f>
        <v>7</v>
      </c>
      <c r="F3" s="10">
        <f t="shared" ref="F3" si="3">IF(H3=FALSE,0,J2)</f>
        <v>0</v>
      </c>
      <c r="G3" s="10" t="str">
        <f t="shared" ref="G3:G66" si="4">IF(D3=0,IF(LEN(G2)=6,D2,G2),IF(LEN(G2)=6,D3,IF(ISERROR(FIND(D3,G2)),G2&amp;D3,G2)))</f>
        <v>43</v>
      </c>
      <c r="H3" s="10" t="b">
        <f t="shared" ref="H3" si="5">IF(LEN(G3)=6,TRUE,IF(M3="W",FALSE,IF(I2=9,FALSE,H2)))</f>
        <v>0</v>
      </c>
      <c r="I3" s="10">
        <f t="shared" ref="I3" si="6">IF(LEN(G3)=6,1,IF(M3="W",10,I2+1))</f>
        <v>11</v>
      </c>
      <c r="J3" s="10">
        <f t="shared" ref="J3" si="7">IF(I3=10,IF(M3="W",IF(J2=1,1,J2-1),J2+1),J2)</f>
        <v>1</v>
      </c>
      <c r="K3" s="10" t="str">
        <f>IF($I3=1,VLOOKUP($E3,$AH$2:$AJ$19,2),IF($I3&lt;10,IF(F3=0,"",K2),""))</f>
        <v/>
      </c>
      <c r="L3" s="10" t="str">
        <f>IF($I3=1,VLOOKUP($E3,$AH$2:$AJ$19,3),IF($I3&lt;10,IF(F3=0,"",L2),""))</f>
        <v/>
      </c>
      <c r="M3" s="12" t="str">
        <f>IF(A3="","",IF(F2&gt;0,IF(OR(E3=K2,E3=L2),"W","L"),""))</f>
        <v/>
      </c>
      <c r="N3" s="13">
        <f>IF(M3="W",F2*18,IF(M3="L",-F2*2,0))</f>
        <v>0</v>
      </c>
      <c r="O3" s="14">
        <f>IF(A3&lt;&gt;"",N3+O2,O2)</f>
        <v>0</v>
      </c>
      <c r="P3" s="36"/>
      <c r="Q3" s="36"/>
      <c r="R3" s="36"/>
      <c r="S3" s="37"/>
      <c r="T3" s="30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50">
        <v>2</v>
      </c>
      <c r="AI3" s="50">
        <v>1</v>
      </c>
      <c r="AJ3" s="50">
        <v>3</v>
      </c>
      <c r="AK3" s="50">
        <v>2</v>
      </c>
      <c r="AL3" s="55" t="s">
        <v>20</v>
      </c>
      <c r="AM3" s="56">
        <v>0</v>
      </c>
      <c r="AN3" s="52">
        <v>0</v>
      </c>
      <c r="AO3" s="54">
        <v>0</v>
      </c>
    </row>
    <row r="4" spans="1:41" s="68" customFormat="1" x14ac:dyDescent="0.2">
      <c r="A4" s="28">
        <v>28</v>
      </c>
      <c r="B4" s="21" t="str">
        <f>IF(A4="","",IF(K4="","No bet",VLOOKUP(K4,$AK$2:$AL$19,2)&amp;","&amp;VLOOKUP(L4,$AK$2:$AL$19,2)))</f>
        <v>No bet</v>
      </c>
      <c r="C4" s="22" t="str">
        <f t="shared" si="0"/>
        <v/>
      </c>
      <c r="D4" s="9">
        <f t="shared" si="1"/>
        <v>5</v>
      </c>
      <c r="E4" s="9">
        <f t="shared" si="2"/>
        <v>13</v>
      </c>
      <c r="F4" s="10">
        <f t="shared" ref="F4:F67" si="8">IF(H4=FALSE,0,J3)</f>
        <v>0</v>
      </c>
      <c r="G4" s="10" t="str">
        <f t="shared" si="4"/>
        <v>435</v>
      </c>
      <c r="H4" s="10" t="b">
        <f t="shared" ref="H4:H67" si="9">IF(LEN(G4)=6,TRUE,IF(M4="W",FALSE,IF(I3=9,FALSE,H3)))</f>
        <v>0</v>
      </c>
      <c r="I4" s="10">
        <f t="shared" ref="I4:I67" si="10">IF(LEN(G4)=6,1,IF(M4="W",10,I3+1))</f>
        <v>12</v>
      </c>
      <c r="J4" s="10">
        <f t="shared" ref="J4:J67" si="11">IF(I4=10,IF(M4="W",IF(J3=1,1,J3-1),J3+1),J3)</f>
        <v>1</v>
      </c>
      <c r="K4" s="10" t="str">
        <f>IF($I4=1,VLOOKUP($E4,$AH$2:$AJ$19,2),IF($I4&lt;10,IF(F4=0,"",K3),""))</f>
        <v/>
      </c>
      <c r="L4" s="10" t="str">
        <f>IF($I4=1,VLOOKUP($E4,$AH$2:$AJ$19,3),IF($I4&lt;10,IF(F4=0,"",L3),""))</f>
        <v/>
      </c>
      <c r="M4" s="12" t="str">
        <f t="shared" ref="M4:M67" si="12">IF(A4="","",IF(F3&gt;0,IF(OR(E4=K3,E4=L3),"W","L"),""))</f>
        <v/>
      </c>
      <c r="N4" s="13">
        <f t="shared" ref="N4:N67" si="13">IF(M4="W",F3*18,IF(M4="L",-F3*2,0))</f>
        <v>0</v>
      </c>
      <c r="O4" s="14">
        <f t="shared" ref="O4:O67" si="14">IF(A4&lt;&gt;"",N4+O3,O3)</f>
        <v>0</v>
      </c>
      <c r="P4" s="39"/>
      <c r="Q4" s="40"/>
      <c r="R4" s="41"/>
      <c r="S4" s="41"/>
      <c r="T4" s="30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50">
        <v>3</v>
      </c>
      <c r="AI4" s="50">
        <v>1</v>
      </c>
      <c r="AJ4" s="50">
        <v>2</v>
      </c>
      <c r="AK4" s="50">
        <v>3</v>
      </c>
      <c r="AL4" s="57" t="s">
        <v>21</v>
      </c>
      <c r="AM4" s="56">
        <v>1</v>
      </c>
      <c r="AN4" s="52">
        <v>1</v>
      </c>
      <c r="AO4" s="54">
        <v>1</v>
      </c>
    </row>
    <row r="5" spans="1:41" s="68" customFormat="1" x14ac:dyDescent="0.2">
      <c r="A5" s="28">
        <v>13</v>
      </c>
      <c r="B5" s="21" t="str">
        <f>IF(A5="","",IF(K5="","No bet",VLOOKUP(K5,$AK$2:$AL$19,2)&amp;","&amp;VLOOKUP(L5,$AK$2:$AL$19,2)))</f>
        <v>No bet</v>
      </c>
      <c r="C5" s="22" t="str">
        <f t="shared" si="0"/>
        <v/>
      </c>
      <c r="D5" s="9">
        <f t="shared" si="1"/>
        <v>3</v>
      </c>
      <c r="E5" s="9">
        <f t="shared" si="2"/>
        <v>7</v>
      </c>
      <c r="F5" s="10">
        <f t="shared" si="8"/>
        <v>0</v>
      </c>
      <c r="G5" s="10" t="str">
        <f t="shared" si="4"/>
        <v>435</v>
      </c>
      <c r="H5" s="10" t="b">
        <f t="shared" si="9"/>
        <v>0</v>
      </c>
      <c r="I5" s="10">
        <f t="shared" si="10"/>
        <v>13</v>
      </c>
      <c r="J5" s="10">
        <f t="shared" si="11"/>
        <v>1</v>
      </c>
      <c r="K5" s="10" t="str">
        <f>IF($I5=1,VLOOKUP($E5,$AH$2:$AJ$19,2),IF($I5&lt;10,IF(F5=0,"",K4),""))</f>
        <v/>
      </c>
      <c r="L5" s="10" t="str">
        <f>IF($I5=1,VLOOKUP($E5,$AH$2:$AJ$19,3),IF($I5&lt;10,IF(F5=0,"",L4),""))</f>
        <v/>
      </c>
      <c r="M5" s="12" t="str">
        <f t="shared" si="12"/>
        <v/>
      </c>
      <c r="N5" s="13">
        <f t="shared" si="13"/>
        <v>0</v>
      </c>
      <c r="O5" s="14">
        <f t="shared" si="14"/>
        <v>0</v>
      </c>
      <c r="P5" s="39"/>
      <c r="Q5" s="39"/>
      <c r="R5" s="41"/>
      <c r="S5" s="41"/>
      <c r="T5" s="30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50">
        <v>4</v>
      </c>
      <c r="AI5" s="50">
        <v>5</v>
      </c>
      <c r="AJ5" s="50">
        <v>6</v>
      </c>
      <c r="AK5" s="50">
        <v>4</v>
      </c>
      <c r="AL5" s="51" t="s">
        <v>26</v>
      </c>
      <c r="AM5" s="56">
        <v>2</v>
      </c>
      <c r="AN5" s="52">
        <f>AN4</f>
        <v>1</v>
      </c>
      <c r="AO5" s="54">
        <v>2</v>
      </c>
    </row>
    <row r="6" spans="1:41" s="68" customFormat="1" x14ac:dyDescent="0.2">
      <c r="A6" s="28">
        <v>25</v>
      </c>
      <c r="B6" s="21" t="str">
        <f>IF(A6="","",IF(K6="","No bet",VLOOKUP(K6,$AK$2:$AL$19,2)&amp;","&amp;VLOOKUP(L6,$AK$2:$AL$19,2)))</f>
        <v>No bet</v>
      </c>
      <c r="C6" s="22" t="str">
        <f t="shared" si="0"/>
        <v/>
      </c>
      <c r="D6" s="9">
        <f t="shared" si="1"/>
        <v>5</v>
      </c>
      <c r="E6" s="9">
        <f t="shared" si="2"/>
        <v>13</v>
      </c>
      <c r="F6" s="10">
        <f t="shared" si="8"/>
        <v>0</v>
      </c>
      <c r="G6" s="10" t="str">
        <f t="shared" si="4"/>
        <v>435</v>
      </c>
      <c r="H6" s="10" t="b">
        <f t="shared" si="9"/>
        <v>0</v>
      </c>
      <c r="I6" s="10">
        <f t="shared" si="10"/>
        <v>14</v>
      </c>
      <c r="J6" s="10">
        <f t="shared" si="11"/>
        <v>1</v>
      </c>
      <c r="K6" s="10" t="str">
        <f>IF($I6=1,VLOOKUP($E6,$AH$2:$AJ$19,2),IF($I6&lt;10,IF(F6=0,"",K5),""))</f>
        <v/>
      </c>
      <c r="L6" s="10" t="str">
        <f>IF($I6=1,VLOOKUP($E6,$AH$2:$AJ$19,3),IF($I6&lt;10,IF(F6=0,"",L5),""))</f>
        <v/>
      </c>
      <c r="M6" s="12" t="str">
        <f t="shared" si="12"/>
        <v/>
      </c>
      <c r="N6" s="13">
        <f t="shared" si="13"/>
        <v>0</v>
      </c>
      <c r="O6" s="14">
        <f t="shared" si="14"/>
        <v>0</v>
      </c>
      <c r="P6" s="39"/>
      <c r="Q6" s="39"/>
      <c r="R6" s="41"/>
      <c r="S6" s="41"/>
      <c r="T6" s="30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50">
        <v>5</v>
      </c>
      <c r="AI6" s="50">
        <v>4</v>
      </c>
      <c r="AJ6" s="50">
        <v>6</v>
      </c>
      <c r="AK6" s="50">
        <v>5</v>
      </c>
      <c r="AL6" s="51" t="s">
        <v>24</v>
      </c>
      <c r="AM6" s="56">
        <v>3</v>
      </c>
      <c r="AN6" s="52">
        <f>AN5</f>
        <v>1</v>
      </c>
      <c r="AO6" s="54">
        <v>3</v>
      </c>
    </row>
    <row r="7" spans="1:41" s="23" customFormat="1" x14ac:dyDescent="0.2">
      <c r="A7" s="28">
        <v>19</v>
      </c>
      <c r="B7" s="21" t="str">
        <f>IF(A7="","",IF(K7="","No bet",VLOOKUP(K7,$AK$2:$AL$19,2)&amp;","&amp;VLOOKUP(L7,$AK$2:$AL$19,2)))</f>
        <v>No bet</v>
      </c>
      <c r="C7" s="22" t="str">
        <f t="shared" si="0"/>
        <v/>
      </c>
      <c r="D7" s="9">
        <f t="shared" si="1"/>
        <v>4</v>
      </c>
      <c r="E7" s="9">
        <f t="shared" si="2"/>
        <v>10</v>
      </c>
      <c r="F7" s="10">
        <f t="shared" si="8"/>
        <v>0</v>
      </c>
      <c r="G7" s="10" t="str">
        <f t="shared" si="4"/>
        <v>435</v>
      </c>
      <c r="H7" s="10" t="b">
        <f t="shared" si="9"/>
        <v>0</v>
      </c>
      <c r="I7" s="10">
        <f t="shared" si="10"/>
        <v>15</v>
      </c>
      <c r="J7" s="10">
        <f t="shared" si="11"/>
        <v>1</v>
      </c>
      <c r="K7" s="10" t="str">
        <f>IF($I7=1,VLOOKUP($E7,$AH$2:$AJ$19,2),IF($I7&lt;10,IF(F7=0,"",K6),""))</f>
        <v/>
      </c>
      <c r="L7" s="10" t="str">
        <f>IF($I7=1,VLOOKUP($E7,$AH$2:$AJ$19,3),IF($I7&lt;10,IF(F7=0,"",L6),""))</f>
        <v/>
      </c>
      <c r="M7" s="12" t="str">
        <f t="shared" si="12"/>
        <v/>
      </c>
      <c r="N7" s="13">
        <f t="shared" si="13"/>
        <v>0</v>
      </c>
      <c r="O7" s="14">
        <f t="shared" si="14"/>
        <v>0</v>
      </c>
      <c r="P7" s="39"/>
      <c r="Q7" s="39"/>
      <c r="R7" s="42"/>
      <c r="S7" s="42"/>
      <c r="T7" s="30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50">
        <f>AH6+1</f>
        <v>6</v>
      </c>
      <c r="AI7" s="50">
        <v>4</v>
      </c>
      <c r="AJ7" s="50">
        <v>5</v>
      </c>
      <c r="AK7" s="50">
        <v>6</v>
      </c>
      <c r="AL7" s="58" t="s">
        <v>25</v>
      </c>
      <c r="AM7" s="56">
        <v>4</v>
      </c>
      <c r="AN7" s="52">
        <f>AN6</f>
        <v>1</v>
      </c>
      <c r="AO7" s="54">
        <v>1</v>
      </c>
    </row>
    <row r="8" spans="1:41" s="23" customFormat="1" x14ac:dyDescent="0.2">
      <c r="A8" s="28">
        <v>35</v>
      </c>
      <c r="B8" s="21" t="str">
        <f>IF(A8="","",IF(K8="","No bet",VLOOKUP(K8,$AK$2:$AL$19,2)&amp;","&amp;VLOOKUP(L8,$AK$2:$AL$19,2)))</f>
        <v>No bet</v>
      </c>
      <c r="C8" s="22" t="str">
        <f t="shared" si="0"/>
        <v/>
      </c>
      <c r="D8" s="9">
        <f t="shared" si="1"/>
        <v>6</v>
      </c>
      <c r="E8" s="9">
        <f t="shared" si="2"/>
        <v>17</v>
      </c>
      <c r="F8" s="10">
        <f t="shared" si="8"/>
        <v>0</v>
      </c>
      <c r="G8" s="10" t="str">
        <f t="shared" si="4"/>
        <v>4356</v>
      </c>
      <c r="H8" s="10" t="b">
        <f t="shared" si="9"/>
        <v>0</v>
      </c>
      <c r="I8" s="10">
        <f t="shared" si="10"/>
        <v>16</v>
      </c>
      <c r="J8" s="10">
        <f t="shared" si="11"/>
        <v>1</v>
      </c>
      <c r="K8" s="10" t="str">
        <f>IF($I8=1,VLOOKUP($E8,$AH$2:$AJ$19,2),IF($I8&lt;10,IF(F8=0,"",K7),""))</f>
        <v/>
      </c>
      <c r="L8" s="10" t="str">
        <f>IF($I8=1,VLOOKUP($E8,$AH$2:$AJ$19,3),IF($I8&lt;10,IF(F8=0,"",L7),""))</f>
        <v/>
      </c>
      <c r="M8" s="12" t="str">
        <f t="shared" si="12"/>
        <v/>
      </c>
      <c r="N8" s="13">
        <f t="shared" si="13"/>
        <v>0</v>
      </c>
      <c r="O8" s="14">
        <f t="shared" si="14"/>
        <v>0</v>
      </c>
      <c r="P8" s="39"/>
      <c r="Q8" s="39"/>
      <c r="R8" s="34"/>
      <c r="S8" s="34"/>
      <c r="T8" s="30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50">
        <f t="shared" ref="AH8:AH19" si="15">AH7+1</f>
        <v>7</v>
      </c>
      <c r="AI8" s="50">
        <v>8</v>
      </c>
      <c r="AJ8" s="50">
        <v>9</v>
      </c>
      <c r="AK8" s="50">
        <v>7</v>
      </c>
      <c r="AL8" s="51" t="s">
        <v>28</v>
      </c>
      <c r="AM8" s="56">
        <v>5</v>
      </c>
      <c r="AN8" s="52">
        <f>AN7</f>
        <v>1</v>
      </c>
      <c r="AO8" s="54">
        <v>2</v>
      </c>
    </row>
    <row r="9" spans="1:41" s="23" customFormat="1" x14ac:dyDescent="0.2">
      <c r="A9" s="28">
        <v>25</v>
      </c>
      <c r="B9" s="21" t="str">
        <f>IF(A9="","",IF(K9="","No bet",VLOOKUP(K9,$AK$2:$AL$19,2)&amp;","&amp;VLOOKUP(L9,$AK$2:$AL$19,2)))</f>
        <v>No bet</v>
      </c>
      <c r="C9" s="22" t="str">
        <f t="shared" si="0"/>
        <v/>
      </c>
      <c r="D9" s="9">
        <f t="shared" si="1"/>
        <v>5</v>
      </c>
      <c r="E9" s="9">
        <f t="shared" si="2"/>
        <v>13</v>
      </c>
      <c r="F9" s="10">
        <f t="shared" si="8"/>
        <v>0</v>
      </c>
      <c r="G9" s="10" t="str">
        <f t="shared" si="4"/>
        <v>4356</v>
      </c>
      <c r="H9" s="10" t="b">
        <f t="shared" si="9"/>
        <v>0</v>
      </c>
      <c r="I9" s="10">
        <f t="shared" si="10"/>
        <v>17</v>
      </c>
      <c r="J9" s="10">
        <f t="shared" si="11"/>
        <v>1</v>
      </c>
      <c r="K9" s="10" t="str">
        <f>IF($I9=1,VLOOKUP($E9,$AH$2:$AJ$19,2),IF($I9&lt;10,IF(F9=0,"",K8),""))</f>
        <v/>
      </c>
      <c r="L9" s="10" t="str">
        <f>IF($I9=1,VLOOKUP($E9,$AH$2:$AJ$19,3),IF($I9&lt;10,IF(F9=0,"",L8),""))</f>
        <v/>
      </c>
      <c r="M9" s="12" t="str">
        <f t="shared" si="12"/>
        <v/>
      </c>
      <c r="N9" s="13">
        <f t="shared" si="13"/>
        <v>0</v>
      </c>
      <c r="O9" s="14">
        <f t="shared" si="14"/>
        <v>0</v>
      </c>
      <c r="P9" s="39"/>
      <c r="Q9" s="39"/>
      <c r="R9" s="39"/>
      <c r="S9" s="39"/>
      <c r="T9" s="17" t="s">
        <v>40</v>
      </c>
      <c r="U9" s="16">
        <f>COUNT(A2:A1008)</f>
        <v>311</v>
      </c>
      <c r="V9" s="34"/>
      <c r="W9" s="17" t="s">
        <v>43</v>
      </c>
      <c r="X9" s="16">
        <f>MAX(F:F)</f>
        <v>3</v>
      </c>
      <c r="Y9" s="35"/>
      <c r="Z9" s="35"/>
      <c r="AA9" s="35"/>
      <c r="AB9" s="35"/>
      <c r="AC9" s="35"/>
      <c r="AD9" s="35"/>
      <c r="AE9" s="35"/>
      <c r="AF9" s="35"/>
      <c r="AG9" s="35"/>
      <c r="AH9" s="50">
        <f t="shared" si="15"/>
        <v>8</v>
      </c>
      <c r="AI9" s="50">
        <v>7</v>
      </c>
      <c r="AJ9" s="50">
        <v>9</v>
      </c>
      <c r="AK9" s="50">
        <v>8</v>
      </c>
      <c r="AL9" s="51" t="s">
        <v>23</v>
      </c>
      <c r="AM9" s="56">
        <v>6</v>
      </c>
      <c r="AN9" s="52">
        <f>AN8</f>
        <v>1</v>
      </c>
      <c r="AO9" s="54">
        <v>3</v>
      </c>
    </row>
    <row r="10" spans="1:41" s="23" customFormat="1" x14ac:dyDescent="0.2">
      <c r="A10" s="28">
        <v>25</v>
      </c>
      <c r="B10" s="21" t="str">
        <f>IF(A10="","",IF(K10="","No bet",VLOOKUP(K10,$AK$2:$AL$19,2)&amp;","&amp;VLOOKUP(L10,$AK$2:$AL$19,2)))</f>
        <v>No bet</v>
      </c>
      <c r="C10" s="22" t="str">
        <f t="shared" si="0"/>
        <v/>
      </c>
      <c r="D10" s="9">
        <f t="shared" si="1"/>
        <v>5</v>
      </c>
      <c r="E10" s="9">
        <f t="shared" si="2"/>
        <v>13</v>
      </c>
      <c r="F10" s="10">
        <f t="shared" si="8"/>
        <v>0</v>
      </c>
      <c r="G10" s="10" t="str">
        <f t="shared" si="4"/>
        <v>4356</v>
      </c>
      <c r="H10" s="10" t="b">
        <f t="shared" si="9"/>
        <v>0</v>
      </c>
      <c r="I10" s="10">
        <f t="shared" si="10"/>
        <v>18</v>
      </c>
      <c r="J10" s="10">
        <f t="shared" si="11"/>
        <v>1</v>
      </c>
      <c r="K10" s="10" t="str">
        <f>IF($I10=1,VLOOKUP($E10,$AH$2:$AJ$19,2),IF($I10&lt;10,IF(F10=0,"",K9),""))</f>
        <v/>
      </c>
      <c r="L10" s="10" t="str">
        <f>IF($I10=1,VLOOKUP($E10,$AH$2:$AJ$19,3),IF($I10&lt;10,IF(F10=0,"",L9),""))</f>
        <v/>
      </c>
      <c r="M10" s="12" t="str">
        <f t="shared" si="12"/>
        <v/>
      </c>
      <c r="N10" s="13">
        <f t="shared" si="13"/>
        <v>0</v>
      </c>
      <c r="O10" s="14">
        <f t="shared" si="14"/>
        <v>0</v>
      </c>
      <c r="P10" s="39"/>
      <c r="Q10" s="39"/>
      <c r="R10" s="39"/>
      <c r="S10" s="39"/>
      <c r="T10" s="17" t="s">
        <v>18</v>
      </c>
      <c r="U10" s="16" t="str">
        <f>SUM(N2:N1008)&amp;"u"</f>
        <v>68u</v>
      </c>
      <c r="V10" s="34"/>
      <c r="W10" s="17" t="s">
        <v>44</v>
      </c>
      <c r="X10" s="16">
        <f>COUNTIF(M:M,"W")</f>
        <v>14</v>
      </c>
      <c r="Y10" s="35"/>
      <c r="Z10" s="35"/>
      <c r="AA10" s="35"/>
      <c r="AB10" s="35"/>
      <c r="AC10" s="35"/>
      <c r="AD10" s="35"/>
      <c r="AE10" s="35"/>
      <c r="AF10" s="35"/>
      <c r="AG10" s="35"/>
      <c r="AH10" s="50">
        <f t="shared" si="15"/>
        <v>9</v>
      </c>
      <c r="AI10" s="50">
        <v>7</v>
      </c>
      <c r="AJ10" s="50">
        <v>8</v>
      </c>
      <c r="AK10" s="50">
        <v>9</v>
      </c>
      <c r="AL10" s="57" t="s">
        <v>27</v>
      </c>
      <c r="AM10" s="56">
        <v>7</v>
      </c>
      <c r="AN10" s="52">
        <v>2</v>
      </c>
      <c r="AO10" s="54">
        <v>4</v>
      </c>
    </row>
    <row r="11" spans="1:41" s="23" customFormat="1" x14ac:dyDescent="0.2">
      <c r="A11" s="28">
        <v>2</v>
      </c>
      <c r="B11" s="21" t="str">
        <f>IF(A11="","",IF(K11="","No bet",VLOOKUP(K11,$AK$2:$AL$19,2)&amp;","&amp;VLOOKUP(L11,$AK$2:$AL$19,2)))</f>
        <v>No bet</v>
      </c>
      <c r="C11" s="22" t="str">
        <f t="shared" si="0"/>
        <v/>
      </c>
      <c r="D11" s="9">
        <f t="shared" si="1"/>
        <v>1</v>
      </c>
      <c r="E11" s="9">
        <f t="shared" si="2"/>
        <v>2</v>
      </c>
      <c r="F11" s="10">
        <f t="shared" si="8"/>
        <v>0</v>
      </c>
      <c r="G11" s="10" t="str">
        <f t="shared" si="4"/>
        <v>43561</v>
      </c>
      <c r="H11" s="10" t="b">
        <f t="shared" si="9"/>
        <v>0</v>
      </c>
      <c r="I11" s="10">
        <f t="shared" si="10"/>
        <v>19</v>
      </c>
      <c r="J11" s="10">
        <f t="shared" si="11"/>
        <v>1</v>
      </c>
      <c r="K11" s="10" t="str">
        <f>IF($I11=1,VLOOKUP($E11,$AH$2:$AJ$19,2),IF($I11&lt;10,IF(F11=0,"",K10),""))</f>
        <v/>
      </c>
      <c r="L11" s="10" t="str">
        <f>IF($I11=1,VLOOKUP($E11,$AH$2:$AJ$19,3),IF($I11&lt;10,IF(F11=0,"",L10),""))</f>
        <v/>
      </c>
      <c r="M11" s="12" t="str">
        <f t="shared" si="12"/>
        <v/>
      </c>
      <c r="N11" s="13">
        <f t="shared" si="13"/>
        <v>0</v>
      </c>
      <c r="O11" s="14">
        <f t="shared" si="14"/>
        <v>0</v>
      </c>
      <c r="P11" s="39"/>
      <c r="Q11" s="39"/>
      <c r="R11" s="39"/>
      <c r="S11" s="39"/>
      <c r="T11" s="17" t="s">
        <v>41</v>
      </c>
      <c r="U11" s="16" t="str">
        <f>MAX(O2:O1008)&amp;"u"</f>
        <v>98u</v>
      </c>
      <c r="V11" s="34"/>
      <c r="W11" s="17" t="s">
        <v>45</v>
      </c>
      <c r="X11" s="16">
        <f>COUNTIFS(I:I,10,M:M,"L")</f>
        <v>5</v>
      </c>
      <c r="Y11" s="35"/>
      <c r="Z11" s="35"/>
      <c r="AA11" s="35"/>
      <c r="AB11" s="35"/>
      <c r="AC11" s="35"/>
      <c r="AD11" s="35"/>
      <c r="AE11" s="35"/>
      <c r="AF11" s="35"/>
      <c r="AG11" s="35"/>
      <c r="AH11" s="50">
        <f t="shared" si="15"/>
        <v>10</v>
      </c>
      <c r="AI11" s="50">
        <v>11</v>
      </c>
      <c r="AJ11" s="50">
        <v>12</v>
      </c>
      <c r="AK11" s="50">
        <v>10</v>
      </c>
      <c r="AL11" s="51" t="s">
        <v>31</v>
      </c>
      <c r="AM11" s="56">
        <v>8</v>
      </c>
      <c r="AN11" s="52">
        <v>2</v>
      </c>
      <c r="AO11" s="54">
        <v>5</v>
      </c>
    </row>
    <row r="12" spans="1:41" s="23" customFormat="1" x14ac:dyDescent="0.2">
      <c r="A12" s="28">
        <v>30</v>
      </c>
      <c r="B12" s="21" t="str">
        <f>IF(A12="","",IF(K12="","No bet",VLOOKUP(K12,$AK$2:$AL$19,2)&amp;","&amp;VLOOKUP(L12,$AK$2:$AL$19,2)))</f>
        <v>No bet</v>
      </c>
      <c r="C12" s="22" t="str">
        <f t="shared" si="0"/>
        <v/>
      </c>
      <c r="D12" s="9">
        <f t="shared" si="1"/>
        <v>5</v>
      </c>
      <c r="E12" s="9">
        <f t="shared" si="2"/>
        <v>15</v>
      </c>
      <c r="F12" s="10">
        <f t="shared" si="8"/>
        <v>0</v>
      </c>
      <c r="G12" s="10" t="str">
        <f t="shared" si="4"/>
        <v>43561</v>
      </c>
      <c r="H12" s="10" t="b">
        <f t="shared" si="9"/>
        <v>0</v>
      </c>
      <c r="I12" s="10">
        <f t="shared" si="10"/>
        <v>20</v>
      </c>
      <c r="J12" s="10">
        <f t="shared" si="11"/>
        <v>1</v>
      </c>
      <c r="K12" s="10" t="str">
        <f>IF($I12=1,VLOOKUP($E12,$AH$2:$AJ$19,2),IF($I12&lt;10,IF(F12=0,"",K11),""))</f>
        <v/>
      </c>
      <c r="L12" s="10" t="str">
        <f>IF($I12=1,VLOOKUP($E12,$AH$2:$AJ$19,3),IF($I12&lt;10,IF(F12=0,"",L11),""))</f>
        <v/>
      </c>
      <c r="M12" s="12" t="str">
        <f t="shared" si="12"/>
        <v/>
      </c>
      <c r="N12" s="13">
        <f t="shared" si="13"/>
        <v>0</v>
      </c>
      <c r="O12" s="14">
        <f t="shared" si="14"/>
        <v>0</v>
      </c>
      <c r="P12" s="39"/>
      <c r="Q12" s="39"/>
      <c r="R12" s="39"/>
      <c r="S12" s="39"/>
      <c r="T12" s="17" t="s">
        <v>42</v>
      </c>
      <c r="U12" s="16" t="str">
        <f>MIN(O2:O1008)&amp;"u"</f>
        <v>-68u</v>
      </c>
      <c r="V12" s="34"/>
      <c r="W12" s="17" t="s">
        <v>46</v>
      </c>
      <c r="X12" s="18">
        <f>X10/(SUM(X10:X11))</f>
        <v>0.73684210526315785</v>
      </c>
      <c r="Y12" s="35"/>
      <c r="Z12" s="35"/>
      <c r="AA12" s="35"/>
      <c r="AB12" s="35"/>
      <c r="AC12" s="35"/>
      <c r="AD12" s="35"/>
      <c r="AE12" s="35"/>
      <c r="AF12" s="35"/>
      <c r="AG12" s="35"/>
      <c r="AH12" s="50">
        <f t="shared" si="15"/>
        <v>11</v>
      </c>
      <c r="AI12" s="50">
        <v>10</v>
      </c>
      <c r="AJ12" s="50">
        <v>12</v>
      </c>
      <c r="AK12" s="50">
        <v>11</v>
      </c>
      <c r="AL12" s="51" t="s">
        <v>29</v>
      </c>
      <c r="AM12" s="56">
        <v>9</v>
      </c>
      <c r="AN12" s="52">
        <v>2</v>
      </c>
      <c r="AO12" s="54">
        <v>6</v>
      </c>
    </row>
    <row r="13" spans="1:41" s="23" customFormat="1" x14ac:dyDescent="0.2">
      <c r="A13" s="28">
        <v>18</v>
      </c>
      <c r="B13" s="21" t="str">
        <f>IF(A13="","",IF(K13="","No bet",VLOOKUP(K13,$AK$2:$AL$19,2)&amp;","&amp;VLOOKUP(L13,$AK$2:$AL$19,2)))</f>
        <v>No bet</v>
      </c>
      <c r="C13" s="22" t="str">
        <f t="shared" si="0"/>
        <v/>
      </c>
      <c r="D13" s="9">
        <f t="shared" si="1"/>
        <v>3</v>
      </c>
      <c r="E13" s="9">
        <f t="shared" si="2"/>
        <v>9</v>
      </c>
      <c r="F13" s="10">
        <f t="shared" si="8"/>
        <v>0</v>
      </c>
      <c r="G13" s="10" t="str">
        <f t="shared" si="4"/>
        <v>43561</v>
      </c>
      <c r="H13" s="10" t="b">
        <f t="shared" si="9"/>
        <v>0</v>
      </c>
      <c r="I13" s="10">
        <f t="shared" si="10"/>
        <v>21</v>
      </c>
      <c r="J13" s="10">
        <f t="shared" si="11"/>
        <v>1</v>
      </c>
      <c r="K13" s="10" t="str">
        <f>IF($I13=1,VLOOKUP($E13,$AH$2:$AJ$19,2),IF($I13&lt;10,IF(F13=0,"",K12),""))</f>
        <v/>
      </c>
      <c r="L13" s="10" t="str">
        <f>IF($I13=1,VLOOKUP($E13,$AH$2:$AJ$19,3),IF($I13&lt;10,IF(F13=0,"",L12),""))</f>
        <v/>
      </c>
      <c r="M13" s="12" t="str">
        <f t="shared" si="12"/>
        <v/>
      </c>
      <c r="N13" s="13">
        <f t="shared" si="13"/>
        <v>0</v>
      </c>
      <c r="O13" s="14">
        <f t="shared" si="14"/>
        <v>0</v>
      </c>
      <c r="P13" s="39"/>
      <c r="Q13" s="34"/>
      <c r="R13" s="34"/>
      <c r="S13" s="34"/>
      <c r="T13" s="30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50">
        <f t="shared" si="15"/>
        <v>12</v>
      </c>
      <c r="AI13" s="50">
        <v>10</v>
      </c>
      <c r="AJ13" s="50">
        <v>11</v>
      </c>
      <c r="AK13" s="50">
        <v>12</v>
      </c>
      <c r="AL13" s="59" t="s">
        <v>30</v>
      </c>
      <c r="AM13" s="56">
        <v>10</v>
      </c>
      <c r="AN13" s="52">
        <v>2</v>
      </c>
      <c r="AO13" s="54">
        <v>4</v>
      </c>
    </row>
    <row r="14" spans="1:41" s="23" customFormat="1" x14ac:dyDescent="0.2">
      <c r="A14" s="28">
        <v>25</v>
      </c>
      <c r="B14" s="21" t="str">
        <f>IF(A14="","",IF(K14="","No bet",VLOOKUP(K14,$AK$2:$AL$19,2)&amp;","&amp;VLOOKUP(L14,$AK$2:$AL$19,2)))</f>
        <v>No bet</v>
      </c>
      <c r="C14" s="22" t="str">
        <f t="shared" si="0"/>
        <v/>
      </c>
      <c r="D14" s="9">
        <f t="shared" si="1"/>
        <v>5</v>
      </c>
      <c r="E14" s="9">
        <f t="shared" si="2"/>
        <v>13</v>
      </c>
      <c r="F14" s="10">
        <f t="shared" si="8"/>
        <v>0</v>
      </c>
      <c r="G14" s="10" t="str">
        <f t="shared" si="4"/>
        <v>43561</v>
      </c>
      <c r="H14" s="10" t="b">
        <f t="shared" si="9"/>
        <v>0</v>
      </c>
      <c r="I14" s="10">
        <f t="shared" si="10"/>
        <v>22</v>
      </c>
      <c r="J14" s="10">
        <f t="shared" si="11"/>
        <v>1</v>
      </c>
      <c r="K14" s="10" t="str">
        <f>IF($I14=1,VLOOKUP($E14,$AH$2:$AJ$19,2),IF($I14&lt;10,IF(F14=0,"",K13),""))</f>
        <v/>
      </c>
      <c r="L14" s="10" t="str">
        <f>IF($I14=1,VLOOKUP($E14,$AH$2:$AJ$19,3),IF($I14&lt;10,IF(F14=0,"",L13),""))</f>
        <v/>
      </c>
      <c r="M14" s="12" t="str">
        <f t="shared" si="12"/>
        <v/>
      </c>
      <c r="N14" s="13">
        <f t="shared" si="13"/>
        <v>0</v>
      </c>
      <c r="O14" s="14">
        <f t="shared" si="14"/>
        <v>0</v>
      </c>
      <c r="P14" s="39"/>
      <c r="Q14" s="34"/>
      <c r="R14" s="34"/>
      <c r="S14" s="34"/>
      <c r="T14" s="30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50">
        <f t="shared" si="15"/>
        <v>13</v>
      </c>
      <c r="AI14" s="50">
        <v>14</v>
      </c>
      <c r="AJ14" s="50">
        <v>15</v>
      </c>
      <c r="AK14" s="50">
        <v>13</v>
      </c>
      <c r="AL14" s="51" t="s">
        <v>34</v>
      </c>
      <c r="AM14" s="56">
        <v>11</v>
      </c>
      <c r="AN14" s="52">
        <v>2</v>
      </c>
      <c r="AO14" s="54">
        <v>5</v>
      </c>
    </row>
    <row r="15" spans="1:41" s="23" customFormat="1" x14ac:dyDescent="0.2">
      <c r="A15" s="28">
        <v>12</v>
      </c>
      <c r="B15" s="21" t="str">
        <f>IF(A15="","",IF(K15="","No bet",VLOOKUP(K15,$AK$2:$AL$19,2)&amp;","&amp;VLOOKUP(L15,$AK$2:$AL$19,2)))</f>
        <v>7/10,8/11</v>
      </c>
      <c r="C15" s="22" t="str">
        <f t="shared" si="0"/>
        <v>1,1,</v>
      </c>
      <c r="D15" s="9">
        <f t="shared" si="1"/>
        <v>2</v>
      </c>
      <c r="E15" s="9">
        <f t="shared" si="2"/>
        <v>6</v>
      </c>
      <c r="F15" s="10">
        <f t="shared" si="8"/>
        <v>1</v>
      </c>
      <c r="G15" s="10" t="str">
        <f t="shared" si="4"/>
        <v>435612</v>
      </c>
      <c r="H15" s="10" t="b">
        <f t="shared" si="9"/>
        <v>1</v>
      </c>
      <c r="I15" s="10">
        <f t="shared" si="10"/>
        <v>1</v>
      </c>
      <c r="J15" s="10">
        <f t="shared" si="11"/>
        <v>1</v>
      </c>
      <c r="K15" s="10">
        <f>IF($I15=1,VLOOKUP($E15,$AH$2:$AJ$19,2),IF($I15&lt;10,IF(F15=0,"",K14),""))</f>
        <v>4</v>
      </c>
      <c r="L15" s="10">
        <f>IF($I15=1,VLOOKUP($E15,$AH$2:$AJ$19,3),IF($I15&lt;10,IF(F15=0,"",L14),""))</f>
        <v>5</v>
      </c>
      <c r="M15" s="12" t="str">
        <f t="shared" si="12"/>
        <v/>
      </c>
      <c r="N15" s="13">
        <f t="shared" si="13"/>
        <v>0</v>
      </c>
      <c r="O15" s="14">
        <f t="shared" si="14"/>
        <v>0</v>
      </c>
      <c r="P15" s="39"/>
      <c r="Q15" s="34"/>
      <c r="R15" s="34"/>
      <c r="S15" s="34"/>
      <c r="T15" s="30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50">
        <f t="shared" si="15"/>
        <v>14</v>
      </c>
      <c r="AI15" s="50">
        <v>13</v>
      </c>
      <c r="AJ15" s="50">
        <v>15</v>
      </c>
      <c r="AK15" s="50">
        <v>14</v>
      </c>
      <c r="AL15" s="51" t="s">
        <v>32</v>
      </c>
      <c r="AM15" s="56">
        <v>12</v>
      </c>
      <c r="AN15" s="52">
        <v>2</v>
      </c>
      <c r="AO15" s="54">
        <v>6</v>
      </c>
    </row>
    <row r="16" spans="1:41" s="23" customFormat="1" x14ac:dyDescent="0.2">
      <c r="A16" s="28">
        <v>14</v>
      </c>
      <c r="B16" s="21" t="str">
        <f>IF(A16="","",IF(K16="","No bet",VLOOKUP(K16,$AK$2:$AL$19,2)&amp;","&amp;VLOOKUP(L16,$AK$2:$AL$19,2)))</f>
        <v>7/10,8/11</v>
      </c>
      <c r="C16" s="22" t="str">
        <f t="shared" si="0"/>
        <v>1,1,</v>
      </c>
      <c r="D16" s="9">
        <f t="shared" si="1"/>
        <v>3</v>
      </c>
      <c r="E16" s="9">
        <f t="shared" si="2"/>
        <v>8</v>
      </c>
      <c r="F16" s="10">
        <f t="shared" si="8"/>
        <v>1</v>
      </c>
      <c r="G16" s="10">
        <f t="shared" si="4"/>
        <v>3</v>
      </c>
      <c r="H16" s="10" t="b">
        <f t="shared" si="9"/>
        <v>1</v>
      </c>
      <c r="I16" s="10">
        <f t="shared" si="10"/>
        <v>2</v>
      </c>
      <c r="J16" s="10">
        <f t="shared" si="11"/>
        <v>1</v>
      </c>
      <c r="K16" s="10">
        <f>IF($I16=1,VLOOKUP($E16,$AH$2:$AJ$19,2),IF($I16&lt;10,IF(F16=0,"",K15),""))</f>
        <v>4</v>
      </c>
      <c r="L16" s="10">
        <f>IF($I16=1,VLOOKUP($E16,$AH$2:$AJ$19,3),IF($I16&lt;10,IF(F16=0,"",L15),""))</f>
        <v>5</v>
      </c>
      <c r="M16" s="12" t="str">
        <f t="shared" si="12"/>
        <v>L</v>
      </c>
      <c r="N16" s="13">
        <f t="shared" si="13"/>
        <v>-2</v>
      </c>
      <c r="O16" s="14">
        <f t="shared" si="14"/>
        <v>-2</v>
      </c>
      <c r="P16" s="34"/>
      <c r="Q16" s="34"/>
      <c r="R16" s="34"/>
      <c r="S16" s="34"/>
      <c r="T16" s="30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50">
        <f t="shared" si="15"/>
        <v>15</v>
      </c>
      <c r="AI16" s="50">
        <v>13</v>
      </c>
      <c r="AJ16" s="50">
        <v>14</v>
      </c>
      <c r="AK16" s="50">
        <v>15</v>
      </c>
      <c r="AL16" s="59" t="s">
        <v>33</v>
      </c>
      <c r="AM16" s="56">
        <v>13</v>
      </c>
      <c r="AN16" s="52">
        <v>3</v>
      </c>
      <c r="AO16" s="54">
        <v>7</v>
      </c>
    </row>
    <row r="17" spans="1:41" s="23" customFormat="1" x14ac:dyDescent="0.2">
      <c r="A17" s="28">
        <v>26</v>
      </c>
      <c r="B17" s="21" t="str">
        <f>IF(A17="","",IF(K17="","No bet",VLOOKUP(K17,$AK$2:$AL$19,2)&amp;","&amp;VLOOKUP(L17,$AK$2:$AL$19,2)))</f>
        <v>7/10,8/11</v>
      </c>
      <c r="C17" s="22" t="str">
        <f t="shared" si="0"/>
        <v>1,1,</v>
      </c>
      <c r="D17" s="9">
        <f t="shared" si="1"/>
        <v>5</v>
      </c>
      <c r="E17" s="9">
        <f t="shared" si="2"/>
        <v>14</v>
      </c>
      <c r="F17" s="10">
        <f t="shared" si="8"/>
        <v>1</v>
      </c>
      <c r="G17" s="10" t="str">
        <f t="shared" si="4"/>
        <v>35</v>
      </c>
      <c r="H17" s="10" t="b">
        <f t="shared" si="9"/>
        <v>1</v>
      </c>
      <c r="I17" s="10">
        <f t="shared" si="10"/>
        <v>3</v>
      </c>
      <c r="J17" s="10">
        <f t="shared" si="11"/>
        <v>1</v>
      </c>
      <c r="K17" s="10">
        <f>IF($I17=1,VLOOKUP($E17,$AH$2:$AJ$19,2),IF($I17&lt;10,IF(F17=0,"",K16),""))</f>
        <v>4</v>
      </c>
      <c r="L17" s="10">
        <f>IF($I17=1,VLOOKUP($E17,$AH$2:$AJ$19,3),IF($I17&lt;10,IF(F17=0,"",L16),""))</f>
        <v>5</v>
      </c>
      <c r="M17" s="12" t="str">
        <f t="shared" si="12"/>
        <v>L</v>
      </c>
      <c r="N17" s="13">
        <f t="shared" si="13"/>
        <v>-2</v>
      </c>
      <c r="O17" s="14">
        <f t="shared" si="14"/>
        <v>-4</v>
      </c>
      <c r="P17" s="34"/>
      <c r="Q17" s="34"/>
      <c r="R17" s="34"/>
      <c r="S17" s="34"/>
      <c r="T17" s="30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50">
        <f t="shared" si="15"/>
        <v>16</v>
      </c>
      <c r="AI17" s="50">
        <v>17</v>
      </c>
      <c r="AJ17" s="50">
        <v>18</v>
      </c>
      <c r="AK17" s="50">
        <v>16</v>
      </c>
      <c r="AL17" s="60" t="s">
        <v>37</v>
      </c>
      <c r="AM17" s="56">
        <v>14</v>
      </c>
      <c r="AN17" s="52">
        <v>3</v>
      </c>
      <c r="AO17" s="54">
        <v>8</v>
      </c>
    </row>
    <row r="18" spans="1:41" s="23" customFormat="1" x14ac:dyDescent="0.2">
      <c r="A18" s="28">
        <v>13</v>
      </c>
      <c r="B18" s="21" t="str">
        <f>IF(A18="","",IF(K18="","No bet",VLOOKUP(K18,$AK$2:$AL$19,2)&amp;","&amp;VLOOKUP(L18,$AK$2:$AL$19,2)))</f>
        <v>7/10,8/11</v>
      </c>
      <c r="C18" s="22" t="str">
        <f t="shared" si="0"/>
        <v>1,1,</v>
      </c>
      <c r="D18" s="9">
        <f t="shared" si="1"/>
        <v>3</v>
      </c>
      <c r="E18" s="9">
        <f t="shared" si="2"/>
        <v>7</v>
      </c>
      <c r="F18" s="10">
        <f t="shared" si="8"/>
        <v>1</v>
      </c>
      <c r="G18" s="10" t="str">
        <f t="shared" si="4"/>
        <v>35</v>
      </c>
      <c r="H18" s="10" t="b">
        <f t="shared" si="9"/>
        <v>1</v>
      </c>
      <c r="I18" s="10">
        <f t="shared" si="10"/>
        <v>4</v>
      </c>
      <c r="J18" s="10">
        <f t="shared" si="11"/>
        <v>1</v>
      </c>
      <c r="K18" s="10">
        <f>IF($I18=1,VLOOKUP($E18,$AH$2:$AJ$19,2),IF($I18&lt;10,IF(F18=0,"",K17),""))</f>
        <v>4</v>
      </c>
      <c r="L18" s="10">
        <f>IF($I18=1,VLOOKUP($E18,$AH$2:$AJ$19,3),IF($I18&lt;10,IF(F18=0,"",L17),""))</f>
        <v>5</v>
      </c>
      <c r="M18" s="12" t="str">
        <f t="shared" si="12"/>
        <v>L</v>
      </c>
      <c r="N18" s="13">
        <f t="shared" si="13"/>
        <v>-2</v>
      </c>
      <c r="O18" s="14">
        <f t="shared" si="14"/>
        <v>-6</v>
      </c>
      <c r="P18" s="34"/>
      <c r="Q18" s="34"/>
      <c r="R18" s="34"/>
      <c r="S18" s="34"/>
      <c r="T18" s="30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50">
        <f t="shared" si="15"/>
        <v>17</v>
      </c>
      <c r="AI18" s="50">
        <v>16</v>
      </c>
      <c r="AJ18" s="50">
        <v>18</v>
      </c>
      <c r="AK18" s="50">
        <v>17</v>
      </c>
      <c r="AL18" s="59" t="s">
        <v>36</v>
      </c>
      <c r="AM18" s="56">
        <v>15</v>
      </c>
      <c r="AN18" s="52">
        <v>3</v>
      </c>
      <c r="AO18" s="54">
        <v>9</v>
      </c>
    </row>
    <row r="19" spans="1:41" s="23" customFormat="1" x14ac:dyDescent="0.2">
      <c r="A19" s="28">
        <v>4</v>
      </c>
      <c r="B19" s="21" t="str">
        <f>IF(A19="","",IF(K19="","No bet",VLOOKUP(K19,$AK$2:$AL$19,2)&amp;","&amp;VLOOKUP(L19,$AK$2:$AL$19,2)))</f>
        <v>7/10,8/11</v>
      </c>
      <c r="C19" s="22" t="str">
        <f t="shared" si="0"/>
        <v>1,1,</v>
      </c>
      <c r="D19" s="9">
        <f t="shared" si="1"/>
        <v>1</v>
      </c>
      <c r="E19" s="9">
        <f t="shared" si="2"/>
        <v>1</v>
      </c>
      <c r="F19" s="10">
        <f t="shared" si="8"/>
        <v>1</v>
      </c>
      <c r="G19" s="10" t="str">
        <f t="shared" si="4"/>
        <v>351</v>
      </c>
      <c r="H19" s="10" t="b">
        <f t="shared" si="9"/>
        <v>1</v>
      </c>
      <c r="I19" s="10">
        <f t="shared" si="10"/>
        <v>5</v>
      </c>
      <c r="J19" s="10">
        <f t="shared" si="11"/>
        <v>1</v>
      </c>
      <c r="K19" s="10">
        <f>IF($I19=1,VLOOKUP($E19,$AH$2:$AJ$19,2),IF($I19&lt;10,IF(F19=0,"",K18),""))</f>
        <v>4</v>
      </c>
      <c r="L19" s="10">
        <f>IF($I19=1,VLOOKUP($E19,$AH$2:$AJ$19,3),IF($I19&lt;10,IF(F19=0,"",L18),""))</f>
        <v>5</v>
      </c>
      <c r="M19" s="12" t="str">
        <f t="shared" si="12"/>
        <v>L</v>
      </c>
      <c r="N19" s="13">
        <f t="shared" si="13"/>
        <v>-2</v>
      </c>
      <c r="O19" s="14">
        <f t="shared" si="14"/>
        <v>-8</v>
      </c>
      <c r="P19" s="34"/>
      <c r="Q19" s="34"/>
      <c r="R19" s="34"/>
      <c r="S19" s="34"/>
      <c r="T19" s="30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50">
        <f t="shared" si="15"/>
        <v>18</v>
      </c>
      <c r="AI19" s="50">
        <v>16</v>
      </c>
      <c r="AJ19" s="50">
        <v>17</v>
      </c>
      <c r="AK19" s="50">
        <v>18</v>
      </c>
      <c r="AL19" s="59" t="s">
        <v>35</v>
      </c>
      <c r="AM19" s="56">
        <v>16</v>
      </c>
      <c r="AN19" s="52">
        <v>3</v>
      </c>
      <c r="AO19" s="54">
        <v>7</v>
      </c>
    </row>
    <row r="20" spans="1:41" s="23" customFormat="1" x14ac:dyDescent="0.2">
      <c r="A20" s="28">
        <v>33</v>
      </c>
      <c r="B20" s="21" t="str">
        <f>IF(A20="","",IF(K20="","No bet",VLOOKUP(K20,$AK$2:$AL$19,2)&amp;","&amp;VLOOKUP(L20,$AK$2:$AL$19,2)))</f>
        <v>7/10,8/11</v>
      </c>
      <c r="C20" s="22" t="str">
        <f t="shared" si="0"/>
        <v>1,1,</v>
      </c>
      <c r="D20" s="9">
        <f t="shared" si="1"/>
        <v>6</v>
      </c>
      <c r="E20" s="9">
        <f t="shared" si="2"/>
        <v>18</v>
      </c>
      <c r="F20" s="10">
        <f t="shared" si="8"/>
        <v>1</v>
      </c>
      <c r="G20" s="10" t="str">
        <f t="shared" si="4"/>
        <v>3516</v>
      </c>
      <c r="H20" s="10" t="b">
        <f t="shared" si="9"/>
        <v>1</v>
      </c>
      <c r="I20" s="10">
        <f t="shared" si="10"/>
        <v>6</v>
      </c>
      <c r="J20" s="10">
        <f t="shared" si="11"/>
        <v>1</v>
      </c>
      <c r="K20" s="10">
        <f>IF($I20=1,VLOOKUP($E20,$AH$2:$AJ$19,2),IF($I20&lt;10,IF(F20=0,"",K19),""))</f>
        <v>4</v>
      </c>
      <c r="L20" s="10">
        <f>IF($I20=1,VLOOKUP($E20,$AH$2:$AJ$19,3),IF($I20&lt;10,IF(F20=0,"",L19),""))</f>
        <v>5</v>
      </c>
      <c r="M20" s="12" t="str">
        <f t="shared" si="12"/>
        <v>L</v>
      </c>
      <c r="N20" s="13">
        <f t="shared" si="13"/>
        <v>-2</v>
      </c>
      <c r="O20" s="14">
        <f t="shared" si="14"/>
        <v>-10</v>
      </c>
      <c r="P20" s="34"/>
      <c r="Q20" s="34"/>
      <c r="R20" s="34"/>
      <c r="S20" s="34"/>
      <c r="T20" s="30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50"/>
      <c r="AI20" s="50"/>
      <c r="AJ20" s="50"/>
      <c r="AK20" s="50"/>
      <c r="AL20" s="61"/>
      <c r="AM20" s="56">
        <v>17</v>
      </c>
      <c r="AN20" s="52">
        <v>3</v>
      </c>
      <c r="AO20" s="54">
        <v>8</v>
      </c>
    </row>
    <row r="21" spans="1:41" s="23" customFormat="1" x14ac:dyDescent="0.2">
      <c r="A21" s="28">
        <v>18</v>
      </c>
      <c r="B21" s="21" t="str">
        <f>IF(A21="","",IF(K21="","No bet",VLOOKUP(K21,$AK$2:$AL$19,2)&amp;","&amp;VLOOKUP(L21,$AK$2:$AL$19,2)))</f>
        <v>7/10,8/11</v>
      </c>
      <c r="C21" s="22" t="str">
        <f t="shared" si="0"/>
        <v>1,1,</v>
      </c>
      <c r="D21" s="9">
        <f t="shared" si="1"/>
        <v>3</v>
      </c>
      <c r="E21" s="9">
        <f t="shared" si="2"/>
        <v>9</v>
      </c>
      <c r="F21" s="10">
        <f t="shared" si="8"/>
        <v>1</v>
      </c>
      <c r="G21" s="10" t="str">
        <f t="shared" si="4"/>
        <v>3516</v>
      </c>
      <c r="H21" s="10" t="b">
        <f t="shared" si="9"/>
        <v>1</v>
      </c>
      <c r="I21" s="10">
        <f t="shared" si="10"/>
        <v>7</v>
      </c>
      <c r="J21" s="10">
        <f t="shared" si="11"/>
        <v>1</v>
      </c>
      <c r="K21" s="10">
        <f>IF($I21=1,VLOOKUP($E21,$AH$2:$AJ$19,2),IF($I21&lt;10,IF(F21=0,"",K20),""))</f>
        <v>4</v>
      </c>
      <c r="L21" s="10">
        <f>IF($I21=1,VLOOKUP($E21,$AH$2:$AJ$19,3),IF($I21&lt;10,IF(F21=0,"",L20),""))</f>
        <v>5</v>
      </c>
      <c r="M21" s="12" t="str">
        <f t="shared" si="12"/>
        <v>L</v>
      </c>
      <c r="N21" s="13">
        <f t="shared" si="13"/>
        <v>-2</v>
      </c>
      <c r="O21" s="14">
        <f t="shared" si="14"/>
        <v>-12</v>
      </c>
      <c r="P21" s="34"/>
      <c r="Q21" s="34"/>
      <c r="R21" s="34"/>
      <c r="S21" s="34"/>
      <c r="T21" s="30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50"/>
      <c r="AI21" s="50"/>
      <c r="AJ21" s="50"/>
      <c r="AK21" s="50"/>
      <c r="AL21" s="61"/>
      <c r="AM21" s="56">
        <v>18</v>
      </c>
      <c r="AN21" s="52">
        <v>3</v>
      </c>
      <c r="AO21" s="54">
        <v>9</v>
      </c>
    </row>
    <row r="22" spans="1:41" s="23" customFormat="1" x14ac:dyDescent="0.2">
      <c r="A22" s="28">
        <v>21</v>
      </c>
      <c r="B22" s="21" t="str">
        <f>IF(A22="","",IF(K22="","No bet",VLOOKUP(K22,$AK$2:$AL$19,2)&amp;","&amp;VLOOKUP(L22,$AK$2:$AL$19,2)))</f>
        <v>7/10,8/11</v>
      </c>
      <c r="C22" s="22" t="str">
        <f t="shared" si="0"/>
        <v>1,1,</v>
      </c>
      <c r="D22" s="9">
        <f t="shared" si="1"/>
        <v>4</v>
      </c>
      <c r="E22" s="9">
        <f t="shared" si="2"/>
        <v>12</v>
      </c>
      <c r="F22" s="10">
        <f t="shared" si="8"/>
        <v>1</v>
      </c>
      <c r="G22" s="10" t="str">
        <f t="shared" si="4"/>
        <v>35164</v>
      </c>
      <c r="H22" s="10" t="b">
        <f t="shared" si="9"/>
        <v>1</v>
      </c>
      <c r="I22" s="10">
        <f t="shared" si="10"/>
        <v>8</v>
      </c>
      <c r="J22" s="10">
        <f t="shared" si="11"/>
        <v>1</v>
      </c>
      <c r="K22" s="10">
        <f>IF($I22=1,VLOOKUP($E22,$AH$2:$AJ$19,2),IF($I22&lt;10,IF(F22=0,"",K21),""))</f>
        <v>4</v>
      </c>
      <c r="L22" s="10">
        <f>IF($I22=1,VLOOKUP($E22,$AH$2:$AJ$19,3),IF($I22&lt;10,IF(F22=0,"",L21),""))</f>
        <v>5</v>
      </c>
      <c r="M22" s="12" t="str">
        <f t="shared" si="12"/>
        <v>L</v>
      </c>
      <c r="N22" s="13">
        <f t="shared" si="13"/>
        <v>-2</v>
      </c>
      <c r="O22" s="14">
        <f t="shared" si="14"/>
        <v>-14</v>
      </c>
      <c r="P22" s="34"/>
      <c r="Q22" s="34"/>
      <c r="R22" s="34"/>
      <c r="S22" s="34"/>
      <c r="T22" s="30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50"/>
      <c r="AI22" s="50"/>
      <c r="AJ22" s="50"/>
      <c r="AK22" s="50"/>
      <c r="AL22" s="61"/>
      <c r="AM22" s="56">
        <v>19</v>
      </c>
      <c r="AN22" s="52">
        <v>4</v>
      </c>
      <c r="AO22" s="54">
        <v>10</v>
      </c>
    </row>
    <row r="23" spans="1:41" s="23" customFormat="1" x14ac:dyDescent="0.2">
      <c r="A23" s="28">
        <v>10</v>
      </c>
      <c r="B23" s="21" t="str">
        <f>IF(A23="","",IF(K23="","No bet",VLOOKUP(K23,$AK$2:$AL$19,2)&amp;","&amp;VLOOKUP(L23,$AK$2:$AL$19,2)))</f>
        <v>8/11,9/12</v>
      </c>
      <c r="C23" s="22" t="str">
        <f t="shared" si="0"/>
        <v>1,1,</v>
      </c>
      <c r="D23" s="9">
        <f t="shared" si="1"/>
        <v>2</v>
      </c>
      <c r="E23" s="9">
        <f t="shared" si="2"/>
        <v>4</v>
      </c>
      <c r="F23" s="10">
        <f t="shared" si="8"/>
        <v>1</v>
      </c>
      <c r="G23" s="10" t="str">
        <f t="shared" si="4"/>
        <v>351642</v>
      </c>
      <c r="H23" s="10" t="b">
        <f t="shared" si="9"/>
        <v>1</v>
      </c>
      <c r="I23" s="10">
        <f t="shared" si="10"/>
        <v>1</v>
      </c>
      <c r="J23" s="10">
        <f t="shared" si="11"/>
        <v>1</v>
      </c>
      <c r="K23" s="10">
        <f>IF($I23=1,VLOOKUP($E23,$AH$2:$AJ$19,2),IF($I23&lt;10,IF(F23=0,"",K22),""))</f>
        <v>5</v>
      </c>
      <c r="L23" s="10">
        <f>IF($I23=1,VLOOKUP($E23,$AH$2:$AJ$19,3),IF($I23&lt;10,IF(F23=0,"",L22),""))</f>
        <v>6</v>
      </c>
      <c r="M23" s="12" t="str">
        <f t="shared" si="12"/>
        <v>W</v>
      </c>
      <c r="N23" s="13">
        <f t="shared" si="13"/>
        <v>18</v>
      </c>
      <c r="O23" s="14">
        <f t="shared" si="14"/>
        <v>4</v>
      </c>
      <c r="P23" s="43"/>
      <c r="Q23" s="43"/>
      <c r="R23" s="43"/>
      <c r="S23" s="43"/>
      <c r="T23" s="30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50"/>
      <c r="AI23" s="50"/>
      <c r="AJ23" s="50"/>
      <c r="AK23" s="50"/>
      <c r="AL23" s="61"/>
      <c r="AM23" s="56">
        <v>20</v>
      </c>
      <c r="AN23" s="52">
        <v>4</v>
      </c>
      <c r="AO23" s="54">
        <v>11</v>
      </c>
    </row>
    <row r="24" spans="1:41" s="23" customFormat="1" x14ac:dyDescent="0.2">
      <c r="A24" s="28">
        <v>1</v>
      </c>
      <c r="B24" s="21" t="str">
        <f>IF(A24="","",IF(K24="","No bet",VLOOKUP(K24,$AK$2:$AL$19,2)&amp;","&amp;VLOOKUP(L24,$AK$2:$AL$19,2)))</f>
        <v>8/11,9/12</v>
      </c>
      <c r="C24" s="22" t="str">
        <f t="shared" si="0"/>
        <v>1,1,</v>
      </c>
      <c r="D24" s="9">
        <f t="shared" si="1"/>
        <v>1</v>
      </c>
      <c r="E24" s="9">
        <f t="shared" si="2"/>
        <v>1</v>
      </c>
      <c r="F24" s="10">
        <f t="shared" si="8"/>
        <v>1</v>
      </c>
      <c r="G24" s="10">
        <f t="shared" si="4"/>
        <v>1</v>
      </c>
      <c r="H24" s="10" t="b">
        <f t="shared" si="9"/>
        <v>1</v>
      </c>
      <c r="I24" s="10">
        <f t="shared" si="10"/>
        <v>2</v>
      </c>
      <c r="J24" s="10">
        <f t="shared" si="11"/>
        <v>1</v>
      </c>
      <c r="K24" s="10">
        <f>IF($I24=1,VLOOKUP($E24,$AH$2:$AJ$19,2),IF($I24&lt;10,IF(F24=0,"",K23),""))</f>
        <v>5</v>
      </c>
      <c r="L24" s="10">
        <f>IF($I24=1,VLOOKUP($E24,$AH$2:$AJ$19,3),IF($I24&lt;10,IF(F24=0,"",L23),""))</f>
        <v>6</v>
      </c>
      <c r="M24" s="12" t="str">
        <f t="shared" si="12"/>
        <v>L</v>
      </c>
      <c r="N24" s="13">
        <f t="shared" si="13"/>
        <v>-2</v>
      </c>
      <c r="O24" s="14">
        <f t="shared" si="14"/>
        <v>2</v>
      </c>
      <c r="P24" s="38"/>
      <c r="Q24" s="38"/>
      <c r="R24" s="38"/>
      <c r="S24" s="38"/>
      <c r="T24" s="30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50"/>
      <c r="AI24" s="50"/>
      <c r="AJ24" s="50"/>
      <c r="AK24" s="50"/>
      <c r="AL24" s="61"/>
      <c r="AM24" s="56">
        <v>21</v>
      </c>
      <c r="AN24" s="52">
        <v>4</v>
      </c>
      <c r="AO24" s="54">
        <v>12</v>
      </c>
    </row>
    <row r="25" spans="1:41" s="23" customFormat="1" x14ac:dyDescent="0.2">
      <c r="A25" s="28">
        <v>28</v>
      </c>
      <c r="B25" s="21" t="str">
        <f>IF(A25="","",IF(K25="","No bet",VLOOKUP(K25,$AK$2:$AL$19,2)&amp;","&amp;VLOOKUP(L25,$AK$2:$AL$19,2)))</f>
        <v>8/11,9/12</v>
      </c>
      <c r="C25" s="22" t="str">
        <f t="shared" si="0"/>
        <v>1,1,</v>
      </c>
      <c r="D25" s="9">
        <f t="shared" si="1"/>
        <v>5</v>
      </c>
      <c r="E25" s="9">
        <f t="shared" si="2"/>
        <v>13</v>
      </c>
      <c r="F25" s="10">
        <f t="shared" si="8"/>
        <v>1</v>
      </c>
      <c r="G25" s="10" t="str">
        <f t="shared" si="4"/>
        <v>15</v>
      </c>
      <c r="H25" s="10" t="b">
        <f t="shared" si="9"/>
        <v>1</v>
      </c>
      <c r="I25" s="10">
        <f t="shared" si="10"/>
        <v>3</v>
      </c>
      <c r="J25" s="10">
        <f t="shared" si="11"/>
        <v>1</v>
      </c>
      <c r="K25" s="10">
        <f>IF($I25=1,VLOOKUP($E25,$AH$2:$AJ$19,2),IF($I25&lt;10,IF(F25=0,"",K24),""))</f>
        <v>5</v>
      </c>
      <c r="L25" s="10">
        <f>IF($I25=1,VLOOKUP($E25,$AH$2:$AJ$19,3),IF($I25&lt;10,IF(F25=0,"",L24),""))</f>
        <v>6</v>
      </c>
      <c r="M25" s="12" t="str">
        <f t="shared" si="12"/>
        <v>L</v>
      </c>
      <c r="N25" s="13">
        <f t="shared" si="13"/>
        <v>-2</v>
      </c>
      <c r="O25" s="14">
        <f t="shared" si="14"/>
        <v>0</v>
      </c>
      <c r="P25" s="38"/>
      <c r="Q25" s="38"/>
      <c r="R25" s="38"/>
      <c r="S25" s="38"/>
      <c r="T25" s="30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30"/>
      <c r="AH25" s="62"/>
      <c r="AI25" s="62"/>
      <c r="AJ25" s="62"/>
      <c r="AK25" s="62"/>
      <c r="AL25" s="62"/>
      <c r="AM25" s="56">
        <v>22</v>
      </c>
      <c r="AN25" s="52">
        <v>4</v>
      </c>
      <c r="AO25" s="54">
        <v>10</v>
      </c>
    </row>
    <row r="26" spans="1:41" s="23" customFormat="1" x14ac:dyDescent="0.2">
      <c r="A26" s="28">
        <v>35</v>
      </c>
      <c r="B26" s="21" t="str">
        <f>IF(A26="","",IF(K26="","No bet",VLOOKUP(K26,$AK$2:$AL$19,2)&amp;","&amp;VLOOKUP(L26,$AK$2:$AL$19,2)))</f>
        <v>8/11,9/12</v>
      </c>
      <c r="C26" s="22" t="str">
        <f t="shared" si="0"/>
        <v>1,1,</v>
      </c>
      <c r="D26" s="9">
        <f t="shared" si="1"/>
        <v>6</v>
      </c>
      <c r="E26" s="9">
        <f t="shared" si="2"/>
        <v>17</v>
      </c>
      <c r="F26" s="10">
        <f t="shared" si="8"/>
        <v>1</v>
      </c>
      <c r="G26" s="10" t="str">
        <f t="shared" si="4"/>
        <v>156</v>
      </c>
      <c r="H26" s="10" t="b">
        <f t="shared" si="9"/>
        <v>1</v>
      </c>
      <c r="I26" s="10">
        <f t="shared" si="10"/>
        <v>4</v>
      </c>
      <c r="J26" s="10">
        <f t="shared" si="11"/>
        <v>1</v>
      </c>
      <c r="K26" s="10">
        <f>IF($I26=1,VLOOKUP($E26,$AH$2:$AJ$19,2),IF($I26&lt;10,IF(F26=0,"",K25),""))</f>
        <v>5</v>
      </c>
      <c r="L26" s="10">
        <f>IF($I26=1,VLOOKUP($E26,$AH$2:$AJ$19,3),IF($I26&lt;10,IF(F26=0,"",L25),""))</f>
        <v>6</v>
      </c>
      <c r="M26" s="12" t="str">
        <f t="shared" si="12"/>
        <v>L</v>
      </c>
      <c r="N26" s="13">
        <f t="shared" si="13"/>
        <v>-2</v>
      </c>
      <c r="O26" s="14">
        <f t="shared" si="14"/>
        <v>-2</v>
      </c>
      <c r="P26" s="38"/>
      <c r="Q26" s="38"/>
      <c r="R26" s="38"/>
      <c r="S26" s="38"/>
      <c r="T26" s="30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30"/>
      <c r="AH26" s="62"/>
      <c r="AI26" s="62"/>
      <c r="AJ26" s="62"/>
      <c r="AK26" s="62"/>
      <c r="AL26" s="62"/>
      <c r="AM26" s="56">
        <v>23</v>
      </c>
      <c r="AN26" s="52">
        <v>4</v>
      </c>
      <c r="AO26" s="54">
        <v>11</v>
      </c>
    </row>
    <row r="27" spans="1:41" s="23" customFormat="1" x14ac:dyDescent="0.2">
      <c r="A27" s="28">
        <v>29</v>
      </c>
      <c r="B27" s="21" t="str">
        <f>IF(A27="","",IF(K27="","No bet",VLOOKUP(K27,$AK$2:$AL$19,2)&amp;","&amp;VLOOKUP(L27,$AK$2:$AL$19,2)))</f>
        <v>8/11,9/12</v>
      </c>
      <c r="C27" s="22" t="str">
        <f t="shared" si="0"/>
        <v>1,1,</v>
      </c>
      <c r="D27" s="9">
        <f t="shared" si="1"/>
        <v>5</v>
      </c>
      <c r="E27" s="9">
        <f t="shared" si="2"/>
        <v>14</v>
      </c>
      <c r="F27" s="10">
        <f t="shared" si="8"/>
        <v>1</v>
      </c>
      <c r="G27" s="10" t="str">
        <f t="shared" si="4"/>
        <v>156</v>
      </c>
      <c r="H27" s="10" t="b">
        <f t="shared" si="9"/>
        <v>1</v>
      </c>
      <c r="I27" s="10">
        <f t="shared" si="10"/>
        <v>5</v>
      </c>
      <c r="J27" s="10">
        <f t="shared" si="11"/>
        <v>1</v>
      </c>
      <c r="K27" s="10">
        <f>IF($I27=1,VLOOKUP($E27,$AH$2:$AJ$19,2),IF($I27&lt;10,IF(F27=0,"",K26),""))</f>
        <v>5</v>
      </c>
      <c r="L27" s="10">
        <f>IF($I27=1,VLOOKUP($E27,$AH$2:$AJ$19,3),IF($I27&lt;10,IF(F27=0,"",L26),""))</f>
        <v>6</v>
      </c>
      <c r="M27" s="12" t="str">
        <f t="shared" si="12"/>
        <v>L</v>
      </c>
      <c r="N27" s="13">
        <f t="shared" si="13"/>
        <v>-2</v>
      </c>
      <c r="O27" s="14">
        <f t="shared" si="14"/>
        <v>-4</v>
      </c>
      <c r="P27" s="38"/>
      <c r="Q27" s="38"/>
      <c r="R27" s="38"/>
      <c r="S27" s="38"/>
      <c r="T27" s="30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4"/>
      <c r="AH27" s="63"/>
      <c r="AI27" s="63"/>
      <c r="AJ27" s="63"/>
      <c r="AK27" s="63"/>
      <c r="AL27" s="62"/>
      <c r="AM27" s="56">
        <v>24</v>
      </c>
      <c r="AN27" s="52">
        <v>4</v>
      </c>
      <c r="AO27" s="54">
        <v>12</v>
      </c>
    </row>
    <row r="28" spans="1:41" s="23" customFormat="1" x14ac:dyDescent="0.2">
      <c r="A28" s="28">
        <v>30</v>
      </c>
      <c r="B28" s="21" t="str">
        <f>IF(A28="","",IF(K28="","No bet",VLOOKUP(K28,$AK$2:$AL$19,2)&amp;","&amp;VLOOKUP(L28,$AK$2:$AL$19,2)))</f>
        <v>8/11,9/12</v>
      </c>
      <c r="C28" s="22" t="str">
        <f t="shared" si="0"/>
        <v>1,1,</v>
      </c>
      <c r="D28" s="9">
        <f t="shared" si="1"/>
        <v>5</v>
      </c>
      <c r="E28" s="9">
        <f t="shared" si="2"/>
        <v>15</v>
      </c>
      <c r="F28" s="10">
        <f t="shared" si="8"/>
        <v>1</v>
      </c>
      <c r="G28" s="10" t="str">
        <f t="shared" si="4"/>
        <v>156</v>
      </c>
      <c r="H28" s="10" t="b">
        <f t="shared" si="9"/>
        <v>1</v>
      </c>
      <c r="I28" s="10">
        <f t="shared" si="10"/>
        <v>6</v>
      </c>
      <c r="J28" s="10">
        <f t="shared" si="11"/>
        <v>1</v>
      </c>
      <c r="K28" s="10">
        <f>IF($I28=1,VLOOKUP($E28,$AH$2:$AJ$19,2),IF($I28&lt;10,IF(F28=0,"",K27),""))</f>
        <v>5</v>
      </c>
      <c r="L28" s="10">
        <f>IF($I28=1,VLOOKUP($E28,$AH$2:$AJ$19,3),IF($I28&lt;10,IF(F28=0,"",L27),""))</f>
        <v>6</v>
      </c>
      <c r="M28" s="12" t="str">
        <f t="shared" si="12"/>
        <v>L</v>
      </c>
      <c r="N28" s="13">
        <f t="shared" si="13"/>
        <v>-2</v>
      </c>
      <c r="O28" s="14">
        <f t="shared" si="14"/>
        <v>-6</v>
      </c>
      <c r="P28" s="38"/>
      <c r="Q28" s="38"/>
      <c r="R28" s="38"/>
      <c r="S28" s="38"/>
      <c r="T28" s="30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31"/>
      <c r="AH28" s="62"/>
      <c r="AI28" s="62"/>
      <c r="AJ28" s="62"/>
      <c r="AK28" s="62"/>
      <c r="AL28" s="62"/>
      <c r="AM28" s="56">
        <v>25</v>
      </c>
      <c r="AN28" s="52">
        <v>5</v>
      </c>
      <c r="AO28" s="54">
        <v>13</v>
      </c>
    </row>
    <row r="29" spans="1:41" s="23" customFormat="1" x14ac:dyDescent="0.2">
      <c r="A29" s="28">
        <v>22</v>
      </c>
      <c r="B29" s="21" t="str">
        <f>IF(A29="","",IF(K29="","No bet",VLOOKUP(K29,$AK$2:$AL$19,2)&amp;","&amp;VLOOKUP(L29,$AK$2:$AL$19,2)))</f>
        <v>8/11,9/12</v>
      </c>
      <c r="C29" s="22" t="str">
        <f t="shared" si="0"/>
        <v>1,1,</v>
      </c>
      <c r="D29" s="9">
        <f t="shared" si="1"/>
        <v>4</v>
      </c>
      <c r="E29" s="9">
        <f t="shared" si="2"/>
        <v>10</v>
      </c>
      <c r="F29" s="10">
        <f t="shared" si="8"/>
        <v>1</v>
      </c>
      <c r="G29" s="10" t="str">
        <f t="shared" si="4"/>
        <v>1564</v>
      </c>
      <c r="H29" s="10" t="b">
        <f t="shared" si="9"/>
        <v>1</v>
      </c>
      <c r="I29" s="10">
        <f t="shared" si="10"/>
        <v>7</v>
      </c>
      <c r="J29" s="10">
        <f t="shared" si="11"/>
        <v>1</v>
      </c>
      <c r="K29" s="10">
        <f>IF($I29=1,VLOOKUP($E29,$AH$2:$AJ$19,2),IF($I29&lt;10,IF(F29=0,"",K28),""))</f>
        <v>5</v>
      </c>
      <c r="L29" s="10">
        <f>IF($I29=1,VLOOKUP($E29,$AH$2:$AJ$19,3),IF($I29&lt;10,IF(F29=0,"",L28),""))</f>
        <v>6</v>
      </c>
      <c r="M29" s="12" t="str">
        <f t="shared" si="12"/>
        <v>L</v>
      </c>
      <c r="N29" s="13">
        <f t="shared" si="13"/>
        <v>-2</v>
      </c>
      <c r="O29" s="14">
        <f t="shared" si="14"/>
        <v>-8</v>
      </c>
      <c r="P29" s="38"/>
      <c r="Q29" s="38"/>
      <c r="R29" s="38"/>
      <c r="S29" s="38"/>
      <c r="T29" s="30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31"/>
      <c r="AH29" s="62"/>
      <c r="AI29" s="62"/>
      <c r="AJ29" s="62"/>
      <c r="AK29" s="62"/>
      <c r="AL29" s="62"/>
      <c r="AM29" s="56">
        <v>26</v>
      </c>
      <c r="AN29" s="52">
        <v>5</v>
      </c>
      <c r="AO29" s="54">
        <v>14</v>
      </c>
    </row>
    <row r="30" spans="1:41" s="23" customFormat="1" x14ac:dyDescent="0.2">
      <c r="A30" s="28">
        <v>19</v>
      </c>
      <c r="B30" s="21" t="str">
        <f>IF(A30="","",IF(K30="","No bet",VLOOKUP(K30,$AK$2:$AL$19,2)&amp;","&amp;VLOOKUP(L30,$AK$2:$AL$19,2)))</f>
        <v>8/11,9/12</v>
      </c>
      <c r="C30" s="22" t="str">
        <f t="shared" si="0"/>
        <v>1,1,</v>
      </c>
      <c r="D30" s="9">
        <f t="shared" si="1"/>
        <v>4</v>
      </c>
      <c r="E30" s="9">
        <f t="shared" si="2"/>
        <v>10</v>
      </c>
      <c r="F30" s="10">
        <f t="shared" si="8"/>
        <v>1</v>
      </c>
      <c r="G30" s="10" t="str">
        <f t="shared" si="4"/>
        <v>1564</v>
      </c>
      <c r="H30" s="10" t="b">
        <f t="shared" si="9"/>
        <v>1</v>
      </c>
      <c r="I30" s="10">
        <f t="shared" si="10"/>
        <v>8</v>
      </c>
      <c r="J30" s="10">
        <f t="shared" si="11"/>
        <v>1</v>
      </c>
      <c r="K30" s="10">
        <f>IF($I30=1,VLOOKUP($E30,$AH$2:$AJ$19,2),IF($I30&lt;10,IF(F30=0,"",K29),""))</f>
        <v>5</v>
      </c>
      <c r="L30" s="10">
        <f>IF($I30=1,VLOOKUP($E30,$AH$2:$AJ$19,3),IF($I30&lt;10,IF(F30=0,"",L29),""))</f>
        <v>6</v>
      </c>
      <c r="M30" s="12" t="str">
        <f t="shared" si="12"/>
        <v>L</v>
      </c>
      <c r="N30" s="13">
        <f t="shared" si="13"/>
        <v>-2</v>
      </c>
      <c r="O30" s="14">
        <f t="shared" si="14"/>
        <v>-10</v>
      </c>
      <c r="P30" s="38"/>
      <c r="Q30" s="38"/>
      <c r="R30" s="38"/>
      <c r="S30" s="38"/>
      <c r="T30" s="45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38"/>
      <c r="AH30" s="62"/>
      <c r="AI30" s="62"/>
      <c r="AJ30" s="62"/>
      <c r="AK30" s="62"/>
      <c r="AL30" s="62"/>
      <c r="AM30" s="56">
        <v>27</v>
      </c>
      <c r="AN30" s="52">
        <v>5</v>
      </c>
      <c r="AO30" s="54">
        <v>15</v>
      </c>
    </row>
    <row r="31" spans="1:41" s="23" customFormat="1" x14ac:dyDescent="0.2">
      <c r="A31" s="28">
        <v>29</v>
      </c>
      <c r="B31" s="21" t="str">
        <f>IF(A31="","",IF(K31="","No bet",VLOOKUP(K31,$AK$2:$AL$19,2)&amp;","&amp;VLOOKUP(L31,$AK$2:$AL$19,2)))</f>
        <v>8/11,9/12</v>
      </c>
      <c r="C31" s="22" t="str">
        <f t="shared" si="0"/>
        <v>1,1,</v>
      </c>
      <c r="D31" s="9">
        <f t="shared" si="1"/>
        <v>5</v>
      </c>
      <c r="E31" s="9">
        <f t="shared" si="2"/>
        <v>14</v>
      </c>
      <c r="F31" s="10">
        <f t="shared" si="8"/>
        <v>1</v>
      </c>
      <c r="G31" s="10" t="str">
        <f t="shared" si="4"/>
        <v>1564</v>
      </c>
      <c r="H31" s="10" t="b">
        <f t="shared" si="9"/>
        <v>1</v>
      </c>
      <c r="I31" s="10">
        <f t="shared" si="10"/>
        <v>9</v>
      </c>
      <c r="J31" s="10">
        <f t="shared" si="11"/>
        <v>1</v>
      </c>
      <c r="K31" s="10">
        <f>IF($I31=1,VLOOKUP($E31,$AH$2:$AJ$19,2),IF($I31&lt;10,IF(F31=0,"",K30),""))</f>
        <v>5</v>
      </c>
      <c r="L31" s="10">
        <f>IF($I31=1,VLOOKUP($E31,$AH$2:$AJ$19,3),IF($I31&lt;10,IF(F31=0,"",L30),""))</f>
        <v>6</v>
      </c>
      <c r="M31" s="12" t="str">
        <f t="shared" si="12"/>
        <v>L</v>
      </c>
      <c r="N31" s="13">
        <f t="shared" si="13"/>
        <v>-2</v>
      </c>
      <c r="O31" s="14">
        <f t="shared" si="14"/>
        <v>-12</v>
      </c>
      <c r="P31" s="38"/>
      <c r="Q31" s="38"/>
      <c r="R31" s="38"/>
      <c r="S31" s="38"/>
      <c r="T31" s="45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38"/>
      <c r="AH31" s="62"/>
      <c r="AI31" s="62"/>
      <c r="AJ31" s="62"/>
      <c r="AK31" s="62"/>
      <c r="AL31" s="62"/>
      <c r="AM31" s="56">
        <v>28</v>
      </c>
      <c r="AN31" s="52">
        <v>5</v>
      </c>
      <c r="AO31" s="54">
        <v>13</v>
      </c>
    </row>
    <row r="32" spans="1:41" s="23" customFormat="1" x14ac:dyDescent="0.2">
      <c r="A32" s="28">
        <v>15</v>
      </c>
      <c r="B32" s="21" t="str">
        <f>IF(A32="","",IF(K32="","No bet",VLOOKUP(K32,$AK$2:$AL$19,2)&amp;","&amp;VLOOKUP(L32,$AK$2:$AL$19,2)))</f>
        <v>No bet</v>
      </c>
      <c r="C32" s="22" t="str">
        <f t="shared" si="0"/>
        <v/>
      </c>
      <c r="D32" s="9">
        <f t="shared" si="1"/>
        <v>3</v>
      </c>
      <c r="E32" s="9">
        <f t="shared" si="2"/>
        <v>9</v>
      </c>
      <c r="F32" s="10">
        <f t="shared" si="8"/>
        <v>0</v>
      </c>
      <c r="G32" s="10" t="str">
        <f t="shared" si="4"/>
        <v>15643</v>
      </c>
      <c r="H32" s="10" t="b">
        <f t="shared" si="9"/>
        <v>0</v>
      </c>
      <c r="I32" s="10">
        <f t="shared" si="10"/>
        <v>10</v>
      </c>
      <c r="J32" s="10">
        <f t="shared" si="11"/>
        <v>2</v>
      </c>
      <c r="K32" s="10" t="str">
        <f>IF($I32=1,VLOOKUP($E32,$AH$2:$AJ$19,2),IF($I32&lt;10,IF(F32=0,"",K31),""))</f>
        <v/>
      </c>
      <c r="L32" s="10" t="str">
        <f>IF($I32=1,VLOOKUP($E32,$AH$2:$AJ$19,3),IF($I32&lt;10,IF(F32=0,"",L31),""))</f>
        <v/>
      </c>
      <c r="M32" s="12" t="str">
        <f t="shared" si="12"/>
        <v>L</v>
      </c>
      <c r="N32" s="13">
        <f t="shared" si="13"/>
        <v>-2</v>
      </c>
      <c r="O32" s="14">
        <f t="shared" si="14"/>
        <v>-14</v>
      </c>
      <c r="P32" s="38"/>
      <c r="Q32" s="38"/>
      <c r="R32" s="38"/>
      <c r="S32" s="38"/>
      <c r="T32" s="45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38"/>
      <c r="AH32" s="62"/>
      <c r="AI32" s="62"/>
      <c r="AJ32" s="62"/>
      <c r="AK32" s="62"/>
      <c r="AL32" s="62"/>
      <c r="AM32" s="56">
        <v>29</v>
      </c>
      <c r="AN32" s="52">
        <v>5</v>
      </c>
      <c r="AO32" s="54">
        <v>14</v>
      </c>
    </row>
    <row r="33" spans="1:41" s="23" customFormat="1" x14ac:dyDescent="0.2">
      <c r="A33" s="28">
        <v>2</v>
      </c>
      <c r="B33" s="21" t="str">
        <f>IF(A33="","",IF(K33="","No bet",VLOOKUP(K33,$AK$2:$AL$19,2)&amp;","&amp;VLOOKUP(L33,$AK$2:$AL$19,2)))</f>
        <v>No bet</v>
      </c>
      <c r="C33" s="22" t="str">
        <f t="shared" si="0"/>
        <v/>
      </c>
      <c r="D33" s="9">
        <f t="shared" si="1"/>
        <v>1</v>
      </c>
      <c r="E33" s="9">
        <f t="shared" si="2"/>
        <v>2</v>
      </c>
      <c r="F33" s="10">
        <f t="shared" si="8"/>
        <v>0</v>
      </c>
      <c r="G33" s="10" t="str">
        <f t="shared" si="4"/>
        <v>15643</v>
      </c>
      <c r="H33" s="10" t="b">
        <f t="shared" si="9"/>
        <v>0</v>
      </c>
      <c r="I33" s="10">
        <f t="shared" si="10"/>
        <v>11</v>
      </c>
      <c r="J33" s="10">
        <f t="shared" si="11"/>
        <v>2</v>
      </c>
      <c r="K33" s="10" t="str">
        <f>IF($I33=1,VLOOKUP($E33,$AH$2:$AJ$19,2),IF($I33&lt;10,IF(F33=0,"",K32),""))</f>
        <v/>
      </c>
      <c r="L33" s="10" t="str">
        <f>IF($I33=1,VLOOKUP($E33,$AH$2:$AJ$19,3),IF($I33&lt;10,IF(F33=0,"",L32),""))</f>
        <v/>
      </c>
      <c r="M33" s="12" t="str">
        <f t="shared" si="12"/>
        <v/>
      </c>
      <c r="N33" s="13">
        <f t="shared" si="13"/>
        <v>0</v>
      </c>
      <c r="O33" s="14">
        <f t="shared" si="14"/>
        <v>-14</v>
      </c>
      <c r="P33" s="38"/>
      <c r="Q33" s="38"/>
      <c r="R33" s="38"/>
      <c r="S33" s="38"/>
      <c r="T33" s="45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38"/>
      <c r="AH33" s="62"/>
      <c r="AI33" s="62"/>
      <c r="AJ33" s="62"/>
      <c r="AK33" s="62"/>
      <c r="AL33" s="62"/>
      <c r="AM33" s="56">
        <v>30</v>
      </c>
      <c r="AN33" s="52">
        <v>5</v>
      </c>
      <c r="AO33" s="54">
        <v>15</v>
      </c>
    </row>
    <row r="34" spans="1:41" s="23" customFormat="1" x14ac:dyDescent="0.2">
      <c r="A34" s="28">
        <v>36</v>
      </c>
      <c r="B34" s="21" t="str">
        <f>IF(A34="","",IF(K34="","No bet",VLOOKUP(K34,$AK$2:$AL$19,2)&amp;","&amp;VLOOKUP(L34,$AK$2:$AL$19,2)))</f>
        <v>No bet</v>
      </c>
      <c r="C34" s="22" t="str">
        <f t="shared" si="0"/>
        <v/>
      </c>
      <c r="D34" s="9">
        <f t="shared" si="1"/>
        <v>6</v>
      </c>
      <c r="E34" s="9">
        <f t="shared" si="2"/>
        <v>18</v>
      </c>
      <c r="F34" s="10">
        <f t="shared" si="8"/>
        <v>0</v>
      </c>
      <c r="G34" s="10" t="str">
        <f t="shared" si="4"/>
        <v>15643</v>
      </c>
      <c r="H34" s="10" t="b">
        <f t="shared" si="9"/>
        <v>0</v>
      </c>
      <c r="I34" s="10">
        <f t="shared" si="10"/>
        <v>12</v>
      </c>
      <c r="J34" s="10">
        <f t="shared" si="11"/>
        <v>2</v>
      </c>
      <c r="K34" s="10" t="str">
        <f>IF($I34=1,VLOOKUP($E34,$AH$2:$AJ$19,2),IF($I34&lt;10,IF(F34=0,"",K33),""))</f>
        <v/>
      </c>
      <c r="L34" s="10" t="str">
        <f>IF($I34=1,VLOOKUP($E34,$AH$2:$AJ$19,3),IF($I34&lt;10,IF(F34=0,"",L33),""))</f>
        <v/>
      </c>
      <c r="M34" s="12" t="str">
        <f t="shared" si="12"/>
        <v/>
      </c>
      <c r="N34" s="13">
        <f t="shared" si="13"/>
        <v>0</v>
      </c>
      <c r="O34" s="14">
        <f t="shared" si="14"/>
        <v>-14</v>
      </c>
      <c r="P34" s="38"/>
      <c r="Q34" s="38"/>
      <c r="R34" s="38"/>
      <c r="S34" s="38"/>
      <c r="T34" s="45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38"/>
      <c r="AH34" s="62"/>
      <c r="AI34" s="62"/>
      <c r="AJ34" s="62"/>
      <c r="AK34" s="62"/>
      <c r="AL34" s="62"/>
      <c r="AM34" s="56">
        <v>31</v>
      </c>
      <c r="AN34" s="52">
        <v>6</v>
      </c>
      <c r="AO34" s="54">
        <v>16</v>
      </c>
    </row>
    <row r="35" spans="1:41" s="23" customFormat="1" x14ac:dyDescent="0.2">
      <c r="A35" s="28">
        <v>13</v>
      </c>
      <c r="B35" s="21" t="str">
        <f>IF(A35="","",IF(K35="","No bet",VLOOKUP(K35,$AK$2:$AL$19,2)&amp;","&amp;VLOOKUP(L35,$AK$2:$AL$19,2)))</f>
        <v>No bet</v>
      </c>
      <c r="C35" s="22" t="str">
        <f t="shared" si="0"/>
        <v/>
      </c>
      <c r="D35" s="9">
        <f t="shared" si="1"/>
        <v>3</v>
      </c>
      <c r="E35" s="9">
        <f t="shared" si="2"/>
        <v>7</v>
      </c>
      <c r="F35" s="10">
        <f t="shared" si="8"/>
        <v>0</v>
      </c>
      <c r="G35" s="10" t="str">
        <f t="shared" si="4"/>
        <v>15643</v>
      </c>
      <c r="H35" s="10" t="b">
        <f t="shared" si="9"/>
        <v>0</v>
      </c>
      <c r="I35" s="10">
        <f t="shared" si="10"/>
        <v>13</v>
      </c>
      <c r="J35" s="10">
        <f t="shared" si="11"/>
        <v>2</v>
      </c>
      <c r="K35" s="10" t="str">
        <f>IF($I35=1,VLOOKUP($E35,$AH$2:$AJ$19,2),IF($I35&lt;10,IF(F35=0,"",K34),""))</f>
        <v/>
      </c>
      <c r="L35" s="10" t="str">
        <f>IF($I35=1,VLOOKUP($E35,$AH$2:$AJ$19,3),IF($I35&lt;10,IF(F35=0,"",L34),""))</f>
        <v/>
      </c>
      <c r="M35" s="12" t="str">
        <f t="shared" si="12"/>
        <v/>
      </c>
      <c r="N35" s="13">
        <f t="shared" si="13"/>
        <v>0</v>
      </c>
      <c r="O35" s="14">
        <f t="shared" si="14"/>
        <v>-14</v>
      </c>
      <c r="P35" s="38"/>
      <c r="Q35" s="38"/>
      <c r="R35" s="38"/>
      <c r="S35" s="38"/>
      <c r="T35" s="45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38"/>
      <c r="AH35" s="62"/>
      <c r="AI35" s="62"/>
      <c r="AJ35" s="62"/>
      <c r="AK35" s="62"/>
      <c r="AL35" s="62"/>
      <c r="AM35" s="56">
        <v>32</v>
      </c>
      <c r="AN35" s="52">
        <v>6</v>
      </c>
      <c r="AO35" s="54">
        <v>17</v>
      </c>
    </row>
    <row r="36" spans="1:41" s="23" customFormat="1" x14ac:dyDescent="0.2">
      <c r="A36" s="28">
        <v>24</v>
      </c>
      <c r="B36" s="21" t="str">
        <f>IF(A36="","",IF(K36="","No bet",VLOOKUP(K36,$AK$2:$AL$19,2)&amp;","&amp;VLOOKUP(L36,$AK$2:$AL$19,2)))</f>
        <v>No bet</v>
      </c>
      <c r="C36" s="22" t="str">
        <f t="shared" si="0"/>
        <v/>
      </c>
      <c r="D36" s="9">
        <f t="shared" si="1"/>
        <v>4</v>
      </c>
      <c r="E36" s="9">
        <f t="shared" si="2"/>
        <v>12</v>
      </c>
      <c r="F36" s="10">
        <f t="shared" si="8"/>
        <v>0</v>
      </c>
      <c r="G36" s="10" t="str">
        <f t="shared" si="4"/>
        <v>15643</v>
      </c>
      <c r="H36" s="10" t="b">
        <f t="shared" si="9"/>
        <v>0</v>
      </c>
      <c r="I36" s="10">
        <f t="shared" si="10"/>
        <v>14</v>
      </c>
      <c r="J36" s="10">
        <f t="shared" si="11"/>
        <v>2</v>
      </c>
      <c r="K36" s="10" t="str">
        <f>IF($I36=1,VLOOKUP($E36,$AH$2:$AJ$19,2),IF($I36&lt;10,IF(F36=0,"",K35),""))</f>
        <v/>
      </c>
      <c r="L36" s="10" t="str">
        <f>IF($I36=1,VLOOKUP($E36,$AH$2:$AJ$19,3),IF($I36&lt;10,IF(F36=0,"",L35),""))</f>
        <v/>
      </c>
      <c r="M36" s="12" t="str">
        <f t="shared" si="12"/>
        <v/>
      </c>
      <c r="N36" s="13">
        <f t="shared" si="13"/>
        <v>0</v>
      </c>
      <c r="O36" s="14">
        <f t="shared" si="14"/>
        <v>-14</v>
      </c>
      <c r="P36" s="38"/>
      <c r="Q36" s="38"/>
      <c r="R36" s="38"/>
      <c r="S36" s="38"/>
      <c r="T36" s="45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38"/>
      <c r="AH36" s="62"/>
      <c r="AI36" s="62"/>
      <c r="AJ36" s="62"/>
      <c r="AK36" s="62"/>
      <c r="AL36" s="62"/>
      <c r="AM36" s="56">
        <v>33</v>
      </c>
      <c r="AN36" s="52">
        <v>6</v>
      </c>
      <c r="AO36" s="54">
        <v>18</v>
      </c>
    </row>
    <row r="37" spans="1:41" s="23" customFormat="1" x14ac:dyDescent="0.2">
      <c r="A37" s="28">
        <v>33</v>
      </c>
      <c r="B37" s="21" t="str">
        <f>IF(A37="","",IF(K37="","No bet",VLOOKUP(K37,$AK$2:$AL$19,2)&amp;","&amp;VLOOKUP(L37,$AK$2:$AL$19,2)))</f>
        <v>No bet</v>
      </c>
      <c r="C37" s="22" t="str">
        <f t="shared" si="0"/>
        <v/>
      </c>
      <c r="D37" s="9">
        <f t="shared" si="1"/>
        <v>6</v>
      </c>
      <c r="E37" s="9">
        <f t="shared" si="2"/>
        <v>18</v>
      </c>
      <c r="F37" s="10">
        <f t="shared" si="8"/>
        <v>0</v>
      </c>
      <c r="G37" s="10" t="str">
        <f t="shared" si="4"/>
        <v>15643</v>
      </c>
      <c r="H37" s="10" t="b">
        <f t="shared" si="9"/>
        <v>0</v>
      </c>
      <c r="I37" s="10">
        <f t="shared" si="10"/>
        <v>15</v>
      </c>
      <c r="J37" s="10">
        <f t="shared" si="11"/>
        <v>2</v>
      </c>
      <c r="K37" s="10" t="str">
        <f>IF($I37=1,VLOOKUP($E37,$AH$2:$AJ$19,2),IF($I37&lt;10,IF(F37=0,"",K36),""))</f>
        <v/>
      </c>
      <c r="L37" s="10" t="str">
        <f>IF($I37=1,VLOOKUP($E37,$AH$2:$AJ$19,3),IF($I37&lt;10,IF(F37=0,"",L36),""))</f>
        <v/>
      </c>
      <c r="M37" s="12" t="str">
        <f t="shared" si="12"/>
        <v/>
      </c>
      <c r="N37" s="13">
        <f t="shared" si="13"/>
        <v>0</v>
      </c>
      <c r="O37" s="14">
        <f t="shared" si="14"/>
        <v>-14</v>
      </c>
      <c r="P37" s="38"/>
      <c r="Q37" s="38"/>
      <c r="R37" s="38"/>
      <c r="S37" s="38"/>
      <c r="T37" s="45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38"/>
      <c r="AH37" s="62"/>
      <c r="AI37" s="62"/>
      <c r="AJ37" s="62"/>
      <c r="AK37" s="62"/>
      <c r="AL37" s="62"/>
      <c r="AM37" s="56">
        <v>34</v>
      </c>
      <c r="AN37" s="52">
        <v>6</v>
      </c>
      <c r="AO37" s="54">
        <v>16</v>
      </c>
    </row>
    <row r="38" spans="1:41" s="23" customFormat="1" x14ac:dyDescent="0.2">
      <c r="A38" s="28">
        <v>9</v>
      </c>
      <c r="B38" s="21" t="str">
        <f>IF(A38="","",IF(K38="","No bet",VLOOKUP(K38,$AK$2:$AL$19,2)&amp;","&amp;VLOOKUP(L38,$AK$2:$AL$19,2)))</f>
        <v>7/10,8/11</v>
      </c>
      <c r="C38" s="22" t="str">
        <f t="shared" si="0"/>
        <v>2,2,</v>
      </c>
      <c r="D38" s="9">
        <f t="shared" si="1"/>
        <v>2</v>
      </c>
      <c r="E38" s="9">
        <f t="shared" si="2"/>
        <v>6</v>
      </c>
      <c r="F38" s="10">
        <f t="shared" si="8"/>
        <v>2</v>
      </c>
      <c r="G38" s="10" t="str">
        <f t="shared" si="4"/>
        <v>156432</v>
      </c>
      <c r="H38" s="10" t="b">
        <f t="shared" si="9"/>
        <v>1</v>
      </c>
      <c r="I38" s="10">
        <f t="shared" si="10"/>
        <v>1</v>
      </c>
      <c r="J38" s="10">
        <f t="shared" si="11"/>
        <v>2</v>
      </c>
      <c r="K38" s="10">
        <f>IF($I38=1,VLOOKUP($E38,$AH$2:$AJ$19,2),IF($I38&lt;10,IF(F38=0,"",K37),""))</f>
        <v>4</v>
      </c>
      <c r="L38" s="10">
        <f>IF($I38=1,VLOOKUP($E38,$AH$2:$AJ$19,3),IF($I38&lt;10,IF(F38=0,"",L37),""))</f>
        <v>5</v>
      </c>
      <c r="M38" s="12" t="str">
        <f t="shared" si="12"/>
        <v/>
      </c>
      <c r="N38" s="13">
        <f t="shared" si="13"/>
        <v>0</v>
      </c>
      <c r="O38" s="14">
        <f t="shared" si="14"/>
        <v>-14</v>
      </c>
      <c r="P38" s="38"/>
      <c r="Q38" s="38"/>
      <c r="R38" s="38"/>
      <c r="S38" s="38"/>
      <c r="T38" s="45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38"/>
      <c r="AH38" s="62"/>
      <c r="AI38" s="62"/>
      <c r="AJ38" s="62"/>
      <c r="AK38" s="62"/>
      <c r="AL38" s="62"/>
      <c r="AM38" s="56">
        <v>35</v>
      </c>
      <c r="AN38" s="52">
        <v>6</v>
      </c>
      <c r="AO38" s="54">
        <v>17</v>
      </c>
    </row>
    <row r="39" spans="1:41" s="23" customFormat="1" x14ac:dyDescent="0.2">
      <c r="A39" s="28">
        <v>25</v>
      </c>
      <c r="B39" s="21" t="str">
        <f>IF(A39="","",IF(K39="","No bet",VLOOKUP(K39,$AK$2:$AL$19,2)&amp;","&amp;VLOOKUP(L39,$AK$2:$AL$19,2)))</f>
        <v>7/10,8/11</v>
      </c>
      <c r="C39" s="22" t="str">
        <f t="shared" si="0"/>
        <v>2,2,</v>
      </c>
      <c r="D39" s="9">
        <f t="shared" si="1"/>
        <v>5</v>
      </c>
      <c r="E39" s="9">
        <f t="shared" si="2"/>
        <v>13</v>
      </c>
      <c r="F39" s="10">
        <f t="shared" si="8"/>
        <v>2</v>
      </c>
      <c r="G39" s="10">
        <f t="shared" si="4"/>
        <v>5</v>
      </c>
      <c r="H39" s="10" t="b">
        <f t="shared" si="9"/>
        <v>1</v>
      </c>
      <c r="I39" s="10">
        <f t="shared" si="10"/>
        <v>2</v>
      </c>
      <c r="J39" s="10">
        <f t="shared" si="11"/>
        <v>2</v>
      </c>
      <c r="K39" s="10">
        <f>IF($I39=1,VLOOKUP($E39,$AH$2:$AJ$19,2),IF($I39&lt;10,IF(F39=0,"",K38),""))</f>
        <v>4</v>
      </c>
      <c r="L39" s="10">
        <f>IF($I39=1,VLOOKUP($E39,$AH$2:$AJ$19,3),IF($I39&lt;10,IF(F39=0,"",L38),""))</f>
        <v>5</v>
      </c>
      <c r="M39" s="12" t="str">
        <f t="shared" si="12"/>
        <v>L</v>
      </c>
      <c r="N39" s="13">
        <f t="shared" si="13"/>
        <v>-4</v>
      </c>
      <c r="O39" s="14">
        <f t="shared" si="14"/>
        <v>-18</v>
      </c>
      <c r="P39" s="38"/>
      <c r="Q39" s="38"/>
      <c r="R39" s="38"/>
      <c r="S39" s="38"/>
      <c r="T39" s="45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38"/>
      <c r="AH39" s="62"/>
      <c r="AI39" s="62"/>
      <c r="AJ39" s="62"/>
      <c r="AK39" s="62"/>
      <c r="AL39" s="62"/>
      <c r="AM39" s="56">
        <v>36</v>
      </c>
      <c r="AN39" s="52">
        <v>6</v>
      </c>
      <c r="AO39" s="54">
        <v>18</v>
      </c>
    </row>
    <row r="40" spans="1:41" s="23" customFormat="1" x14ac:dyDescent="0.2">
      <c r="A40" s="28">
        <v>35</v>
      </c>
      <c r="B40" s="21" t="str">
        <f>IF(A40="","",IF(K40="","No bet",VLOOKUP(K40,$AK$2:$AL$19,2)&amp;","&amp;VLOOKUP(L40,$AK$2:$AL$19,2)))</f>
        <v>7/10,8/11</v>
      </c>
      <c r="C40" s="22" t="str">
        <f t="shared" si="0"/>
        <v>2,2,</v>
      </c>
      <c r="D40" s="9">
        <f t="shared" si="1"/>
        <v>6</v>
      </c>
      <c r="E40" s="9">
        <f t="shared" si="2"/>
        <v>17</v>
      </c>
      <c r="F40" s="10">
        <f t="shared" si="8"/>
        <v>2</v>
      </c>
      <c r="G40" s="10" t="str">
        <f t="shared" si="4"/>
        <v>56</v>
      </c>
      <c r="H40" s="10" t="b">
        <f t="shared" si="9"/>
        <v>1</v>
      </c>
      <c r="I40" s="10">
        <f t="shared" si="10"/>
        <v>3</v>
      </c>
      <c r="J40" s="10">
        <f t="shared" si="11"/>
        <v>2</v>
      </c>
      <c r="K40" s="10">
        <f>IF($I40=1,VLOOKUP($E40,$AH$2:$AJ$19,2),IF($I40&lt;10,IF(F40=0,"",K39),""))</f>
        <v>4</v>
      </c>
      <c r="L40" s="10">
        <f>IF($I40=1,VLOOKUP($E40,$AH$2:$AJ$19,3),IF($I40&lt;10,IF(F40=0,"",L39),""))</f>
        <v>5</v>
      </c>
      <c r="M40" s="12" t="str">
        <f t="shared" si="12"/>
        <v>L</v>
      </c>
      <c r="N40" s="13">
        <f t="shared" si="13"/>
        <v>-4</v>
      </c>
      <c r="O40" s="14">
        <f t="shared" si="14"/>
        <v>-22</v>
      </c>
      <c r="P40" s="38"/>
      <c r="Q40" s="38"/>
      <c r="R40" s="38"/>
      <c r="S40" s="38"/>
      <c r="T40" s="45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38"/>
      <c r="AH40" s="64"/>
      <c r="AI40" s="64"/>
      <c r="AJ40" s="64"/>
      <c r="AK40" s="64"/>
      <c r="AL40" s="64"/>
      <c r="AM40" s="64"/>
      <c r="AN40" s="64"/>
      <c r="AO40" s="64"/>
    </row>
    <row r="41" spans="1:41" s="23" customFormat="1" x14ac:dyDescent="0.2">
      <c r="A41" s="28">
        <v>9</v>
      </c>
      <c r="B41" s="21" t="str">
        <f>IF(A41="","",IF(K41="","No bet",VLOOKUP(K41,$AK$2:$AL$19,2)&amp;","&amp;VLOOKUP(L41,$AK$2:$AL$19,2)))</f>
        <v>7/10,8/11</v>
      </c>
      <c r="C41" s="22" t="str">
        <f t="shared" si="0"/>
        <v>2,2,</v>
      </c>
      <c r="D41" s="9">
        <f t="shared" si="1"/>
        <v>2</v>
      </c>
      <c r="E41" s="9">
        <f t="shared" si="2"/>
        <v>6</v>
      </c>
      <c r="F41" s="10">
        <f t="shared" si="8"/>
        <v>2</v>
      </c>
      <c r="G41" s="10" t="str">
        <f t="shared" si="4"/>
        <v>562</v>
      </c>
      <c r="H41" s="10" t="b">
        <f t="shared" si="9"/>
        <v>1</v>
      </c>
      <c r="I41" s="10">
        <f t="shared" si="10"/>
        <v>4</v>
      </c>
      <c r="J41" s="10">
        <f t="shared" si="11"/>
        <v>2</v>
      </c>
      <c r="K41" s="10">
        <f>IF($I41=1,VLOOKUP($E41,$AH$2:$AJ$19,2),IF($I41&lt;10,IF(F41=0,"",K40),""))</f>
        <v>4</v>
      </c>
      <c r="L41" s="10">
        <f>IF($I41=1,VLOOKUP($E41,$AH$2:$AJ$19,3),IF($I41&lt;10,IF(F41=0,"",L40),""))</f>
        <v>5</v>
      </c>
      <c r="M41" s="12" t="str">
        <f t="shared" si="12"/>
        <v>L</v>
      </c>
      <c r="N41" s="13">
        <f t="shared" si="13"/>
        <v>-4</v>
      </c>
      <c r="O41" s="14">
        <f t="shared" si="14"/>
        <v>-26</v>
      </c>
      <c r="P41" s="38"/>
      <c r="Q41" s="38"/>
      <c r="R41" s="38"/>
      <c r="S41" s="38"/>
      <c r="T41" s="45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38"/>
      <c r="AH41" s="64"/>
      <c r="AI41" s="64"/>
      <c r="AJ41" s="64"/>
      <c r="AK41" s="64"/>
      <c r="AL41" s="64"/>
      <c r="AM41" s="64"/>
      <c r="AN41" s="64"/>
      <c r="AO41" s="64"/>
    </row>
    <row r="42" spans="1:41" s="23" customFormat="1" x14ac:dyDescent="0.2">
      <c r="A42" s="28">
        <v>15</v>
      </c>
      <c r="B42" s="21" t="str">
        <f>IF(A42="","",IF(K42="","No bet",VLOOKUP(K42,$AK$2:$AL$19,2)&amp;","&amp;VLOOKUP(L42,$AK$2:$AL$19,2)))</f>
        <v>7/10,8/11</v>
      </c>
      <c r="C42" s="22" t="str">
        <f t="shared" si="0"/>
        <v>2,2,</v>
      </c>
      <c r="D42" s="9">
        <f t="shared" si="1"/>
        <v>3</v>
      </c>
      <c r="E42" s="9">
        <f t="shared" si="2"/>
        <v>9</v>
      </c>
      <c r="F42" s="10">
        <f t="shared" si="8"/>
        <v>2</v>
      </c>
      <c r="G42" s="10" t="str">
        <f t="shared" si="4"/>
        <v>5623</v>
      </c>
      <c r="H42" s="10" t="b">
        <f t="shared" si="9"/>
        <v>1</v>
      </c>
      <c r="I42" s="10">
        <f t="shared" si="10"/>
        <v>5</v>
      </c>
      <c r="J42" s="10">
        <f t="shared" si="11"/>
        <v>2</v>
      </c>
      <c r="K42" s="10">
        <f>IF($I42=1,VLOOKUP($E42,$AH$2:$AJ$19,2),IF($I42&lt;10,IF(F42=0,"",K41),""))</f>
        <v>4</v>
      </c>
      <c r="L42" s="10">
        <f>IF($I42=1,VLOOKUP($E42,$AH$2:$AJ$19,3),IF($I42&lt;10,IF(F42=0,"",L41),""))</f>
        <v>5</v>
      </c>
      <c r="M42" s="12" t="str">
        <f t="shared" si="12"/>
        <v>L</v>
      </c>
      <c r="N42" s="13">
        <f t="shared" si="13"/>
        <v>-4</v>
      </c>
      <c r="O42" s="14">
        <f t="shared" si="14"/>
        <v>-30</v>
      </c>
      <c r="P42" s="38"/>
      <c r="Q42" s="38"/>
      <c r="R42" s="38"/>
      <c r="S42" s="38"/>
      <c r="T42" s="45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38"/>
      <c r="AH42" s="64"/>
      <c r="AI42" s="64"/>
      <c r="AJ42" s="64"/>
      <c r="AK42" s="64"/>
      <c r="AL42" s="64"/>
      <c r="AM42" s="64"/>
      <c r="AN42" s="64"/>
      <c r="AO42" s="64"/>
    </row>
    <row r="43" spans="1:41" s="23" customFormat="1" x14ac:dyDescent="0.2">
      <c r="A43" s="28">
        <v>14</v>
      </c>
      <c r="B43" s="21" t="str">
        <f>IF(A43="","",IF(K43="","No bet",VLOOKUP(K43,$AK$2:$AL$19,2)&amp;","&amp;VLOOKUP(L43,$AK$2:$AL$19,2)))</f>
        <v>7/10,8/11</v>
      </c>
      <c r="C43" s="22" t="str">
        <f t="shared" si="0"/>
        <v>2,2,</v>
      </c>
      <c r="D43" s="9">
        <f t="shared" si="1"/>
        <v>3</v>
      </c>
      <c r="E43" s="9">
        <f t="shared" si="2"/>
        <v>8</v>
      </c>
      <c r="F43" s="10">
        <f t="shared" si="8"/>
        <v>2</v>
      </c>
      <c r="G43" s="10" t="str">
        <f t="shared" si="4"/>
        <v>5623</v>
      </c>
      <c r="H43" s="10" t="b">
        <f t="shared" si="9"/>
        <v>1</v>
      </c>
      <c r="I43" s="10">
        <f t="shared" si="10"/>
        <v>6</v>
      </c>
      <c r="J43" s="10">
        <f t="shared" si="11"/>
        <v>2</v>
      </c>
      <c r="K43" s="10">
        <f>IF($I43=1,VLOOKUP($E43,$AH$2:$AJ$19,2),IF($I43&lt;10,IF(F43=0,"",K42),""))</f>
        <v>4</v>
      </c>
      <c r="L43" s="10">
        <f>IF($I43=1,VLOOKUP($E43,$AH$2:$AJ$19,3),IF($I43&lt;10,IF(F43=0,"",L42),""))</f>
        <v>5</v>
      </c>
      <c r="M43" s="12" t="str">
        <f t="shared" si="12"/>
        <v>L</v>
      </c>
      <c r="N43" s="13">
        <f t="shared" si="13"/>
        <v>-4</v>
      </c>
      <c r="O43" s="14">
        <f t="shared" si="14"/>
        <v>-34</v>
      </c>
      <c r="P43" s="38"/>
      <c r="Q43" s="38"/>
      <c r="R43" s="38"/>
      <c r="S43" s="38"/>
      <c r="T43" s="45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38"/>
      <c r="AH43" s="64"/>
      <c r="AI43" s="64"/>
      <c r="AJ43" s="64"/>
      <c r="AK43" s="64"/>
      <c r="AL43" s="64"/>
      <c r="AM43" s="64"/>
      <c r="AN43" s="64"/>
      <c r="AO43" s="64"/>
    </row>
    <row r="44" spans="1:41" s="23" customFormat="1" x14ac:dyDescent="0.2">
      <c r="A44" s="28">
        <v>23</v>
      </c>
      <c r="B44" s="21" t="str">
        <f>IF(A44="","",IF(K44="","No bet",VLOOKUP(K44,$AK$2:$AL$19,2)&amp;","&amp;VLOOKUP(L44,$AK$2:$AL$19,2)))</f>
        <v>7/10,8/11</v>
      </c>
      <c r="C44" s="22" t="str">
        <f t="shared" si="0"/>
        <v>2,2,</v>
      </c>
      <c r="D44" s="9">
        <f t="shared" si="1"/>
        <v>4</v>
      </c>
      <c r="E44" s="9">
        <f t="shared" si="2"/>
        <v>11</v>
      </c>
      <c r="F44" s="10">
        <f t="shared" si="8"/>
        <v>2</v>
      </c>
      <c r="G44" s="10" t="str">
        <f t="shared" si="4"/>
        <v>56234</v>
      </c>
      <c r="H44" s="10" t="b">
        <f t="shared" si="9"/>
        <v>1</v>
      </c>
      <c r="I44" s="10">
        <f t="shared" si="10"/>
        <v>7</v>
      </c>
      <c r="J44" s="10">
        <f t="shared" si="11"/>
        <v>2</v>
      </c>
      <c r="K44" s="10">
        <f>IF($I44=1,VLOOKUP($E44,$AH$2:$AJ$19,2),IF($I44&lt;10,IF(F44=0,"",K43),""))</f>
        <v>4</v>
      </c>
      <c r="L44" s="10">
        <f>IF($I44=1,VLOOKUP($E44,$AH$2:$AJ$19,3),IF($I44&lt;10,IF(F44=0,"",L43),""))</f>
        <v>5</v>
      </c>
      <c r="M44" s="12" t="str">
        <f t="shared" si="12"/>
        <v>L</v>
      </c>
      <c r="N44" s="13">
        <f t="shared" si="13"/>
        <v>-4</v>
      </c>
      <c r="O44" s="14">
        <f t="shared" si="14"/>
        <v>-38</v>
      </c>
      <c r="P44" s="38"/>
      <c r="Q44" s="38"/>
      <c r="R44" s="38"/>
      <c r="S44" s="38"/>
      <c r="T44" s="45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38"/>
      <c r="AH44" s="64"/>
      <c r="AI44" s="64"/>
      <c r="AJ44" s="64"/>
      <c r="AK44" s="64"/>
      <c r="AL44" s="64"/>
      <c r="AM44" s="64"/>
      <c r="AN44" s="64"/>
      <c r="AO44" s="64"/>
    </row>
    <row r="45" spans="1:41" x14ac:dyDescent="0.2">
      <c r="A45" s="28">
        <v>13</v>
      </c>
      <c r="B45" s="21" t="str">
        <f>IF(A45="","",IF(K45="","No bet",VLOOKUP(K45,$AK$2:$AL$19,2)&amp;","&amp;VLOOKUP(L45,$AK$2:$AL$19,2)))</f>
        <v>7/10,8/11</v>
      </c>
      <c r="C45" s="22" t="str">
        <f t="shared" si="0"/>
        <v>2,2,</v>
      </c>
      <c r="D45" s="9">
        <f t="shared" si="1"/>
        <v>3</v>
      </c>
      <c r="E45" s="9">
        <f t="shared" si="2"/>
        <v>7</v>
      </c>
      <c r="F45" s="10">
        <f t="shared" si="8"/>
        <v>2</v>
      </c>
      <c r="G45" s="10" t="str">
        <f t="shared" si="4"/>
        <v>56234</v>
      </c>
      <c r="H45" s="10" t="b">
        <f t="shared" si="9"/>
        <v>1</v>
      </c>
      <c r="I45" s="10">
        <f t="shared" si="10"/>
        <v>8</v>
      </c>
      <c r="J45" s="10">
        <f t="shared" si="11"/>
        <v>2</v>
      </c>
      <c r="K45" s="10">
        <f>IF($I45=1,VLOOKUP($E45,$AH$2:$AJ$19,2),IF($I45&lt;10,IF(F45=0,"",K44),""))</f>
        <v>4</v>
      </c>
      <c r="L45" s="10">
        <f>IF($I45=1,VLOOKUP($E45,$AH$2:$AJ$19,3),IF($I45&lt;10,IF(F45=0,"",L44),""))</f>
        <v>5</v>
      </c>
      <c r="M45" s="12" t="str">
        <f t="shared" si="12"/>
        <v>L</v>
      </c>
      <c r="N45" s="13">
        <f t="shared" si="13"/>
        <v>-4</v>
      </c>
      <c r="O45" s="14">
        <f t="shared" si="14"/>
        <v>-42</v>
      </c>
      <c r="P45" s="38"/>
      <c r="Q45" s="38"/>
      <c r="R45" s="38"/>
      <c r="S45" s="38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38"/>
      <c r="AH45" s="64"/>
      <c r="AI45" s="64"/>
      <c r="AJ45" s="64"/>
      <c r="AK45" s="64"/>
      <c r="AL45" s="64"/>
      <c r="AM45" s="64"/>
      <c r="AN45" s="64"/>
      <c r="AO45" s="64"/>
    </row>
    <row r="46" spans="1:41" x14ac:dyDescent="0.2">
      <c r="A46" s="28">
        <v>28</v>
      </c>
      <c r="B46" s="21" t="str">
        <f>IF(A46="","",IF(K46="","No bet",VLOOKUP(K46,$AK$2:$AL$19,2)&amp;","&amp;VLOOKUP(L46,$AK$2:$AL$19,2)))</f>
        <v>7/10,8/11</v>
      </c>
      <c r="C46" s="22" t="str">
        <f t="shared" si="0"/>
        <v>2,2,</v>
      </c>
      <c r="D46" s="9">
        <f t="shared" si="1"/>
        <v>5</v>
      </c>
      <c r="E46" s="9">
        <f t="shared" si="2"/>
        <v>13</v>
      </c>
      <c r="F46" s="10">
        <f t="shared" si="8"/>
        <v>2</v>
      </c>
      <c r="G46" s="10" t="str">
        <f t="shared" si="4"/>
        <v>56234</v>
      </c>
      <c r="H46" s="10" t="b">
        <f t="shared" si="9"/>
        <v>1</v>
      </c>
      <c r="I46" s="10">
        <f t="shared" si="10"/>
        <v>9</v>
      </c>
      <c r="J46" s="10">
        <f t="shared" si="11"/>
        <v>2</v>
      </c>
      <c r="K46" s="10">
        <f>IF($I46=1,VLOOKUP($E46,$AH$2:$AJ$19,2),IF($I46&lt;10,IF(F46=0,"",K45),""))</f>
        <v>4</v>
      </c>
      <c r="L46" s="10">
        <f>IF($I46=1,VLOOKUP($E46,$AH$2:$AJ$19,3),IF($I46&lt;10,IF(F46=0,"",L45),""))</f>
        <v>5</v>
      </c>
      <c r="M46" s="12" t="str">
        <f t="shared" si="12"/>
        <v>L</v>
      </c>
      <c r="N46" s="13">
        <f t="shared" si="13"/>
        <v>-4</v>
      </c>
      <c r="O46" s="14">
        <f t="shared" si="14"/>
        <v>-46</v>
      </c>
      <c r="P46" s="38"/>
      <c r="Q46" s="38"/>
      <c r="R46" s="38"/>
      <c r="S46" s="38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38"/>
      <c r="AH46" s="64"/>
      <c r="AI46" s="64"/>
      <c r="AJ46" s="64"/>
      <c r="AK46" s="64"/>
      <c r="AL46" s="64"/>
      <c r="AM46" s="64"/>
      <c r="AN46" s="64"/>
      <c r="AO46" s="64"/>
    </row>
    <row r="47" spans="1:41" x14ac:dyDescent="0.2">
      <c r="A47" s="28">
        <v>23</v>
      </c>
      <c r="B47" s="21" t="str">
        <f>IF(A47="","",IF(K47="","No bet",VLOOKUP(K47,$AK$2:$AL$19,2)&amp;","&amp;VLOOKUP(L47,$AK$2:$AL$19,2)))</f>
        <v>No bet</v>
      </c>
      <c r="C47" s="22" t="str">
        <f t="shared" si="0"/>
        <v/>
      </c>
      <c r="D47" s="9">
        <f t="shared" si="1"/>
        <v>4</v>
      </c>
      <c r="E47" s="9">
        <f t="shared" si="2"/>
        <v>11</v>
      </c>
      <c r="F47" s="10">
        <f t="shared" si="8"/>
        <v>0</v>
      </c>
      <c r="G47" s="10" t="str">
        <f t="shared" si="4"/>
        <v>56234</v>
      </c>
      <c r="H47" s="10" t="b">
        <f t="shared" si="9"/>
        <v>0</v>
      </c>
      <c r="I47" s="10">
        <f t="shared" si="10"/>
        <v>10</v>
      </c>
      <c r="J47" s="10">
        <f t="shared" si="11"/>
        <v>3</v>
      </c>
      <c r="K47" s="10" t="str">
        <f>IF($I47=1,VLOOKUP($E47,$AH$2:$AJ$19,2),IF($I47&lt;10,IF(F47=0,"",K46),""))</f>
        <v/>
      </c>
      <c r="L47" s="10" t="str">
        <f>IF($I47=1,VLOOKUP($E47,$AH$2:$AJ$19,3),IF($I47&lt;10,IF(F47=0,"",L46),""))</f>
        <v/>
      </c>
      <c r="M47" s="12" t="str">
        <f t="shared" si="12"/>
        <v>L</v>
      </c>
      <c r="N47" s="13">
        <f t="shared" si="13"/>
        <v>-4</v>
      </c>
      <c r="O47" s="14">
        <f t="shared" si="14"/>
        <v>-50</v>
      </c>
      <c r="Q47" s="38"/>
      <c r="R47" s="38"/>
      <c r="S47" s="38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38"/>
      <c r="AH47" s="64"/>
      <c r="AI47" s="64"/>
      <c r="AJ47" s="64"/>
      <c r="AK47" s="64"/>
      <c r="AL47" s="64"/>
      <c r="AM47" s="64"/>
      <c r="AN47" s="64"/>
      <c r="AO47" s="64"/>
    </row>
    <row r="48" spans="1:41" x14ac:dyDescent="0.2">
      <c r="A48" s="28">
        <v>23</v>
      </c>
      <c r="B48" s="21" t="str">
        <f>IF(A48="","",IF(K48="","No bet",VLOOKUP(K48,$AK$2:$AL$19,2)&amp;","&amp;VLOOKUP(L48,$AK$2:$AL$19,2)))</f>
        <v>No bet</v>
      </c>
      <c r="C48" s="22" t="str">
        <f t="shared" si="0"/>
        <v/>
      </c>
      <c r="D48" s="9">
        <f t="shared" si="1"/>
        <v>4</v>
      </c>
      <c r="E48" s="9">
        <f t="shared" si="2"/>
        <v>11</v>
      </c>
      <c r="F48" s="10">
        <f t="shared" si="8"/>
        <v>0</v>
      </c>
      <c r="G48" s="10" t="str">
        <f t="shared" si="4"/>
        <v>56234</v>
      </c>
      <c r="H48" s="10" t="b">
        <f t="shared" si="9"/>
        <v>0</v>
      </c>
      <c r="I48" s="10">
        <f t="shared" si="10"/>
        <v>11</v>
      </c>
      <c r="J48" s="10">
        <f t="shared" si="11"/>
        <v>3</v>
      </c>
      <c r="K48" s="10" t="str">
        <f>IF($I48=1,VLOOKUP($E48,$AH$2:$AJ$19,2),IF($I48&lt;10,IF(F48=0,"",K47),""))</f>
        <v/>
      </c>
      <c r="L48" s="10" t="str">
        <f>IF($I48=1,VLOOKUP($E48,$AH$2:$AJ$19,3),IF($I48&lt;10,IF(F48=0,"",L47),""))</f>
        <v/>
      </c>
      <c r="M48" s="12" t="str">
        <f t="shared" si="12"/>
        <v/>
      </c>
      <c r="N48" s="13">
        <f t="shared" si="13"/>
        <v>0</v>
      </c>
      <c r="O48" s="14">
        <f t="shared" si="14"/>
        <v>-50</v>
      </c>
      <c r="Q48" s="38"/>
      <c r="R48" s="38"/>
      <c r="S48" s="38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38"/>
      <c r="AH48" s="64"/>
      <c r="AI48" s="64"/>
      <c r="AJ48" s="64"/>
      <c r="AK48" s="64"/>
      <c r="AL48" s="64"/>
      <c r="AM48" s="64"/>
      <c r="AN48" s="64"/>
      <c r="AO48" s="64"/>
    </row>
    <row r="49" spans="1:41" x14ac:dyDescent="0.2">
      <c r="A49" s="28">
        <v>14</v>
      </c>
      <c r="B49" s="21" t="str">
        <f>IF(A49="","",IF(K49="","No bet",VLOOKUP(K49,$AK$2:$AL$19,2)&amp;","&amp;VLOOKUP(L49,$AK$2:$AL$19,2)))</f>
        <v>No bet</v>
      </c>
      <c r="C49" s="22" t="str">
        <f t="shared" si="0"/>
        <v/>
      </c>
      <c r="D49" s="9">
        <f t="shared" si="1"/>
        <v>3</v>
      </c>
      <c r="E49" s="9">
        <f t="shared" si="2"/>
        <v>8</v>
      </c>
      <c r="F49" s="10">
        <f t="shared" si="8"/>
        <v>0</v>
      </c>
      <c r="G49" s="10" t="str">
        <f t="shared" si="4"/>
        <v>56234</v>
      </c>
      <c r="H49" s="10" t="b">
        <f t="shared" si="9"/>
        <v>0</v>
      </c>
      <c r="I49" s="10">
        <f t="shared" si="10"/>
        <v>12</v>
      </c>
      <c r="J49" s="10">
        <f t="shared" si="11"/>
        <v>3</v>
      </c>
      <c r="K49" s="10" t="str">
        <f>IF($I49=1,VLOOKUP($E49,$AH$2:$AJ$19,2),IF($I49&lt;10,IF(F49=0,"",K48),""))</f>
        <v/>
      </c>
      <c r="L49" s="10" t="str">
        <f>IF($I49=1,VLOOKUP($E49,$AH$2:$AJ$19,3),IF($I49&lt;10,IF(F49=0,"",L48),""))</f>
        <v/>
      </c>
      <c r="M49" s="12" t="str">
        <f t="shared" si="12"/>
        <v/>
      </c>
      <c r="N49" s="13">
        <f t="shared" si="13"/>
        <v>0</v>
      </c>
      <c r="O49" s="14">
        <f t="shared" si="14"/>
        <v>-50</v>
      </c>
      <c r="Q49" s="38"/>
      <c r="R49" s="38"/>
      <c r="S49" s="38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38"/>
      <c r="AH49" s="64"/>
      <c r="AI49" s="64"/>
      <c r="AJ49" s="64"/>
      <c r="AK49" s="64"/>
      <c r="AL49" s="64"/>
      <c r="AM49" s="64"/>
      <c r="AN49" s="64"/>
      <c r="AO49" s="64"/>
    </row>
    <row r="50" spans="1:41" x14ac:dyDescent="0.2">
      <c r="A50" s="28">
        <v>2</v>
      </c>
      <c r="B50" s="21" t="str">
        <f>IF(A50="","",IF(K50="","No bet",VLOOKUP(K50,$AK$2:$AL$19,2)&amp;","&amp;VLOOKUP(L50,$AK$2:$AL$19,2)))</f>
        <v>1/4,3/6</v>
      </c>
      <c r="C50" s="22" t="str">
        <f t="shared" si="0"/>
        <v>3,3,</v>
      </c>
      <c r="D50" s="9">
        <f t="shared" si="1"/>
        <v>1</v>
      </c>
      <c r="E50" s="9">
        <f t="shared" si="2"/>
        <v>2</v>
      </c>
      <c r="F50" s="10">
        <f t="shared" si="8"/>
        <v>3</v>
      </c>
      <c r="G50" s="10" t="str">
        <f t="shared" si="4"/>
        <v>562341</v>
      </c>
      <c r="H50" s="10" t="b">
        <f t="shared" si="9"/>
        <v>1</v>
      </c>
      <c r="I50" s="10">
        <f t="shared" si="10"/>
        <v>1</v>
      </c>
      <c r="J50" s="10">
        <f t="shared" si="11"/>
        <v>3</v>
      </c>
      <c r="K50" s="10">
        <f>IF($I50=1,VLOOKUP($E50,$AH$2:$AJ$19,2),IF($I50&lt;10,IF(F50=0,"",K49),""))</f>
        <v>1</v>
      </c>
      <c r="L50" s="10">
        <f>IF($I50=1,VLOOKUP($E50,$AH$2:$AJ$19,3),IF($I50&lt;10,IF(F50=0,"",L49),""))</f>
        <v>3</v>
      </c>
      <c r="M50" s="12" t="str">
        <f t="shared" si="12"/>
        <v/>
      </c>
      <c r="N50" s="13">
        <f t="shared" si="13"/>
        <v>0</v>
      </c>
      <c r="O50" s="14">
        <f t="shared" si="14"/>
        <v>-50</v>
      </c>
      <c r="Q50" s="38"/>
      <c r="R50" s="38"/>
      <c r="S50" s="38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38"/>
      <c r="AH50" s="64"/>
      <c r="AI50" s="64"/>
      <c r="AJ50" s="64"/>
      <c r="AK50" s="64"/>
      <c r="AL50" s="64"/>
      <c r="AM50" s="64"/>
      <c r="AN50" s="64"/>
      <c r="AO50" s="64"/>
    </row>
    <row r="51" spans="1:41" x14ac:dyDescent="0.2">
      <c r="A51" s="28">
        <v>23</v>
      </c>
      <c r="B51" s="21" t="str">
        <f>IF(A51="","",IF(K51="","No bet",VLOOKUP(K51,$AK$2:$AL$19,2)&amp;","&amp;VLOOKUP(L51,$AK$2:$AL$19,2)))</f>
        <v>1/4,3/6</v>
      </c>
      <c r="C51" s="22" t="str">
        <f t="shared" si="0"/>
        <v>3,3,</v>
      </c>
      <c r="D51" s="9">
        <f t="shared" si="1"/>
        <v>4</v>
      </c>
      <c r="E51" s="9">
        <f t="shared" si="2"/>
        <v>11</v>
      </c>
      <c r="F51" s="10">
        <f t="shared" si="8"/>
        <v>3</v>
      </c>
      <c r="G51" s="10">
        <f t="shared" si="4"/>
        <v>4</v>
      </c>
      <c r="H51" s="10" t="b">
        <f t="shared" si="9"/>
        <v>1</v>
      </c>
      <c r="I51" s="10">
        <f t="shared" si="10"/>
        <v>2</v>
      </c>
      <c r="J51" s="10">
        <f t="shared" si="11"/>
        <v>3</v>
      </c>
      <c r="K51" s="10">
        <f>IF($I51=1,VLOOKUP($E51,$AH$2:$AJ$19,2),IF($I51&lt;10,IF(F51=0,"",K50),""))</f>
        <v>1</v>
      </c>
      <c r="L51" s="10">
        <f>IF($I51=1,VLOOKUP($E51,$AH$2:$AJ$19,3),IF($I51&lt;10,IF(F51=0,"",L50),""))</f>
        <v>3</v>
      </c>
      <c r="M51" s="12" t="str">
        <f t="shared" si="12"/>
        <v>L</v>
      </c>
      <c r="N51" s="13">
        <f t="shared" si="13"/>
        <v>-6</v>
      </c>
      <c r="O51" s="14">
        <f t="shared" si="14"/>
        <v>-56</v>
      </c>
      <c r="Q51" s="38"/>
      <c r="R51" s="38"/>
      <c r="S51" s="38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38"/>
      <c r="AH51" s="64"/>
      <c r="AI51" s="64"/>
      <c r="AJ51" s="64"/>
      <c r="AK51" s="64"/>
      <c r="AL51" s="64"/>
      <c r="AM51" s="64"/>
      <c r="AN51" s="64"/>
      <c r="AO51" s="64"/>
    </row>
    <row r="52" spans="1:41" s="23" customFormat="1" x14ac:dyDescent="0.2">
      <c r="A52" s="28">
        <v>21</v>
      </c>
      <c r="B52" s="21" t="str">
        <f>IF(A52="","",IF(K52="","No bet",VLOOKUP(K52,$AK$2:$AL$19,2)&amp;","&amp;VLOOKUP(L52,$AK$2:$AL$19,2)))</f>
        <v>1/4,3/6</v>
      </c>
      <c r="C52" s="22" t="str">
        <f t="shared" si="0"/>
        <v>3,3,</v>
      </c>
      <c r="D52" s="9">
        <f t="shared" si="1"/>
        <v>4</v>
      </c>
      <c r="E52" s="9">
        <f t="shared" si="2"/>
        <v>12</v>
      </c>
      <c r="F52" s="10">
        <f t="shared" si="8"/>
        <v>3</v>
      </c>
      <c r="G52" s="10">
        <f t="shared" si="4"/>
        <v>4</v>
      </c>
      <c r="H52" s="10" t="b">
        <f t="shared" si="9"/>
        <v>1</v>
      </c>
      <c r="I52" s="10">
        <f t="shared" si="10"/>
        <v>3</v>
      </c>
      <c r="J52" s="10">
        <f t="shared" si="11"/>
        <v>3</v>
      </c>
      <c r="K52" s="10">
        <f>IF($I52=1,VLOOKUP($E52,$AH$2:$AJ$19,2),IF($I52&lt;10,IF(F52=0,"",K51),""))</f>
        <v>1</v>
      </c>
      <c r="L52" s="10">
        <f>IF($I52=1,VLOOKUP($E52,$AH$2:$AJ$19,3),IF($I52&lt;10,IF(F52=0,"",L51),""))</f>
        <v>3</v>
      </c>
      <c r="M52" s="12" t="str">
        <f t="shared" si="12"/>
        <v>L</v>
      </c>
      <c r="N52" s="13">
        <f t="shared" si="13"/>
        <v>-6</v>
      </c>
      <c r="O52" s="14">
        <f t="shared" si="14"/>
        <v>-62</v>
      </c>
      <c r="P52" s="45"/>
      <c r="Q52" s="38"/>
      <c r="R52" s="38"/>
      <c r="S52" s="38"/>
      <c r="T52" s="45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38"/>
      <c r="AH52" s="64"/>
      <c r="AI52" s="64"/>
      <c r="AJ52" s="64"/>
      <c r="AK52" s="64"/>
      <c r="AL52" s="64"/>
      <c r="AM52" s="64"/>
      <c r="AN52" s="64"/>
      <c r="AO52" s="64"/>
    </row>
    <row r="53" spans="1:41" s="23" customFormat="1" x14ac:dyDescent="0.2">
      <c r="A53" s="28">
        <v>23</v>
      </c>
      <c r="B53" s="21" t="str">
        <f>IF(A53="","",IF(K53="","No bet",VLOOKUP(K53,$AK$2:$AL$19,2)&amp;","&amp;VLOOKUP(L53,$AK$2:$AL$19,2)))</f>
        <v>1/4,3/6</v>
      </c>
      <c r="C53" s="22" t="str">
        <f t="shared" si="0"/>
        <v>3,3,</v>
      </c>
      <c r="D53" s="9">
        <f t="shared" si="1"/>
        <v>4</v>
      </c>
      <c r="E53" s="9">
        <f t="shared" si="2"/>
        <v>11</v>
      </c>
      <c r="F53" s="10">
        <f t="shared" si="8"/>
        <v>3</v>
      </c>
      <c r="G53" s="10">
        <f t="shared" si="4"/>
        <v>4</v>
      </c>
      <c r="H53" s="10" t="b">
        <f t="shared" si="9"/>
        <v>1</v>
      </c>
      <c r="I53" s="10">
        <f t="shared" si="10"/>
        <v>4</v>
      </c>
      <c r="J53" s="10">
        <f t="shared" si="11"/>
        <v>3</v>
      </c>
      <c r="K53" s="10">
        <f>IF($I53=1,VLOOKUP($E53,$AH$2:$AJ$19,2),IF($I53&lt;10,IF(F53=0,"",K52),""))</f>
        <v>1</v>
      </c>
      <c r="L53" s="10">
        <f>IF($I53=1,VLOOKUP($E53,$AH$2:$AJ$19,3),IF($I53&lt;10,IF(F53=0,"",L52),""))</f>
        <v>3</v>
      </c>
      <c r="M53" s="12" t="str">
        <f t="shared" si="12"/>
        <v>L</v>
      </c>
      <c r="N53" s="13">
        <f t="shared" si="13"/>
        <v>-6</v>
      </c>
      <c r="O53" s="14">
        <f t="shared" si="14"/>
        <v>-68</v>
      </c>
      <c r="P53" s="45"/>
      <c r="Q53" s="38"/>
      <c r="R53" s="38"/>
      <c r="S53" s="38"/>
      <c r="T53" s="45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38"/>
      <c r="AH53" s="64"/>
      <c r="AI53" s="64"/>
      <c r="AJ53" s="64"/>
      <c r="AK53" s="64"/>
      <c r="AL53" s="64"/>
      <c r="AM53" s="64"/>
      <c r="AN53" s="64"/>
      <c r="AO53" s="64"/>
    </row>
    <row r="54" spans="1:41" s="23" customFormat="1" x14ac:dyDescent="0.2">
      <c r="A54" s="28">
        <v>3</v>
      </c>
      <c r="B54" s="21" t="str">
        <f>IF(A54="","",IF(K54="","No bet",VLOOKUP(K54,$AK$2:$AL$19,2)&amp;","&amp;VLOOKUP(L54,$AK$2:$AL$19,2)))</f>
        <v>No bet</v>
      </c>
      <c r="C54" s="22" t="str">
        <f t="shared" si="0"/>
        <v/>
      </c>
      <c r="D54" s="9">
        <f t="shared" si="1"/>
        <v>1</v>
      </c>
      <c r="E54" s="9">
        <f t="shared" si="2"/>
        <v>3</v>
      </c>
      <c r="F54" s="10">
        <f t="shared" si="8"/>
        <v>0</v>
      </c>
      <c r="G54" s="10" t="str">
        <f t="shared" si="4"/>
        <v>41</v>
      </c>
      <c r="H54" s="10" t="b">
        <f t="shared" si="9"/>
        <v>0</v>
      </c>
      <c r="I54" s="10">
        <f t="shared" si="10"/>
        <v>10</v>
      </c>
      <c r="J54" s="10">
        <f t="shared" si="11"/>
        <v>2</v>
      </c>
      <c r="K54" s="10" t="str">
        <f>IF($I54=1,VLOOKUP($E54,$AH$2:$AJ$19,2),IF($I54&lt;10,IF(F54=0,"",K53),""))</f>
        <v/>
      </c>
      <c r="L54" s="10" t="str">
        <f>IF($I54=1,VLOOKUP($E54,$AH$2:$AJ$19,3),IF($I54&lt;10,IF(F54=0,"",L53),""))</f>
        <v/>
      </c>
      <c r="M54" s="12" t="str">
        <f t="shared" si="12"/>
        <v>W</v>
      </c>
      <c r="N54" s="13">
        <f t="shared" si="13"/>
        <v>54</v>
      </c>
      <c r="O54" s="14">
        <f t="shared" si="14"/>
        <v>-14</v>
      </c>
      <c r="P54" s="45"/>
      <c r="Q54" s="38"/>
      <c r="R54" s="38"/>
      <c r="S54" s="38"/>
      <c r="T54" s="45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38"/>
      <c r="AH54" s="64"/>
      <c r="AI54" s="64"/>
      <c r="AJ54" s="64"/>
      <c r="AK54" s="64"/>
      <c r="AL54" s="64"/>
      <c r="AM54" s="64"/>
      <c r="AN54" s="64"/>
      <c r="AO54" s="64"/>
    </row>
    <row r="55" spans="1:41" s="23" customFormat="1" x14ac:dyDescent="0.2">
      <c r="A55" s="28">
        <v>3</v>
      </c>
      <c r="B55" s="21" t="str">
        <f>IF(A55="","",IF(K55="","No bet",VLOOKUP(K55,$AK$2:$AL$19,2)&amp;","&amp;VLOOKUP(L55,$AK$2:$AL$19,2)))</f>
        <v>No bet</v>
      </c>
      <c r="C55" s="22" t="str">
        <f t="shared" si="0"/>
        <v/>
      </c>
      <c r="D55" s="9">
        <f t="shared" si="1"/>
        <v>1</v>
      </c>
      <c r="E55" s="9">
        <f t="shared" si="2"/>
        <v>3</v>
      </c>
      <c r="F55" s="10">
        <f t="shared" si="8"/>
        <v>0</v>
      </c>
      <c r="G55" s="10" t="str">
        <f t="shared" si="4"/>
        <v>41</v>
      </c>
      <c r="H55" s="10" t="b">
        <f t="shared" si="9"/>
        <v>0</v>
      </c>
      <c r="I55" s="10">
        <f t="shared" si="10"/>
        <v>11</v>
      </c>
      <c r="J55" s="10">
        <f t="shared" si="11"/>
        <v>2</v>
      </c>
      <c r="K55" s="10" t="str">
        <f>IF($I55=1,VLOOKUP($E55,$AH$2:$AJ$19,2),IF($I55&lt;10,IF(F55=0,"",K54),""))</f>
        <v/>
      </c>
      <c r="L55" s="10" t="str">
        <f>IF($I55=1,VLOOKUP($E55,$AH$2:$AJ$19,3),IF($I55&lt;10,IF(F55=0,"",L54),""))</f>
        <v/>
      </c>
      <c r="M55" s="12" t="str">
        <f t="shared" si="12"/>
        <v/>
      </c>
      <c r="N55" s="13">
        <f t="shared" si="13"/>
        <v>0</v>
      </c>
      <c r="O55" s="14">
        <f t="shared" si="14"/>
        <v>-14</v>
      </c>
      <c r="P55" s="45"/>
      <c r="Q55" s="38"/>
      <c r="R55" s="38"/>
      <c r="S55" s="38"/>
      <c r="T55" s="45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38"/>
      <c r="AH55" s="64"/>
      <c r="AI55" s="64"/>
      <c r="AJ55" s="64"/>
      <c r="AK55" s="64"/>
      <c r="AL55" s="64"/>
      <c r="AM55" s="64"/>
      <c r="AN55" s="64"/>
      <c r="AO55" s="64"/>
    </row>
    <row r="56" spans="1:41" s="23" customFormat="1" x14ac:dyDescent="0.2">
      <c r="A56" s="28">
        <v>29</v>
      </c>
      <c r="B56" s="21" t="str">
        <f>IF(A56="","",IF(K56="","No bet",VLOOKUP(K56,$AK$2:$AL$19,2)&amp;","&amp;VLOOKUP(L56,$AK$2:$AL$19,2)))</f>
        <v>No bet</v>
      </c>
      <c r="C56" s="22" t="str">
        <f t="shared" si="0"/>
        <v/>
      </c>
      <c r="D56" s="9">
        <f t="shared" si="1"/>
        <v>5</v>
      </c>
      <c r="E56" s="9">
        <f t="shared" si="2"/>
        <v>14</v>
      </c>
      <c r="F56" s="10">
        <f t="shared" si="8"/>
        <v>0</v>
      </c>
      <c r="G56" s="10" t="str">
        <f t="shared" si="4"/>
        <v>415</v>
      </c>
      <c r="H56" s="10" t="b">
        <f t="shared" si="9"/>
        <v>0</v>
      </c>
      <c r="I56" s="10">
        <f t="shared" si="10"/>
        <v>12</v>
      </c>
      <c r="J56" s="10">
        <f t="shared" si="11"/>
        <v>2</v>
      </c>
      <c r="K56" s="10" t="str">
        <f>IF($I56=1,VLOOKUP($E56,$AH$2:$AJ$19,2),IF($I56&lt;10,IF(F56=0,"",K55),""))</f>
        <v/>
      </c>
      <c r="L56" s="10" t="str">
        <f>IF($I56=1,VLOOKUP($E56,$AH$2:$AJ$19,3),IF($I56&lt;10,IF(F56=0,"",L55),""))</f>
        <v/>
      </c>
      <c r="M56" s="12" t="str">
        <f t="shared" si="12"/>
        <v/>
      </c>
      <c r="N56" s="13">
        <f t="shared" si="13"/>
        <v>0</v>
      </c>
      <c r="O56" s="14">
        <f t="shared" si="14"/>
        <v>-14</v>
      </c>
      <c r="P56" s="45"/>
      <c r="Q56" s="38"/>
      <c r="R56" s="38"/>
      <c r="S56" s="38"/>
      <c r="T56" s="45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38"/>
      <c r="AH56" s="64"/>
      <c r="AI56" s="64"/>
      <c r="AJ56" s="64"/>
      <c r="AK56" s="64"/>
      <c r="AL56" s="64"/>
      <c r="AM56" s="64"/>
      <c r="AN56" s="64"/>
      <c r="AO56" s="64"/>
    </row>
    <row r="57" spans="1:41" s="23" customFormat="1" x14ac:dyDescent="0.2">
      <c r="A57" s="28">
        <v>2</v>
      </c>
      <c r="B57" s="21" t="str">
        <f>IF(A57="","",IF(K57="","No bet",VLOOKUP(K57,$AK$2:$AL$19,2)&amp;","&amp;VLOOKUP(L57,$AK$2:$AL$19,2)))</f>
        <v>No bet</v>
      </c>
      <c r="C57" s="22" t="str">
        <f t="shared" si="0"/>
        <v/>
      </c>
      <c r="D57" s="9">
        <f t="shared" si="1"/>
        <v>1</v>
      </c>
      <c r="E57" s="9">
        <f t="shared" si="2"/>
        <v>2</v>
      </c>
      <c r="F57" s="10">
        <f t="shared" si="8"/>
        <v>0</v>
      </c>
      <c r="G57" s="10" t="str">
        <f t="shared" si="4"/>
        <v>415</v>
      </c>
      <c r="H57" s="10" t="b">
        <f t="shared" si="9"/>
        <v>0</v>
      </c>
      <c r="I57" s="10">
        <f t="shared" si="10"/>
        <v>13</v>
      </c>
      <c r="J57" s="10">
        <f t="shared" si="11"/>
        <v>2</v>
      </c>
      <c r="K57" s="10" t="str">
        <f>IF($I57=1,VLOOKUP($E57,$AH$2:$AJ$19,2),IF($I57&lt;10,IF(F57=0,"",K56),""))</f>
        <v/>
      </c>
      <c r="L57" s="10" t="str">
        <f>IF($I57=1,VLOOKUP($E57,$AH$2:$AJ$19,3),IF($I57&lt;10,IF(F57=0,"",L56),""))</f>
        <v/>
      </c>
      <c r="M57" s="12" t="str">
        <f t="shared" si="12"/>
        <v/>
      </c>
      <c r="N57" s="13">
        <f t="shared" si="13"/>
        <v>0</v>
      </c>
      <c r="O57" s="14">
        <f t="shared" si="14"/>
        <v>-14</v>
      </c>
      <c r="P57" s="45"/>
      <c r="Q57" s="38"/>
      <c r="R57" s="38"/>
      <c r="S57" s="38"/>
      <c r="T57" s="45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38"/>
      <c r="AH57" s="64"/>
      <c r="AI57" s="64"/>
      <c r="AJ57" s="64"/>
      <c r="AK57" s="64"/>
      <c r="AL57" s="64"/>
      <c r="AM57" s="64"/>
      <c r="AN57" s="64"/>
      <c r="AO57" s="64"/>
    </row>
    <row r="58" spans="1:41" s="23" customFormat="1" x14ac:dyDescent="0.2">
      <c r="A58" s="28">
        <v>30</v>
      </c>
      <c r="B58" s="21" t="str">
        <f>IF(A58="","",IF(K58="","No bet",VLOOKUP(K58,$AK$2:$AL$19,2)&amp;","&amp;VLOOKUP(L58,$AK$2:$AL$19,2)))</f>
        <v>No bet</v>
      </c>
      <c r="C58" s="22" t="str">
        <f t="shared" si="0"/>
        <v/>
      </c>
      <c r="D58" s="9">
        <f t="shared" si="1"/>
        <v>5</v>
      </c>
      <c r="E58" s="9">
        <f t="shared" si="2"/>
        <v>15</v>
      </c>
      <c r="F58" s="10">
        <f t="shared" si="8"/>
        <v>0</v>
      </c>
      <c r="G58" s="10" t="str">
        <f t="shared" si="4"/>
        <v>415</v>
      </c>
      <c r="H58" s="10" t="b">
        <f t="shared" si="9"/>
        <v>0</v>
      </c>
      <c r="I58" s="10">
        <f t="shared" si="10"/>
        <v>14</v>
      </c>
      <c r="J58" s="10">
        <f t="shared" si="11"/>
        <v>2</v>
      </c>
      <c r="K58" s="10" t="str">
        <f>IF($I58=1,VLOOKUP($E58,$AH$2:$AJ$19,2),IF($I58&lt;10,IF(F58=0,"",K57),""))</f>
        <v/>
      </c>
      <c r="L58" s="10" t="str">
        <f>IF($I58=1,VLOOKUP($E58,$AH$2:$AJ$19,3),IF($I58&lt;10,IF(F58=0,"",L57),""))</f>
        <v/>
      </c>
      <c r="M58" s="12" t="str">
        <f t="shared" si="12"/>
        <v/>
      </c>
      <c r="N58" s="13">
        <f t="shared" si="13"/>
        <v>0</v>
      </c>
      <c r="O58" s="14">
        <f t="shared" si="14"/>
        <v>-14</v>
      </c>
      <c r="P58" s="45"/>
      <c r="Q58" s="38"/>
      <c r="R58" s="38"/>
      <c r="S58" s="38"/>
      <c r="T58" s="45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38"/>
      <c r="AH58" s="64"/>
      <c r="AI58" s="64"/>
      <c r="AJ58" s="64"/>
      <c r="AK58" s="64"/>
      <c r="AL58" s="64"/>
      <c r="AM58" s="64"/>
      <c r="AN58" s="64"/>
      <c r="AO58" s="64"/>
    </row>
    <row r="59" spans="1:41" s="23" customFormat="1" x14ac:dyDescent="0.2">
      <c r="A59" s="28">
        <v>19</v>
      </c>
      <c r="B59" s="21" t="str">
        <f>IF(A59="","",IF(K59="","No bet",VLOOKUP(K59,$AK$2:$AL$19,2)&amp;","&amp;VLOOKUP(L59,$AK$2:$AL$19,2)))</f>
        <v>No bet</v>
      </c>
      <c r="C59" s="22" t="str">
        <f t="shared" si="0"/>
        <v/>
      </c>
      <c r="D59" s="9">
        <f t="shared" si="1"/>
        <v>4</v>
      </c>
      <c r="E59" s="9">
        <f t="shared" si="2"/>
        <v>10</v>
      </c>
      <c r="F59" s="10">
        <f t="shared" si="8"/>
        <v>0</v>
      </c>
      <c r="G59" s="10" t="str">
        <f t="shared" si="4"/>
        <v>415</v>
      </c>
      <c r="H59" s="10" t="b">
        <f t="shared" si="9"/>
        <v>0</v>
      </c>
      <c r="I59" s="10">
        <f t="shared" si="10"/>
        <v>15</v>
      </c>
      <c r="J59" s="10">
        <f t="shared" si="11"/>
        <v>2</v>
      </c>
      <c r="K59" s="10" t="str">
        <f>IF($I59=1,VLOOKUP($E59,$AH$2:$AJ$19,2),IF($I59&lt;10,IF(F59=0,"",K58),""))</f>
        <v/>
      </c>
      <c r="L59" s="10" t="str">
        <f>IF($I59=1,VLOOKUP($E59,$AH$2:$AJ$19,3),IF($I59&lt;10,IF(F59=0,"",L58),""))</f>
        <v/>
      </c>
      <c r="M59" s="12" t="str">
        <f t="shared" si="12"/>
        <v/>
      </c>
      <c r="N59" s="13">
        <f t="shared" si="13"/>
        <v>0</v>
      </c>
      <c r="O59" s="14">
        <f t="shared" si="14"/>
        <v>-14</v>
      </c>
      <c r="P59" s="45"/>
      <c r="Q59" s="38"/>
      <c r="R59" s="38"/>
      <c r="S59" s="38"/>
      <c r="T59" s="45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38"/>
      <c r="AH59" s="64"/>
      <c r="AI59" s="64"/>
      <c r="AJ59" s="64"/>
      <c r="AK59" s="64"/>
      <c r="AL59" s="64"/>
      <c r="AM59" s="64"/>
      <c r="AN59" s="64"/>
      <c r="AO59" s="64"/>
    </row>
    <row r="60" spans="1:41" s="23" customFormat="1" x14ac:dyDescent="0.2">
      <c r="A60" s="28">
        <v>11</v>
      </c>
      <c r="B60" s="21" t="str">
        <f>IF(A60="","",IF(K60="","No bet",VLOOKUP(K60,$AK$2:$AL$19,2)&amp;","&amp;VLOOKUP(L60,$AK$2:$AL$19,2)))</f>
        <v>No bet</v>
      </c>
      <c r="C60" s="22" t="str">
        <f t="shared" si="0"/>
        <v/>
      </c>
      <c r="D60" s="9">
        <f t="shared" si="1"/>
        <v>2</v>
      </c>
      <c r="E60" s="9">
        <f t="shared" si="2"/>
        <v>5</v>
      </c>
      <c r="F60" s="10">
        <f t="shared" si="8"/>
        <v>0</v>
      </c>
      <c r="G60" s="10" t="str">
        <f t="shared" si="4"/>
        <v>4152</v>
      </c>
      <c r="H60" s="10" t="b">
        <f t="shared" si="9"/>
        <v>0</v>
      </c>
      <c r="I60" s="10">
        <f t="shared" si="10"/>
        <v>16</v>
      </c>
      <c r="J60" s="10">
        <f t="shared" si="11"/>
        <v>2</v>
      </c>
      <c r="K60" s="10" t="str">
        <f>IF($I60=1,VLOOKUP($E60,$AH$2:$AJ$19,2),IF($I60&lt;10,IF(F60=0,"",K59),""))</f>
        <v/>
      </c>
      <c r="L60" s="10" t="str">
        <f>IF($I60=1,VLOOKUP($E60,$AH$2:$AJ$19,3),IF($I60&lt;10,IF(F60=0,"",L59),""))</f>
        <v/>
      </c>
      <c r="M60" s="12" t="str">
        <f t="shared" si="12"/>
        <v/>
      </c>
      <c r="N60" s="13">
        <f t="shared" si="13"/>
        <v>0</v>
      </c>
      <c r="O60" s="14">
        <f t="shared" si="14"/>
        <v>-14</v>
      </c>
      <c r="P60" s="45"/>
      <c r="Q60" s="38"/>
      <c r="R60" s="38"/>
      <c r="S60" s="38"/>
      <c r="T60" s="45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38"/>
      <c r="AH60" s="64"/>
      <c r="AI60" s="64"/>
      <c r="AJ60" s="64"/>
      <c r="AK60" s="64"/>
      <c r="AL60" s="64"/>
      <c r="AM60" s="64"/>
      <c r="AN60" s="64"/>
      <c r="AO60" s="64"/>
    </row>
    <row r="61" spans="1:41" s="23" customFormat="1" x14ac:dyDescent="0.2">
      <c r="A61" s="28">
        <v>30</v>
      </c>
      <c r="B61" s="21" t="str">
        <f>IF(A61="","",IF(K61="","No bet",VLOOKUP(K61,$AK$2:$AL$19,2)&amp;","&amp;VLOOKUP(L61,$AK$2:$AL$19,2)))</f>
        <v>No bet</v>
      </c>
      <c r="C61" s="22" t="str">
        <f t="shared" si="0"/>
        <v/>
      </c>
      <c r="D61" s="9">
        <f t="shared" si="1"/>
        <v>5</v>
      </c>
      <c r="E61" s="9">
        <f t="shared" si="2"/>
        <v>15</v>
      </c>
      <c r="F61" s="10">
        <f t="shared" si="8"/>
        <v>0</v>
      </c>
      <c r="G61" s="10" t="str">
        <f t="shared" si="4"/>
        <v>4152</v>
      </c>
      <c r="H61" s="10" t="b">
        <f t="shared" si="9"/>
        <v>0</v>
      </c>
      <c r="I61" s="10">
        <f t="shared" si="10"/>
        <v>17</v>
      </c>
      <c r="J61" s="10">
        <f t="shared" si="11"/>
        <v>2</v>
      </c>
      <c r="K61" s="10" t="str">
        <f>IF($I61=1,VLOOKUP($E61,$AH$2:$AJ$19,2),IF($I61&lt;10,IF(F61=0,"",K60),""))</f>
        <v/>
      </c>
      <c r="L61" s="10" t="str">
        <f>IF($I61=1,VLOOKUP($E61,$AH$2:$AJ$19,3),IF($I61&lt;10,IF(F61=0,"",L60),""))</f>
        <v/>
      </c>
      <c r="M61" s="12" t="str">
        <f t="shared" si="12"/>
        <v/>
      </c>
      <c r="N61" s="13">
        <f t="shared" si="13"/>
        <v>0</v>
      </c>
      <c r="O61" s="14">
        <f t="shared" si="14"/>
        <v>-14</v>
      </c>
      <c r="P61" s="45"/>
      <c r="Q61" s="38"/>
      <c r="R61" s="38"/>
      <c r="S61" s="38"/>
      <c r="T61" s="45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38"/>
      <c r="AH61" s="64"/>
      <c r="AI61" s="64"/>
      <c r="AJ61" s="64"/>
      <c r="AK61" s="64"/>
      <c r="AL61" s="64"/>
      <c r="AM61" s="64"/>
      <c r="AN61" s="64"/>
      <c r="AO61" s="64"/>
    </row>
    <row r="62" spans="1:41" x14ac:dyDescent="0.2">
      <c r="A62" s="28">
        <v>30</v>
      </c>
      <c r="B62" s="21" t="str">
        <f>IF(A62="","",IF(K62="","No bet",VLOOKUP(K62,$AK$2:$AL$19,2)&amp;","&amp;VLOOKUP(L62,$AK$2:$AL$19,2)))</f>
        <v>No bet</v>
      </c>
      <c r="C62" s="22" t="str">
        <f t="shared" si="0"/>
        <v/>
      </c>
      <c r="D62" s="9">
        <f t="shared" si="1"/>
        <v>5</v>
      </c>
      <c r="E62" s="9">
        <f t="shared" si="2"/>
        <v>15</v>
      </c>
      <c r="F62" s="10">
        <f t="shared" si="8"/>
        <v>0</v>
      </c>
      <c r="G62" s="10" t="str">
        <f t="shared" si="4"/>
        <v>4152</v>
      </c>
      <c r="H62" s="10" t="b">
        <f t="shared" si="9"/>
        <v>0</v>
      </c>
      <c r="I62" s="10">
        <f t="shared" si="10"/>
        <v>18</v>
      </c>
      <c r="J62" s="10">
        <f t="shared" si="11"/>
        <v>2</v>
      </c>
      <c r="K62" s="10" t="str">
        <f>IF($I62=1,VLOOKUP($E62,$AH$2:$AJ$19,2),IF($I62&lt;10,IF(F62=0,"",K61),""))</f>
        <v/>
      </c>
      <c r="L62" s="10" t="str">
        <f>IF($I62=1,VLOOKUP($E62,$AH$2:$AJ$19,3),IF($I62&lt;10,IF(F62=0,"",L61),""))</f>
        <v/>
      </c>
      <c r="M62" s="12" t="str">
        <f t="shared" si="12"/>
        <v/>
      </c>
      <c r="N62" s="13">
        <f t="shared" si="13"/>
        <v>0</v>
      </c>
      <c r="O62" s="14">
        <f t="shared" si="14"/>
        <v>-14</v>
      </c>
      <c r="Q62" s="38"/>
      <c r="R62" s="38"/>
      <c r="S62" s="38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38"/>
      <c r="AH62" s="64"/>
      <c r="AI62" s="64"/>
      <c r="AJ62" s="64"/>
      <c r="AK62" s="64"/>
      <c r="AL62" s="64"/>
      <c r="AM62" s="64"/>
      <c r="AN62" s="64"/>
      <c r="AO62" s="64"/>
    </row>
    <row r="63" spans="1:41" x14ac:dyDescent="0.2">
      <c r="A63" s="28">
        <v>7</v>
      </c>
      <c r="B63" s="21" t="str">
        <f>IF(A63="","",IF(K63="","No bet",VLOOKUP(K63,$AK$2:$AL$19,2)&amp;","&amp;VLOOKUP(L63,$AK$2:$AL$19,2)))</f>
        <v>No bet</v>
      </c>
      <c r="C63" s="22" t="str">
        <f t="shared" si="0"/>
        <v/>
      </c>
      <c r="D63" s="9">
        <f t="shared" si="1"/>
        <v>2</v>
      </c>
      <c r="E63" s="9">
        <f t="shared" si="2"/>
        <v>4</v>
      </c>
      <c r="F63" s="10">
        <f t="shared" si="8"/>
        <v>0</v>
      </c>
      <c r="G63" s="10" t="str">
        <f t="shared" si="4"/>
        <v>4152</v>
      </c>
      <c r="H63" s="10" t="b">
        <f t="shared" si="9"/>
        <v>0</v>
      </c>
      <c r="I63" s="10">
        <f t="shared" si="10"/>
        <v>19</v>
      </c>
      <c r="J63" s="10">
        <f t="shared" si="11"/>
        <v>2</v>
      </c>
      <c r="K63" s="10" t="str">
        <f>IF($I63=1,VLOOKUP($E63,$AH$2:$AJ$19,2),IF($I63&lt;10,IF(F63=0,"",K62),""))</f>
        <v/>
      </c>
      <c r="L63" s="10" t="str">
        <f>IF($I63=1,VLOOKUP($E63,$AH$2:$AJ$19,3),IF($I63&lt;10,IF(F63=0,"",L62),""))</f>
        <v/>
      </c>
      <c r="M63" s="12" t="str">
        <f t="shared" si="12"/>
        <v/>
      </c>
      <c r="N63" s="13">
        <f t="shared" si="13"/>
        <v>0</v>
      </c>
      <c r="O63" s="14">
        <f t="shared" si="14"/>
        <v>-14</v>
      </c>
      <c r="Q63" s="38"/>
      <c r="R63" s="38"/>
      <c r="S63" s="38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38"/>
      <c r="AH63" s="64"/>
      <c r="AI63" s="64"/>
      <c r="AJ63" s="64"/>
      <c r="AK63" s="64"/>
      <c r="AL63" s="64"/>
      <c r="AM63" s="64"/>
      <c r="AN63" s="64"/>
      <c r="AO63" s="64"/>
    </row>
    <row r="64" spans="1:41" x14ac:dyDescent="0.2">
      <c r="A64" s="28">
        <v>4</v>
      </c>
      <c r="B64" s="21" t="str">
        <f>IF(A64="","",IF(K64="","No bet",VLOOKUP(K64,$AK$2:$AL$19,2)&amp;","&amp;VLOOKUP(L64,$AK$2:$AL$19,2)))</f>
        <v>No bet</v>
      </c>
      <c r="C64" s="22" t="str">
        <f t="shared" si="0"/>
        <v/>
      </c>
      <c r="D64" s="9">
        <f t="shared" si="1"/>
        <v>1</v>
      </c>
      <c r="E64" s="9">
        <f t="shared" si="2"/>
        <v>1</v>
      </c>
      <c r="F64" s="10">
        <f t="shared" si="8"/>
        <v>0</v>
      </c>
      <c r="G64" s="10" t="str">
        <f t="shared" si="4"/>
        <v>4152</v>
      </c>
      <c r="H64" s="10" t="b">
        <f t="shared" si="9"/>
        <v>0</v>
      </c>
      <c r="I64" s="10">
        <f t="shared" si="10"/>
        <v>20</v>
      </c>
      <c r="J64" s="10">
        <f t="shared" si="11"/>
        <v>2</v>
      </c>
      <c r="K64" s="10" t="str">
        <f>IF($I64=1,VLOOKUP($E64,$AH$2:$AJ$19,2),IF($I64&lt;10,IF(F64=0,"",K63),""))</f>
        <v/>
      </c>
      <c r="L64" s="10" t="str">
        <f>IF($I64=1,VLOOKUP($E64,$AH$2:$AJ$19,3),IF($I64&lt;10,IF(F64=0,"",L63),""))</f>
        <v/>
      </c>
      <c r="M64" s="12" t="str">
        <f t="shared" si="12"/>
        <v/>
      </c>
      <c r="N64" s="13">
        <f t="shared" si="13"/>
        <v>0</v>
      </c>
      <c r="O64" s="14">
        <f t="shared" si="14"/>
        <v>-14</v>
      </c>
      <c r="Q64" s="38"/>
      <c r="R64" s="38"/>
      <c r="S64" s="38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38"/>
      <c r="AH64" s="64"/>
      <c r="AI64" s="64"/>
      <c r="AJ64" s="64"/>
      <c r="AK64" s="64"/>
      <c r="AL64" s="64"/>
      <c r="AM64" s="64"/>
      <c r="AN64" s="64"/>
      <c r="AO64" s="64"/>
    </row>
    <row r="65" spans="1:41" x14ac:dyDescent="0.2">
      <c r="A65" s="28">
        <v>14</v>
      </c>
      <c r="B65" s="21" t="str">
        <f>IF(A65="","",IF(K65="","No bet",VLOOKUP(K65,$AK$2:$AL$19,2)&amp;","&amp;VLOOKUP(L65,$AK$2:$AL$19,2)))</f>
        <v>No bet</v>
      </c>
      <c r="C65" s="22" t="str">
        <f t="shared" si="0"/>
        <v/>
      </c>
      <c r="D65" s="9">
        <f t="shared" si="1"/>
        <v>3</v>
      </c>
      <c r="E65" s="9">
        <f t="shared" si="2"/>
        <v>8</v>
      </c>
      <c r="F65" s="10">
        <f t="shared" si="8"/>
        <v>0</v>
      </c>
      <c r="G65" s="10" t="str">
        <f t="shared" si="4"/>
        <v>41523</v>
      </c>
      <c r="H65" s="10" t="b">
        <f t="shared" si="9"/>
        <v>0</v>
      </c>
      <c r="I65" s="10">
        <f t="shared" si="10"/>
        <v>21</v>
      </c>
      <c r="J65" s="10">
        <f t="shared" si="11"/>
        <v>2</v>
      </c>
      <c r="K65" s="10" t="str">
        <f>IF($I65=1,VLOOKUP($E65,$AH$2:$AJ$19,2),IF($I65&lt;10,IF(F65=0,"",K64),""))</f>
        <v/>
      </c>
      <c r="L65" s="10" t="str">
        <f>IF($I65=1,VLOOKUP($E65,$AH$2:$AJ$19,3),IF($I65&lt;10,IF(F65=0,"",L64),""))</f>
        <v/>
      </c>
      <c r="M65" s="12" t="str">
        <f t="shared" si="12"/>
        <v/>
      </c>
      <c r="N65" s="13">
        <f t="shared" si="13"/>
        <v>0</v>
      </c>
      <c r="O65" s="14">
        <f t="shared" si="14"/>
        <v>-14</v>
      </c>
      <c r="Q65" s="38"/>
      <c r="R65" s="38"/>
      <c r="S65" s="38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38"/>
      <c r="AH65" s="64"/>
      <c r="AI65" s="64"/>
      <c r="AJ65" s="64"/>
      <c r="AK65" s="64"/>
      <c r="AL65" s="64"/>
      <c r="AM65" s="64"/>
      <c r="AN65" s="64"/>
      <c r="AO65" s="64"/>
    </row>
    <row r="66" spans="1:41" x14ac:dyDescent="0.2">
      <c r="A66" s="28">
        <v>9</v>
      </c>
      <c r="B66" s="21" t="str">
        <f>IF(A66="","",IF(K66="","No bet",VLOOKUP(K66,$AK$2:$AL$19,2)&amp;","&amp;VLOOKUP(L66,$AK$2:$AL$19,2)))</f>
        <v>No bet</v>
      </c>
      <c r="C66" s="22" t="str">
        <f t="shared" si="0"/>
        <v/>
      </c>
      <c r="D66" s="9">
        <f t="shared" si="1"/>
        <v>2</v>
      </c>
      <c r="E66" s="9">
        <f t="shared" si="2"/>
        <v>6</v>
      </c>
      <c r="F66" s="10">
        <f t="shared" si="8"/>
        <v>0</v>
      </c>
      <c r="G66" s="10" t="str">
        <f t="shared" si="4"/>
        <v>41523</v>
      </c>
      <c r="H66" s="10" t="b">
        <f t="shared" si="9"/>
        <v>0</v>
      </c>
      <c r="I66" s="10">
        <f t="shared" si="10"/>
        <v>22</v>
      </c>
      <c r="J66" s="10">
        <f t="shared" si="11"/>
        <v>2</v>
      </c>
      <c r="K66" s="10" t="str">
        <f>IF($I66=1,VLOOKUP($E66,$AH$2:$AJ$19,2),IF($I66&lt;10,IF(F66=0,"",K65),""))</f>
        <v/>
      </c>
      <c r="L66" s="10" t="str">
        <f>IF($I66=1,VLOOKUP($E66,$AH$2:$AJ$19,3),IF($I66&lt;10,IF(F66=0,"",L65),""))</f>
        <v/>
      </c>
      <c r="M66" s="12" t="str">
        <f t="shared" si="12"/>
        <v/>
      </c>
      <c r="N66" s="13">
        <f t="shared" si="13"/>
        <v>0</v>
      </c>
      <c r="O66" s="14">
        <f t="shared" si="14"/>
        <v>-14</v>
      </c>
      <c r="Q66" s="38"/>
      <c r="R66" s="38"/>
      <c r="S66" s="38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38"/>
      <c r="AH66" s="64"/>
      <c r="AI66" s="64"/>
      <c r="AJ66" s="64"/>
      <c r="AK66" s="64"/>
      <c r="AL66" s="64"/>
      <c r="AM66" s="64"/>
      <c r="AN66" s="64"/>
      <c r="AO66" s="64"/>
    </row>
    <row r="67" spans="1:41" x14ac:dyDescent="0.2">
      <c r="A67" s="28">
        <v>15</v>
      </c>
      <c r="B67" s="21" t="str">
        <f>IF(A67="","",IF(K67="","No bet",VLOOKUP(K67,$AK$2:$AL$19,2)&amp;","&amp;VLOOKUP(L67,$AK$2:$AL$19,2)))</f>
        <v>No bet</v>
      </c>
      <c r="C67" s="22" t="str">
        <f t="shared" ref="C67:C130" si="16">IF(A67="","",IF(B67="No bet","",F67&amp;","&amp;F67&amp;","))</f>
        <v/>
      </c>
      <c r="D67" s="9">
        <f t="shared" ref="D67:D130" si="17">VLOOKUP(A67,$AM$3:$AO$39,2,0)</f>
        <v>3</v>
      </c>
      <c r="E67" s="9">
        <f t="shared" ref="E67:E130" si="18">VLOOKUP(A67,$AM$3:$AO$39,3,0)</f>
        <v>9</v>
      </c>
      <c r="F67" s="10">
        <f t="shared" si="8"/>
        <v>0</v>
      </c>
      <c r="G67" s="10" t="str">
        <f t="shared" ref="G67:G130" si="19">IF(D67=0,IF(LEN(G66)=6,D66,G66),IF(LEN(G66)=6,D67,IF(ISERROR(FIND(D67,G66)),G66&amp;D67,G66)))</f>
        <v>41523</v>
      </c>
      <c r="H67" s="10" t="b">
        <f t="shared" si="9"/>
        <v>0</v>
      </c>
      <c r="I67" s="10">
        <f t="shared" si="10"/>
        <v>23</v>
      </c>
      <c r="J67" s="10">
        <f t="shared" si="11"/>
        <v>2</v>
      </c>
      <c r="K67" s="10" t="str">
        <f>IF($I67=1,VLOOKUP($E67,$AH$2:$AJ$19,2),IF($I67&lt;10,IF(F67=0,"",K66),""))</f>
        <v/>
      </c>
      <c r="L67" s="10" t="str">
        <f>IF($I67=1,VLOOKUP($E67,$AH$2:$AJ$19,3),IF($I67&lt;10,IF(F67=0,"",L66),""))</f>
        <v/>
      </c>
      <c r="M67" s="12" t="str">
        <f t="shared" si="12"/>
        <v/>
      </c>
      <c r="N67" s="13">
        <f t="shared" si="13"/>
        <v>0</v>
      </c>
      <c r="O67" s="14">
        <f t="shared" si="14"/>
        <v>-14</v>
      </c>
      <c r="Q67" s="38"/>
      <c r="R67" s="38"/>
      <c r="S67" s="38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38"/>
      <c r="AH67" s="64"/>
      <c r="AI67" s="64"/>
      <c r="AJ67" s="64"/>
      <c r="AK67" s="64"/>
      <c r="AL67" s="64"/>
      <c r="AM67" s="64"/>
      <c r="AN67" s="64"/>
      <c r="AO67" s="64"/>
    </row>
    <row r="68" spans="1:41" x14ac:dyDescent="0.2">
      <c r="A68" s="28">
        <v>31</v>
      </c>
      <c r="B68" s="21" t="str">
        <f>IF(A68="","",IF(K68="","No bet",VLOOKUP(K68,$AK$2:$AL$19,2)&amp;","&amp;VLOOKUP(L68,$AK$2:$AL$19,2)))</f>
        <v>32/35,33/36</v>
      </c>
      <c r="C68" s="22" t="str">
        <f t="shared" si="16"/>
        <v>2,2,</v>
      </c>
      <c r="D68" s="9">
        <f t="shared" si="17"/>
        <v>6</v>
      </c>
      <c r="E68" s="9">
        <f t="shared" si="18"/>
        <v>16</v>
      </c>
      <c r="F68" s="10">
        <f t="shared" ref="F68:F131" si="20">IF(H68=FALSE,0,J67)</f>
        <v>2</v>
      </c>
      <c r="G68" s="10" t="str">
        <f t="shared" si="19"/>
        <v>415236</v>
      </c>
      <c r="H68" s="10" t="b">
        <f t="shared" ref="H68:H131" si="21">IF(LEN(G68)=6,TRUE,IF(M68="W",FALSE,IF(I67=9,FALSE,H67)))</f>
        <v>1</v>
      </c>
      <c r="I68" s="10">
        <f t="shared" ref="I68:I131" si="22">IF(LEN(G68)=6,1,IF(M68="W",10,I67+1))</f>
        <v>1</v>
      </c>
      <c r="J68" s="10">
        <f t="shared" ref="J68:J131" si="23">IF(I68=10,IF(M68="W",IF(J67=1,1,J67-1),J67+1),J67)</f>
        <v>2</v>
      </c>
      <c r="K68" s="10">
        <f>IF($I68=1,VLOOKUP($E68,$AH$2:$AJ$19,2),IF($I68&lt;10,IF(F68=0,"",K67),""))</f>
        <v>17</v>
      </c>
      <c r="L68" s="10">
        <f>IF($I68=1,VLOOKUP($E68,$AH$2:$AJ$19,3),IF($I68&lt;10,IF(F68=0,"",L67),""))</f>
        <v>18</v>
      </c>
      <c r="M68" s="12" t="str">
        <f t="shared" ref="M68:M131" si="24">IF(A68="","",IF(F67&gt;0,IF(OR(E68=K67,E68=L67),"W","L"),""))</f>
        <v/>
      </c>
      <c r="N68" s="13">
        <f t="shared" ref="N68:N131" si="25">IF(M68="W",F67*18,IF(M68="L",-F67*2,0))</f>
        <v>0</v>
      </c>
      <c r="O68" s="14">
        <f t="shared" ref="O68:O131" si="26">IF(A68&lt;&gt;"",N68+O67,O67)</f>
        <v>-14</v>
      </c>
      <c r="Q68" s="38"/>
      <c r="R68" s="38"/>
      <c r="S68" s="38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38"/>
      <c r="AH68" s="64"/>
      <c r="AI68" s="64"/>
      <c r="AJ68" s="64"/>
      <c r="AK68" s="64"/>
      <c r="AL68" s="64"/>
      <c r="AM68" s="64"/>
      <c r="AN68" s="64"/>
      <c r="AO68" s="64"/>
    </row>
    <row r="69" spans="1:41" x14ac:dyDescent="0.2">
      <c r="A69" s="28">
        <v>3</v>
      </c>
      <c r="B69" s="21" t="str">
        <f>IF(A69="","",IF(K69="","No bet",VLOOKUP(K69,$AK$2:$AL$19,2)&amp;","&amp;VLOOKUP(L69,$AK$2:$AL$19,2)))</f>
        <v>32/35,33/36</v>
      </c>
      <c r="C69" s="22" t="str">
        <f t="shared" si="16"/>
        <v>2,2,</v>
      </c>
      <c r="D69" s="9">
        <f t="shared" si="17"/>
        <v>1</v>
      </c>
      <c r="E69" s="9">
        <f t="shared" si="18"/>
        <v>3</v>
      </c>
      <c r="F69" s="10">
        <f t="shared" si="20"/>
        <v>2</v>
      </c>
      <c r="G69" s="10">
        <f t="shared" si="19"/>
        <v>1</v>
      </c>
      <c r="H69" s="10" t="b">
        <f t="shared" si="21"/>
        <v>1</v>
      </c>
      <c r="I69" s="10">
        <f t="shared" si="22"/>
        <v>2</v>
      </c>
      <c r="J69" s="10">
        <f t="shared" si="23"/>
        <v>2</v>
      </c>
      <c r="K69" s="10">
        <f>IF($I69=1,VLOOKUP($E69,$AH$2:$AJ$19,2),IF($I69&lt;10,IF(F69=0,"",K68),""))</f>
        <v>17</v>
      </c>
      <c r="L69" s="10">
        <f>IF($I69=1,VLOOKUP($E69,$AH$2:$AJ$19,3),IF($I69&lt;10,IF(F69=0,"",L68),""))</f>
        <v>18</v>
      </c>
      <c r="M69" s="12" t="str">
        <f t="shared" si="24"/>
        <v>L</v>
      </c>
      <c r="N69" s="13">
        <f t="shared" si="25"/>
        <v>-4</v>
      </c>
      <c r="O69" s="14">
        <f t="shared" si="26"/>
        <v>-18</v>
      </c>
      <c r="Q69" s="38"/>
      <c r="R69" s="38"/>
      <c r="S69" s="38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38"/>
      <c r="AH69" s="64"/>
      <c r="AI69" s="64"/>
      <c r="AJ69" s="64"/>
      <c r="AK69" s="64"/>
      <c r="AL69" s="64"/>
      <c r="AM69" s="64"/>
      <c r="AN69" s="64"/>
      <c r="AO69" s="64"/>
    </row>
    <row r="70" spans="1:41" x14ac:dyDescent="0.2">
      <c r="A70" s="28">
        <v>18</v>
      </c>
      <c r="B70" s="21" t="str">
        <f>IF(A70="","",IF(K70="","No bet",VLOOKUP(K70,$AK$2:$AL$19,2)&amp;","&amp;VLOOKUP(L70,$AK$2:$AL$19,2)))</f>
        <v>32/35,33/36</v>
      </c>
      <c r="C70" s="22" t="str">
        <f t="shared" si="16"/>
        <v>2,2,</v>
      </c>
      <c r="D70" s="9">
        <f t="shared" si="17"/>
        <v>3</v>
      </c>
      <c r="E70" s="9">
        <f t="shared" si="18"/>
        <v>9</v>
      </c>
      <c r="F70" s="10">
        <f t="shared" si="20"/>
        <v>2</v>
      </c>
      <c r="G70" s="10" t="str">
        <f t="shared" si="19"/>
        <v>13</v>
      </c>
      <c r="H70" s="10" t="b">
        <f t="shared" si="21"/>
        <v>1</v>
      </c>
      <c r="I70" s="10">
        <f t="shared" si="22"/>
        <v>3</v>
      </c>
      <c r="J70" s="10">
        <f t="shared" si="23"/>
        <v>2</v>
      </c>
      <c r="K70" s="10">
        <f>IF($I70=1,VLOOKUP($E70,$AH$2:$AJ$19,2),IF($I70&lt;10,IF(F70=0,"",K69),""))</f>
        <v>17</v>
      </c>
      <c r="L70" s="10">
        <f>IF($I70=1,VLOOKUP($E70,$AH$2:$AJ$19,3),IF($I70&lt;10,IF(F70=0,"",L69),""))</f>
        <v>18</v>
      </c>
      <c r="M70" s="12" t="str">
        <f t="shared" si="24"/>
        <v>L</v>
      </c>
      <c r="N70" s="13">
        <f t="shared" si="25"/>
        <v>-4</v>
      </c>
      <c r="O70" s="14">
        <f t="shared" si="26"/>
        <v>-22</v>
      </c>
      <c r="Q70" s="38"/>
      <c r="R70" s="38"/>
      <c r="S70" s="38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38"/>
      <c r="AH70" s="64"/>
      <c r="AI70" s="64"/>
      <c r="AJ70" s="64"/>
      <c r="AK70" s="64"/>
      <c r="AL70" s="64"/>
      <c r="AM70" s="64"/>
      <c r="AN70" s="64"/>
      <c r="AO70" s="64"/>
    </row>
    <row r="71" spans="1:41" x14ac:dyDescent="0.2">
      <c r="A71" s="28">
        <v>22</v>
      </c>
      <c r="B71" s="21" t="str">
        <f>IF(A71="","",IF(K71="","No bet",VLOOKUP(K71,$AK$2:$AL$19,2)&amp;","&amp;VLOOKUP(L71,$AK$2:$AL$19,2)))</f>
        <v>32/35,33/36</v>
      </c>
      <c r="C71" s="22" t="str">
        <f t="shared" si="16"/>
        <v>2,2,</v>
      </c>
      <c r="D71" s="9">
        <f t="shared" si="17"/>
        <v>4</v>
      </c>
      <c r="E71" s="9">
        <f t="shared" si="18"/>
        <v>10</v>
      </c>
      <c r="F71" s="10">
        <f t="shared" si="20"/>
        <v>2</v>
      </c>
      <c r="G71" s="10" t="str">
        <f t="shared" si="19"/>
        <v>134</v>
      </c>
      <c r="H71" s="10" t="b">
        <f t="shared" si="21"/>
        <v>1</v>
      </c>
      <c r="I71" s="10">
        <f t="shared" si="22"/>
        <v>4</v>
      </c>
      <c r="J71" s="10">
        <f t="shared" si="23"/>
        <v>2</v>
      </c>
      <c r="K71" s="10">
        <f>IF($I71=1,VLOOKUP($E71,$AH$2:$AJ$19,2),IF($I71&lt;10,IF(F71=0,"",K70),""))</f>
        <v>17</v>
      </c>
      <c r="L71" s="10">
        <f>IF($I71=1,VLOOKUP($E71,$AH$2:$AJ$19,3),IF($I71&lt;10,IF(F71=0,"",L70),""))</f>
        <v>18</v>
      </c>
      <c r="M71" s="12" t="str">
        <f t="shared" si="24"/>
        <v>L</v>
      </c>
      <c r="N71" s="13">
        <f t="shared" si="25"/>
        <v>-4</v>
      </c>
      <c r="O71" s="14">
        <f t="shared" si="26"/>
        <v>-26</v>
      </c>
      <c r="Q71" s="38"/>
      <c r="R71" s="38"/>
      <c r="S71" s="38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38"/>
      <c r="AH71" s="64"/>
      <c r="AI71" s="64"/>
      <c r="AJ71" s="64"/>
      <c r="AK71" s="64"/>
      <c r="AL71" s="64"/>
      <c r="AM71" s="64"/>
      <c r="AN71" s="64"/>
      <c r="AO71" s="64"/>
    </row>
    <row r="72" spans="1:41" x14ac:dyDescent="0.2">
      <c r="A72" s="28">
        <v>36</v>
      </c>
      <c r="B72" s="21" t="str">
        <f>IF(A72="","",IF(K72="","No bet",VLOOKUP(K72,$AK$2:$AL$19,2)&amp;","&amp;VLOOKUP(L72,$AK$2:$AL$19,2)))</f>
        <v>No bet</v>
      </c>
      <c r="C72" s="22" t="str">
        <f t="shared" si="16"/>
        <v/>
      </c>
      <c r="D72" s="9">
        <f t="shared" si="17"/>
        <v>6</v>
      </c>
      <c r="E72" s="9">
        <f t="shared" si="18"/>
        <v>18</v>
      </c>
      <c r="F72" s="10">
        <f t="shared" si="20"/>
        <v>0</v>
      </c>
      <c r="G72" s="10" t="str">
        <f t="shared" si="19"/>
        <v>1346</v>
      </c>
      <c r="H72" s="10" t="b">
        <f t="shared" si="21"/>
        <v>0</v>
      </c>
      <c r="I72" s="10">
        <f t="shared" si="22"/>
        <v>10</v>
      </c>
      <c r="J72" s="10">
        <f t="shared" si="23"/>
        <v>1</v>
      </c>
      <c r="K72" s="10" t="str">
        <f>IF($I72=1,VLOOKUP($E72,$AH$2:$AJ$19,2),IF($I72&lt;10,IF(F72=0,"",K71),""))</f>
        <v/>
      </c>
      <c r="L72" s="10" t="str">
        <f>IF($I72=1,VLOOKUP($E72,$AH$2:$AJ$19,3),IF($I72&lt;10,IF(F72=0,"",L71),""))</f>
        <v/>
      </c>
      <c r="M72" s="12" t="str">
        <f t="shared" si="24"/>
        <v>W</v>
      </c>
      <c r="N72" s="13">
        <f t="shared" si="25"/>
        <v>36</v>
      </c>
      <c r="O72" s="14">
        <f t="shared" si="26"/>
        <v>10</v>
      </c>
      <c r="Q72" s="38"/>
      <c r="R72" s="38"/>
      <c r="S72" s="38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38"/>
      <c r="AH72" s="64"/>
      <c r="AI72" s="64"/>
      <c r="AJ72" s="64"/>
      <c r="AK72" s="64"/>
      <c r="AL72" s="64"/>
      <c r="AM72" s="64"/>
      <c r="AN72" s="64"/>
      <c r="AO72" s="64"/>
    </row>
    <row r="73" spans="1:41" x14ac:dyDescent="0.2">
      <c r="A73" s="28">
        <v>2</v>
      </c>
      <c r="B73" s="21" t="str">
        <f>IF(A73="","",IF(K73="","No bet",VLOOKUP(K73,$AK$2:$AL$19,2)&amp;","&amp;VLOOKUP(L73,$AK$2:$AL$19,2)))</f>
        <v>No bet</v>
      </c>
      <c r="C73" s="22" t="str">
        <f t="shared" si="16"/>
        <v/>
      </c>
      <c r="D73" s="9">
        <f t="shared" si="17"/>
        <v>1</v>
      </c>
      <c r="E73" s="9">
        <f t="shared" si="18"/>
        <v>2</v>
      </c>
      <c r="F73" s="10">
        <f t="shared" si="20"/>
        <v>0</v>
      </c>
      <c r="G73" s="10" t="str">
        <f t="shared" si="19"/>
        <v>1346</v>
      </c>
      <c r="H73" s="10" t="b">
        <f t="shared" si="21"/>
        <v>0</v>
      </c>
      <c r="I73" s="10">
        <f t="shared" si="22"/>
        <v>11</v>
      </c>
      <c r="J73" s="10">
        <f t="shared" si="23"/>
        <v>1</v>
      </c>
      <c r="K73" s="10" t="str">
        <f>IF($I73=1,VLOOKUP($E73,$AH$2:$AJ$19,2),IF($I73&lt;10,IF(F73=0,"",K72),""))</f>
        <v/>
      </c>
      <c r="L73" s="10" t="str">
        <f>IF($I73=1,VLOOKUP($E73,$AH$2:$AJ$19,3),IF($I73&lt;10,IF(F73=0,"",L72),""))</f>
        <v/>
      </c>
      <c r="M73" s="12" t="str">
        <f t="shared" si="24"/>
        <v/>
      </c>
      <c r="N73" s="13">
        <f t="shared" si="25"/>
        <v>0</v>
      </c>
      <c r="O73" s="14">
        <f t="shared" si="26"/>
        <v>10</v>
      </c>
      <c r="Q73" s="38"/>
      <c r="R73" s="38"/>
      <c r="S73" s="38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38"/>
      <c r="AH73" s="64"/>
      <c r="AI73" s="64"/>
      <c r="AJ73" s="64"/>
      <c r="AK73" s="64"/>
      <c r="AL73" s="64"/>
      <c r="AM73" s="64"/>
      <c r="AN73" s="64"/>
      <c r="AO73" s="64"/>
    </row>
    <row r="74" spans="1:41" x14ac:dyDescent="0.2">
      <c r="A74" s="28">
        <v>15</v>
      </c>
      <c r="B74" s="21" t="str">
        <f>IF(A74="","",IF(K74="","No bet",VLOOKUP(K74,$AK$2:$AL$19,2)&amp;","&amp;VLOOKUP(L74,$AK$2:$AL$19,2)))</f>
        <v>No bet</v>
      </c>
      <c r="C74" s="22" t="str">
        <f t="shared" si="16"/>
        <v/>
      </c>
      <c r="D74" s="9">
        <f t="shared" si="17"/>
        <v>3</v>
      </c>
      <c r="E74" s="9">
        <f t="shared" si="18"/>
        <v>9</v>
      </c>
      <c r="F74" s="10">
        <f t="shared" si="20"/>
        <v>0</v>
      </c>
      <c r="G74" s="10" t="str">
        <f t="shared" si="19"/>
        <v>1346</v>
      </c>
      <c r="H74" s="10" t="b">
        <f t="shared" si="21"/>
        <v>0</v>
      </c>
      <c r="I74" s="10">
        <f t="shared" si="22"/>
        <v>12</v>
      </c>
      <c r="J74" s="10">
        <f t="shared" si="23"/>
        <v>1</v>
      </c>
      <c r="K74" s="10" t="str">
        <f>IF($I74=1,VLOOKUP($E74,$AH$2:$AJ$19,2),IF($I74&lt;10,IF(F74=0,"",K73),""))</f>
        <v/>
      </c>
      <c r="L74" s="10" t="str">
        <f>IF($I74=1,VLOOKUP($E74,$AH$2:$AJ$19,3),IF($I74&lt;10,IF(F74=0,"",L73),""))</f>
        <v/>
      </c>
      <c r="M74" s="12" t="str">
        <f t="shared" si="24"/>
        <v/>
      </c>
      <c r="N74" s="13">
        <f t="shared" si="25"/>
        <v>0</v>
      </c>
      <c r="O74" s="14">
        <f t="shared" si="26"/>
        <v>10</v>
      </c>
      <c r="Q74" s="38"/>
      <c r="R74" s="38"/>
      <c r="S74" s="38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38"/>
      <c r="AH74" s="64"/>
      <c r="AI74" s="64"/>
      <c r="AJ74" s="64"/>
      <c r="AK74" s="64"/>
      <c r="AL74" s="64"/>
      <c r="AM74" s="64"/>
      <c r="AN74" s="64"/>
      <c r="AO74" s="64"/>
    </row>
    <row r="75" spans="1:41" x14ac:dyDescent="0.2">
      <c r="A75" s="28">
        <v>19</v>
      </c>
      <c r="B75" s="21" t="str">
        <f>IF(A75="","",IF(K75="","No bet",VLOOKUP(K75,$AK$2:$AL$19,2)&amp;","&amp;VLOOKUP(L75,$AK$2:$AL$19,2)))</f>
        <v>No bet</v>
      </c>
      <c r="C75" s="22" t="str">
        <f t="shared" si="16"/>
        <v/>
      </c>
      <c r="D75" s="9">
        <f t="shared" si="17"/>
        <v>4</v>
      </c>
      <c r="E75" s="9">
        <f t="shared" si="18"/>
        <v>10</v>
      </c>
      <c r="F75" s="10">
        <f t="shared" si="20"/>
        <v>0</v>
      </c>
      <c r="G75" s="10" t="str">
        <f t="shared" si="19"/>
        <v>1346</v>
      </c>
      <c r="H75" s="10" t="b">
        <f t="shared" si="21"/>
        <v>0</v>
      </c>
      <c r="I75" s="10">
        <f t="shared" si="22"/>
        <v>13</v>
      </c>
      <c r="J75" s="10">
        <f t="shared" si="23"/>
        <v>1</v>
      </c>
      <c r="K75" s="10" t="str">
        <f>IF($I75=1,VLOOKUP($E75,$AH$2:$AJ$19,2),IF($I75&lt;10,IF(F75=0,"",K74),""))</f>
        <v/>
      </c>
      <c r="L75" s="10" t="str">
        <f>IF($I75=1,VLOOKUP($E75,$AH$2:$AJ$19,3),IF($I75&lt;10,IF(F75=0,"",L74),""))</f>
        <v/>
      </c>
      <c r="M75" s="12" t="str">
        <f t="shared" si="24"/>
        <v/>
      </c>
      <c r="N75" s="13">
        <f t="shared" si="25"/>
        <v>0</v>
      </c>
      <c r="O75" s="14">
        <f t="shared" si="26"/>
        <v>10</v>
      </c>
      <c r="Q75" s="38"/>
      <c r="R75" s="38"/>
      <c r="S75" s="38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38"/>
      <c r="AH75" s="64"/>
      <c r="AI75" s="64"/>
      <c r="AJ75" s="64"/>
      <c r="AK75" s="64"/>
      <c r="AL75" s="64"/>
      <c r="AM75" s="64"/>
      <c r="AN75" s="64"/>
      <c r="AO75" s="64"/>
    </row>
    <row r="76" spans="1:41" x14ac:dyDescent="0.2">
      <c r="A76" s="28">
        <v>7</v>
      </c>
      <c r="B76" s="21" t="str">
        <f>IF(A76="","",IF(K76="","No bet",VLOOKUP(K76,$AK$2:$AL$19,2)&amp;","&amp;VLOOKUP(L76,$AK$2:$AL$19,2)))</f>
        <v>No bet</v>
      </c>
      <c r="C76" s="22" t="str">
        <f t="shared" si="16"/>
        <v/>
      </c>
      <c r="D76" s="9">
        <f t="shared" si="17"/>
        <v>2</v>
      </c>
      <c r="E76" s="9">
        <f t="shared" si="18"/>
        <v>4</v>
      </c>
      <c r="F76" s="10">
        <f t="shared" si="20"/>
        <v>0</v>
      </c>
      <c r="G76" s="10" t="str">
        <f t="shared" si="19"/>
        <v>13462</v>
      </c>
      <c r="H76" s="10" t="b">
        <f t="shared" si="21"/>
        <v>0</v>
      </c>
      <c r="I76" s="10">
        <f t="shared" si="22"/>
        <v>14</v>
      </c>
      <c r="J76" s="10">
        <f t="shared" si="23"/>
        <v>1</v>
      </c>
      <c r="K76" s="10" t="str">
        <f>IF($I76=1,VLOOKUP($E76,$AH$2:$AJ$19,2),IF($I76&lt;10,IF(F76=0,"",K75),""))</f>
        <v/>
      </c>
      <c r="L76" s="10" t="str">
        <f>IF($I76=1,VLOOKUP($E76,$AH$2:$AJ$19,3),IF($I76&lt;10,IF(F76=0,"",L75),""))</f>
        <v/>
      </c>
      <c r="M76" s="12" t="str">
        <f t="shared" si="24"/>
        <v/>
      </c>
      <c r="N76" s="13">
        <f t="shared" si="25"/>
        <v>0</v>
      </c>
      <c r="O76" s="14">
        <f t="shared" si="26"/>
        <v>10</v>
      </c>
      <c r="Q76" s="38"/>
      <c r="R76" s="38"/>
      <c r="S76" s="38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38"/>
      <c r="AH76" s="64"/>
      <c r="AI76" s="64"/>
      <c r="AJ76" s="64"/>
      <c r="AK76" s="64"/>
      <c r="AL76" s="64"/>
      <c r="AM76" s="64"/>
      <c r="AN76" s="64"/>
      <c r="AO76" s="64"/>
    </row>
    <row r="77" spans="1:41" x14ac:dyDescent="0.2">
      <c r="A77" s="28">
        <v>36</v>
      </c>
      <c r="B77" s="21" t="str">
        <f>IF(A77="","",IF(K77="","No bet",VLOOKUP(K77,$AK$2:$AL$19,2)&amp;","&amp;VLOOKUP(L77,$AK$2:$AL$19,2)))</f>
        <v>No bet</v>
      </c>
      <c r="C77" s="22" t="str">
        <f t="shared" si="16"/>
        <v/>
      </c>
      <c r="D77" s="9">
        <f t="shared" si="17"/>
        <v>6</v>
      </c>
      <c r="E77" s="9">
        <f t="shared" si="18"/>
        <v>18</v>
      </c>
      <c r="F77" s="10">
        <f t="shared" si="20"/>
        <v>0</v>
      </c>
      <c r="G77" s="10" t="str">
        <f t="shared" si="19"/>
        <v>13462</v>
      </c>
      <c r="H77" s="10" t="b">
        <f t="shared" si="21"/>
        <v>0</v>
      </c>
      <c r="I77" s="10">
        <f t="shared" si="22"/>
        <v>15</v>
      </c>
      <c r="J77" s="10">
        <f t="shared" si="23"/>
        <v>1</v>
      </c>
      <c r="K77" s="10" t="str">
        <f>IF($I77=1,VLOOKUP($E77,$AH$2:$AJ$19,2),IF($I77&lt;10,IF(F77=0,"",K76),""))</f>
        <v/>
      </c>
      <c r="L77" s="10" t="str">
        <f>IF($I77=1,VLOOKUP($E77,$AH$2:$AJ$19,3),IF($I77&lt;10,IF(F77=0,"",L76),""))</f>
        <v/>
      </c>
      <c r="M77" s="12" t="str">
        <f t="shared" si="24"/>
        <v/>
      </c>
      <c r="N77" s="13">
        <f t="shared" si="25"/>
        <v>0</v>
      </c>
      <c r="O77" s="14">
        <f t="shared" si="26"/>
        <v>10</v>
      </c>
      <c r="Q77" s="38"/>
      <c r="R77" s="38"/>
      <c r="S77" s="38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38"/>
      <c r="AH77" s="64"/>
      <c r="AI77" s="64"/>
      <c r="AJ77" s="64"/>
      <c r="AK77" s="64"/>
      <c r="AL77" s="64"/>
      <c r="AM77" s="64"/>
      <c r="AN77" s="64"/>
      <c r="AO77" s="64"/>
    </row>
    <row r="78" spans="1:41" x14ac:dyDescent="0.2">
      <c r="A78" s="28">
        <v>33</v>
      </c>
      <c r="B78" s="21" t="str">
        <f>IF(A78="","",IF(K78="","No bet",VLOOKUP(K78,$AK$2:$AL$19,2)&amp;","&amp;VLOOKUP(L78,$AK$2:$AL$19,2)))</f>
        <v>No bet</v>
      </c>
      <c r="C78" s="22" t="str">
        <f t="shared" si="16"/>
        <v/>
      </c>
      <c r="D78" s="9">
        <f t="shared" si="17"/>
        <v>6</v>
      </c>
      <c r="E78" s="9">
        <f t="shared" si="18"/>
        <v>18</v>
      </c>
      <c r="F78" s="10">
        <f t="shared" si="20"/>
        <v>0</v>
      </c>
      <c r="G78" s="10" t="str">
        <f t="shared" si="19"/>
        <v>13462</v>
      </c>
      <c r="H78" s="10" t="b">
        <f t="shared" si="21"/>
        <v>0</v>
      </c>
      <c r="I78" s="10">
        <f t="shared" si="22"/>
        <v>16</v>
      </c>
      <c r="J78" s="10">
        <f t="shared" si="23"/>
        <v>1</v>
      </c>
      <c r="K78" s="10" t="str">
        <f>IF($I78=1,VLOOKUP($E78,$AH$2:$AJ$19,2),IF($I78&lt;10,IF(F78=0,"",K77),""))</f>
        <v/>
      </c>
      <c r="L78" s="10" t="str">
        <f>IF($I78=1,VLOOKUP($E78,$AH$2:$AJ$19,3),IF($I78&lt;10,IF(F78=0,"",L77),""))</f>
        <v/>
      </c>
      <c r="M78" s="12" t="str">
        <f t="shared" si="24"/>
        <v/>
      </c>
      <c r="N78" s="13">
        <f t="shared" si="25"/>
        <v>0</v>
      </c>
      <c r="O78" s="14">
        <f t="shared" si="26"/>
        <v>10</v>
      </c>
      <c r="Q78" s="38"/>
      <c r="R78" s="38"/>
      <c r="S78" s="38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38"/>
      <c r="AH78" s="64"/>
      <c r="AI78" s="64"/>
      <c r="AJ78" s="64"/>
      <c r="AK78" s="64"/>
      <c r="AL78" s="64"/>
      <c r="AM78" s="64"/>
      <c r="AN78" s="64"/>
      <c r="AO78" s="64"/>
    </row>
    <row r="79" spans="1:41" x14ac:dyDescent="0.2">
      <c r="A79" s="28">
        <v>20</v>
      </c>
      <c r="B79" s="21" t="str">
        <f>IF(A79="","",IF(K79="","No bet",VLOOKUP(K79,$AK$2:$AL$19,2)&amp;","&amp;VLOOKUP(L79,$AK$2:$AL$19,2)))</f>
        <v>No bet</v>
      </c>
      <c r="C79" s="22" t="str">
        <f t="shared" si="16"/>
        <v/>
      </c>
      <c r="D79" s="9">
        <f t="shared" si="17"/>
        <v>4</v>
      </c>
      <c r="E79" s="9">
        <f t="shared" si="18"/>
        <v>11</v>
      </c>
      <c r="F79" s="10">
        <f t="shared" si="20"/>
        <v>0</v>
      </c>
      <c r="G79" s="10" t="str">
        <f t="shared" si="19"/>
        <v>13462</v>
      </c>
      <c r="H79" s="10" t="b">
        <f t="shared" si="21"/>
        <v>0</v>
      </c>
      <c r="I79" s="10">
        <f t="shared" si="22"/>
        <v>17</v>
      </c>
      <c r="J79" s="10">
        <f t="shared" si="23"/>
        <v>1</v>
      </c>
      <c r="K79" s="10" t="str">
        <f>IF($I79=1,VLOOKUP($E79,$AH$2:$AJ$19,2),IF($I79&lt;10,IF(F79=0,"",K78),""))</f>
        <v/>
      </c>
      <c r="L79" s="10" t="str">
        <f>IF($I79=1,VLOOKUP($E79,$AH$2:$AJ$19,3),IF($I79&lt;10,IF(F79=0,"",L78),""))</f>
        <v/>
      </c>
      <c r="M79" s="12" t="str">
        <f t="shared" si="24"/>
        <v/>
      </c>
      <c r="N79" s="13">
        <f t="shared" si="25"/>
        <v>0</v>
      </c>
      <c r="O79" s="14">
        <f t="shared" si="26"/>
        <v>10</v>
      </c>
      <c r="Q79" s="38"/>
      <c r="R79" s="38"/>
      <c r="S79" s="38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38"/>
      <c r="AH79" s="64"/>
      <c r="AI79" s="64"/>
      <c r="AJ79" s="64"/>
      <c r="AK79" s="64"/>
      <c r="AL79" s="64"/>
      <c r="AM79" s="64"/>
      <c r="AN79" s="64"/>
      <c r="AO79" s="64"/>
    </row>
    <row r="80" spans="1:41" x14ac:dyDescent="0.2">
      <c r="A80" s="28">
        <v>18</v>
      </c>
      <c r="B80" s="21" t="str">
        <f>IF(A80="","",IF(K80="","No bet",VLOOKUP(K80,$AK$2:$AL$19,2)&amp;","&amp;VLOOKUP(L80,$AK$2:$AL$19,2)))</f>
        <v>No bet</v>
      </c>
      <c r="C80" s="22" t="str">
        <f t="shared" si="16"/>
        <v/>
      </c>
      <c r="D80" s="9">
        <f t="shared" si="17"/>
        <v>3</v>
      </c>
      <c r="E80" s="9">
        <f t="shared" si="18"/>
        <v>9</v>
      </c>
      <c r="F80" s="10">
        <f t="shared" si="20"/>
        <v>0</v>
      </c>
      <c r="G80" s="10" t="str">
        <f t="shared" si="19"/>
        <v>13462</v>
      </c>
      <c r="H80" s="10" t="b">
        <f t="shared" si="21"/>
        <v>0</v>
      </c>
      <c r="I80" s="10">
        <f t="shared" si="22"/>
        <v>18</v>
      </c>
      <c r="J80" s="10">
        <f t="shared" si="23"/>
        <v>1</v>
      </c>
      <c r="K80" s="10" t="str">
        <f>IF($I80=1,VLOOKUP($E80,$AH$2:$AJ$19,2),IF($I80&lt;10,IF(F80=0,"",K79),""))</f>
        <v/>
      </c>
      <c r="L80" s="10" t="str">
        <f>IF($I80=1,VLOOKUP($E80,$AH$2:$AJ$19,3),IF($I80&lt;10,IF(F80=0,"",L79),""))</f>
        <v/>
      </c>
      <c r="M80" s="12" t="str">
        <f t="shared" si="24"/>
        <v/>
      </c>
      <c r="N80" s="13">
        <f t="shared" si="25"/>
        <v>0</v>
      </c>
      <c r="O80" s="14">
        <f t="shared" si="26"/>
        <v>10</v>
      </c>
      <c r="Q80" s="38"/>
      <c r="R80" s="38"/>
      <c r="S80" s="38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38"/>
      <c r="AH80" s="64"/>
      <c r="AI80" s="64"/>
      <c r="AJ80" s="64"/>
      <c r="AK80" s="64"/>
      <c r="AL80" s="64"/>
      <c r="AM80" s="64"/>
      <c r="AN80" s="64"/>
      <c r="AO80" s="64"/>
    </row>
    <row r="81" spans="1:41" x14ac:dyDescent="0.2">
      <c r="A81" s="28">
        <v>3</v>
      </c>
      <c r="B81" s="21" t="str">
        <f>IF(A81="","",IF(K81="","No bet",VLOOKUP(K81,$AK$2:$AL$19,2)&amp;","&amp;VLOOKUP(L81,$AK$2:$AL$19,2)))</f>
        <v>No bet</v>
      </c>
      <c r="C81" s="22" t="str">
        <f t="shared" si="16"/>
        <v/>
      </c>
      <c r="D81" s="9">
        <f t="shared" si="17"/>
        <v>1</v>
      </c>
      <c r="E81" s="9">
        <f t="shared" si="18"/>
        <v>3</v>
      </c>
      <c r="F81" s="10">
        <f t="shared" si="20"/>
        <v>0</v>
      </c>
      <c r="G81" s="10" t="str">
        <f t="shared" si="19"/>
        <v>13462</v>
      </c>
      <c r="H81" s="10" t="b">
        <f t="shared" si="21"/>
        <v>0</v>
      </c>
      <c r="I81" s="10">
        <f t="shared" si="22"/>
        <v>19</v>
      </c>
      <c r="J81" s="10">
        <f t="shared" si="23"/>
        <v>1</v>
      </c>
      <c r="K81" s="10" t="str">
        <f>IF($I81=1,VLOOKUP($E81,$AH$2:$AJ$19,2),IF($I81&lt;10,IF(F81=0,"",K80),""))</f>
        <v/>
      </c>
      <c r="L81" s="10" t="str">
        <f>IF($I81=1,VLOOKUP($E81,$AH$2:$AJ$19,3),IF($I81&lt;10,IF(F81=0,"",L80),""))</f>
        <v/>
      </c>
      <c r="M81" s="12" t="str">
        <f t="shared" si="24"/>
        <v/>
      </c>
      <c r="N81" s="13">
        <f t="shared" si="25"/>
        <v>0</v>
      </c>
      <c r="O81" s="14">
        <f t="shared" si="26"/>
        <v>10</v>
      </c>
      <c r="Q81" s="38"/>
      <c r="R81" s="38"/>
      <c r="S81" s="38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38"/>
      <c r="AH81" s="64"/>
      <c r="AI81" s="64"/>
      <c r="AJ81" s="64"/>
      <c r="AK81" s="64"/>
      <c r="AL81" s="64"/>
      <c r="AM81" s="64"/>
      <c r="AN81" s="64"/>
      <c r="AO81" s="64"/>
    </row>
    <row r="82" spans="1:41" x14ac:dyDescent="0.2">
      <c r="A82" s="28">
        <v>27</v>
      </c>
      <c r="B82" s="21" t="str">
        <f>IF(A82="","",IF(K82="","No bet",VLOOKUP(K82,$AK$2:$AL$19,2)&amp;","&amp;VLOOKUP(L82,$AK$2:$AL$19,2)))</f>
        <v>25/28,26/29</v>
      </c>
      <c r="C82" s="22" t="str">
        <f t="shared" si="16"/>
        <v>1,1,</v>
      </c>
      <c r="D82" s="9">
        <f t="shared" si="17"/>
        <v>5</v>
      </c>
      <c r="E82" s="9">
        <f t="shared" si="18"/>
        <v>15</v>
      </c>
      <c r="F82" s="10">
        <f t="shared" si="20"/>
        <v>1</v>
      </c>
      <c r="G82" s="10" t="str">
        <f t="shared" si="19"/>
        <v>134625</v>
      </c>
      <c r="H82" s="10" t="b">
        <f t="shared" si="21"/>
        <v>1</v>
      </c>
      <c r="I82" s="10">
        <f t="shared" si="22"/>
        <v>1</v>
      </c>
      <c r="J82" s="10">
        <f t="shared" si="23"/>
        <v>1</v>
      </c>
      <c r="K82" s="10">
        <f>IF($I82=1,VLOOKUP($E82,$AH$2:$AJ$19,2),IF($I82&lt;10,IF(F82=0,"",K81),""))</f>
        <v>13</v>
      </c>
      <c r="L82" s="10">
        <f>IF($I82=1,VLOOKUP($E82,$AH$2:$AJ$19,3),IF($I82&lt;10,IF(F82=0,"",L81),""))</f>
        <v>14</v>
      </c>
      <c r="M82" s="12" t="str">
        <f t="shared" si="24"/>
        <v/>
      </c>
      <c r="N82" s="13">
        <f t="shared" si="25"/>
        <v>0</v>
      </c>
      <c r="O82" s="14">
        <f t="shared" si="26"/>
        <v>10</v>
      </c>
      <c r="Q82" s="38"/>
      <c r="R82" s="38"/>
      <c r="S82" s="38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38"/>
      <c r="AH82" s="64"/>
      <c r="AI82" s="64"/>
      <c r="AJ82" s="64"/>
      <c r="AK82" s="64"/>
      <c r="AL82" s="64"/>
      <c r="AM82" s="64"/>
      <c r="AN82" s="64"/>
      <c r="AO82" s="64"/>
    </row>
    <row r="83" spans="1:41" x14ac:dyDescent="0.2">
      <c r="A83" s="28">
        <v>4</v>
      </c>
      <c r="B83" s="21" t="str">
        <f>IF(A83="","",IF(K83="","No bet",VLOOKUP(K83,$AK$2:$AL$19,2)&amp;","&amp;VLOOKUP(L83,$AK$2:$AL$19,2)))</f>
        <v>25/28,26/29</v>
      </c>
      <c r="C83" s="22" t="str">
        <f t="shared" si="16"/>
        <v>1,1,</v>
      </c>
      <c r="D83" s="9">
        <f t="shared" si="17"/>
        <v>1</v>
      </c>
      <c r="E83" s="9">
        <f t="shared" si="18"/>
        <v>1</v>
      </c>
      <c r="F83" s="10">
        <f t="shared" si="20"/>
        <v>1</v>
      </c>
      <c r="G83" s="10">
        <f t="shared" si="19"/>
        <v>1</v>
      </c>
      <c r="H83" s="10" t="b">
        <f t="shared" si="21"/>
        <v>1</v>
      </c>
      <c r="I83" s="10">
        <f t="shared" si="22"/>
        <v>2</v>
      </c>
      <c r="J83" s="10">
        <f t="shared" si="23"/>
        <v>1</v>
      </c>
      <c r="K83" s="10">
        <f>IF($I83=1,VLOOKUP($E83,$AH$2:$AJ$19,2),IF($I83&lt;10,IF(F83=0,"",K82),""))</f>
        <v>13</v>
      </c>
      <c r="L83" s="10">
        <f>IF($I83=1,VLOOKUP($E83,$AH$2:$AJ$19,3),IF($I83&lt;10,IF(F83=0,"",L82),""))</f>
        <v>14</v>
      </c>
      <c r="M83" s="12" t="str">
        <f t="shared" si="24"/>
        <v>L</v>
      </c>
      <c r="N83" s="13">
        <f t="shared" si="25"/>
        <v>-2</v>
      </c>
      <c r="O83" s="14">
        <f t="shared" si="26"/>
        <v>8</v>
      </c>
      <c r="Q83" s="38"/>
      <c r="R83" s="38"/>
      <c r="S83" s="38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38"/>
      <c r="AH83" s="64"/>
      <c r="AI83" s="64"/>
      <c r="AJ83" s="64"/>
      <c r="AK83" s="64"/>
      <c r="AL83" s="64"/>
      <c r="AM83" s="64"/>
      <c r="AN83" s="64"/>
      <c r="AO83" s="64"/>
    </row>
    <row r="84" spans="1:41" x14ac:dyDescent="0.2">
      <c r="A84" s="28">
        <v>5</v>
      </c>
      <c r="B84" s="21" t="str">
        <f>IF(A84="","",IF(K84="","No bet",VLOOKUP(K84,$AK$2:$AL$19,2)&amp;","&amp;VLOOKUP(L84,$AK$2:$AL$19,2)))</f>
        <v>25/28,26/29</v>
      </c>
      <c r="C84" s="22" t="str">
        <f t="shared" si="16"/>
        <v>1,1,</v>
      </c>
      <c r="D84" s="9">
        <f t="shared" si="17"/>
        <v>1</v>
      </c>
      <c r="E84" s="9">
        <f t="shared" si="18"/>
        <v>2</v>
      </c>
      <c r="F84" s="10">
        <f t="shared" si="20"/>
        <v>1</v>
      </c>
      <c r="G84" s="10">
        <f t="shared" si="19"/>
        <v>1</v>
      </c>
      <c r="H84" s="10" t="b">
        <f t="shared" si="21"/>
        <v>1</v>
      </c>
      <c r="I84" s="10">
        <f t="shared" si="22"/>
        <v>3</v>
      </c>
      <c r="J84" s="10">
        <f t="shared" si="23"/>
        <v>1</v>
      </c>
      <c r="K84" s="10">
        <f>IF($I84=1,VLOOKUP($E84,$AH$2:$AJ$19,2),IF($I84&lt;10,IF(F84=0,"",K83),""))</f>
        <v>13</v>
      </c>
      <c r="L84" s="10">
        <f>IF($I84=1,VLOOKUP($E84,$AH$2:$AJ$19,3),IF($I84&lt;10,IF(F84=0,"",L83),""))</f>
        <v>14</v>
      </c>
      <c r="M84" s="12" t="str">
        <f t="shared" si="24"/>
        <v>L</v>
      </c>
      <c r="N84" s="13">
        <f t="shared" si="25"/>
        <v>-2</v>
      </c>
      <c r="O84" s="14">
        <f t="shared" si="26"/>
        <v>6</v>
      </c>
      <c r="Q84" s="38"/>
      <c r="R84" s="38"/>
      <c r="S84" s="38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38"/>
      <c r="AH84" s="64"/>
      <c r="AI84" s="64"/>
      <c r="AJ84" s="64"/>
      <c r="AK84" s="64"/>
      <c r="AL84" s="64"/>
      <c r="AM84" s="64"/>
      <c r="AN84" s="64"/>
      <c r="AO84" s="64"/>
    </row>
    <row r="85" spans="1:41" x14ac:dyDescent="0.2">
      <c r="A85" s="28">
        <v>5</v>
      </c>
      <c r="B85" s="21" t="str">
        <f>IF(A85="","",IF(K85="","No bet",VLOOKUP(K85,$AK$2:$AL$19,2)&amp;","&amp;VLOOKUP(L85,$AK$2:$AL$19,2)))</f>
        <v>25/28,26/29</v>
      </c>
      <c r="C85" s="22" t="str">
        <f t="shared" si="16"/>
        <v>1,1,</v>
      </c>
      <c r="D85" s="9">
        <f t="shared" si="17"/>
        <v>1</v>
      </c>
      <c r="E85" s="9">
        <f t="shared" si="18"/>
        <v>2</v>
      </c>
      <c r="F85" s="10">
        <f t="shared" si="20"/>
        <v>1</v>
      </c>
      <c r="G85" s="10">
        <f t="shared" si="19"/>
        <v>1</v>
      </c>
      <c r="H85" s="10" t="b">
        <f t="shared" si="21"/>
        <v>1</v>
      </c>
      <c r="I85" s="10">
        <f t="shared" si="22"/>
        <v>4</v>
      </c>
      <c r="J85" s="10">
        <f t="shared" si="23"/>
        <v>1</v>
      </c>
      <c r="K85" s="10">
        <f>IF($I85=1,VLOOKUP($E85,$AH$2:$AJ$19,2),IF($I85&lt;10,IF(F85=0,"",K84),""))</f>
        <v>13</v>
      </c>
      <c r="L85" s="10">
        <f>IF($I85=1,VLOOKUP($E85,$AH$2:$AJ$19,3),IF($I85&lt;10,IF(F85=0,"",L84),""))</f>
        <v>14</v>
      </c>
      <c r="M85" s="12" t="str">
        <f t="shared" si="24"/>
        <v>L</v>
      </c>
      <c r="N85" s="13">
        <f t="shared" si="25"/>
        <v>-2</v>
      </c>
      <c r="O85" s="14">
        <f t="shared" si="26"/>
        <v>4</v>
      </c>
      <c r="Q85" s="38"/>
      <c r="R85" s="38"/>
      <c r="S85" s="38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38"/>
      <c r="AH85" s="64"/>
      <c r="AI85" s="64"/>
      <c r="AJ85" s="64"/>
      <c r="AK85" s="64"/>
      <c r="AL85" s="64"/>
      <c r="AM85" s="64"/>
      <c r="AN85" s="64"/>
      <c r="AO85" s="64"/>
    </row>
    <row r="86" spans="1:41" x14ac:dyDescent="0.2">
      <c r="A86" s="28">
        <v>26</v>
      </c>
      <c r="B86" s="21" t="str">
        <f>IF(A86="","",IF(K86="","No bet",VLOOKUP(K86,$AK$2:$AL$19,2)&amp;","&amp;VLOOKUP(L86,$AK$2:$AL$19,2)))</f>
        <v>No bet</v>
      </c>
      <c r="C86" s="22" t="str">
        <f t="shared" si="16"/>
        <v/>
      </c>
      <c r="D86" s="9">
        <f t="shared" si="17"/>
        <v>5</v>
      </c>
      <c r="E86" s="9">
        <f t="shared" si="18"/>
        <v>14</v>
      </c>
      <c r="F86" s="10">
        <f t="shared" si="20"/>
        <v>0</v>
      </c>
      <c r="G86" s="10" t="str">
        <f t="shared" si="19"/>
        <v>15</v>
      </c>
      <c r="H86" s="10" t="b">
        <f t="shared" si="21"/>
        <v>0</v>
      </c>
      <c r="I86" s="10">
        <f t="shared" si="22"/>
        <v>10</v>
      </c>
      <c r="J86" s="10">
        <f t="shared" si="23"/>
        <v>1</v>
      </c>
      <c r="K86" s="10" t="str">
        <f>IF($I86=1,VLOOKUP($E86,$AH$2:$AJ$19,2),IF($I86&lt;10,IF(F86=0,"",K85),""))</f>
        <v/>
      </c>
      <c r="L86" s="10" t="str">
        <f>IF($I86=1,VLOOKUP($E86,$AH$2:$AJ$19,3),IF($I86&lt;10,IF(F86=0,"",L85),""))</f>
        <v/>
      </c>
      <c r="M86" s="12" t="str">
        <f t="shared" si="24"/>
        <v>W</v>
      </c>
      <c r="N86" s="13">
        <f t="shared" si="25"/>
        <v>18</v>
      </c>
      <c r="O86" s="14">
        <f t="shared" si="26"/>
        <v>22</v>
      </c>
      <c r="Q86" s="38"/>
      <c r="R86" s="38"/>
      <c r="S86" s="38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38"/>
      <c r="AH86" s="64"/>
      <c r="AI86" s="64"/>
      <c r="AJ86" s="64"/>
      <c r="AK86" s="64"/>
      <c r="AL86" s="64"/>
      <c r="AM86" s="64"/>
      <c r="AN86" s="64"/>
      <c r="AO86" s="64"/>
    </row>
    <row r="87" spans="1:41" x14ac:dyDescent="0.2">
      <c r="A87" s="28">
        <v>28</v>
      </c>
      <c r="B87" s="21" t="str">
        <f>IF(A87="","",IF(K87="","No bet",VLOOKUP(K87,$AK$2:$AL$19,2)&amp;","&amp;VLOOKUP(L87,$AK$2:$AL$19,2)))</f>
        <v>No bet</v>
      </c>
      <c r="C87" s="22" t="str">
        <f t="shared" si="16"/>
        <v/>
      </c>
      <c r="D87" s="9">
        <f t="shared" si="17"/>
        <v>5</v>
      </c>
      <c r="E87" s="9">
        <f t="shared" si="18"/>
        <v>13</v>
      </c>
      <c r="F87" s="10">
        <f t="shared" si="20"/>
        <v>0</v>
      </c>
      <c r="G87" s="10" t="str">
        <f t="shared" si="19"/>
        <v>15</v>
      </c>
      <c r="H87" s="10" t="b">
        <f t="shared" si="21"/>
        <v>0</v>
      </c>
      <c r="I87" s="10">
        <f t="shared" si="22"/>
        <v>11</v>
      </c>
      <c r="J87" s="10">
        <f t="shared" si="23"/>
        <v>1</v>
      </c>
      <c r="K87" s="10" t="str">
        <f>IF($I87=1,VLOOKUP($E87,$AH$2:$AJ$19,2),IF($I87&lt;10,IF(F87=0,"",K86),""))</f>
        <v/>
      </c>
      <c r="L87" s="10" t="str">
        <f>IF($I87=1,VLOOKUP($E87,$AH$2:$AJ$19,3),IF($I87&lt;10,IF(F87=0,"",L86),""))</f>
        <v/>
      </c>
      <c r="M87" s="12" t="str">
        <f t="shared" si="24"/>
        <v/>
      </c>
      <c r="N87" s="13">
        <f t="shared" si="25"/>
        <v>0</v>
      </c>
      <c r="O87" s="14">
        <f t="shared" si="26"/>
        <v>22</v>
      </c>
      <c r="Q87" s="38"/>
      <c r="R87" s="38"/>
      <c r="S87" s="38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38"/>
      <c r="AH87" s="64"/>
      <c r="AI87" s="64"/>
      <c r="AJ87" s="64"/>
      <c r="AK87" s="64"/>
      <c r="AL87" s="64"/>
      <c r="AM87" s="64"/>
      <c r="AN87" s="64"/>
      <c r="AO87" s="64"/>
    </row>
    <row r="88" spans="1:41" x14ac:dyDescent="0.2">
      <c r="A88" s="28">
        <v>23</v>
      </c>
      <c r="B88" s="21" t="str">
        <f>IF(A88="","",IF(K88="","No bet",VLOOKUP(K88,$AK$2:$AL$19,2)&amp;","&amp;VLOOKUP(L88,$AK$2:$AL$19,2)))</f>
        <v>No bet</v>
      </c>
      <c r="C88" s="22" t="str">
        <f t="shared" si="16"/>
        <v/>
      </c>
      <c r="D88" s="9">
        <f t="shared" si="17"/>
        <v>4</v>
      </c>
      <c r="E88" s="9">
        <f t="shared" si="18"/>
        <v>11</v>
      </c>
      <c r="F88" s="10">
        <f t="shared" si="20"/>
        <v>0</v>
      </c>
      <c r="G88" s="10" t="str">
        <f t="shared" si="19"/>
        <v>154</v>
      </c>
      <c r="H88" s="10" t="b">
        <f t="shared" si="21"/>
        <v>0</v>
      </c>
      <c r="I88" s="10">
        <f t="shared" si="22"/>
        <v>12</v>
      </c>
      <c r="J88" s="10">
        <f t="shared" si="23"/>
        <v>1</v>
      </c>
      <c r="K88" s="10" t="str">
        <f>IF($I88=1,VLOOKUP($E88,$AH$2:$AJ$19,2),IF($I88&lt;10,IF(F88=0,"",K87),""))</f>
        <v/>
      </c>
      <c r="L88" s="10" t="str">
        <f>IF($I88=1,VLOOKUP($E88,$AH$2:$AJ$19,3),IF($I88&lt;10,IF(F88=0,"",L87),""))</f>
        <v/>
      </c>
      <c r="M88" s="12" t="str">
        <f t="shared" si="24"/>
        <v/>
      </c>
      <c r="N88" s="13">
        <f t="shared" si="25"/>
        <v>0</v>
      </c>
      <c r="O88" s="14">
        <f t="shared" si="26"/>
        <v>22</v>
      </c>
      <c r="Q88" s="38"/>
      <c r="R88" s="38"/>
      <c r="S88" s="38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38"/>
      <c r="AH88" s="64"/>
      <c r="AI88" s="64"/>
      <c r="AJ88" s="64"/>
      <c r="AK88" s="64"/>
      <c r="AL88" s="64"/>
      <c r="AM88" s="64"/>
      <c r="AN88" s="64"/>
      <c r="AO88" s="64"/>
    </row>
    <row r="89" spans="1:41" x14ac:dyDescent="0.2">
      <c r="A89" s="28">
        <v>2</v>
      </c>
      <c r="B89" s="21" t="str">
        <f>IF(A89="","",IF(K89="","No bet",VLOOKUP(K89,$AK$2:$AL$19,2)&amp;","&amp;VLOOKUP(L89,$AK$2:$AL$19,2)))</f>
        <v>No bet</v>
      </c>
      <c r="C89" s="22" t="str">
        <f t="shared" si="16"/>
        <v/>
      </c>
      <c r="D89" s="9">
        <f t="shared" si="17"/>
        <v>1</v>
      </c>
      <c r="E89" s="9">
        <f t="shared" si="18"/>
        <v>2</v>
      </c>
      <c r="F89" s="10">
        <f t="shared" si="20"/>
        <v>0</v>
      </c>
      <c r="G89" s="10" t="str">
        <f t="shared" si="19"/>
        <v>154</v>
      </c>
      <c r="H89" s="10" t="b">
        <f t="shared" si="21"/>
        <v>0</v>
      </c>
      <c r="I89" s="10">
        <f t="shared" si="22"/>
        <v>13</v>
      </c>
      <c r="J89" s="10">
        <f t="shared" si="23"/>
        <v>1</v>
      </c>
      <c r="K89" s="10" t="str">
        <f>IF($I89=1,VLOOKUP($E89,$AH$2:$AJ$19,2),IF($I89&lt;10,IF(F89=0,"",K88),""))</f>
        <v/>
      </c>
      <c r="L89" s="10" t="str">
        <f>IF($I89=1,VLOOKUP($E89,$AH$2:$AJ$19,3),IF($I89&lt;10,IF(F89=0,"",L88),""))</f>
        <v/>
      </c>
      <c r="M89" s="12" t="str">
        <f t="shared" si="24"/>
        <v/>
      </c>
      <c r="N89" s="13">
        <f t="shared" si="25"/>
        <v>0</v>
      </c>
      <c r="O89" s="14">
        <f t="shared" si="26"/>
        <v>22</v>
      </c>
      <c r="Q89" s="38"/>
      <c r="R89" s="38"/>
      <c r="S89" s="38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38"/>
      <c r="AH89" s="64"/>
      <c r="AI89" s="64"/>
      <c r="AJ89" s="64"/>
      <c r="AK89" s="64"/>
      <c r="AL89" s="64"/>
      <c r="AM89" s="64"/>
      <c r="AN89" s="64"/>
      <c r="AO89" s="64"/>
    </row>
    <row r="90" spans="1:41" x14ac:dyDescent="0.2">
      <c r="A90" s="28">
        <v>27</v>
      </c>
      <c r="B90" s="21" t="str">
        <f>IF(A90="","",IF(K90="","No bet",VLOOKUP(K90,$AK$2:$AL$19,2)&amp;","&amp;VLOOKUP(L90,$AK$2:$AL$19,2)))</f>
        <v>No bet</v>
      </c>
      <c r="C90" s="22" t="str">
        <f t="shared" si="16"/>
        <v/>
      </c>
      <c r="D90" s="9">
        <f t="shared" si="17"/>
        <v>5</v>
      </c>
      <c r="E90" s="9">
        <f t="shared" si="18"/>
        <v>15</v>
      </c>
      <c r="F90" s="10">
        <f t="shared" si="20"/>
        <v>0</v>
      </c>
      <c r="G90" s="10" t="str">
        <f t="shared" si="19"/>
        <v>154</v>
      </c>
      <c r="H90" s="10" t="b">
        <f t="shared" si="21"/>
        <v>0</v>
      </c>
      <c r="I90" s="10">
        <f t="shared" si="22"/>
        <v>14</v>
      </c>
      <c r="J90" s="10">
        <f t="shared" si="23"/>
        <v>1</v>
      </c>
      <c r="K90" s="10" t="str">
        <f>IF($I90=1,VLOOKUP($E90,$AH$2:$AJ$19,2),IF($I90&lt;10,IF(F90=0,"",K89),""))</f>
        <v/>
      </c>
      <c r="L90" s="10" t="str">
        <f>IF($I90=1,VLOOKUP($E90,$AH$2:$AJ$19,3),IF($I90&lt;10,IF(F90=0,"",L89),""))</f>
        <v/>
      </c>
      <c r="M90" s="12" t="str">
        <f t="shared" si="24"/>
        <v/>
      </c>
      <c r="N90" s="13">
        <f t="shared" si="25"/>
        <v>0</v>
      </c>
      <c r="O90" s="14">
        <f t="shared" si="26"/>
        <v>22</v>
      </c>
      <c r="Q90" s="38"/>
      <c r="R90" s="38"/>
      <c r="S90" s="38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38"/>
      <c r="AH90" s="64"/>
      <c r="AI90" s="64"/>
      <c r="AJ90" s="64"/>
      <c r="AK90" s="64"/>
      <c r="AL90" s="64"/>
      <c r="AM90" s="64"/>
      <c r="AN90" s="64"/>
      <c r="AO90" s="64"/>
    </row>
    <row r="91" spans="1:41" x14ac:dyDescent="0.2">
      <c r="A91" s="28">
        <v>24</v>
      </c>
      <c r="B91" s="21" t="str">
        <f>IF(A91="","",IF(K91="","No bet",VLOOKUP(K91,$AK$2:$AL$19,2)&amp;","&amp;VLOOKUP(L91,$AK$2:$AL$19,2)))</f>
        <v>No bet</v>
      </c>
      <c r="C91" s="22" t="str">
        <f t="shared" si="16"/>
        <v/>
      </c>
      <c r="D91" s="9">
        <f t="shared" si="17"/>
        <v>4</v>
      </c>
      <c r="E91" s="9">
        <f t="shared" si="18"/>
        <v>12</v>
      </c>
      <c r="F91" s="10">
        <f t="shared" si="20"/>
        <v>0</v>
      </c>
      <c r="G91" s="10" t="str">
        <f t="shared" si="19"/>
        <v>154</v>
      </c>
      <c r="H91" s="10" t="b">
        <f t="shared" si="21"/>
        <v>0</v>
      </c>
      <c r="I91" s="10">
        <f t="shared" si="22"/>
        <v>15</v>
      </c>
      <c r="J91" s="10">
        <f t="shared" si="23"/>
        <v>1</v>
      </c>
      <c r="K91" s="10" t="str">
        <f>IF($I91=1,VLOOKUP($E91,$AH$2:$AJ$19,2),IF($I91&lt;10,IF(F91=0,"",K90),""))</f>
        <v/>
      </c>
      <c r="L91" s="10" t="str">
        <f>IF($I91=1,VLOOKUP($E91,$AH$2:$AJ$19,3),IF($I91&lt;10,IF(F91=0,"",L90),""))</f>
        <v/>
      </c>
      <c r="M91" s="12" t="str">
        <f t="shared" si="24"/>
        <v/>
      </c>
      <c r="N91" s="13">
        <f t="shared" si="25"/>
        <v>0</v>
      </c>
      <c r="O91" s="14">
        <f t="shared" si="26"/>
        <v>22</v>
      </c>
      <c r="Q91" s="38"/>
      <c r="R91" s="38"/>
      <c r="S91" s="38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38"/>
      <c r="AH91" s="64"/>
      <c r="AI91" s="64"/>
      <c r="AJ91" s="64"/>
      <c r="AK91" s="64"/>
      <c r="AL91" s="64"/>
      <c r="AM91" s="64"/>
      <c r="AN91" s="64"/>
      <c r="AO91" s="64"/>
    </row>
    <row r="92" spans="1:41" x14ac:dyDescent="0.2">
      <c r="A92" s="28">
        <v>27</v>
      </c>
      <c r="B92" s="21" t="str">
        <f>IF(A92="","",IF(K92="","No bet",VLOOKUP(K92,$AK$2:$AL$19,2)&amp;","&amp;VLOOKUP(L92,$AK$2:$AL$19,2)))</f>
        <v>No bet</v>
      </c>
      <c r="C92" s="22" t="str">
        <f t="shared" si="16"/>
        <v/>
      </c>
      <c r="D92" s="9">
        <f t="shared" si="17"/>
        <v>5</v>
      </c>
      <c r="E92" s="9">
        <f t="shared" si="18"/>
        <v>15</v>
      </c>
      <c r="F92" s="10">
        <f t="shared" si="20"/>
        <v>0</v>
      </c>
      <c r="G92" s="10" t="str">
        <f t="shared" si="19"/>
        <v>154</v>
      </c>
      <c r="H92" s="10" t="b">
        <f t="shared" si="21"/>
        <v>0</v>
      </c>
      <c r="I92" s="10">
        <f t="shared" si="22"/>
        <v>16</v>
      </c>
      <c r="J92" s="10">
        <f t="shared" si="23"/>
        <v>1</v>
      </c>
      <c r="K92" s="10" t="str">
        <f>IF($I92=1,VLOOKUP($E92,$AH$2:$AJ$19,2),IF($I92&lt;10,IF(F92=0,"",K91),""))</f>
        <v/>
      </c>
      <c r="L92" s="10" t="str">
        <f>IF($I92=1,VLOOKUP($E92,$AH$2:$AJ$19,3),IF($I92&lt;10,IF(F92=0,"",L91),""))</f>
        <v/>
      </c>
      <c r="M92" s="12" t="str">
        <f t="shared" si="24"/>
        <v/>
      </c>
      <c r="N92" s="13">
        <f t="shared" si="25"/>
        <v>0</v>
      </c>
      <c r="O92" s="14">
        <f t="shared" si="26"/>
        <v>22</v>
      </c>
      <c r="Q92" s="38"/>
      <c r="R92" s="38"/>
      <c r="S92" s="38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38"/>
      <c r="AH92" s="64"/>
      <c r="AI92" s="64"/>
      <c r="AJ92" s="64"/>
      <c r="AK92" s="64"/>
      <c r="AL92" s="64"/>
      <c r="AM92" s="64"/>
      <c r="AN92" s="64"/>
      <c r="AO92" s="64"/>
    </row>
    <row r="93" spans="1:41" x14ac:dyDescent="0.2">
      <c r="A93" s="28">
        <v>20</v>
      </c>
      <c r="B93" s="21" t="str">
        <f>IF(A93="","",IF(K93="","No bet",VLOOKUP(K93,$AK$2:$AL$19,2)&amp;","&amp;VLOOKUP(L93,$AK$2:$AL$19,2)))</f>
        <v>No bet</v>
      </c>
      <c r="C93" s="22" t="str">
        <f t="shared" si="16"/>
        <v/>
      </c>
      <c r="D93" s="9">
        <f t="shared" si="17"/>
        <v>4</v>
      </c>
      <c r="E93" s="9">
        <f t="shared" si="18"/>
        <v>11</v>
      </c>
      <c r="F93" s="10">
        <f t="shared" si="20"/>
        <v>0</v>
      </c>
      <c r="G93" s="10" t="str">
        <f t="shared" si="19"/>
        <v>154</v>
      </c>
      <c r="H93" s="10" t="b">
        <f t="shared" si="21"/>
        <v>0</v>
      </c>
      <c r="I93" s="10">
        <f t="shared" si="22"/>
        <v>17</v>
      </c>
      <c r="J93" s="10">
        <f t="shared" si="23"/>
        <v>1</v>
      </c>
      <c r="K93" s="10" t="str">
        <f>IF($I93=1,VLOOKUP($E93,$AH$2:$AJ$19,2),IF($I93&lt;10,IF(F93=0,"",K92),""))</f>
        <v/>
      </c>
      <c r="L93" s="10" t="str">
        <f>IF($I93=1,VLOOKUP($E93,$AH$2:$AJ$19,3),IF($I93&lt;10,IF(F93=0,"",L92),""))</f>
        <v/>
      </c>
      <c r="M93" s="12" t="str">
        <f t="shared" si="24"/>
        <v/>
      </c>
      <c r="N93" s="13">
        <f t="shared" si="25"/>
        <v>0</v>
      </c>
      <c r="O93" s="14">
        <f t="shared" si="26"/>
        <v>22</v>
      </c>
      <c r="Q93" s="38"/>
      <c r="R93" s="38"/>
      <c r="S93" s="38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38"/>
      <c r="AH93" s="64"/>
      <c r="AI93" s="64"/>
      <c r="AJ93" s="64"/>
      <c r="AK93" s="64"/>
      <c r="AL93" s="64"/>
      <c r="AM93" s="64"/>
      <c r="AN93" s="64"/>
      <c r="AO93" s="64"/>
    </row>
    <row r="94" spans="1:41" x14ac:dyDescent="0.2">
      <c r="A94" s="28">
        <v>10</v>
      </c>
      <c r="B94" s="21" t="str">
        <f>IF(A94="","",IF(K94="","No bet",VLOOKUP(K94,$AK$2:$AL$19,2)&amp;","&amp;VLOOKUP(L94,$AK$2:$AL$19,2)))</f>
        <v>No bet</v>
      </c>
      <c r="C94" s="22" t="str">
        <f t="shared" si="16"/>
        <v/>
      </c>
      <c r="D94" s="9">
        <f t="shared" si="17"/>
        <v>2</v>
      </c>
      <c r="E94" s="9">
        <f t="shared" si="18"/>
        <v>4</v>
      </c>
      <c r="F94" s="10">
        <f t="shared" si="20"/>
        <v>0</v>
      </c>
      <c r="G94" s="10" t="str">
        <f t="shared" si="19"/>
        <v>1542</v>
      </c>
      <c r="H94" s="10" t="b">
        <f t="shared" si="21"/>
        <v>0</v>
      </c>
      <c r="I94" s="10">
        <f t="shared" si="22"/>
        <v>18</v>
      </c>
      <c r="J94" s="10">
        <f t="shared" si="23"/>
        <v>1</v>
      </c>
      <c r="K94" s="10" t="str">
        <f>IF($I94=1,VLOOKUP($E94,$AH$2:$AJ$19,2),IF($I94&lt;10,IF(F94=0,"",K93),""))</f>
        <v/>
      </c>
      <c r="L94" s="10" t="str">
        <f>IF($I94=1,VLOOKUP($E94,$AH$2:$AJ$19,3),IF($I94&lt;10,IF(F94=0,"",L93),""))</f>
        <v/>
      </c>
      <c r="M94" s="12" t="str">
        <f t="shared" si="24"/>
        <v/>
      </c>
      <c r="N94" s="13">
        <f t="shared" si="25"/>
        <v>0</v>
      </c>
      <c r="O94" s="14">
        <f t="shared" si="26"/>
        <v>22</v>
      </c>
      <c r="Q94" s="38"/>
      <c r="R94" s="38"/>
      <c r="S94" s="38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38"/>
      <c r="AH94" s="64"/>
      <c r="AI94" s="64"/>
      <c r="AJ94" s="64"/>
      <c r="AK94" s="64"/>
      <c r="AL94" s="64"/>
      <c r="AM94" s="64"/>
      <c r="AN94" s="64"/>
      <c r="AO94" s="64"/>
    </row>
    <row r="95" spans="1:41" x14ac:dyDescent="0.2">
      <c r="A95" s="28">
        <v>14</v>
      </c>
      <c r="B95" s="21" t="str">
        <f>IF(A95="","",IF(K95="","No bet",VLOOKUP(K95,$AK$2:$AL$19,2)&amp;","&amp;VLOOKUP(L95,$AK$2:$AL$19,2)))</f>
        <v>No bet</v>
      </c>
      <c r="C95" s="22" t="str">
        <f t="shared" si="16"/>
        <v/>
      </c>
      <c r="D95" s="9">
        <f t="shared" si="17"/>
        <v>3</v>
      </c>
      <c r="E95" s="9">
        <f t="shared" si="18"/>
        <v>8</v>
      </c>
      <c r="F95" s="10">
        <f t="shared" si="20"/>
        <v>0</v>
      </c>
      <c r="G95" s="10" t="str">
        <f t="shared" si="19"/>
        <v>15423</v>
      </c>
      <c r="H95" s="10" t="b">
        <f t="shared" si="21"/>
        <v>0</v>
      </c>
      <c r="I95" s="10">
        <f t="shared" si="22"/>
        <v>19</v>
      </c>
      <c r="J95" s="10">
        <f t="shared" si="23"/>
        <v>1</v>
      </c>
      <c r="K95" s="10" t="str">
        <f>IF($I95=1,VLOOKUP($E95,$AH$2:$AJ$19,2),IF($I95&lt;10,IF(F95=0,"",K94),""))</f>
        <v/>
      </c>
      <c r="L95" s="10" t="str">
        <f>IF($I95=1,VLOOKUP($E95,$AH$2:$AJ$19,3),IF($I95&lt;10,IF(F95=0,"",L94),""))</f>
        <v/>
      </c>
      <c r="M95" s="12" t="str">
        <f t="shared" si="24"/>
        <v/>
      </c>
      <c r="N95" s="13">
        <f t="shared" si="25"/>
        <v>0</v>
      </c>
      <c r="O95" s="14">
        <f t="shared" si="26"/>
        <v>22</v>
      </c>
      <c r="Q95" s="38"/>
      <c r="R95" s="38"/>
      <c r="S95" s="38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38"/>
      <c r="AH95" s="64"/>
      <c r="AI95" s="64"/>
      <c r="AJ95" s="64"/>
      <c r="AK95" s="64"/>
      <c r="AL95" s="64"/>
      <c r="AM95" s="64"/>
      <c r="AN95" s="64"/>
      <c r="AO95" s="64"/>
    </row>
    <row r="96" spans="1:41" x14ac:dyDescent="0.2">
      <c r="A96" s="28">
        <v>22</v>
      </c>
      <c r="B96" s="21" t="str">
        <f>IF(A96="","",IF(K96="","No bet",VLOOKUP(K96,$AK$2:$AL$19,2)&amp;","&amp;VLOOKUP(L96,$AK$2:$AL$19,2)))</f>
        <v>No bet</v>
      </c>
      <c r="C96" s="22" t="str">
        <f t="shared" si="16"/>
        <v/>
      </c>
      <c r="D96" s="9">
        <f t="shared" si="17"/>
        <v>4</v>
      </c>
      <c r="E96" s="9">
        <f t="shared" si="18"/>
        <v>10</v>
      </c>
      <c r="F96" s="10">
        <f t="shared" si="20"/>
        <v>0</v>
      </c>
      <c r="G96" s="10" t="str">
        <f t="shared" si="19"/>
        <v>15423</v>
      </c>
      <c r="H96" s="10" t="b">
        <f t="shared" si="21"/>
        <v>0</v>
      </c>
      <c r="I96" s="10">
        <f t="shared" si="22"/>
        <v>20</v>
      </c>
      <c r="J96" s="10">
        <f t="shared" si="23"/>
        <v>1</v>
      </c>
      <c r="K96" s="10" t="str">
        <f>IF($I96=1,VLOOKUP($E96,$AH$2:$AJ$19,2),IF($I96&lt;10,IF(F96=0,"",K95),""))</f>
        <v/>
      </c>
      <c r="L96" s="10" t="str">
        <f>IF($I96=1,VLOOKUP($E96,$AH$2:$AJ$19,3),IF($I96&lt;10,IF(F96=0,"",L95),""))</f>
        <v/>
      </c>
      <c r="M96" s="12" t="str">
        <f t="shared" si="24"/>
        <v/>
      </c>
      <c r="N96" s="13">
        <f t="shared" si="25"/>
        <v>0</v>
      </c>
      <c r="O96" s="14">
        <f t="shared" si="26"/>
        <v>22</v>
      </c>
      <c r="Q96" s="38"/>
      <c r="R96" s="38"/>
      <c r="S96" s="38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38"/>
      <c r="AH96" s="64"/>
      <c r="AI96" s="64"/>
      <c r="AJ96" s="64"/>
      <c r="AK96" s="64"/>
      <c r="AL96" s="64"/>
      <c r="AM96" s="64"/>
      <c r="AN96" s="64"/>
      <c r="AO96" s="64"/>
    </row>
    <row r="97" spans="1:41" x14ac:dyDescent="0.2">
      <c r="A97" s="28">
        <v>4</v>
      </c>
      <c r="B97" s="21" t="str">
        <f>IF(A97="","",IF(K97="","No bet",VLOOKUP(K97,$AK$2:$AL$19,2)&amp;","&amp;VLOOKUP(L97,$AK$2:$AL$19,2)))</f>
        <v>No bet</v>
      </c>
      <c r="C97" s="22" t="str">
        <f t="shared" si="16"/>
        <v/>
      </c>
      <c r="D97" s="9">
        <f t="shared" si="17"/>
        <v>1</v>
      </c>
      <c r="E97" s="9">
        <f t="shared" si="18"/>
        <v>1</v>
      </c>
      <c r="F97" s="10">
        <f t="shared" si="20"/>
        <v>0</v>
      </c>
      <c r="G97" s="10" t="str">
        <f t="shared" si="19"/>
        <v>15423</v>
      </c>
      <c r="H97" s="10" t="b">
        <f t="shared" si="21"/>
        <v>0</v>
      </c>
      <c r="I97" s="10">
        <f t="shared" si="22"/>
        <v>21</v>
      </c>
      <c r="J97" s="10">
        <f t="shared" si="23"/>
        <v>1</v>
      </c>
      <c r="K97" s="10" t="str">
        <f>IF($I97=1,VLOOKUP($E97,$AH$2:$AJ$19,2),IF($I97&lt;10,IF(F97=0,"",K96),""))</f>
        <v/>
      </c>
      <c r="L97" s="10" t="str">
        <f>IF($I97=1,VLOOKUP($E97,$AH$2:$AJ$19,3),IF($I97&lt;10,IF(F97=0,"",L96),""))</f>
        <v/>
      </c>
      <c r="M97" s="12" t="str">
        <f t="shared" si="24"/>
        <v/>
      </c>
      <c r="N97" s="13">
        <f t="shared" si="25"/>
        <v>0</v>
      </c>
      <c r="O97" s="14">
        <f t="shared" si="26"/>
        <v>22</v>
      </c>
      <c r="Q97" s="38"/>
      <c r="R97" s="38"/>
      <c r="S97" s="38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38"/>
      <c r="AH97" s="64"/>
      <c r="AI97" s="64"/>
      <c r="AJ97" s="64"/>
      <c r="AK97" s="64"/>
      <c r="AL97" s="64"/>
      <c r="AM97" s="64"/>
      <c r="AN97" s="64"/>
      <c r="AO97" s="64"/>
    </row>
    <row r="98" spans="1:41" x14ac:dyDescent="0.2">
      <c r="A98" s="28">
        <v>17</v>
      </c>
      <c r="B98" s="21" t="str">
        <f>IF(A98="","",IF(K98="","No bet",VLOOKUP(K98,$AK$2:$AL$19,2)&amp;","&amp;VLOOKUP(L98,$AK$2:$AL$19,2)))</f>
        <v>No bet</v>
      </c>
      <c r="C98" s="22" t="str">
        <f t="shared" si="16"/>
        <v/>
      </c>
      <c r="D98" s="9">
        <f t="shared" si="17"/>
        <v>3</v>
      </c>
      <c r="E98" s="9">
        <f t="shared" si="18"/>
        <v>8</v>
      </c>
      <c r="F98" s="10">
        <f t="shared" si="20"/>
        <v>0</v>
      </c>
      <c r="G98" s="10" t="str">
        <f t="shared" si="19"/>
        <v>15423</v>
      </c>
      <c r="H98" s="10" t="b">
        <f t="shared" si="21"/>
        <v>0</v>
      </c>
      <c r="I98" s="10">
        <f t="shared" si="22"/>
        <v>22</v>
      </c>
      <c r="J98" s="10">
        <f t="shared" si="23"/>
        <v>1</v>
      </c>
      <c r="K98" s="10" t="str">
        <f>IF($I98=1,VLOOKUP($E98,$AH$2:$AJ$19,2),IF($I98&lt;10,IF(F98=0,"",K97),""))</f>
        <v/>
      </c>
      <c r="L98" s="10" t="str">
        <f>IF($I98=1,VLOOKUP($E98,$AH$2:$AJ$19,3),IF($I98&lt;10,IF(F98=0,"",L97),""))</f>
        <v/>
      </c>
      <c r="M98" s="12" t="str">
        <f t="shared" si="24"/>
        <v/>
      </c>
      <c r="N98" s="13">
        <f t="shared" si="25"/>
        <v>0</v>
      </c>
      <c r="O98" s="14">
        <f t="shared" si="26"/>
        <v>22</v>
      </c>
      <c r="Q98" s="38"/>
      <c r="R98" s="38"/>
      <c r="S98" s="38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38"/>
      <c r="AH98" s="64"/>
      <c r="AI98" s="64"/>
      <c r="AJ98" s="64"/>
      <c r="AK98" s="64"/>
      <c r="AL98" s="64"/>
      <c r="AM98" s="64"/>
      <c r="AN98" s="64"/>
      <c r="AO98" s="64"/>
    </row>
    <row r="99" spans="1:41" x14ac:dyDescent="0.2">
      <c r="A99" s="28">
        <v>6</v>
      </c>
      <c r="B99" s="21" t="str">
        <f>IF(A99="","",IF(K99="","No bet",VLOOKUP(K99,$AK$2:$AL$19,2)&amp;","&amp;VLOOKUP(L99,$AK$2:$AL$19,2)))</f>
        <v>No bet</v>
      </c>
      <c r="C99" s="22" t="str">
        <f t="shared" si="16"/>
        <v/>
      </c>
      <c r="D99" s="9">
        <f t="shared" si="17"/>
        <v>1</v>
      </c>
      <c r="E99" s="9">
        <f t="shared" si="18"/>
        <v>3</v>
      </c>
      <c r="F99" s="10">
        <f t="shared" si="20"/>
        <v>0</v>
      </c>
      <c r="G99" s="10" t="str">
        <f t="shared" si="19"/>
        <v>15423</v>
      </c>
      <c r="H99" s="10" t="b">
        <f t="shared" si="21"/>
        <v>0</v>
      </c>
      <c r="I99" s="10">
        <f t="shared" si="22"/>
        <v>23</v>
      </c>
      <c r="J99" s="10">
        <f t="shared" si="23"/>
        <v>1</v>
      </c>
      <c r="K99" s="10" t="str">
        <f>IF($I99=1,VLOOKUP($E99,$AH$2:$AJ$19,2),IF($I99&lt;10,IF(F99=0,"",K98),""))</f>
        <v/>
      </c>
      <c r="L99" s="10" t="str">
        <f>IF($I99=1,VLOOKUP($E99,$AH$2:$AJ$19,3),IF($I99&lt;10,IF(F99=0,"",L98),""))</f>
        <v/>
      </c>
      <c r="M99" s="12" t="str">
        <f t="shared" si="24"/>
        <v/>
      </c>
      <c r="N99" s="13">
        <f t="shared" si="25"/>
        <v>0</v>
      </c>
      <c r="O99" s="14">
        <f t="shared" si="26"/>
        <v>22</v>
      </c>
      <c r="Q99" s="38"/>
      <c r="R99" s="38"/>
      <c r="S99" s="38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38"/>
      <c r="AH99" s="64"/>
      <c r="AI99" s="64"/>
      <c r="AJ99" s="64"/>
      <c r="AK99" s="64"/>
      <c r="AL99" s="64"/>
      <c r="AM99" s="64"/>
      <c r="AN99" s="64"/>
      <c r="AO99" s="64"/>
    </row>
    <row r="100" spans="1:41" x14ac:dyDescent="0.2">
      <c r="A100" s="28">
        <v>14</v>
      </c>
      <c r="B100" s="21" t="str">
        <f>IF(A100="","",IF(K100="","No bet",VLOOKUP(K100,$AK$2:$AL$19,2)&amp;","&amp;VLOOKUP(L100,$AK$2:$AL$19,2)))</f>
        <v>No bet</v>
      </c>
      <c r="C100" s="22" t="str">
        <f t="shared" si="16"/>
        <v/>
      </c>
      <c r="D100" s="9">
        <f t="shared" si="17"/>
        <v>3</v>
      </c>
      <c r="E100" s="9">
        <f t="shared" si="18"/>
        <v>8</v>
      </c>
      <c r="F100" s="10">
        <f t="shared" si="20"/>
        <v>0</v>
      </c>
      <c r="G100" s="10" t="str">
        <f t="shared" si="19"/>
        <v>15423</v>
      </c>
      <c r="H100" s="10" t="b">
        <f t="shared" si="21"/>
        <v>0</v>
      </c>
      <c r="I100" s="10">
        <f t="shared" si="22"/>
        <v>24</v>
      </c>
      <c r="J100" s="10">
        <f t="shared" si="23"/>
        <v>1</v>
      </c>
      <c r="K100" s="10" t="str">
        <f>IF($I100=1,VLOOKUP($E100,$AH$2:$AJ$19,2),IF($I100&lt;10,IF(F100=0,"",K99),""))</f>
        <v/>
      </c>
      <c r="L100" s="10" t="str">
        <f>IF($I100=1,VLOOKUP($E100,$AH$2:$AJ$19,3),IF($I100&lt;10,IF(F100=0,"",L99),""))</f>
        <v/>
      </c>
      <c r="M100" s="12" t="str">
        <f t="shared" si="24"/>
        <v/>
      </c>
      <c r="N100" s="13">
        <f t="shared" si="25"/>
        <v>0</v>
      </c>
      <c r="O100" s="14">
        <f t="shared" si="26"/>
        <v>22</v>
      </c>
      <c r="Q100" s="38"/>
      <c r="R100" s="38"/>
      <c r="S100" s="38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38"/>
      <c r="AH100" s="64"/>
      <c r="AI100" s="64"/>
      <c r="AJ100" s="64"/>
      <c r="AK100" s="64"/>
      <c r="AL100" s="64"/>
      <c r="AM100" s="64"/>
      <c r="AN100" s="64"/>
      <c r="AO100" s="64"/>
    </row>
    <row r="101" spans="1:41" x14ac:dyDescent="0.2">
      <c r="A101" s="28">
        <v>25</v>
      </c>
      <c r="B101" s="21" t="str">
        <f>IF(A101="","",IF(K101="","No bet",VLOOKUP(K101,$AK$2:$AL$19,2)&amp;","&amp;VLOOKUP(L101,$AK$2:$AL$19,2)))</f>
        <v>No bet</v>
      </c>
      <c r="C101" s="22" t="str">
        <f t="shared" si="16"/>
        <v/>
      </c>
      <c r="D101" s="9">
        <f t="shared" si="17"/>
        <v>5</v>
      </c>
      <c r="E101" s="9">
        <f t="shared" si="18"/>
        <v>13</v>
      </c>
      <c r="F101" s="10">
        <f t="shared" si="20"/>
        <v>0</v>
      </c>
      <c r="G101" s="10" t="str">
        <f t="shared" si="19"/>
        <v>15423</v>
      </c>
      <c r="H101" s="10" t="b">
        <f t="shared" si="21"/>
        <v>0</v>
      </c>
      <c r="I101" s="10">
        <f t="shared" si="22"/>
        <v>25</v>
      </c>
      <c r="J101" s="10">
        <f t="shared" si="23"/>
        <v>1</v>
      </c>
      <c r="K101" s="10" t="str">
        <f>IF($I101=1,VLOOKUP($E101,$AH$2:$AJ$19,2),IF($I101&lt;10,IF(F101=0,"",K100),""))</f>
        <v/>
      </c>
      <c r="L101" s="10" t="str">
        <f>IF($I101=1,VLOOKUP($E101,$AH$2:$AJ$19,3),IF($I101&lt;10,IF(F101=0,"",L100),""))</f>
        <v/>
      </c>
      <c r="M101" s="12" t="str">
        <f t="shared" si="24"/>
        <v/>
      </c>
      <c r="N101" s="13">
        <f t="shared" si="25"/>
        <v>0</v>
      </c>
      <c r="O101" s="14">
        <f t="shared" si="26"/>
        <v>22</v>
      </c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</row>
    <row r="102" spans="1:41" x14ac:dyDescent="0.2">
      <c r="A102" s="28">
        <v>15</v>
      </c>
      <c r="B102" s="21" t="str">
        <f>IF(A102="","",IF(K102="","No bet",VLOOKUP(K102,$AK$2:$AL$19,2)&amp;","&amp;VLOOKUP(L102,$AK$2:$AL$19,2)))</f>
        <v>No bet</v>
      </c>
      <c r="C102" s="22" t="str">
        <f t="shared" si="16"/>
        <v/>
      </c>
      <c r="D102" s="9">
        <f t="shared" si="17"/>
        <v>3</v>
      </c>
      <c r="E102" s="9">
        <f t="shared" si="18"/>
        <v>9</v>
      </c>
      <c r="F102" s="10">
        <f t="shared" si="20"/>
        <v>0</v>
      </c>
      <c r="G102" s="10" t="str">
        <f t="shared" si="19"/>
        <v>15423</v>
      </c>
      <c r="H102" s="10" t="b">
        <f t="shared" si="21"/>
        <v>0</v>
      </c>
      <c r="I102" s="10">
        <f t="shared" si="22"/>
        <v>26</v>
      </c>
      <c r="J102" s="10">
        <f t="shared" si="23"/>
        <v>1</v>
      </c>
      <c r="K102" s="10" t="str">
        <f>IF($I102=1,VLOOKUP($E102,$AH$2:$AJ$19,2),IF($I102&lt;10,IF(F102=0,"",K101),""))</f>
        <v/>
      </c>
      <c r="L102" s="10" t="str">
        <f>IF($I102=1,VLOOKUP($E102,$AH$2:$AJ$19,3),IF($I102&lt;10,IF(F102=0,"",L101),""))</f>
        <v/>
      </c>
      <c r="M102" s="12" t="str">
        <f t="shared" si="24"/>
        <v/>
      </c>
      <c r="N102" s="13">
        <f t="shared" si="25"/>
        <v>0</v>
      </c>
      <c r="O102" s="14">
        <f t="shared" si="26"/>
        <v>22</v>
      </c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</row>
    <row r="103" spans="1:41" x14ac:dyDescent="0.2">
      <c r="A103" s="28">
        <v>26</v>
      </c>
      <c r="B103" s="21" t="str">
        <f>IF(A103="","",IF(K103="","No bet",VLOOKUP(K103,$AK$2:$AL$19,2)&amp;","&amp;VLOOKUP(L103,$AK$2:$AL$19,2)))</f>
        <v>No bet</v>
      </c>
      <c r="C103" s="22" t="str">
        <f t="shared" si="16"/>
        <v/>
      </c>
      <c r="D103" s="9">
        <f t="shared" si="17"/>
        <v>5</v>
      </c>
      <c r="E103" s="9">
        <f t="shared" si="18"/>
        <v>14</v>
      </c>
      <c r="F103" s="10">
        <f t="shared" si="20"/>
        <v>0</v>
      </c>
      <c r="G103" s="10" t="str">
        <f t="shared" si="19"/>
        <v>15423</v>
      </c>
      <c r="H103" s="10" t="b">
        <f t="shared" si="21"/>
        <v>0</v>
      </c>
      <c r="I103" s="10">
        <f t="shared" si="22"/>
        <v>27</v>
      </c>
      <c r="J103" s="10">
        <f t="shared" si="23"/>
        <v>1</v>
      </c>
      <c r="K103" s="10" t="str">
        <f>IF($I103=1,VLOOKUP($E103,$AH$2:$AJ$19,2),IF($I103&lt;10,IF(F103=0,"",K102),""))</f>
        <v/>
      </c>
      <c r="L103" s="10" t="str">
        <f>IF($I103=1,VLOOKUP($E103,$AH$2:$AJ$19,3),IF($I103&lt;10,IF(F103=0,"",L102),""))</f>
        <v/>
      </c>
      <c r="M103" s="12" t="str">
        <f t="shared" si="24"/>
        <v/>
      </c>
      <c r="N103" s="13">
        <f t="shared" si="25"/>
        <v>0</v>
      </c>
      <c r="O103" s="14">
        <f t="shared" si="26"/>
        <v>22</v>
      </c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</row>
    <row r="104" spans="1:41" x14ac:dyDescent="0.2">
      <c r="A104" s="28">
        <v>29</v>
      </c>
      <c r="B104" s="21" t="str">
        <f>IF(A104="","",IF(K104="","No bet",VLOOKUP(K104,$AK$2:$AL$19,2)&amp;","&amp;VLOOKUP(L104,$AK$2:$AL$19,2)))</f>
        <v>No bet</v>
      </c>
      <c r="C104" s="22" t="str">
        <f t="shared" si="16"/>
        <v/>
      </c>
      <c r="D104" s="9">
        <f t="shared" si="17"/>
        <v>5</v>
      </c>
      <c r="E104" s="9">
        <f t="shared" si="18"/>
        <v>14</v>
      </c>
      <c r="F104" s="10">
        <f t="shared" si="20"/>
        <v>0</v>
      </c>
      <c r="G104" s="10" t="str">
        <f t="shared" si="19"/>
        <v>15423</v>
      </c>
      <c r="H104" s="10" t="b">
        <f t="shared" si="21"/>
        <v>0</v>
      </c>
      <c r="I104" s="10">
        <f t="shared" si="22"/>
        <v>28</v>
      </c>
      <c r="J104" s="10">
        <f t="shared" si="23"/>
        <v>1</v>
      </c>
      <c r="K104" s="10" t="str">
        <f>IF($I104=1,VLOOKUP($E104,$AH$2:$AJ$19,2),IF($I104&lt;10,IF(F104=0,"",K103),""))</f>
        <v/>
      </c>
      <c r="L104" s="10" t="str">
        <f>IF($I104=1,VLOOKUP($E104,$AH$2:$AJ$19,3),IF($I104&lt;10,IF(F104=0,"",L103),""))</f>
        <v/>
      </c>
      <c r="M104" s="12" t="str">
        <f t="shared" si="24"/>
        <v/>
      </c>
      <c r="N104" s="13">
        <f t="shared" si="25"/>
        <v>0</v>
      </c>
      <c r="O104" s="14">
        <f t="shared" si="26"/>
        <v>22</v>
      </c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</row>
    <row r="105" spans="1:41" x14ac:dyDescent="0.2">
      <c r="A105" s="28">
        <v>28</v>
      </c>
      <c r="B105" s="21" t="str">
        <f>IF(A105="","",IF(K105="","No bet",VLOOKUP(K105,$AK$2:$AL$19,2)&amp;","&amp;VLOOKUP(L105,$AK$2:$AL$19,2)))</f>
        <v>No bet</v>
      </c>
      <c r="C105" s="22" t="str">
        <f t="shared" si="16"/>
        <v/>
      </c>
      <c r="D105" s="9">
        <f t="shared" si="17"/>
        <v>5</v>
      </c>
      <c r="E105" s="9">
        <f t="shared" si="18"/>
        <v>13</v>
      </c>
      <c r="F105" s="10">
        <f t="shared" si="20"/>
        <v>0</v>
      </c>
      <c r="G105" s="10" t="str">
        <f t="shared" si="19"/>
        <v>15423</v>
      </c>
      <c r="H105" s="10" t="b">
        <f t="shared" si="21"/>
        <v>0</v>
      </c>
      <c r="I105" s="10">
        <f t="shared" si="22"/>
        <v>29</v>
      </c>
      <c r="J105" s="10">
        <f t="shared" si="23"/>
        <v>1</v>
      </c>
      <c r="K105" s="10" t="str">
        <f>IF($I105=1,VLOOKUP($E105,$AH$2:$AJ$19,2),IF($I105&lt;10,IF(F105=0,"",K104),""))</f>
        <v/>
      </c>
      <c r="L105" s="10" t="str">
        <f>IF($I105=1,VLOOKUP($E105,$AH$2:$AJ$19,3),IF($I105&lt;10,IF(F105=0,"",L104),""))</f>
        <v/>
      </c>
      <c r="M105" s="12" t="str">
        <f t="shared" si="24"/>
        <v/>
      </c>
      <c r="N105" s="13">
        <f t="shared" si="25"/>
        <v>0</v>
      </c>
      <c r="O105" s="14">
        <f t="shared" si="26"/>
        <v>22</v>
      </c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</row>
    <row r="106" spans="1:41" x14ac:dyDescent="0.2">
      <c r="A106" s="28">
        <v>9</v>
      </c>
      <c r="B106" s="21" t="str">
        <f>IF(A106="","",IF(K106="","No bet",VLOOKUP(K106,$AK$2:$AL$19,2)&amp;","&amp;VLOOKUP(L106,$AK$2:$AL$19,2)))</f>
        <v>No bet</v>
      </c>
      <c r="C106" s="22" t="str">
        <f t="shared" si="16"/>
        <v/>
      </c>
      <c r="D106" s="9">
        <f t="shared" si="17"/>
        <v>2</v>
      </c>
      <c r="E106" s="9">
        <f t="shared" si="18"/>
        <v>6</v>
      </c>
      <c r="F106" s="10">
        <f t="shared" si="20"/>
        <v>0</v>
      </c>
      <c r="G106" s="10" t="str">
        <f t="shared" si="19"/>
        <v>15423</v>
      </c>
      <c r="H106" s="10" t="b">
        <f t="shared" si="21"/>
        <v>0</v>
      </c>
      <c r="I106" s="10">
        <f t="shared" si="22"/>
        <v>30</v>
      </c>
      <c r="J106" s="10">
        <f t="shared" si="23"/>
        <v>1</v>
      </c>
      <c r="K106" s="10" t="str">
        <f>IF($I106=1,VLOOKUP($E106,$AH$2:$AJ$19,2),IF($I106&lt;10,IF(F106=0,"",K105),""))</f>
        <v/>
      </c>
      <c r="L106" s="10" t="str">
        <f>IF($I106=1,VLOOKUP($E106,$AH$2:$AJ$19,3),IF($I106&lt;10,IF(F106=0,"",L105),""))</f>
        <v/>
      </c>
      <c r="M106" s="12" t="str">
        <f t="shared" si="24"/>
        <v/>
      </c>
      <c r="N106" s="13">
        <f t="shared" si="25"/>
        <v>0</v>
      </c>
      <c r="O106" s="14">
        <f t="shared" si="26"/>
        <v>22</v>
      </c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</row>
    <row r="107" spans="1:41" x14ac:dyDescent="0.2">
      <c r="A107" s="28">
        <v>29</v>
      </c>
      <c r="B107" s="21" t="str">
        <f>IF(A107="","",IF(K107="","No bet",VLOOKUP(K107,$AK$2:$AL$19,2)&amp;","&amp;VLOOKUP(L107,$AK$2:$AL$19,2)))</f>
        <v>No bet</v>
      </c>
      <c r="C107" s="22" t="str">
        <f t="shared" si="16"/>
        <v/>
      </c>
      <c r="D107" s="9">
        <f t="shared" si="17"/>
        <v>5</v>
      </c>
      <c r="E107" s="9">
        <f t="shared" si="18"/>
        <v>14</v>
      </c>
      <c r="F107" s="10">
        <f t="shared" si="20"/>
        <v>0</v>
      </c>
      <c r="G107" s="10" t="str">
        <f t="shared" si="19"/>
        <v>15423</v>
      </c>
      <c r="H107" s="10" t="b">
        <f t="shared" si="21"/>
        <v>0</v>
      </c>
      <c r="I107" s="10">
        <f t="shared" si="22"/>
        <v>31</v>
      </c>
      <c r="J107" s="10">
        <f t="shared" si="23"/>
        <v>1</v>
      </c>
      <c r="K107" s="10" t="str">
        <f>IF($I107=1,VLOOKUP($E107,$AH$2:$AJ$19,2),IF($I107&lt;10,IF(F107=0,"",K106),""))</f>
        <v/>
      </c>
      <c r="L107" s="10" t="str">
        <f>IF($I107=1,VLOOKUP($E107,$AH$2:$AJ$19,3),IF($I107&lt;10,IF(F107=0,"",L106),""))</f>
        <v/>
      </c>
      <c r="M107" s="12" t="str">
        <f t="shared" si="24"/>
        <v/>
      </c>
      <c r="N107" s="13">
        <f t="shared" si="25"/>
        <v>0</v>
      </c>
      <c r="O107" s="14">
        <f t="shared" si="26"/>
        <v>22</v>
      </c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</row>
    <row r="108" spans="1:41" x14ac:dyDescent="0.2">
      <c r="A108" s="28">
        <v>24</v>
      </c>
      <c r="B108" s="21" t="str">
        <f>IF(A108="","",IF(K108="","No bet",VLOOKUP(K108,$AK$2:$AL$19,2)&amp;","&amp;VLOOKUP(L108,$AK$2:$AL$19,2)))</f>
        <v>No bet</v>
      </c>
      <c r="C108" s="22" t="str">
        <f t="shared" si="16"/>
        <v/>
      </c>
      <c r="D108" s="9">
        <f t="shared" si="17"/>
        <v>4</v>
      </c>
      <c r="E108" s="9">
        <f t="shared" si="18"/>
        <v>12</v>
      </c>
      <c r="F108" s="10">
        <f t="shared" si="20"/>
        <v>0</v>
      </c>
      <c r="G108" s="10" t="str">
        <f t="shared" si="19"/>
        <v>15423</v>
      </c>
      <c r="H108" s="10" t="b">
        <f t="shared" si="21"/>
        <v>0</v>
      </c>
      <c r="I108" s="10">
        <f t="shared" si="22"/>
        <v>32</v>
      </c>
      <c r="J108" s="10">
        <f t="shared" si="23"/>
        <v>1</v>
      </c>
      <c r="K108" s="10" t="str">
        <f>IF($I108=1,VLOOKUP($E108,$AH$2:$AJ$19,2),IF($I108&lt;10,IF(F108=0,"",K107),""))</f>
        <v/>
      </c>
      <c r="L108" s="10" t="str">
        <f>IF($I108=1,VLOOKUP($E108,$AH$2:$AJ$19,3),IF($I108&lt;10,IF(F108=0,"",L107),""))</f>
        <v/>
      </c>
      <c r="M108" s="12" t="str">
        <f t="shared" si="24"/>
        <v/>
      </c>
      <c r="N108" s="13">
        <f t="shared" si="25"/>
        <v>0</v>
      </c>
      <c r="O108" s="14">
        <f t="shared" si="26"/>
        <v>22</v>
      </c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</row>
    <row r="109" spans="1:41" x14ac:dyDescent="0.2">
      <c r="A109" s="28">
        <v>36</v>
      </c>
      <c r="B109" s="21" t="str">
        <f>IF(A109="","",IF(K109="","No bet",VLOOKUP(K109,$AK$2:$AL$19,2)&amp;","&amp;VLOOKUP(L109,$AK$2:$AL$19,2)))</f>
        <v>31/34,32/35</v>
      </c>
      <c r="C109" s="22" t="str">
        <f t="shared" si="16"/>
        <v>1,1,</v>
      </c>
      <c r="D109" s="9">
        <f t="shared" si="17"/>
        <v>6</v>
      </c>
      <c r="E109" s="9">
        <f t="shared" si="18"/>
        <v>18</v>
      </c>
      <c r="F109" s="10">
        <f t="shared" si="20"/>
        <v>1</v>
      </c>
      <c r="G109" s="10" t="str">
        <f t="shared" si="19"/>
        <v>154236</v>
      </c>
      <c r="H109" s="10" t="b">
        <f t="shared" si="21"/>
        <v>1</v>
      </c>
      <c r="I109" s="10">
        <f t="shared" si="22"/>
        <v>1</v>
      </c>
      <c r="J109" s="10">
        <f t="shared" si="23"/>
        <v>1</v>
      </c>
      <c r="K109" s="10">
        <f>IF($I109=1,VLOOKUP($E109,$AH$2:$AJ$19,2),IF($I109&lt;10,IF(F109=0,"",K108),""))</f>
        <v>16</v>
      </c>
      <c r="L109" s="10">
        <f>IF($I109=1,VLOOKUP($E109,$AH$2:$AJ$19,3),IF($I109&lt;10,IF(F109=0,"",L108),""))</f>
        <v>17</v>
      </c>
      <c r="M109" s="12" t="str">
        <f t="shared" si="24"/>
        <v/>
      </c>
      <c r="N109" s="13">
        <f t="shared" si="25"/>
        <v>0</v>
      </c>
      <c r="O109" s="14">
        <f t="shared" si="26"/>
        <v>22</v>
      </c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</row>
    <row r="110" spans="1:41" x14ac:dyDescent="0.2">
      <c r="A110" s="28">
        <v>19</v>
      </c>
      <c r="B110" s="21" t="str">
        <f>IF(A110="","",IF(K110="","No bet",VLOOKUP(K110,$AK$2:$AL$19,2)&amp;","&amp;VLOOKUP(L110,$AK$2:$AL$19,2)))</f>
        <v>31/34,32/35</v>
      </c>
      <c r="C110" s="22" t="str">
        <f t="shared" si="16"/>
        <v>1,1,</v>
      </c>
      <c r="D110" s="9">
        <f t="shared" si="17"/>
        <v>4</v>
      </c>
      <c r="E110" s="9">
        <f t="shared" si="18"/>
        <v>10</v>
      </c>
      <c r="F110" s="10">
        <f t="shared" si="20"/>
        <v>1</v>
      </c>
      <c r="G110" s="10">
        <f t="shared" si="19"/>
        <v>4</v>
      </c>
      <c r="H110" s="10" t="b">
        <f t="shared" si="21"/>
        <v>1</v>
      </c>
      <c r="I110" s="10">
        <f t="shared" si="22"/>
        <v>2</v>
      </c>
      <c r="J110" s="10">
        <f t="shared" si="23"/>
        <v>1</v>
      </c>
      <c r="K110" s="10">
        <f>IF($I110=1,VLOOKUP($E110,$AH$2:$AJ$19,2),IF($I110&lt;10,IF(F110=0,"",K109),""))</f>
        <v>16</v>
      </c>
      <c r="L110" s="10">
        <f>IF($I110=1,VLOOKUP($E110,$AH$2:$AJ$19,3),IF($I110&lt;10,IF(F110=0,"",L109),""))</f>
        <v>17</v>
      </c>
      <c r="M110" s="12" t="str">
        <f t="shared" si="24"/>
        <v>L</v>
      </c>
      <c r="N110" s="13">
        <f t="shared" si="25"/>
        <v>-2</v>
      </c>
      <c r="O110" s="14">
        <f t="shared" si="26"/>
        <v>20</v>
      </c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</row>
    <row r="111" spans="1:41" x14ac:dyDescent="0.2">
      <c r="A111" s="28">
        <v>26</v>
      </c>
      <c r="B111" s="21" t="str">
        <f>IF(A111="","",IF(K111="","No bet",VLOOKUP(K111,$AK$2:$AL$19,2)&amp;","&amp;VLOOKUP(L111,$AK$2:$AL$19,2)))</f>
        <v>31/34,32/35</v>
      </c>
      <c r="C111" s="22" t="str">
        <f t="shared" si="16"/>
        <v>1,1,</v>
      </c>
      <c r="D111" s="9">
        <f t="shared" si="17"/>
        <v>5</v>
      </c>
      <c r="E111" s="9">
        <f t="shared" si="18"/>
        <v>14</v>
      </c>
      <c r="F111" s="10">
        <f t="shared" si="20"/>
        <v>1</v>
      </c>
      <c r="G111" s="10" t="str">
        <f t="shared" si="19"/>
        <v>45</v>
      </c>
      <c r="H111" s="10" t="b">
        <f t="shared" si="21"/>
        <v>1</v>
      </c>
      <c r="I111" s="10">
        <f t="shared" si="22"/>
        <v>3</v>
      </c>
      <c r="J111" s="10">
        <f t="shared" si="23"/>
        <v>1</v>
      </c>
      <c r="K111" s="10">
        <f>IF($I111=1,VLOOKUP($E111,$AH$2:$AJ$19,2),IF($I111&lt;10,IF(F111=0,"",K110),""))</f>
        <v>16</v>
      </c>
      <c r="L111" s="10">
        <f>IF($I111=1,VLOOKUP($E111,$AH$2:$AJ$19,3),IF($I111&lt;10,IF(F111=0,"",L110),""))</f>
        <v>17</v>
      </c>
      <c r="M111" s="12" t="str">
        <f t="shared" si="24"/>
        <v>L</v>
      </c>
      <c r="N111" s="13">
        <f t="shared" si="25"/>
        <v>-2</v>
      </c>
      <c r="O111" s="14">
        <f t="shared" si="26"/>
        <v>18</v>
      </c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38"/>
      <c r="AH111" s="64"/>
      <c r="AI111" s="64"/>
      <c r="AJ111" s="64"/>
      <c r="AK111" s="64"/>
      <c r="AL111" s="64"/>
      <c r="AM111" s="64"/>
      <c r="AN111" s="64"/>
      <c r="AO111" s="64"/>
    </row>
    <row r="112" spans="1:41" x14ac:dyDescent="0.2">
      <c r="A112" s="28">
        <v>27</v>
      </c>
      <c r="B112" s="21" t="str">
        <f>IF(A112="","",IF(K112="","No bet",VLOOKUP(K112,$AK$2:$AL$19,2)&amp;","&amp;VLOOKUP(L112,$AK$2:$AL$19,2)))</f>
        <v>31/34,32/35</v>
      </c>
      <c r="C112" s="22" t="str">
        <f t="shared" si="16"/>
        <v>1,1,</v>
      </c>
      <c r="D112" s="9">
        <f t="shared" si="17"/>
        <v>5</v>
      </c>
      <c r="E112" s="9">
        <f t="shared" si="18"/>
        <v>15</v>
      </c>
      <c r="F112" s="10">
        <f t="shared" si="20"/>
        <v>1</v>
      </c>
      <c r="G112" s="10" t="str">
        <f t="shared" si="19"/>
        <v>45</v>
      </c>
      <c r="H112" s="10" t="b">
        <f t="shared" si="21"/>
        <v>1</v>
      </c>
      <c r="I112" s="10">
        <f t="shared" si="22"/>
        <v>4</v>
      </c>
      <c r="J112" s="10">
        <f t="shared" si="23"/>
        <v>1</v>
      </c>
      <c r="K112" s="10">
        <f>IF($I112=1,VLOOKUP($E112,$AH$2:$AJ$19,2),IF($I112&lt;10,IF(F112=0,"",K111),""))</f>
        <v>16</v>
      </c>
      <c r="L112" s="10">
        <f>IF($I112=1,VLOOKUP($E112,$AH$2:$AJ$19,3),IF($I112&lt;10,IF(F112=0,"",L111),""))</f>
        <v>17</v>
      </c>
      <c r="M112" s="12" t="str">
        <f t="shared" si="24"/>
        <v>L</v>
      </c>
      <c r="N112" s="13">
        <f t="shared" si="25"/>
        <v>-2</v>
      </c>
      <c r="O112" s="14">
        <f t="shared" si="26"/>
        <v>16</v>
      </c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38"/>
      <c r="AH112" s="64"/>
      <c r="AI112" s="64"/>
      <c r="AJ112" s="64"/>
      <c r="AK112" s="64"/>
      <c r="AL112" s="64"/>
      <c r="AM112" s="64"/>
      <c r="AN112" s="64"/>
      <c r="AO112" s="64"/>
    </row>
    <row r="113" spans="1:41" x14ac:dyDescent="0.2">
      <c r="A113" s="28">
        <v>24</v>
      </c>
      <c r="B113" s="21" t="str">
        <f>IF(A113="","",IF(K113="","No bet",VLOOKUP(K113,$AK$2:$AL$19,2)&amp;","&amp;VLOOKUP(L113,$AK$2:$AL$19,2)))</f>
        <v>31/34,32/35</v>
      </c>
      <c r="C113" s="22" t="str">
        <f t="shared" si="16"/>
        <v>1,1,</v>
      </c>
      <c r="D113" s="9">
        <f t="shared" si="17"/>
        <v>4</v>
      </c>
      <c r="E113" s="9">
        <f t="shared" si="18"/>
        <v>12</v>
      </c>
      <c r="F113" s="10">
        <f t="shared" si="20"/>
        <v>1</v>
      </c>
      <c r="G113" s="10" t="str">
        <f t="shared" si="19"/>
        <v>45</v>
      </c>
      <c r="H113" s="10" t="b">
        <f t="shared" si="21"/>
        <v>1</v>
      </c>
      <c r="I113" s="10">
        <f t="shared" si="22"/>
        <v>5</v>
      </c>
      <c r="J113" s="10">
        <f t="shared" si="23"/>
        <v>1</v>
      </c>
      <c r="K113" s="10">
        <f>IF($I113=1,VLOOKUP($E113,$AH$2:$AJ$19,2),IF($I113&lt;10,IF(F113=0,"",K112),""))</f>
        <v>16</v>
      </c>
      <c r="L113" s="10">
        <f>IF($I113=1,VLOOKUP($E113,$AH$2:$AJ$19,3),IF($I113&lt;10,IF(F113=0,"",L112),""))</f>
        <v>17</v>
      </c>
      <c r="M113" s="12" t="str">
        <f t="shared" si="24"/>
        <v>L</v>
      </c>
      <c r="N113" s="13">
        <f t="shared" si="25"/>
        <v>-2</v>
      </c>
      <c r="O113" s="14">
        <f t="shared" si="26"/>
        <v>14</v>
      </c>
      <c r="Q113" s="38"/>
      <c r="R113" s="38"/>
      <c r="S113" s="38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38"/>
      <c r="AH113" s="64"/>
      <c r="AI113" s="64"/>
      <c r="AJ113" s="64"/>
      <c r="AK113" s="64"/>
      <c r="AL113" s="64"/>
      <c r="AM113" s="64"/>
      <c r="AN113" s="64"/>
      <c r="AO113" s="64"/>
    </row>
    <row r="114" spans="1:41" x14ac:dyDescent="0.2">
      <c r="A114" s="28">
        <v>3</v>
      </c>
      <c r="B114" s="21" t="str">
        <f>IF(A114="","",IF(K114="","No bet",VLOOKUP(K114,$AK$2:$AL$19,2)&amp;","&amp;VLOOKUP(L114,$AK$2:$AL$19,2)))</f>
        <v>31/34,32/35</v>
      </c>
      <c r="C114" s="22" t="str">
        <f t="shared" si="16"/>
        <v>1,1,</v>
      </c>
      <c r="D114" s="9">
        <f t="shared" si="17"/>
        <v>1</v>
      </c>
      <c r="E114" s="9">
        <f t="shared" si="18"/>
        <v>3</v>
      </c>
      <c r="F114" s="10">
        <f t="shared" si="20"/>
        <v>1</v>
      </c>
      <c r="G114" s="10" t="str">
        <f t="shared" si="19"/>
        <v>451</v>
      </c>
      <c r="H114" s="10" t="b">
        <f t="shared" si="21"/>
        <v>1</v>
      </c>
      <c r="I114" s="10">
        <f t="shared" si="22"/>
        <v>6</v>
      </c>
      <c r="J114" s="10">
        <f t="shared" si="23"/>
        <v>1</v>
      </c>
      <c r="K114" s="10">
        <f>IF($I114=1,VLOOKUP($E114,$AH$2:$AJ$19,2),IF($I114&lt;10,IF(F114=0,"",K113),""))</f>
        <v>16</v>
      </c>
      <c r="L114" s="10">
        <f>IF($I114=1,VLOOKUP($E114,$AH$2:$AJ$19,3),IF($I114&lt;10,IF(F114=0,"",L113),""))</f>
        <v>17</v>
      </c>
      <c r="M114" s="12" t="str">
        <f t="shared" si="24"/>
        <v>L</v>
      </c>
      <c r="N114" s="13">
        <f t="shared" si="25"/>
        <v>-2</v>
      </c>
      <c r="O114" s="14">
        <f t="shared" si="26"/>
        <v>12</v>
      </c>
      <c r="Q114" s="38"/>
      <c r="R114" s="38"/>
      <c r="S114" s="38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38"/>
      <c r="AH114" s="64"/>
      <c r="AI114" s="64"/>
      <c r="AJ114" s="64"/>
      <c r="AK114" s="64"/>
      <c r="AL114" s="64"/>
      <c r="AM114" s="64"/>
      <c r="AN114" s="64"/>
      <c r="AO114" s="64"/>
    </row>
    <row r="115" spans="1:41" x14ac:dyDescent="0.2">
      <c r="A115" s="28">
        <v>30</v>
      </c>
      <c r="B115" s="21" t="str">
        <f>IF(A115="","",IF(K115="","No bet",VLOOKUP(K115,$AK$2:$AL$19,2)&amp;","&amp;VLOOKUP(L115,$AK$2:$AL$19,2)))</f>
        <v>31/34,32/35</v>
      </c>
      <c r="C115" s="22" t="str">
        <f t="shared" si="16"/>
        <v>1,1,</v>
      </c>
      <c r="D115" s="9">
        <f t="shared" si="17"/>
        <v>5</v>
      </c>
      <c r="E115" s="9">
        <f t="shared" si="18"/>
        <v>15</v>
      </c>
      <c r="F115" s="10">
        <f t="shared" si="20"/>
        <v>1</v>
      </c>
      <c r="G115" s="10" t="str">
        <f t="shared" si="19"/>
        <v>451</v>
      </c>
      <c r="H115" s="10" t="b">
        <f t="shared" si="21"/>
        <v>1</v>
      </c>
      <c r="I115" s="10">
        <f t="shared" si="22"/>
        <v>7</v>
      </c>
      <c r="J115" s="10">
        <f t="shared" si="23"/>
        <v>1</v>
      </c>
      <c r="K115" s="10">
        <f>IF($I115=1,VLOOKUP($E115,$AH$2:$AJ$19,2),IF($I115&lt;10,IF(F115=0,"",K114),""))</f>
        <v>16</v>
      </c>
      <c r="L115" s="10">
        <f>IF($I115=1,VLOOKUP($E115,$AH$2:$AJ$19,3),IF($I115&lt;10,IF(F115=0,"",L114),""))</f>
        <v>17</v>
      </c>
      <c r="M115" s="12" t="str">
        <f t="shared" si="24"/>
        <v>L</v>
      </c>
      <c r="N115" s="13">
        <f t="shared" si="25"/>
        <v>-2</v>
      </c>
      <c r="O115" s="14">
        <f t="shared" si="26"/>
        <v>10</v>
      </c>
      <c r="Q115" s="38"/>
      <c r="R115" s="38"/>
      <c r="S115" s="38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38"/>
      <c r="AH115" s="64"/>
      <c r="AI115" s="64"/>
      <c r="AJ115" s="64"/>
      <c r="AK115" s="64"/>
      <c r="AL115" s="64"/>
      <c r="AM115" s="64"/>
      <c r="AN115" s="64"/>
      <c r="AO115" s="64"/>
    </row>
    <row r="116" spans="1:41" x14ac:dyDescent="0.2">
      <c r="A116" s="28">
        <v>20</v>
      </c>
      <c r="B116" s="21" t="str">
        <f>IF(A116="","",IF(K116="","No bet",VLOOKUP(K116,$AK$2:$AL$19,2)&amp;","&amp;VLOOKUP(L116,$AK$2:$AL$19,2)))</f>
        <v>31/34,32/35</v>
      </c>
      <c r="C116" s="22" t="str">
        <f t="shared" si="16"/>
        <v>1,1,</v>
      </c>
      <c r="D116" s="9">
        <f t="shared" si="17"/>
        <v>4</v>
      </c>
      <c r="E116" s="9">
        <f t="shared" si="18"/>
        <v>11</v>
      </c>
      <c r="F116" s="10">
        <f t="shared" si="20"/>
        <v>1</v>
      </c>
      <c r="G116" s="10" t="str">
        <f t="shared" si="19"/>
        <v>451</v>
      </c>
      <c r="H116" s="10" t="b">
        <f t="shared" si="21"/>
        <v>1</v>
      </c>
      <c r="I116" s="10">
        <f t="shared" si="22"/>
        <v>8</v>
      </c>
      <c r="J116" s="10">
        <f t="shared" si="23"/>
        <v>1</v>
      </c>
      <c r="K116" s="10">
        <f>IF($I116=1,VLOOKUP($E116,$AH$2:$AJ$19,2),IF($I116&lt;10,IF(F116=0,"",K115),""))</f>
        <v>16</v>
      </c>
      <c r="L116" s="10">
        <f>IF($I116=1,VLOOKUP($E116,$AH$2:$AJ$19,3),IF($I116&lt;10,IF(F116=0,"",L115),""))</f>
        <v>17</v>
      </c>
      <c r="M116" s="12" t="str">
        <f t="shared" si="24"/>
        <v>L</v>
      </c>
      <c r="N116" s="13">
        <f t="shared" si="25"/>
        <v>-2</v>
      </c>
      <c r="O116" s="14">
        <f t="shared" si="26"/>
        <v>8</v>
      </c>
      <c r="Q116" s="38"/>
      <c r="R116" s="38"/>
      <c r="S116" s="38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38"/>
      <c r="AJ116" s="64"/>
      <c r="AK116" s="64"/>
      <c r="AL116" s="64"/>
      <c r="AM116" s="64"/>
    </row>
    <row r="117" spans="1:41" x14ac:dyDescent="0.2">
      <c r="A117" s="28">
        <v>23</v>
      </c>
      <c r="B117" s="21" t="str">
        <f>IF(A117="","",IF(K117="","No bet",VLOOKUP(K117,$AK$2:$AL$19,2)&amp;","&amp;VLOOKUP(L117,$AK$2:$AL$19,2)))</f>
        <v>31/34,32/35</v>
      </c>
      <c r="C117" s="22" t="str">
        <f t="shared" si="16"/>
        <v>1,1,</v>
      </c>
      <c r="D117" s="9">
        <f t="shared" si="17"/>
        <v>4</v>
      </c>
      <c r="E117" s="9">
        <f t="shared" si="18"/>
        <v>11</v>
      </c>
      <c r="F117" s="10">
        <f t="shared" si="20"/>
        <v>1</v>
      </c>
      <c r="G117" s="10" t="str">
        <f t="shared" si="19"/>
        <v>451</v>
      </c>
      <c r="H117" s="10" t="b">
        <f t="shared" si="21"/>
        <v>1</v>
      </c>
      <c r="I117" s="10">
        <f t="shared" si="22"/>
        <v>9</v>
      </c>
      <c r="J117" s="10">
        <f t="shared" si="23"/>
        <v>1</v>
      </c>
      <c r="K117" s="10">
        <f>IF($I117=1,VLOOKUP($E117,$AH$2:$AJ$19,2),IF($I117&lt;10,IF(F117=0,"",K116),""))</f>
        <v>16</v>
      </c>
      <c r="L117" s="10">
        <f>IF($I117=1,VLOOKUP($E117,$AH$2:$AJ$19,3),IF($I117&lt;10,IF(F117=0,"",L116),""))</f>
        <v>17</v>
      </c>
      <c r="M117" s="12" t="str">
        <f t="shared" si="24"/>
        <v>L</v>
      </c>
      <c r="N117" s="13">
        <f t="shared" si="25"/>
        <v>-2</v>
      </c>
      <c r="O117" s="14">
        <f t="shared" si="26"/>
        <v>6</v>
      </c>
      <c r="Q117" s="38"/>
      <c r="R117" s="38"/>
      <c r="S117" s="38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38"/>
      <c r="AJ117" s="64"/>
      <c r="AK117" s="64"/>
      <c r="AL117" s="64"/>
      <c r="AM117" s="64"/>
      <c r="AO117" s="66"/>
    </row>
    <row r="118" spans="1:41" x14ac:dyDescent="0.2">
      <c r="A118" s="28">
        <v>23</v>
      </c>
      <c r="B118" s="21" t="str">
        <f>IF(A118="","",IF(K118="","No bet",VLOOKUP(K118,$AK$2:$AL$19,2)&amp;","&amp;VLOOKUP(L118,$AK$2:$AL$19,2)))</f>
        <v>No bet</v>
      </c>
      <c r="C118" s="22" t="str">
        <f t="shared" si="16"/>
        <v/>
      </c>
      <c r="D118" s="9">
        <f t="shared" si="17"/>
        <v>4</v>
      </c>
      <c r="E118" s="9">
        <f t="shared" si="18"/>
        <v>11</v>
      </c>
      <c r="F118" s="10">
        <f t="shared" si="20"/>
        <v>0</v>
      </c>
      <c r="G118" s="10" t="str">
        <f t="shared" si="19"/>
        <v>451</v>
      </c>
      <c r="H118" s="10" t="b">
        <f t="shared" si="21"/>
        <v>0</v>
      </c>
      <c r="I118" s="10">
        <f t="shared" si="22"/>
        <v>10</v>
      </c>
      <c r="J118" s="10">
        <f t="shared" si="23"/>
        <v>2</v>
      </c>
      <c r="K118" s="10" t="str">
        <f>IF($I118=1,VLOOKUP($E118,$AH$2:$AJ$19,2),IF($I118&lt;10,IF(F118=0,"",K117),""))</f>
        <v/>
      </c>
      <c r="L118" s="10" t="str">
        <f>IF($I118=1,VLOOKUP($E118,$AH$2:$AJ$19,3),IF($I118&lt;10,IF(F118=0,"",L117),""))</f>
        <v/>
      </c>
      <c r="M118" s="12" t="str">
        <f t="shared" si="24"/>
        <v>L</v>
      </c>
      <c r="N118" s="13">
        <f t="shared" si="25"/>
        <v>-2</v>
      </c>
      <c r="O118" s="14">
        <f t="shared" si="26"/>
        <v>4</v>
      </c>
      <c r="Q118" s="38"/>
      <c r="R118" s="38"/>
      <c r="S118" s="38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38"/>
      <c r="AH118" s="64"/>
      <c r="AI118" s="64"/>
      <c r="AJ118" s="64"/>
      <c r="AK118" s="64"/>
      <c r="AL118" s="64"/>
      <c r="AM118" s="64"/>
      <c r="AN118" s="64"/>
      <c r="AO118" s="64"/>
    </row>
    <row r="119" spans="1:41" x14ac:dyDescent="0.2">
      <c r="A119" s="28">
        <v>4</v>
      </c>
      <c r="B119" s="21" t="str">
        <f>IF(A119="","",IF(K119="","No bet",VLOOKUP(K119,$AK$2:$AL$19,2)&amp;","&amp;VLOOKUP(L119,$AK$2:$AL$19,2)))</f>
        <v>No bet</v>
      </c>
      <c r="C119" s="22" t="str">
        <f t="shared" si="16"/>
        <v/>
      </c>
      <c r="D119" s="9">
        <f t="shared" si="17"/>
        <v>1</v>
      </c>
      <c r="E119" s="9">
        <f t="shared" si="18"/>
        <v>1</v>
      </c>
      <c r="F119" s="10">
        <f t="shared" si="20"/>
        <v>0</v>
      </c>
      <c r="G119" s="10" t="str">
        <f t="shared" si="19"/>
        <v>451</v>
      </c>
      <c r="H119" s="10" t="b">
        <f t="shared" si="21"/>
        <v>0</v>
      </c>
      <c r="I119" s="10">
        <f t="shared" si="22"/>
        <v>11</v>
      </c>
      <c r="J119" s="10">
        <f t="shared" si="23"/>
        <v>2</v>
      </c>
      <c r="K119" s="10" t="str">
        <f>IF($I119=1,VLOOKUP($E119,$AH$2:$AJ$19,2),IF($I119&lt;10,IF(F119=0,"",K118),""))</f>
        <v/>
      </c>
      <c r="L119" s="10" t="str">
        <f>IF($I119=1,VLOOKUP($E119,$AH$2:$AJ$19,3),IF($I119&lt;10,IF(F119=0,"",L118),""))</f>
        <v/>
      </c>
      <c r="M119" s="12" t="str">
        <f t="shared" si="24"/>
        <v/>
      </c>
      <c r="N119" s="13">
        <f t="shared" si="25"/>
        <v>0</v>
      </c>
      <c r="O119" s="14">
        <f t="shared" si="26"/>
        <v>4</v>
      </c>
      <c r="Q119" s="38"/>
      <c r="R119" s="38"/>
      <c r="S119" s="38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38"/>
      <c r="AH119" s="64"/>
      <c r="AI119" s="64"/>
      <c r="AJ119" s="64"/>
      <c r="AK119" s="64"/>
      <c r="AL119" s="64"/>
      <c r="AM119" s="64"/>
      <c r="AN119" s="64"/>
      <c r="AO119" s="64"/>
    </row>
    <row r="120" spans="1:41" x14ac:dyDescent="0.2">
      <c r="A120" s="28">
        <v>18</v>
      </c>
      <c r="B120" s="21" t="str">
        <f>IF(A120="","",IF(K120="","No bet",VLOOKUP(K120,$AK$2:$AL$19,2)&amp;","&amp;VLOOKUP(L120,$AK$2:$AL$19,2)))</f>
        <v>No bet</v>
      </c>
      <c r="C120" s="22" t="str">
        <f t="shared" si="16"/>
        <v/>
      </c>
      <c r="D120" s="9">
        <f t="shared" si="17"/>
        <v>3</v>
      </c>
      <c r="E120" s="9">
        <f t="shared" si="18"/>
        <v>9</v>
      </c>
      <c r="F120" s="10">
        <f t="shared" si="20"/>
        <v>0</v>
      </c>
      <c r="G120" s="10" t="str">
        <f t="shared" si="19"/>
        <v>4513</v>
      </c>
      <c r="H120" s="10" t="b">
        <f t="shared" si="21"/>
        <v>0</v>
      </c>
      <c r="I120" s="10">
        <f t="shared" si="22"/>
        <v>12</v>
      </c>
      <c r="J120" s="10">
        <f t="shared" si="23"/>
        <v>2</v>
      </c>
      <c r="K120" s="10" t="str">
        <f>IF($I120=1,VLOOKUP($E120,$AH$2:$AJ$19,2),IF($I120&lt;10,IF(F120=0,"",K119),""))</f>
        <v/>
      </c>
      <c r="L120" s="10" t="str">
        <f>IF($I120=1,VLOOKUP($E120,$AH$2:$AJ$19,3),IF($I120&lt;10,IF(F120=0,"",L119),""))</f>
        <v/>
      </c>
      <c r="M120" s="12" t="str">
        <f t="shared" si="24"/>
        <v/>
      </c>
      <c r="N120" s="13">
        <f t="shared" si="25"/>
        <v>0</v>
      </c>
      <c r="O120" s="14">
        <f t="shared" si="26"/>
        <v>4</v>
      </c>
      <c r="Q120" s="38"/>
      <c r="R120" s="38"/>
      <c r="S120" s="38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38"/>
      <c r="AH120" s="64"/>
      <c r="AI120" s="64"/>
      <c r="AJ120" s="64"/>
      <c r="AK120" s="64"/>
      <c r="AL120" s="64"/>
      <c r="AM120" s="64"/>
      <c r="AN120" s="64"/>
      <c r="AO120" s="64"/>
    </row>
    <row r="121" spans="1:41" x14ac:dyDescent="0.2">
      <c r="A121" s="28">
        <v>22</v>
      </c>
      <c r="B121" s="21" t="str">
        <f>IF(A121="","",IF(K121="","No bet",VLOOKUP(K121,$AK$2:$AL$19,2)&amp;","&amp;VLOOKUP(L121,$AK$2:$AL$19,2)))</f>
        <v>No bet</v>
      </c>
      <c r="C121" s="22" t="str">
        <f t="shared" si="16"/>
        <v/>
      </c>
      <c r="D121" s="9">
        <f t="shared" si="17"/>
        <v>4</v>
      </c>
      <c r="E121" s="9">
        <f t="shared" si="18"/>
        <v>10</v>
      </c>
      <c r="F121" s="10">
        <f t="shared" si="20"/>
        <v>0</v>
      </c>
      <c r="G121" s="10" t="str">
        <f t="shared" si="19"/>
        <v>4513</v>
      </c>
      <c r="H121" s="10" t="b">
        <f t="shared" si="21"/>
        <v>0</v>
      </c>
      <c r="I121" s="10">
        <f t="shared" si="22"/>
        <v>13</v>
      </c>
      <c r="J121" s="10">
        <f t="shared" si="23"/>
        <v>2</v>
      </c>
      <c r="K121" s="10" t="str">
        <f>IF($I121=1,VLOOKUP($E121,$AH$2:$AJ$19,2),IF($I121&lt;10,IF(F121=0,"",K120),""))</f>
        <v/>
      </c>
      <c r="L121" s="10" t="str">
        <f>IF($I121=1,VLOOKUP($E121,$AH$2:$AJ$19,3),IF($I121&lt;10,IF(F121=0,"",L120),""))</f>
        <v/>
      </c>
      <c r="M121" s="12" t="str">
        <f t="shared" si="24"/>
        <v/>
      </c>
      <c r="N121" s="13">
        <f t="shared" si="25"/>
        <v>0</v>
      </c>
      <c r="O121" s="14">
        <f t="shared" si="26"/>
        <v>4</v>
      </c>
      <c r="Q121" s="38"/>
      <c r="R121" s="38"/>
      <c r="S121" s="38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38"/>
      <c r="AH121" s="64"/>
      <c r="AI121" s="64"/>
      <c r="AJ121" s="64"/>
      <c r="AK121" s="64"/>
      <c r="AL121" s="64"/>
      <c r="AM121" s="64"/>
      <c r="AN121" s="64"/>
      <c r="AO121" s="64"/>
    </row>
    <row r="122" spans="1:41" x14ac:dyDescent="0.2">
      <c r="A122" s="28">
        <v>18</v>
      </c>
      <c r="B122" s="21" t="str">
        <f>IF(A122="","",IF(K122="","No bet",VLOOKUP(K122,$AK$2:$AL$19,2)&amp;","&amp;VLOOKUP(L122,$AK$2:$AL$19,2)))</f>
        <v>No bet</v>
      </c>
      <c r="C122" s="22" t="str">
        <f t="shared" si="16"/>
        <v/>
      </c>
      <c r="D122" s="9">
        <f t="shared" si="17"/>
        <v>3</v>
      </c>
      <c r="E122" s="9">
        <f t="shared" si="18"/>
        <v>9</v>
      </c>
      <c r="F122" s="10">
        <f t="shared" si="20"/>
        <v>0</v>
      </c>
      <c r="G122" s="10" t="str">
        <f t="shared" si="19"/>
        <v>4513</v>
      </c>
      <c r="H122" s="10" t="b">
        <f t="shared" si="21"/>
        <v>0</v>
      </c>
      <c r="I122" s="10">
        <f t="shared" si="22"/>
        <v>14</v>
      </c>
      <c r="J122" s="10">
        <f t="shared" si="23"/>
        <v>2</v>
      </c>
      <c r="K122" s="10" t="str">
        <f>IF($I122=1,VLOOKUP($E122,$AH$2:$AJ$19,2),IF($I122&lt;10,IF(F122=0,"",K121),""))</f>
        <v/>
      </c>
      <c r="L122" s="10" t="str">
        <f>IF($I122=1,VLOOKUP($E122,$AH$2:$AJ$19,3),IF($I122&lt;10,IF(F122=0,"",L121),""))</f>
        <v/>
      </c>
      <c r="M122" s="12" t="str">
        <f t="shared" si="24"/>
        <v/>
      </c>
      <c r="N122" s="13">
        <f t="shared" si="25"/>
        <v>0</v>
      </c>
      <c r="O122" s="14">
        <f t="shared" si="26"/>
        <v>4</v>
      </c>
      <c r="Q122" s="38"/>
      <c r="R122" s="38"/>
      <c r="S122" s="38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38"/>
      <c r="AH122" s="64"/>
      <c r="AI122" s="64"/>
      <c r="AJ122" s="64"/>
      <c r="AK122" s="64"/>
      <c r="AL122" s="64"/>
      <c r="AM122" s="64"/>
      <c r="AN122" s="64"/>
      <c r="AO122" s="64"/>
    </row>
    <row r="123" spans="1:41" x14ac:dyDescent="0.2">
      <c r="A123" s="28">
        <v>32</v>
      </c>
      <c r="B123" s="21" t="str">
        <f>IF(A123="","",IF(K123="","No bet",VLOOKUP(K123,$AK$2:$AL$19,2)&amp;","&amp;VLOOKUP(L123,$AK$2:$AL$19,2)))</f>
        <v>No bet</v>
      </c>
      <c r="C123" s="22" t="str">
        <f t="shared" si="16"/>
        <v/>
      </c>
      <c r="D123" s="9">
        <f t="shared" si="17"/>
        <v>6</v>
      </c>
      <c r="E123" s="9">
        <f t="shared" si="18"/>
        <v>17</v>
      </c>
      <c r="F123" s="10">
        <f t="shared" si="20"/>
        <v>0</v>
      </c>
      <c r="G123" s="10" t="str">
        <f t="shared" si="19"/>
        <v>45136</v>
      </c>
      <c r="H123" s="10" t="b">
        <f t="shared" si="21"/>
        <v>0</v>
      </c>
      <c r="I123" s="10">
        <f t="shared" si="22"/>
        <v>15</v>
      </c>
      <c r="J123" s="10">
        <f t="shared" si="23"/>
        <v>2</v>
      </c>
      <c r="K123" s="10" t="str">
        <f>IF($I123=1,VLOOKUP($E123,$AH$2:$AJ$19,2),IF($I123&lt;10,IF(F123=0,"",K122),""))</f>
        <v/>
      </c>
      <c r="L123" s="10" t="str">
        <f>IF($I123=1,VLOOKUP($E123,$AH$2:$AJ$19,3),IF($I123&lt;10,IF(F123=0,"",L122),""))</f>
        <v/>
      </c>
      <c r="M123" s="12" t="str">
        <f t="shared" si="24"/>
        <v/>
      </c>
      <c r="N123" s="13">
        <f t="shared" si="25"/>
        <v>0</v>
      </c>
      <c r="O123" s="14">
        <f t="shared" si="26"/>
        <v>4</v>
      </c>
      <c r="Q123" s="38"/>
      <c r="R123" s="38"/>
      <c r="S123" s="38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38"/>
      <c r="AH123" s="64"/>
      <c r="AI123" s="64"/>
      <c r="AJ123" s="64"/>
      <c r="AK123" s="64"/>
      <c r="AL123" s="64"/>
      <c r="AM123" s="64"/>
      <c r="AN123" s="64"/>
      <c r="AO123" s="64"/>
    </row>
    <row r="124" spans="1:41" x14ac:dyDescent="0.2">
      <c r="A124" s="28">
        <v>4</v>
      </c>
      <c r="B124" s="21" t="str">
        <f>IF(A124="","",IF(K124="","No bet",VLOOKUP(K124,$AK$2:$AL$19,2)&amp;","&amp;VLOOKUP(L124,$AK$2:$AL$19,2)))</f>
        <v>No bet</v>
      </c>
      <c r="C124" s="22" t="str">
        <f t="shared" si="16"/>
        <v/>
      </c>
      <c r="D124" s="9">
        <f t="shared" si="17"/>
        <v>1</v>
      </c>
      <c r="E124" s="9">
        <f t="shared" si="18"/>
        <v>1</v>
      </c>
      <c r="F124" s="10">
        <f t="shared" si="20"/>
        <v>0</v>
      </c>
      <c r="G124" s="10" t="str">
        <f t="shared" si="19"/>
        <v>45136</v>
      </c>
      <c r="H124" s="10" t="b">
        <f t="shared" si="21"/>
        <v>0</v>
      </c>
      <c r="I124" s="10">
        <f t="shared" si="22"/>
        <v>16</v>
      </c>
      <c r="J124" s="10">
        <f t="shared" si="23"/>
        <v>2</v>
      </c>
      <c r="K124" s="10" t="str">
        <f>IF($I124=1,VLOOKUP($E124,$AH$2:$AJ$19,2),IF($I124&lt;10,IF(F124=0,"",K123),""))</f>
        <v/>
      </c>
      <c r="L124" s="10" t="str">
        <f>IF($I124=1,VLOOKUP($E124,$AH$2:$AJ$19,3),IF($I124&lt;10,IF(F124=0,"",L123),""))</f>
        <v/>
      </c>
      <c r="M124" s="12" t="str">
        <f t="shared" si="24"/>
        <v/>
      </c>
      <c r="N124" s="13">
        <f t="shared" si="25"/>
        <v>0</v>
      </c>
      <c r="O124" s="14">
        <f t="shared" si="26"/>
        <v>4</v>
      </c>
      <c r="Q124" s="38"/>
      <c r="R124" s="38"/>
      <c r="S124" s="38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38"/>
      <c r="AH124" s="64"/>
      <c r="AI124" s="64"/>
      <c r="AJ124" s="64"/>
      <c r="AK124" s="64"/>
      <c r="AL124" s="64"/>
      <c r="AM124" s="64"/>
      <c r="AN124" s="64"/>
      <c r="AO124" s="64"/>
    </row>
    <row r="125" spans="1:41" x14ac:dyDescent="0.2">
      <c r="A125" s="28">
        <v>16</v>
      </c>
      <c r="B125" s="21" t="str">
        <f>IF(A125="","",IF(K125="","No bet",VLOOKUP(K125,$AK$2:$AL$19,2)&amp;","&amp;VLOOKUP(L125,$AK$2:$AL$19,2)))</f>
        <v>No bet</v>
      </c>
      <c r="C125" s="22" t="str">
        <f t="shared" si="16"/>
        <v/>
      </c>
      <c r="D125" s="9">
        <f t="shared" si="17"/>
        <v>3</v>
      </c>
      <c r="E125" s="9">
        <f t="shared" si="18"/>
        <v>7</v>
      </c>
      <c r="F125" s="10">
        <f t="shared" si="20"/>
        <v>0</v>
      </c>
      <c r="G125" s="10" t="str">
        <f t="shared" si="19"/>
        <v>45136</v>
      </c>
      <c r="H125" s="10" t="b">
        <f t="shared" si="21"/>
        <v>0</v>
      </c>
      <c r="I125" s="10">
        <f t="shared" si="22"/>
        <v>17</v>
      </c>
      <c r="J125" s="10">
        <f t="shared" si="23"/>
        <v>2</v>
      </c>
      <c r="K125" s="10" t="str">
        <f>IF($I125=1,VLOOKUP($E125,$AH$2:$AJ$19,2),IF($I125&lt;10,IF(F125=0,"",K124),""))</f>
        <v/>
      </c>
      <c r="L125" s="10" t="str">
        <f>IF($I125=1,VLOOKUP($E125,$AH$2:$AJ$19,3),IF($I125&lt;10,IF(F125=0,"",L124),""))</f>
        <v/>
      </c>
      <c r="M125" s="12" t="str">
        <f t="shared" si="24"/>
        <v/>
      </c>
      <c r="N125" s="13">
        <f t="shared" si="25"/>
        <v>0</v>
      </c>
      <c r="O125" s="14">
        <f t="shared" si="26"/>
        <v>4</v>
      </c>
      <c r="Q125" s="38"/>
      <c r="R125" s="38"/>
      <c r="S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64"/>
      <c r="AI125" s="64"/>
      <c r="AJ125" s="64"/>
      <c r="AK125" s="64"/>
      <c r="AL125" s="64"/>
      <c r="AM125" s="64"/>
      <c r="AN125" s="64"/>
      <c r="AO125" s="64"/>
    </row>
    <row r="126" spans="1:41" x14ac:dyDescent="0.2">
      <c r="A126" s="28">
        <v>34</v>
      </c>
      <c r="B126" s="21" t="str">
        <f>IF(A126="","",IF(K126="","No bet",VLOOKUP(K126,$AK$2:$AL$19,2)&amp;","&amp;VLOOKUP(L126,$AK$2:$AL$19,2)))</f>
        <v>No bet</v>
      </c>
      <c r="C126" s="22" t="str">
        <f t="shared" si="16"/>
        <v/>
      </c>
      <c r="D126" s="9">
        <f t="shared" si="17"/>
        <v>6</v>
      </c>
      <c r="E126" s="9">
        <f t="shared" si="18"/>
        <v>16</v>
      </c>
      <c r="F126" s="10">
        <f t="shared" si="20"/>
        <v>0</v>
      </c>
      <c r="G126" s="10" t="str">
        <f t="shared" si="19"/>
        <v>45136</v>
      </c>
      <c r="H126" s="10" t="b">
        <f t="shared" si="21"/>
        <v>0</v>
      </c>
      <c r="I126" s="10">
        <f t="shared" si="22"/>
        <v>18</v>
      </c>
      <c r="J126" s="10">
        <f t="shared" si="23"/>
        <v>2</v>
      </c>
      <c r="K126" s="10" t="str">
        <f>IF($I126=1,VLOOKUP($E126,$AH$2:$AJ$19,2),IF($I126&lt;10,IF(F126=0,"",K125),""))</f>
        <v/>
      </c>
      <c r="L126" s="10" t="str">
        <f>IF($I126=1,VLOOKUP($E126,$AH$2:$AJ$19,3),IF($I126&lt;10,IF(F126=0,"",L125),""))</f>
        <v/>
      </c>
      <c r="M126" s="12" t="str">
        <f t="shared" si="24"/>
        <v/>
      </c>
      <c r="N126" s="13">
        <f t="shared" si="25"/>
        <v>0</v>
      </c>
      <c r="O126" s="14">
        <f t="shared" si="26"/>
        <v>4</v>
      </c>
      <c r="Q126" s="38"/>
      <c r="R126" s="38"/>
      <c r="S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64"/>
      <c r="AI126" s="64"/>
      <c r="AJ126" s="64"/>
      <c r="AK126" s="64"/>
      <c r="AL126" s="64"/>
      <c r="AM126" s="64"/>
      <c r="AN126" s="64"/>
      <c r="AO126" s="64"/>
    </row>
    <row r="127" spans="1:41" x14ac:dyDescent="0.2">
      <c r="A127" s="28">
        <v>23</v>
      </c>
      <c r="B127" s="21" t="str">
        <f>IF(A127="","",IF(K127="","No bet",VLOOKUP(K127,$AK$2:$AL$19,2)&amp;","&amp;VLOOKUP(L127,$AK$2:$AL$19,2)))</f>
        <v>No bet</v>
      </c>
      <c r="C127" s="22" t="str">
        <f t="shared" si="16"/>
        <v/>
      </c>
      <c r="D127" s="9">
        <f t="shared" si="17"/>
        <v>4</v>
      </c>
      <c r="E127" s="9">
        <f t="shared" si="18"/>
        <v>11</v>
      </c>
      <c r="F127" s="10">
        <f t="shared" si="20"/>
        <v>0</v>
      </c>
      <c r="G127" s="10" t="str">
        <f t="shared" si="19"/>
        <v>45136</v>
      </c>
      <c r="H127" s="10" t="b">
        <f t="shared" si="21"/>
        <v>0</v>
      </c>
      <c r="I127" s="10">
        <f t="shared" si="22"/>
        <v>19</v>
      </c>
      <c r="J127" s="10">
        <f t="shared" si="23"/>
        <v>2</v>
      </c>
      <c r="K127" s="10" t="str">
        <f>IF($I127=1,VLOOKUP($E127,$AH$2:$AJ$19,2),IF($I127&lt;10,IF(F127=0,"",K126),""))</f>
        <v/>
      </c>
      <c r="L127" s="10" t="str">
        <f>IF($I127=1,VLOOKUP($E127,$AH$2:$AJ$19,3),IF($I127&lt;10,IF(F127=0,"",L126),""))</f>
        <v/>
      </c>
      <c r="M127" s="12" t="str">
        <f t="shared" si="24"/>
        <v/>
      </c>
      <c r="N127" s="13">
        <f t="shared" si="25"/>
        <v>0</v>
      </c>
      <c r="O127" s="14">
        <f t="shared" si="26"/>
        <v>4</v>
      </c>
      <c r="Q127" s="38"/>
      <c r="R127" s="38"/>
      <c r="S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64"/>
      <c r="AI127" s="64"/>
      <c r="AJ127" s="64"/>
      <c r="AK127" s="64"/>
      <c r="AL127" s="64"/>
      <c r="AM127" s="64"/>
      <c r="AN127" s="64"/>
      <c r="AO127" s="64"/>
    </row>
    <row r="128" spans="1:41" x14ac:dyDescent="0.2">
      <c r="A128" s="28">
        <v>36</v>
      </c>
      <c r="B128" s="21" t="str">
        <f>IF(A128="","",IF(K128="","No bet",VLOOKUP(K128,$AK$2:$AL$19,2)&amp;","&amp;VLOOKUP(L128,$AK$2:$AL$19,2)))</f>
        <v>No bet</v>
      </c>
      <c r="C128" s="22" t="str">
        <f t="shared" si="16"/>
        <v/>
      </c>
      <c r="D128" s="9">
        <f t="shared" si="17"/>
        <v>6</v>
      </c>
      <c r="E128" s="9">
        <f t="shared" si="18"/>
        <v>18</v>
      </c>
      <c r="F128" s="10">
        <f t="shared" si="20"/>
        <v>0</v>
      </c>
      <c r="G128" s="10" t="str">
        <f t="shared" si="19"/>
        <v>45136</v>
      </c>
      <c r="H128" s="10" t="b">
        <f t="shared" si="21"/>
        <v>0</v>
      </c>
      <c r="I128" s="10">
        <f t="shared" si="22"/>
        <v>20</v>
      </c>
      <c r="J128" s="10">
        <f t="shared" si="23"/>
        <v>2</v>
      </c>
      <c r="K128" s="10" t="str">
        <f>IF($I128=1,VLOOKUP($E128,$AH$2:$AJ$19,2),IF($I128&lt;10,IF(F128=0,"",K127),""))</f>
        <v/>
      </c>
      <c r="L128" s="10" t="str">
        <f>IF($I128=1,VLOOKUP($E128,$AH$2:$AJ$19,3),IF($I128&lt;10,IF(F128=0,"",L127),""))</f>
        <v/>
      </c>
      <c r="M128" s="12" t="str">
        <f t="shared" si="24"/>
        <v/>
      </c>
      <c r="N128" s="13">
        <f t="shared" si="25"/>
        <v>0</v>
      </c>
      <c r="O128" s="14">
        <f t="shared" si="26"/>
        <v>4</v>
      </c>
      <c r="Q128" s="38"/>
      <c r="R128" s="38"/>
      <c r="S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64"/>
      <c r="AI128" s="64"/>
      <c r="AJ128" s="64"/>
      <c r="AK128" s="64"/>
      <c r="AL128" s="64"/>
      <c r="AM128" s="64"/>
      <c r="AN128" s="64"/>
      <c r="AO128" s="64"/>
    </row>
    <row r="129" spans="1:41" x14ac:dyDescent="0.2">
      <c r="A129" s="28">
        <v>10</v>
      </c>
      <c r="B129" s="21" t="str">
        <f>IF(A129="","",IF(K129="","No bet",VLOOKUP(K129,$AK$2:$AL$19,2)&amp;","&amp;VLOOKUP(L129,$AK$2:$AL$19,2)))</f>
        <v>8/11,9/12</v>
      </c>
      <c r="C129" s="22" t="str">
        <f t="shared" si="16"/>
        <v>2,2,</v>
      </c>
      <c r="D129" s="9">
        <f t="shared" si="17"/>
        <v>2</v>
      </c>
      <c r="E129" s="9">
        <f t="shared" si="18"/>
        <v>4</v>
      </c>
      <c r="F129" s="10">
        <f t="shared" si="20"/>
        <v>2</v>
      </c>
      <c r="G129" s="10" t="str">
        <f t="shared" si="19"/>
        <v>451362</v>
      </c>
      <c r="H129" s="10" t="b">
        <f t="shared" si="21"/>
        <v>1</v>
      </c>
      <c r="I129" s="10">
        <f t="shared" si="22"/>
        <v>1</v>
      </c>
      <c r="J129" s="10">
        <f t="shared" si="23"/>
        <v>2</v>
      </c>
      <c r="K129" s="10">
        <f>IF($I129=1,VLOOKUP($E129,$AH$2:$AJ$19,2),IF($I129&lt;10,IF(F129=0,"",K128),""))</f>
        <v>5</v>
      </c>
      <c r="L129" s="10">
        <f>IF($I129=1,VLOOKUP($E129,$AH$2:$AJ$19,3),IF($I129&lt;10,IF(F129=0,"",L128),""))</f>
        <v>6</v>
      </c>
      <c r="M129" s="12" t="str">
        <f t="shared" si="24"/>
        <v/>
      </c>
      <c r="N129" s="13">
        <f t="shared" si="25"/>
        <v>0</v>
      </c>
      <c r="O129" s="14">
        <f t="shared" si="26"/>
        <v>4</v>
      </c>
      <c r="Q129" s="38"/>
      <c r="R129" s="38"/>
      <c r="S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64"/>
      <c r="AI129" s="64"/>
      <c r="AJ129" s="64"/>
      <c r="AK129" s="64"/>
      <c r="AL129" s="64"/>
      <c r="AM129" s="64"/>
      <c r="AN129" s="64"/>
      <c r="AO129" s="64"/>
    </row>
    <row r="130" spans="1:41" x14ac:dyDescent="0.2">
      <c r="A130" s="28">
        <v>25</v>
      </c>
      <c r="B130" s="21" t="str">
        <f>IF(A130="","",IF(K130="","No bet",VLOOKUP(K130,$AK$2:$AL$19,2)&amp;","&amp;VLOOKUP(L130,$AK$2:$AL$19,2)))</f>
        <v>8/11,9/12</v>
      </c>
      <c r="C130" s="22" t="str">
        <f t="shared" si="16"/>
        <v>2,2,</v>
      </c>
      <c r="D130" s="9">
        <f t="shared" si="17"/>
        <v>5</v>
      </c>
      <c r="E130" s="9">
        <f t="shared" si="18"/>
        <v>13</v>
      </c>
      <c r="F130" s="10">
        <f t="shared" si="20"/>
        <v>2</v>
      </c>
      <c r="G130" s="10">
        <f t="shared" si="19"/>
        <v>5</v>
      </c>
      <c r="H130" s="10" t="b">
        <f t="shared" si="21"/>
        <v>1</v>
      </c>
      <c r="I130" s="10">
        <f t="shared" si="22"/>
        <v>2</v>
      </c>
      <c r="J130" s="10">
        <f t="shared" si="23"/>
        <v>2</v>
      </c>
      <c r="K130" s="10">
        <f>IF($I130=1,VLOOKUP($E130,$AH$2:$AJ$19,2),IF($I130&lt;10,IF(F130=0,"",K129),""))</f>
        <v>5</v>
      </c>
      <c r="L130" s="10">
        <f>IF($I130=1,VLOOKUP($E130,$AH$2:$AJ$19,3),IF($I130&lt;10,IF(F130=0,"",L129),""))</f>
        <v>6</v>
      </c>
      <c r="M130" s="12" t="str">
        <f t="shared" si="24"/>
        <v>L</v>
      </c>
      <c r="N130" s="13">
        <f t="shared" si="25"/>
        <v>-4</v>
      </c>
      <c r="O130" s="14">
        <f t="shared" si="26"/>
        <v>0</v>
      </c>
      <c r="Q130" s="38"/>
      <c r="R130" s="38"/>
      <c r="S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64"/>
      <c r="AI130" s="64"/>
      <c r="AJ130" s="64"/>
      <c r="AK130" s="64"/>
      <c r="AL130" s="64"/>
      <c r="AM130" s="64"/>
      <c r="AN130" s="64"/>
      <c r="AO130" s="64"/>
    </row>
    <row r="131" spans="1:41" x14ac:dyDescent="0.2">
      <c r="A131" s="28">
        <v>16</v>
      </c>
      <c r="B131" s="21" t="str">
        <f>IF(A131="","",IF(K131="","No bet",VLOOKUP(K131,$AK$2:$AL$19,2)&amp;","&amp;VLOOKUP(L131,$AK$2:$AL$19,2)))</f>
        <v>8/11,9/12</v>
      </c>
      <c r="C131" s="22" t="str">
        <f t="shared" ref="C131:C194" si="27">IF(A131="","",IF(B131="No bet","",F131&amp;","&amp;F131&amp;","))</f>
        <v>2,2,</v>
      </c>
      <c r="D131" s="9">
        <f t="shared" ref="D131:D194" si="28">VLOOKUP(A131,$AM$3:$AO$39,2,0)</f>
        <v>3</v>
      </c>
      <c r="E131" s="9">
        <f t="shared" ref="E131:E194" si="29">VLOOKUP(A131,$AM$3:$AO$39,3,0)</f>
        <v>7</v>
      </c>
      <c r="F131" s="10">
        <f t="shared" si="20"/>
        <v>2</v>
      </c>
      <c r="G131" s="10" t="str">
        <f t="shared" ref="G131:G194" si="30">IF(D131=0,IF(LEN(G130)=6,D130,G130),IF(LEN(G130)=6,D131,IF(ISERROR(FIND(D131,G130)),G130&amp;D131,G130)))</f>
        <v>53</v>
      </c>
      <c r="H131" s="10" t="b">
        <f t="shared" si="21"/>
        <v>1</v>
      </c>
      <c r="I131" s="10">
        <f t="shared" si="22"/>
        <v>3</v>
      </c>
      <c r="J131" s="10">
        <f t="shared" si="23"/>
        <v>2</v>
      </c>
      <c r="K131" s="10">
        <f>IF($I131=1,VLOOKUP($E131,$AH$2:$AJ$19,2),IF($I131&lt;10,IF(F131=0,"",K130),""))</f>
        <v>5</v>
      </c>
      <c r="L131" s="10">
        <f>IF($I131=1,VLOOKUP($E131,$AH$2:$AJ$19,3),IF($I131&lt;10,IF(F131=0,"",L130),""))</f>
        <v>6</v>
      </c>
      <c r="M131" s="12" t="str">
        <f t="shared" si="24"/>
        <v>L</v>
      </c>
      <c r="N131" s="13">
        <f t="shared" si="25"/>
        <v>-4</v>
      </c>
      <c r="O131" s="14">
        <f t="shared" si="26"/>
        <v>-4</v>
      </c>
      <c r="Q131" s="38"/>
      <c r="R131" s="38"/>
      <c r="S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64"/>
      <c r="AI131" s="64"/>
      <c r="AJ131" s="64"/>
      <c r="AK131" s="64"/>
      <c r="AL131" s="64"/>
      <c r="AM131" s="64"/>
      <c r="AN131" s="64"/>
      <c r="AO131" s="64"/>
    </row>
    <row r="132" spans="1:41" x14ac:dyDescent="0.2">
      <c r="A132" s="28">
        <v>4</v>
      </c>
      <c r="B132" s="21" t="str">
        <f>IF(A132="","",IF(K132="","No bet",VLOOKUP(K132,$AK$2:$AL$19,2)&amp;","&amp;VLOOKUP(L132,$AK$2:$AL$19,2)))</f>
        <v>8/11,9/12</v>
      </c>
      <c r="C132" s="22" t="str">
        <f t="shared" si="27"/>
        <v>2,2,</v>
      </c>
      <c r="D132" s="9">
        <f t="shared" si="28"/>
        <v>1</v>
      </c>
      <c r="E132" s="9">
        <f t="shared" si="29"/>
        <v>1</v>
      </c>
      <c r="F132" s="10">
        <f t="shared" ref="F132:F195" si="31">IF(H132=FALSE,0,J131)</f>
        <v>2</v>
      </c>
      <c r="G132" s="10" t="str">
        <f t="shared" si="30"/>
        <v>531</v>
      </c>
      <c r="H132" s="10" t="b">
        <f t="shared" ref="H132:H195" si="32">IF(LEN(G132)=6,TRUE,IF(M132="W",FALSE,IF(I131=9,FALSE,H131)))</f>
        <v>1</v>
      </c>
      <c r="I132" s="10">
        <f t="shared" ref="I132:I195" si="33">IF(LEN(G132)=6,1,IF(M132="W",10,I131+1))</f>
        <v>4</v>
      </c>
      <c r="J132" s="10">
        <f t="shared" ref="J132:J195" si="34">IF(I132=10,IF(M132="W",IF(J131=1,1,J131-1),J131+1),J131)</f>
        <v>2</v>
      </c>
      <c r="K132" s="10">
        <f>IF($I132=1,VLOOKUP($E132,$AH$2:$AJ$19,2),IF($I132&lt;10,IF(F132=0,"",K131),""))</f>
        <v>5</v>
      </c>
      <c r="L132" s="10">
        <f>IF($I132=1,VLOOKUP($E132,$AH$2:$AJ$19,3),IF($I132&lt;10,IF(F132=0,"",L131),""))</f>
        <v>6</v>
      </c>
      <c r="M132" s="12" t="str">
        <f t="shared" ref="M132:M195" si="35">IF(A132="","",IF(F131&gt;0,IF(OR(E132=K131,E132=L131),"W","L"),""))</f>
        <v>L</v>
      </c>
      <c r="N132" s="13">
        <f t="shared" ref="N132:N195" si="36">IF(M132="W",F131*18,IF(M132="L",-F131*2,0))</f>
        <v>-4</v>
      </c>
      <c r="O132" s="14">
        <f t="shared" ref="O132:O195" si="37">IF(A132&lt;&gt;"",N132+O131,O131)</f>
        <v>-8</v>
      </c>
      <c r="Q132" s="38"/>
      <c r="R132" s="38"/>
      <c r="S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64"/>
      <c r="AI132" s="64"/>
      <c r="AJ132" s="64"/>
      <c r="AK132" s="64"/>
      <c r="AL132" s="64"/>
      <c r="AM132" s="64"/>
      <c r="AN132" s="64"/>
      <c r="AO132" s="64"/>
    </row>
    <row r="133" spans="1:41" x14ac:dyDescent="0.2">
      <c r="A133" s="28">
        <v>15</v>
      </c>
      <c r="B133" s="21" t="str">
        <f>IF(A133="","",IF(K133="","No bet",VLOOKUP(K133,$AK$2:$AL$19,2)&amp;","&amp;VLOOKUP(L133,$AK$2:$AL$19,2)))</f>
        <v>8/11,9/12</v>
      </c>
      <c r="C133" s="22" t="str">
        <f t="shared" si="27"/>
        <v>2,2,</v>
      </c>
      <c r="D133" s="9">
        <f t="shared" si="28"/>
        <v>3</v>
      </c>
      <c r="E133" s="9">
        <f t="shared" si="29"/>
        <v>9</v>
      </c>
      <c r="F133" s="10">
        <f t="shared" si="31"/>
        <v>2</v>
      </c>
      <c r="G133" s="10" t="str">
        <f t="shared" si="30"/>
        <v>531</v>
      </c>
      <c r="H133" s="10" t="b">
        <f t="shared" si="32"/>
        <v>1</v>
      </c>
      <c r="I133" s="10">
        <f t="shared" si="33"/>
        <v>5</v>
      </c>
      <c r="J133" s="10">
        <f t="shared" si="34"/>
        <v>2</v>
      </c>
      <c r="K133" s="10">
        <f>IF($I133=1,VLOOKUP($E133,$AH$2:$AJ$19,2),IF($I133&lt;10,IF(F133=0,"",K132),""))</f>
        <v>5</v>
      </c>
      <c r="L133" s="10">
        <f>IF($I133=1,VLOOKUP($E133,$AH$2:$AJ$19,3),IF($I133&lt;10,IF(F133=0,"",L132),""))</f>
        <v>6</v>
      </c>
      <c r="M133" s="12" t="str">
        <f t="shared" si="35"/>
        <v>L</v>
      </c>
      <c r="N133" s="13">
        <f t="shared" si="36"/>
        <v>-4</v>
      </c>
      <c r="O133" s="14">
        <f t="shared" si="37"/>
        <v>-12</v>
      </c>
      <c r="Q133" s="38"/>
      <c r="R133" s="38"/>
      <c r="S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64"/>
      <c r="AI133" s="64"/>
      <c r="AJ133" s="64"/>
      <c r="AK133" s="64"/>
      <c r="AL133" s="64"/>
      <c r="AM133" s="64"/>
      <c r="AN133" s="64"/>
      <c r="AO133" s="64"/>
    </row>
    <row r="134" spans="1:41" x14ac:dyDescent="0.2">
      <c r="A134" s="28">
        <v>5</v>
      </c>
      <c r="B134" s="21" t="str">
        <f>IF(A134="","",IF(K134="","No bet",VLOOKUP(K134,$AK$2:$AL$19,2)&amp;","&amp;VLOOKUP(L134,$AK$2:$AL$19,2)))</f>
        <v>8/11,9/12</v>
      </c>
      <c r="C134" s="22" t="str">
        <f t="shared" si="27"/>
        <v>2,2,</v>
      </c>
      <c r="D134" s="9">
        <f t="shared" si="28"/>
        <v>1</v>
      </c>
      <c r="E134" s="9">
        <f t="shared" si="29"/>
        <v>2</v>
      </c>
      <c r="F134" s="10">
        <f t="shared" si="31"/>
        <v>2</v>
      </c>
      <c r="G134" s="10" t="str">
        <f t="shared" si="30"/>
        <v>531</v>
      </c>
      <c r="H134" s="10" t="b">
        <f t="shared" si="32"/>
        <v>1</v>
      </c>
      <c r="I134" s="10">
        <f t="shared" si="33"/>
        <v>6</v>
      </c>
      <c r="J134" s="10">
        <f t="shared" si="34"/>
        <v>2</v>
      </c>
      <c r="K134" s="10">
        <f>IF($I134=1,VLOOKUP($E134,$AH$2:$AJ$19,2),IF($I134&lt;10,IF(F134=0,"",K133),""))</f>
        <v>5</v>
      </c>
      <c r="L134" s="10">
        <f>IF($I134=1,VLOOKUP($E134,$AH$2:$AJ$19,3),IF($I134&lt;10,IF(F134=0,"",L133),""))</f>
        <v>6</v>
      </c>
      <c r="M134" s="12" t="str">
        <f t="shared" si="35"/>
        <v>L</v>
      </c>
      <c r="N134" s="13">
        <f t="shared" si="36"/>
        <v>-4</v>
      </c>
      <c r="O134" s="14">
        <f t="shared" si="37"/>
        <v>-16</v>
      </c>
      <c r="Q134" s="38"/>
      <c r="R134" s="38"/>
      <c r="S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64"/>
      <c r="AI134" s="64"/>
      <c r="AJ134" s="64"/>
      <c r="AK134" s="64"/>
      <c r="AL134" s="64"/>
      <c r="AM134" s="64"/>
      <c r="AN134" s="64"/>
      <c r="AO134" s="64"/>
    </row>
    <row r="135" spans="1:41" x14ac:dyDescent="0.2">
      <c r="A135" s="28">
        <v>20</v>
      </c>
      <c r="B135" s="21" t="str">
        <f>IF(A135="","",IF(K135="","No bet",VLOOKUP(K135,$AK$2:$AL$19,2)&amp;","&amp;VLOOKUP(L135,$AK$2:$AL$19,2)))</f>
        <v>8/11,9/12</v>
      </c>
      <c r="C135" s="22" t="str">
        <f t="shared" si="27"/>
        <v>2,2,</v>
      </c>
      <c r="D135" s="9">
        <f t="shared" si="28"/>
        <v>4</v>
      </c>
      <c r="E135" s="9">
        <f t="shared" si="29"/>
        <v>11</v>
      </c>
      <c r="F135" s="10">
        <f t="shared" si="31"/>
        <v>2</v>
      </c>
      <c r="G135" s="10" t="str">
        <f t="shared" si="30"/>
        <v>5314</v>
      </c>
      <c r="H135" s="10" t="b">
        <f t="shared" si="32"/>
        <v>1</v>
      </c>
      <c r="I135" s="10">
        <f t="shared" si="33"/>
        <v>7</v>
      </c>
      <c r="J135" s="10">
        <f t="shared" si="34"/>
        <v>2</v>
      </c>
      <c r="K135" s="10">
        <f>IF($I135=1,VLOOKUP($E135,$AH$2:$AJ$19,2),IF($I135&lt;10,IF(F135=0,"",K134),""))</f>
        <v>5</v>
      </c>
      <c r="L135" s="10">
        <f>IF($I135=1,VLOOKUP($E135,$AH$2:$AJ$19,3),IF($I135&lt;10,IF(F135=0,"",L134),""))</f>
        <v>6</v>
      </c>
      <c r="M135" s="12" t="str">
        <f t="shared" si="35"/>
        <v>L</v>
      </c>
      <c r="N135" s="13">
        <f t="shared" si="36"/>
        <v>-4</v>
      </c>
      <c r="O135" s="14">
        <f t="shared" si="37"/>
        <v>-20</v>
      </c>
      <c r="Q135" s="38"/>
      <c r="R135" s="38"/>
      <c r="S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64"/>
      <c r="AI135" s="64"/>
      <c r="AJ135" s="64"/>
      <c r="AK135" s="64"/>
      <c r="AL135" s="64"/>
      <c r="AM135" s="64"/>
      <c r="AN135" s="64"/>
      <c r="AO135" s="64"/>
    </row>
    <row r="136" spans="1:41" x14ac:dyDescent="0.2">
      <c r="A136" s="28">
        <v>17</v>
      </c>
      <c r="B136" s="21" t="str">
        <f>IF(A136="","",IF(K136="","No bet",VLOOKUP(K136,$AK$2:$AL$19,2)&amp;","&amp;VLOOKUP(L136,$AK$2:$AL$19,2)))</f>
        <v>8/11,9/12</v>
      </c>
      <c r="C136" s="22" t="str">
        <f t="shared" si="27"/>
        <v>2,2,</v>
      </c>
      <c r="D136" s="9">
        <f t="shared" si="28"/>
        <v>3</v>
      </c>
      <c r="E136" s="9">
        <f t="shared" si="29"/>
        <v>8</v>
      </c>
      <c r="F136" s="10">
        <f t="shared" si="31"/>
        <v>2</v>
      </c>
      <c r="G136" s="10" t="str">
        <f t="shared" si="30"/>
        <v>5314</v>
      </c>
      <c r="H136" s="10" t="b">
        <f t="shared" si="32"/>
        <v>1</v>
      </c>
      <c r="I136" s="10">
        <f t="shared" si="33"/>
        <v>8</v>
      </c>
      <c r="J136" s="10">
        <f t="shared" si="34"/>
        <v>2</v>
      </c>
      <c r="K136" s="10">
        <f>IF($I136=1,VLOOKUP($E136,$AH$2:$AJ$19,2),IF($I136&lt;10,IF(F136=0,"",K135),""))</f>
        <v>5</v>
      </c>
      <c r="L136" s="10">
        <f>IF($I136=1,VLOOKUP($E136,$AH$2:$AJ$19,3),IF($I136&lt;10,IF(F136=0,"",L135),""))</f>
        <v>6</v>
      </c>
      <c r="M136" s="12" t="str">
        <f t="shared" si="35"/>
        <v>L</v>
      </c>
      <c r="N136" s="13">
        <f t="shared" si="36"/>
        <v>-4</v>
      </c>
      <c r="O136" s="14">
        <f t="shared" si="37"/>
        <v>-24</v>
      </c>
      <c r="Q136" s="38"/>
      <c r="R136" s="38"/>
      <c r="S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64"/>
      <c r="AI136" s="64"/>
      <c r="AJ136" s="64"/>
      <c r="AK136" s="64"/>
      <c r="AL136" s="64"/>
      <c r="AM136" s="64"/>
      <c r="AN136" s="64"/>
      <c r="AO136" s="64"/>
    </row>
    <row r="137" spans="1:41" x14ac:dyDescent="0.2">
      <c r="A137" s="28">
        <v>8</v>
      </c>
      <c r="B137" s="21" t="str">
        <f>IF(A137="","",IF(K137="","No bet",VLOOKUP(K137,$AK$2:$AL$19,2)&amp;","&amp;VLOOKUP(L137,$AK$2:$AL$19,2)))</f>
        <v>No bet</v>
      </c>
      <c r="C137" s="22" t="str">
        <f t="shared" si="27"/>
        <v/>
      </c>
      <c r="D137" s="9">
        <f t="shared" si="28"/>
        <v>2</v>
      </c>
      <c r="E137" s="9">
        <f t="shared" si="29"/>
        <v>5</v>
      </c>
      <c r="F137" s="10">
        <f t="shared" si="31"/>
        <v>0</v>
      </c>
      <c r="G137" s="10" t="str">
        <f t="shared" si="30"/>
        <v>53142</v>
      </c>
      <c r="H137" s="10" t="b">
        <f t="shared" si="32"/>
        <v>0</v>
      </c>
      <c r="I137" s="10">
        <f t="shared" si="33"/>
        <v>10</v>
      </c>
      <c r="J137" s="10">
        <f t="shared" si="34"/>
        <v>1</v>
      </c>
      <c r="K137" s="10" t="str">
        <f>IF($I137=1,VLOOKUP($E137,$AH$2:$AJ$19,2),IF($I137&lt;10,IF(F137=0,"",K136),""))</f>
        <v/>
      </c>
      <c r="L137" s="10" t="str">
        <f>IF($I137=1,VLOOKUP($E137,$AH$2:$AJ$19,3),IF($I137&lt;10,IF(F137=0,"",L136),""))</f>
        <v/>
      </c>
      <c r="M137" s="12" t="str">
        <f t="shared" si="35"/>
        <v>W</v>
      </c>
      <c r="N137" s="13">
        <f t="shared" si="36"/>
        <v>36</v>
      </c>
      <c r="O137" s="14">
        <f t="shared" si="37"/>
        <v>12</v>
      </c>
      <c r="Q137" s="38"/>
      <c r="R137" s="38"/>
      <c r="S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64"/>
      <c r="AI137" s="64"/>
      <c r="AJ137" s="64"/>
      <c r="AK137" s="64"/>
      <c r="AL137" s="64"/>
      <c r="AM137" s="64"/>
      <c r="AN137" s="64"/>
      <c r="AO137" s="64"/>
    </row>
    <row r="138" spans="1:41" x14ac:dyDescent="0.2">
      <c r="A138" s="28">
        <v>7</v>
      </c>
      <c r="B138" s="21" t="str">
        <f>IF(A138="","",IF(K138="","No bet",VLOOKUP(K138,$AK$2:$AL$19,2)&amp;","&amp;VLOOKUP(L138,$AK$2:$AL$19,2)))</f>
        <v>No bet</v>
      </c>
      <c r="C138" s="22" t="str">
        <f t="shared" si="27"/>
        <v/>
      </c>
      <c r="D138" s="9">
        <f t="shared" si="28"/>
        <v>2</v>
      </c>
      <c r="E138" s="9">
        <f t="shared" si="29"/>
        <v>4</v>
      </c>
      <c r="F138" s="10">
        <f t="shared" si="31"/>
        <v>0</v>
      </c>
      <c r="G138" s="10" t="str">
        <f t="shared" si="30"/>
        <v>53142</v>
      </c>
      <c r="H138" s="10" t="b">
        <f t="shared" si="32"/>
        <v>0</v>
      </c>
      <c r="I138" s="10">
        <f t="shared" si="33"/>
        <v>11</v>
      </c>
      <c r="J138" s="10">
        <f t="shared" si="34"/>
        <v>1</v>
      </c>
      <c r="K138" s="10" t="str">
        <f>IF($I138=1,VLOOKUP($E138,$AH$2:$AJ$19,2),IF($I138&lt;10,IF(F138=0,"",K137),""))</f>
        <v/>
      </c>
      <c r="L138" s="10" t="str">
        <f>IF($I138=1,VLOOKUP($E138,$AH$2:$AJ$19,3),IF($I138&lt;10,IF(F138=0,"",L137),""))</f>
        <v/>
      </c>
      <c r="M138" s="12" t="str">
        <f t="shared" si="35"/>
        <v/>
      </c>
      <c r="N138" s="13">
        <f t="shared" si="36"/>
        <v>0</v>
      </c>
      <c r="O138" s="14">
        <f t="shared" si="37"/>
        <v>12</v>
      </c>
      <c r="Q138" s="38"/>
      <c r="R138" s="38"/>
      <c r="S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64"/>
      <c r="AI138" s="64"/>
      <c r="AJ138" s="64"/>
      <c r="AK138" s="64"/>
      <c r="AL138" s="64"/>
      <c r="AM138" s="64"/>
      <c r="AN138" s="64"/>
      <c r="AO138" s="64"/>
    </row>
    <row r="139" spans="1:41" x14ac:dyDescent="0.2">
      <c r="A139" s="28">
        <v>36</v>
      </c>
      <c r="B139" s="21" t="str">
        <f>IF(A139="","",IF(K139="","No bet",VLOOKUP(K139,$AK$2:$AL$19,2)&amp;","&amp;VLOOKUP(L139,$AK$2:$AL$19,2)))</f>
        <v>31/34,32/35</v>
      </c>
      <c r="C139" s="22" t="str">
        <f t="shared" si="27"/>
        <v>1,1,</v>
      </c>
      <c r="D139" s="9">
        <f t="shared" si="28"/>
        <v>6</v>
      </c>
      <c r="E139" s="9">
        <f t="shared" si="29"/>
        <v>18</v>
      </c>
      <c r="F139" s="10">
        <f t="shared" si="31"/>
        <v>1</v>
      </c>
      <c r="G139" s="10" t="str">
        <f t="shared" si="30"/>
        <v>531426</v>
      </c>
      <c r="H139" s="10" t="b">
        <f t="shared" si="32"/>
        <v>1</v>
      </c>
      <c r="I139" s="10">
        <f t="shared" si="33"/>
        <v>1</v>
      </c>
      <c r="J139" s="10">
        <f t="shared" si="34"/>
        <v>1</v>
      </c>
      <c r="K139" s="10">
        <f>IF($I139=1,VLOOKUP($E139,$AH$2:$AJ$19,2),IF($I139&lt;10,IF(F139=0,"",K138),""))</f>
        <v>16</v>
      </c>
      <c r="L139" s="10">
        <f>IF($I139=1,VLOOKUP($E139,$AH$2:$AJ$19,3),IF($I139&lt;10,IF(F139=0,"",L138),""))</f>
        <v>17</v>
      </c>
      <c r="M139" s="12" t="str">
        <f t="shared" si="35"/>
        <v/>
      </c>
      <c r="N139" s="13">
        <f t="shared" si="36"/>
        <v>0</v>
      </c>
      <c r="O139" s="14">
        <f t="shared" si="37"/>
        <v>12</v>
      </c>
      <c r="Q139" s="38"/>
      <c r="R139" s="38"/>
      <c r="S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64"/>
      <c r="AI139" s="64"/>
      <c r="AJ139" s="64"/>
      <c r="AK139" s="64"/>
      <c r="AL139" s="64"/>
      <c r="AM139" s="64"/>
      <c r="AN139" s="64"/>
      <c r="AO139" s="64"/>
    </row>
    <row r="140" spans="1:41" x14ac:dyDescent="0.2">
      <c r="A140" s="28">
        <v>9</v>
      </c>
      <c r="B140" s="21" t="str">
        <f>IF(A140="","",IF(K140="","No bet",VLOOKUP(K140,$AK$2:$AL$19,2)&amp;","&amp;VLOOKUP(L140,$AK$2:$AL$19,2)))</f>
        <v>31/34,32/35</v>
      </c>
      <c r="C140" s="22" t="str">
        <f t="shared" si="27"/>
        <v>1,1,</v>
      </c>
      <c r="D140" s="9">
        <f t="shared" si="28"/>
        <v>2</v>
      </c>
      <c r="E140" s="9">
        <f t="shared" si="29"/>
        <v>6</v>
      </c>
      <c r="F140" s="10">
        <f t="shared" si="31"/>
        <v>1</v>
      </c>
      <c r="G140" s="10">
        <f t="shared" si="30"/>
        <v>2</v>
      </c>
      <c r="H140" s="10" t="b">
        <f t="shared" si="32"/>
        <v>1</v>
      </c>
      <c r="I140" s="10">
        <f t="shared" si="33"/>
        <v>2</v>
      </c>
      <c r="J140" s="10">
        <f t="shared" si="34"/>
        <v>1</v>
      </c>
      <c r="K140" s="10">
        <f>IF($I140=1,VLOOKUP($E140,$AH$2:$AJ$19,2),IF($I140&lt;10,IF(F140=0,"",K139),""))</f>
        <v>16</v>
      </c>
      <c r="L140" s="10">
        <f>IF($I140=1,VLOOKUP($E140,$AH$2:$AJ$19,3),IF($I140&lt;10,IF(F140=0,"",L139),""))</f>
        <v>17</v>
      </c>
      <c r="M140" s="12" t="str">
        <f t="shared" si="35"/>
        <v>L</v>
      </c>
      <c r="N140" s="13">
        <f t="shared" si="36"/>
        <v>-2</v>
      </c>
      <c r="O140" s="14">
        <f t="shared" si="37"/>
        <v>10</v>
      </c>
      <c r="Q140" s="38"/>
      <c r="R140" s="38"/>
      <c r="S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64"/>
      <c r="AI140" s="64"/>
      <c r="AJ140" s="64"/>
      <c r="AK140" s="64"/>
      <c r="AL140" s="64"/>
      <c r="AM140" s="64"/>
      <c r="AN140" s="64"/>
      <c r="AO140" s="64"/>
    </row>
    <row r="141" spans="1:41" x14ac:dyDescent="0.2">
      <c r="A141" s="28">
        <v>6</v>
      </c>
      <c r="B141" s="21" t="str">
        <f>IF(A141="","",IF(K141="","No bet",VLOOKUP(K141,$AK$2:$AL$19,2)&amp;","&amp;VLOOKUP(L141,$AK$2:$AL$19,2)))</f>
        <v>31/34,32/35</v>
      </c>
      <c r="C141" s="22" t="str">
        <f t="shared" si="27"/>
        <v>1,1,</v>
      </c>
      <c r="D141" s="9">
        <f t="shared" si="28"/>
        <v>1</v>
      </c>
      <c r="E141" s="9">
        <f t="shared" si="29"/>
        <v>3</v>
      </c>
      <c r="F141" s="10">
        <f t="shared" si="31"/>
        <v>1</v>
      </c>
      <c r="G141" s="10" t="str">
        <f t="shared" si="30"/>
        <v>21</v>
      </c>
      <c r="H141" s="10" t="b">
        <f t="shared" si="32"/>
        <v>1</v>
      </c>
      <c r="I141" s="10">
        <f t="shared" si="33"/>
        <v>3</v>
      </c>
      <c r="J141" s="10">
        <f t="shared" si="34"/>
        <v>1</v>
      </c>
      <c r="K141" s="10">
        <f>IF($I141=1,VLOOKUP($E141,$AH$2:$AJ$19,2),IF($I141&lt;10,IF(F141=0,"",K140),""))</f>
        <v>16</v>
      </c>
      <c r="L141" s="10">
        <f>IF($I141=1,VLOOKUP($E141,$AH$2:$AJ$19,3),IF($I141&lt;10,IF(F141=0,"",L140),""))</f>
        <v>17</v>
      </c>
      <c r="M141" s="12" t="str">
        <f t="shared" si="35"/>
        <v>L</v>
      </c>
      <c r="N141" s="13">
        <f t="shared" si="36"/>
        <v>-2</v>
      </c>
      <c r="O141" s="14">
        <f t="shared" si="37"/>
        <v>8</v>
      </c>
      <c r="Q141" s="38"/>
      <c r="R141" s="38"/>
      <c r="S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64"/>
      <c r="AI141" s="64"/>
      <c r="AJ141" s="64"/>
      <c r="AK141" s="64"/>
      <c r="AL141" s="64"/>
      <c r="AM141" s="64"/>
      <c r="AN141" s="64"/>
      <c r="AO141" s="64"/>
    </row>
    <row r="142" spans="1:41" x14ac:dyDescent="0.2">
      <c r="A142" s="28">
        <v>22</v>
      </c>
      <c r="B142" s="21" t="str">
        <f>IF(A142="","",IF(K142="","No bet",VLOOKUP(K142,$AK$2:$AL$19,2)&amp;","&amp;VLOOKUP(L142,$AK$2:$AL$19,2)))</f>
        <v>31/34,32/35</v>
      </c>
      <c r="C142" s="22" t="str">
        <f t="shared" si="27"/>
        <v>1,1,</v>
      </c>
      <c r="D142" s="9">
        <f t="shared" si="28"/>
        <v>4</v>
      </c>
      <c r="E142" s="9">
        <f t="shared" si="29"/>
        <v>10</v>
      </c>
      <c r="F142" s="10">
        <f t="shared" si="31"/>
        <v>1</v>
      </c>
      <c r="G142" s="10" t="str">
        <f t="shared" si="30"/>
        <v>214</v>
      </c>
      <c r="H142" s="10" t="b">
        <f t="shared" si="32"/>
        <v>1</v>
      </c>
      <c r="I142" s="10">
        <f t="shared" si="33"/>
        <v>4</v>
      </c>
      <c r="J142" s="10">
        <f t="shared" si="34"/>
        <v>1</v>
      </c>
      <c r="K142" s="10">
        <f>IF($I142=1,VLOOKUP($E142,$AH$2:$AJ$19,2),IF($I142&lt;10,IF(F142=0,"",K141),""))</f>
        <v>16</v>
      </c>
      <c r="L142" s="10">
        <f>IF($I142=1,VLOOKUP($E142,$AH$2:$AJ$19,3),IF($I142&lt;10,IF(F142=0,"",L141),""))</f>
        <v>17</v>
      </c>
      <c r="M142" s="12" t="str">
        <f t="shared" si="35"/>
        <v>L</v>
      </c>
      <c r="N142" s="13">
        <f t="shared" si="36"/>
        <v>-2</v>
      </c>
      <c r="O142" s="14">
        <f t="shared" si="37"/>
        <v>6</v>
      </c>
      <c r="Q142" s="38"/>
      <c r="R142" s="38"/>
      <c r="S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64"/>
      <c r="AI142" s="64"/>
      <c r="AJ142" s="64"/>
      <c r="AK142" s="64"/>
      <c r="AL142" s="64"/>
      <c r="AM142" s="64"/>
      <c r="AN142" s="64"/>
      <c r="AO142" s="64"/>
    </row>
    <row r="143" spans="1:41" x14ac:dyDescent="0.2">
      <c r="A143" s="28">
        <v>28</v>
      </c>
      <c r="B143" s="21" t="str">
        <f>IF(A143="","",IF(K143="","No bet",VLOOKUP(K143,$AK$2:$AL$19,2)&amp;","&amp;VLOOKUP(L143,$AK$2:$AL$19,2)))</f>
        <v>31/34,32/35</v>
      </c>
      <c r="C143" s="22" t="str">
        <f t="shared" si="27"/>
        <v>1,1,</v>
      </c>
      <c r="D143" s="9">
        <f t="shared" si="28"/>
        <v>5</v>
      </c>
      <c r="E143" s="9">
        <f t="shared" si="29"/>
        <v>13</v>
      </c>
      <c r="F143" s="10">
        <f t="shared" si="31"/>
        <v>1</v>
      </c>
      <c r="G143" s="10" t="str">
        <f t="shared" si="30"/>
        <v>2145</v>
      </c>
      <c r="H143" s="10" t="b">
        <f t="shared" si="32"/>
        <v>1</v>
      </c>
      <c r="I143" s="10">
        <f t="shared" si="33"/>
        <v>5</v>
      </c>
      <c r="J143" s="10">
        <f t="shared" si="34"/>
        <v>1</v>
      </c>
      <c r="K143" s="10">
        <f>IF($I143=1,VLOOKUP($E143,$AH$2:$AJ$19,2),IF($I143&lt;10,IF(F143=0,"",K142),""))</f>
        <v>16</v>
      </c>
      <c r="L143" s="10">
        <f>IF($I143=1,VLOOKUP($E143,$AH$2:$AJ$19,3),IF($I143&lt;10,IF(F143=0,"",L142),""))</f>
        <v>17</v>
      </c>
      <c r="M143" s="12" t="str">
        <f t="shared" si="35"/>
        <v>L</v>
      </c>
      <c r="N143" s="13">
        <f t="shared" si="36"/>
        <v>-2</v>
      </c>
      <c r="O143" s="14">
        <f t="shared" si="37"/>
        <v>4</v>
      </c>
      <c r="Q143" s="38"/>
      <c r="R143" s="38"/>
      <c r="S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64"/>
      <c r="AI143" s="64"/>
      <c r="AJ143" s="64"/>
      <c r="AK143" s="64"/>
      <c r="AL143" s="64"/>
      <c r="AM143" s="64"/>
      <c r="AN143" s="64"/>
      <c r="AO143" s="64"/>
    </row>
    <row r="144" spans="1:41" x14ac:dyDescent="0.2">
      <c r="A144" s="28">
        <v>31</v>
      </c>
      <c r="B144" s="21" t="str">
        <f>IF(A144="","",IF(K144="","No bet",VLOOKUP(K144,$AK$2:$AL$19,2)&amp;","&amp;VLOOKUP(L144,$AK$2:$AL$19,2)))</f>
        <v>No bet</v>
      </c>
      <c r="C144" s="22" t="str">
        <f t="shared" si="27"/>
        <v/>
      </c>
      <c r="D144" s="9">
        <f t="shared" si="28"/>
        <v>6</v>
      </c>
      <c r="E144" s="9">
        <f t="shared" si="29"/>
        <v>16</v>
      </c>
      <c r="F144" s="10">
        <f t="shared" si="31"/>
        <v>0</v>
      </c>
      <c r="G144" s="10" t="str">
        <f t="shared" si="30"/>
        <v>21456</v>
      </c>
      <c r="H144" s="10" t="b">
        <f t="shared" si="32"/>
        <v>0</v>
      </c>
      <c r="I144" s="10">
        <f t="shared" si="33"/>
        <v>10</v>
      </c>
      <c r="J144" s="10">
        <f t="shared" si="34"/>
        <v>1</v>
      </c>
      <c r="K144" s="10" t="str">
        <f>IF($I144=1,VLOOKUP($E144,$AH$2:$AJ$19,2),IF($I144&lt;10,IF(F144=0,"",K143),""))</f>
        <v/>
      </c>
      <c r="L144" s="10" t="str">
        <f>IF($I144=1,VLOOKUP($E144,$AH$2:$AJ$19,3),IF($I144&lt;10,IF(F144=0,"",L143),""))</f>
        <v/>
      </c>
      <c r="M144" s="12" t="str">
        <f t="shared" si="35"/>
        <v>W</v>
      </c>
      <c r="N144" s="13">
        <f t="shared" si="36"/>
        <v>18</v>
      </c>
      <c r="O144" s="14">
        <f t="shared" si="37"/>
        <v>22</v>
      </c>
      <c r="Q144" s="38"/>
      <c r="R144" s="38"/>
      <c r="S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64"/>
      <c r="AI144" s="64"/>
      <c r="AJ144" s="64"/>
      <c r="AK144" s="64"/>
      <c r="AL144" s="64"/>
      <c r="AM144" s="64"/>
      <c r="AN144" s="64"/>
      <c r="AO144" s="64"/>
    </row>
    <row r="145" spans="1:41" x14ac:dyDescent="0.2">
      <c r="A145" s="28">
        <v>5</v>
      </c>
      <c r="B145" s="21" t="str">
        <f>IF(A145="","",IF(K145="","No bet",VLOOKUP(K145,$AK$2:$AL$19,2)&amp;","&amp;VLOOKUP(L145,$AK$2:$AL$19,2)))</f>
        <v>No bet</v>
      </c>
      <c r="C145" s="22" t="str">
        <f t="shared" si="27"/>
        <v/>
      </c>
      <c r="D145" s="9">
        <f t="shared" si="28"/>
        <v>1</v>
      </c>
      <c r="E145" s="9">
        <f t="shared" si="29"/>
        <v>2</v>
      </c>
      <c r="F145" s="10">
        <f t="shared" si="31"/>
        <v>0</v>
      </c>
      <c r="G145" s="10" t="str">
        <f t="shared" si="30"/>
        <v>21456</v>
      </c>
      <c r="H145" s="10" t="b">
        <f t="shared" si="32"/>
        <v>0</v>
      </c>
      <c r="I145" s="10">
        <f t="shared" si="33"/>
        <v>11</v>
      </c>
      <c r="J145" s="10">
        <f t="shared" si="34"/>
        <v>1</v>
      </c>
      <c r="K145" s="10" t="str">
        <f>IF($I145=1,VLOOKUP($E145,$AH$2:$AJ$19,2),IF($I145&lt;10,IF(F145=0,"",K144),""))</f>
        <v/>
      </c>
      <c r="L145" s="10" t="str">
        <f>IF($I145=1,VLOOKUP($E145,$AH$2:$AJ$19,3),IF($I145&lt;10,IF(F145=0,"",L144),""))</f>
        <v/>
      </c>
      <c r="M145" s="12" t="str">
        <f t="shared" si="35"/>
        <v/>
      </c>
      <c r="N145" s="13">
        <f t="shared" si="36"/>
        <v>0</v>
      </c>
      <c r="O145" s="14">
        <f t="shared" si="37"/>
        <v>22</v>
      </c>
      <c r="Q145" s="38"/>
      <c r="R145" s="38"/>
      <c r="S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64"/>
      <c r="AI145" s="64"/>
      <c r="AJ145" s="64"/>
      <c r="AK145" s="64"/>
      <c r="AL145" s="64"/>
      <c r="AM145" s="64"/>
      <c r="AN145" s="64"/>
      <c r="AO145" s="64"/>
    </row>
    <row r="146" spans="1:41" x14ac:dyDescent="0.2">
      <c r="A146" s="28">
        <v>7</v>
      </c>
      <c r="B146" s="21" t="str">
        <f>IF(A146="","",IF(K146="","No bet",VLOOKUP(K146,$AK$2:$AL$19,2)&amp;","&amp;VLOOKUP(L146,$AK$2:$AL$19,2)))</f>
        <v>No bet</v>
      </c>
      <c r="C146" s="22" t="str">
        <f t="shared" si="27"/>
        <v/>
      </c>
      <c r="D146" s="9">
        <f t="shared" si="28"/>
        <v>2</v>
      </c>
      <c r="E146" s="9">
        <f t="shared" si="29"/>
        <v>4</v>
      </c>
      <c r="F146" s="10">
        <f t="shared" si="31"/>
        <v>0</v>
      </c>
      <c r="G146" s="10" t="str">
        <f t="shared" si="30"/>
        <v>21456</v>
      </c>
      <c r="H146" s="10" t="b">
        <f t="shared" si="32"/>
        <v>0</v>
      </c>
      <c r="I146" s="10">
        <f t="shared" si="33"/>
        <v>12</v>
      </c>
      <c r="J146" s="10">
        <f t="shared" si="34"/>
        <v>1</v>
      </c>
      <c r="K146" s="10" t="str">
        <f>IF($I146=1,VLOOKUP($E146,$AH$2:$AJ$19,2),IF($I146&lt;10,IF(F146=0,"",K145),""))</f>
        <v/>
      </c>
      <c r="L146" s="10" t="str">
        <f>IF($I146=1,VLOOKUP($E146,$AH$2:$AJ$19,3),IF($I146&lt;10,IF(F146=0,"",L145),""))</f>
        <v/>
      </c>
      <c r="M146" s="12" t="str">
        <f t="shared" si="35"/>
        <v/>
      </c>
      <c r="N146" s="13">
        <f t="shared" si="36"/>
        <v>0</v>
      </c>
      <c r="O146" s="14">
        <f t="shared" si="37"/>
        <v>22</v>
      </c>
      <c r="Q146" s="38"/>
      <c r="R146" s="38"/>
      <c r="S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64"/>
      <c r="AI146" s="64"/>
      <c r="AJ146" s="64"/>
      <c r="AK146" s="64"/>
      <c r="AL146" s="64"/>
      <c r="AM146" s="64"/>
      <c r="AN146" s="64"/>
      <c r="AO146" s="64"/>
    </row>
    <row r="147" spans="1:41" x14ac:dyDescent="0.2">
      <c r="A147" s="28">
        <v>21</v>
      </c>
      <c r="B147" s="21" t="str">
        <f>IF(A147="","",IF(K147="","No bet",VLOOKUP(K147,$AK$2:$AL$19,2)&amp;","&amp;VLOOKUP(L147,$AK$2:$AL$19,2)))</f>
        <v>No bet</v>
      </c>
      <c r="C147" s="22" t="str">
        <f t="shared" si="27"/>
        <v/>
      </c>
      <c r="D147" s="9">
        <f t="shared" si="28"/>
        <v>4</v>
      </c>
      <c r="E147" s="9">
        <f t="shared" si="29"/>
        <v>12</v>
      </c>
      <c r="F147" s="10">
        <f t="shared" si="31"/>
        <v>0</v>
      </c>
      <c r="G147" s="10" t="str">
        <f t="shared" si="30"/>
        <v>21456</v>
      </c>
      <c r="H147" s="10" t="b">
        <f t="shared" si="32"/>
        <v>0</v>
      </c>
      <c r="I147" s="10">
        <f t="shared" si="33"/>
        <v>13</v>
      </c>
      <c r="J147" s="10">
        <f t="shared" si="34"/>
        <v>1</v>
      </c>
      <c r="K147" s="10" t="str">
        <f>IF($I147=1,VLOOKUP($E147,$AH$2:$AJ$19,2),IF($I147&lt;10,IF(F147=0,"",K146),""))</f>
        <v/>
      </c>
      <c r="L147" s="10" t="str">
        <f>IF($I147=1,VLOOKUP($E147,$AH$2:$AJ$19,3),IF($I147&lt;10,IF(F147=0,"",L146),""))</f>
        <v/>
      </c>
      <c r="M147" s="12" t="str">
        <f t="shared" si="35"/>
        <v/>
      </c>
      <c r="N147" s="13">
        <f t="shared" si="36"/>
        <v>0</v>
      </c>
      <c r="O147" s="14">
        <f t="shared" si="37"/>
        <v>22</v>
      </c>
      <c r="Q147" s="38"/>
      <c r="R147" s="38"/>
      <c r="S147" s="38"/>
      <c r="AG147" s="38"/>
      <c r="AH147" s="64"/>
      <c r="AI147" s="64"/>
      <c r="AJ147" s="64"/>
      <c r="AK147" s="64"/>
      <c r="AL147" s="64"/>
      <c r="AM147" s="64"/>
      <c r="AN147" s="64"/>
      <c r="AO147" s="64"/>
    </row>
    <row r="148" spans="1:41" x14ac:dyDescent="0.2">
      <c r="A148" s="28">
        <v>32</v>
      </c>
      <c r="B148" s="21" t="str">
        <f>IF(A148="","",IF(K148="","No bet",VLOOKUP(K148,$AK$2:$AL$19,2)&amp;","&amp;VLOOKUP(L148,$AK$2:$AL$19,2)))</f>
        <v>No bet</v>
      </c>
      <c r="C148" s="22" t="str">
        <f t="shared" si="27"/>
        <v/>
      </c>
      <c r="D148" s="9">
        <f t="shared" si="28"/>
        <v>6</v>
      </c>
      <c r="E148" s="9">
        <f t="shared" si="29"/>
        <v>17</v>
      </c>
      <c r="F148" s="10">
        <f t="shared" si="31"/>
        <v>0</v>
      </c>
      <c r="G148" s="10" t="str">
        <f t="shared" si="30"/>
        <v>21456</v>
      </c>
      <c r="H148" s="10" t="b">
        <f t="shared" si="32"/>
        <v>0</v>
      </c>
      <c r="I148" s="10">
        <f t="shared" si="33"/>
        <v>14</v>
      </c>
      <c r="J148" s="10">
        <f t="shared" si="34"/>
        <v>1</v>
      </c>
      <c r="K148" s="10" t="str">
        <f>IF($I148=1,VLOOKUP($E148,$AH$2:$AJ$19,2),IF($I148&lt;10,IF(F148=0,"",K147),""))</f>
        <v/>
      </c>
      <c r="L148" s="10" t="str">
        <f>IF($I148=1,VLOOKUP($E148,$AH$2:$AJ$19,3),IF($I148&lt;10,IF(F148=0,"",L147),""))</f>
        <v/>
      </c>
      <c r="M148" s="12" t="str">
        <f t="shared" si="35"/>
        <v/>
      </c>
      <c r="N148" s="13">
        <f t="shared" si="36"/>
        <v>0</v>
      </c>
      <c r="O148" s="14">
        <f t="shared" si="37"/>
        <v>22</v>
      </c>
      <c r="Q148" s="38"/>
      <c r="R148" s="38"/>
      <c r="S148" s="38"/>
      <c r="AG148" s="38"/>
      <c r="AH148" s="64"/>
      <c r="AI148" s="64"/>
      <c r="AJ148" s="64"/>
      <c r="AK148" s="64"/>
      <c r="AL148" s="64"/>
      <c r="AM148" s="64"/>
      <c r="AN148" s="64"/>
      <c r="AO148" s="64"/>
    </row>
    <row r="149" spans="1:41" x14ac:dyDescent="0.2">
      <c r="A149" s="28">
        <v>25</v>
      </c>
      <c r="B149" s="21" t="str">
        <f>IF(A149="","",IF(K149="","No bet",VLOOKUP(K149,$AK$2:$AL$19,2)&amp;","&amp;VLOOKUP(L149,$AK$2:$AL$19,2)))</f>
        <v>No bet</v>
      </c>
      <c r="C149" s="22" t="str">
        <f t="shared" si="27"/>
        <v/>
      </c>
      <c r="D149" s="9">
        <f t="shared" si="28"/>
        <v>5</v>
      </c>
      <c r="E149" s="9">
        <f t="shared" si="29"/>
        <v>13</v>
      </c>
      <c r="F149" s="10">
        <f t="shared" si="31"/>
        <v>0</v>
      </c>
      <c r="G149" s="10" t="str">
        <f t="shared" si="30"/>
        <v>21456</v>
      </c>
      <c r="H149" s="10" t="b">
        <f t="shared" si="32"/>
        <v>0</v>
      </c>
      <c r="I149" s="10">
        <f t="shared" si="33"/>
        <v>15</v>
      </c>
      <c r="J149" s="10">
        <f t="shared" si="34"/>
        <v>1</v>
      </c>
      <c r="K149" s="10" t="str">
        <f>IF($I149=1,VLOOKUP($E149,$AH$2:$AJ$19,2),IF($I149&lt;10,IF(F149=0,"",K148),""))</f>
        <v/>
      </c>
      <c r="L149" s="10" t="str">
        <f>IF($I149=1,VLOOKUP($E149,$AH$2:$AJ$19,3),IF($I149&lt;10,IF(F149=0,"",L148),""))</f>
        <v/>
      </c>
      <c r="M149" s="12" t="str">
        <f t="shared" si="35"/>
        <v/>
      </c>
      <c r="N149" s="13">
        <f t="shared" si="36"/>
        <v>0</v>
      </c>
      <c r="O149" s="14">
        <f t="shared" si="37"/>
        <v>22</v>
      </c>
      <c r="Q149" s="38"/>
      <c r="R149" s="38"/>
      <c r="S149" s="38"/>
      <c r="AG149" s="38"/>
      <c r="AH149" s="64"/>
      <c r="AI149" s="64"/>
      <c r="AJ149" s="64"/>
      <c r="AK149" s="64"/>
      <c r="AL149" s="64"/>
      <c r="AM149" s="64"/>
      <c r="AN149" s="64"/>
      <c r="AO149" s="64"/>
    </row>
    <row r="150" spans="1:41" x14ac:dyDescent="0.2">
      <c r="A150" s="28">
        <v>6</v>
      </c>
      <c r="B150" s="21" t="str">
        <f>IF(A150="","",IF(K150="","No bet",VLOOKUP(K150,$AK$2:$AL$19,2)&amp;","&amp;VLOOKUP(L150,$AK$2:$AL$19,2)))</f>
        <v>No bet</v>
      </c>
      <c r="C150" s="22" t="str">
        <f t="shared" si="27"/>
        <v/>
      </c>
      <c r="D150" s="9">
        <f t="shared" si="28"/>
        <v>1</v>
      </c>
      <c r="E150" s="9">
        <f t="shared" si="29"/>
        <v>3</v>
      </c>
      <c r="F150" s="10">
        <f t="shared" si="31"/>
        <v>0</v>
      </c>
      <c r="G150" s="10" t="str">
        <f t="shared" si="30"/>
        <v>21456</v>
      </c>
      <c r="H150" s="10" t="b">
        <f t="shared" si="32"/>
        <v>0</v>
      </c>
      <c r="I150" s="10">
        <f t="shared" si="33"/>
        <v>16</v>
      </c>
      <c r="J150" s="10">
        <f t="shared" si="34"/>
        <v>1</v>
      </c>
      <c r="K150" s="10" t="str">
        <f>IF($I150=1,VLOOKUP($E150,$AH$2:$AJ$19,2),IF($I150&lt;10,IF(F150=0,"",K149),""))</f>
        <v/>
      </c>
      <c r="L150" s="10" t="str">
        <f>IF($I150=1,VLOOKUP($E150,$AH$2:$AJ$19,3),IF($I150&lt;10,IF(F150=0,"",L149),""))</f>
        <v/>
      </c>
      <c r="M150" s="12" t="str">
        <f t="shared" si="35"/>
        <v/>
      </c>
      <c r="N150" s="13">
        <f t="shared" si="36"/>
        <v>0</v>
      </c>
      <c r="O150" s="14">
        <f t="shared" si="37"/>
        <v>22</v>
      </c>
      <c r="Q150" s="38"/>
      <c r="R150" s="38"/>
      <c r="S150" s="38"/>
      <c r="AG150" s="38"/>
      <c r="AH150" s="64"/>
      <c r="AI150" s="64"/>
      <c r="AJ150" s="64"/>
      <c r="AK150" s="64"/>
      <c r="AL150" s="64"/>
      <c r="AM150" s="64"/>
      <c r="AN150" s="64"/>
      <c r="AO150" s="64"/>
    </row>
    <row r="151" spans="1:41" x14ac:dyDescent="0.2">
      <c r="A151" s="28">
        <v>1</v>
      </c>
      <c r="B151" s="21" t="str">
        <f>IF(A151="","",IF(K151="","No bet",VLOOKUP(K151,$AK$2:$AL$19,2)&amp;","&amp;VLOOKUP(L151,$AK$2:$AL$19,2)))</f>
        <v>No bet</v>
      </c>
      <c r="C151" s="22" t="str">
        <f t="shared" si="27"/>
        <v/>
      </c>
      <c r="D151" s="9">
        <f t="shared" si="28"/>
        <v>1</v>
      </c>
      <c r="E151" s="9">
        <f t="shared" si="29"/>
        <v>1</v>
      </c>
      <c r="F151" s="10">
        <f t="shared" si="31"/>
        <v>0</v>
      </c>
      <c r="G151" s="10" t="str">
        <f t="shared" si="30"/>
        <v>21456</v>
      </c>
      <c r="H151" s="10" t="b">
        <f t="shared" si="32"/>
        <v>0</v>
      </c>
      <c r="I151" s="10">
        <f t="shared" si="33"/>
        <v>17</v>
      </c>
      <c r="J151" s="10">
        <f t="shared" si="34"/>
        <v>1</v>
      </c>
      <c r="K151" s="10" t="str">
        <f>IF($I151=1,VLOOKUP($E151,$AH$2:$AJ$19,2),IF($I151&lt;10,IF(F151=0,"",K150),""))</f>
        <v/>
      </c>
      <c r="L151" s="10" t="str">
        <f>IF($I151=1,VLOOKUP($E151,$AH$2:$AJ$19,3),IF($I151&lt;10,IF(F151=0,"",L150),""))</f>
        <v/>
      </c>
      <c r="M151" s="12" t="str">
        <f t="shared" si="35"/>
        <v/>
      </c>
      <c r="N151" s="13">
        <f t="shared" si="36"/>
        <v>0</v>
      </c>
      <c r="O151" s="14">
        <f t="shared" si="37"/>
        <v>22</v>
      </c>
      <c r="Q151" s="38"/>
      <c r="R151" s="38"/>
      <c r="S151" s="38"/>
      <c r="AG151" s="38"/>
      <c r="AH151" s="64"/>
      <c r="AI151" s="64"/>
      <c r="AJ151" s="64"/>
      <c r="AK151" s="64"/>
      <c r="AL151" s="64"/>
      <c r="AM151" s="64"/>
      <c r="AN151" s="64"/>
      <c r="AO151" s="64"/>
    </row>
    <row r="152" spans="1:41" x14ac:dyDescent="0.2">
      <c r="A152" s="28">
        <v>22</v>
      </c>
      <c r="B152" s="21" t="str">
        <f>IF(A152="","",IF(K152="","No bet",VLOOKUP(K152,$AK$2:$AL$19,2)&amp;","&amp;VLOOKUP(L152,$AK$2:$AL$19,2)))</f>
        <v>No bet</v>
      </c>
      <c r="C152" s="22" t="str">
        <f t="shared" si="27"/>
        <v/>
      </c>
      <c r="D152" s="9">
        <f t="shared" si="28"/>
        <v>4</v>
      </c>
      <c r="E152" s="9">
        <f t="shared" si="29"/>
        <v>10</v>
      </c>
      <c r="F152" s="10">
        <f t="shared" si="31"/>
        <v>0</v>
      </c>
      <c r="G152" s="10" t="str">
        <f t="shared" si="30"/>
        <v>21456</v>
      </c>
      <c r="H152" s="10" t="b">
        <f t="shared" si="32"/>
        <v>0</v>
      </c>
      <c r="I152" s="10">
        <f t="shared" si="33"/>
        <v>18</v>
      </c>
      <c r="J152" s="10">
        <f t="shared" si="34"/>
        <v>1</v>
      </c>
      <c r="K152" s="10" t="str">
        <f>IF($I152=1,VLOOKUP($E152,$AH$2:$AJ$19,2),IF($I152&lt;10,IF(F152=0,"",K151),""))</f>
        <v/>
      </c>
      <c r="L152" s="10" t="str">
        <f>IF($I152=1,VLOOKUP($E152,$AH$2:$AJ$19,3),IF($I152&lt;10,IF(F152=0,"",L151),""))</f>
        <v/>
      </c>
      <c r="M152" s="12" t="str">
        <f t="shared" si="35"/>
        <v/>
      </c>
      <c r="N152" s="13">
        <f t="shared" si="36"/>
        <v>0</v>
      </c>
      <c r="O152" s="14">
        <f t="shared" si="37"/>
        <v>22</v>
      </c>
      <c r="Q152" s="38"/>
      <c r="R152" s="38"/>
      <c r="S152" s="38"/>
      <c r="AG152" s="38"/>
      <c r="AH152" s="64"/>
      <c r="AI152" s="64"/>
      <c r="AJ152" s="64"/>
      <c r="AK152" s="64"/>
      <c r="AL152" s="64"/>
      <c r="AM152" s="64"/>
      <c r="AN152" s="64"/>
      <c r="AO152" s="64"/>
    </row>
    <row r="153" spans="1:41" x14ac:dyDescent="0.2">
      <c r="A153" s="28">
        <v>18</v>
      </c>
      <c r="B153" s="21" t="str">
        <f>IF(A153="","",IF(K153="","No bet",VLOOKUP(K153,$AK$2:$AL$19,2)&amp;","&amp;VLOOKUP(L153,$AK$2:$AL$19,2)))</f>
        <v>13/16,14/17</v>
      </c>
      <c r="C153" s="22" t="str">
        <f t="shared" si="27"/>
        <v>1,1,</v>
      </c>
      <c r="D153" s="9">
        <f t="shared" si="28"/>
        <v>3</v>
      </c>
      <c r="E153" s="9">
        <f t="shared" si="29"/>
        <v>9</v>
      </c>
      <c r="F153" s="10">
        <f t="shared" si="31"/>
        <v>1</v>
      </c>
      <c r="G153" s="10" t="str">
        <f t="shared" si="30"/>
        <v>214563</v>
      </c>
      <c r="H153" s="10" t="b">
        <f t="shared" si="32"/>
        <v>1</v>
      </c>
      <c r="I153" s="10">
        <f t="shared" si="33"/>
        <v>1</v>
      </c>
      <c r="J153" s="10">
        <f t="shared" si="34"/>
        <v>1</v>
      </c>
      <c r="K153" s="10">
        <f>IF($I153=1,VLOOKUP($E153,$AH$2:$AJ$19,2),IF($I153&lt;10,IF(F153=0,"",K152),""))</f>
        <v>7</v>
      </c>
      <c r="L153" s="10">
        <f>IF($I153=1,VLOOKUP($E153,$AH$2:$AJ$19,3),IF($I153&lt;10,IF(F153=0,"",L152),""))</f>
        <v>8</v>
      </c>
      <c r="M153" s="12" t="str">
        <f t="shared" si="35"/>
        <v/>
      </c>
      <c r="N153" s="13">
        <f t="shared" si="36"/>
        <v>0</v>
      </c>
      <c r="O153" s="14">
        <f t="shared" si="37"/>
        <v>22</v>
      </c>
      <c r="Q153" s="38"/>
      <c r="R153" s="38"/>
      <c r="S153" s="38"/>
      <c r="AG153" s="38"/>
      <c r="AH153" s="64"/>
      <c r="AI153" s="64"/>
      <c r="AJ153" s="64"/>
      <c r="AK153" s="64"/>
      <c r="AL153" s="64"/>
      <c r="AM153" s="64"/>
      <c r="AN153" s="64"/>
      <c r="AO153" s="64"/>
    </row>
    <row r="154" spans="1:41" x14ac:dyDescent="0.2">
      <c r="A154" s="28">
        <v>32</v>
      </c>
      <c r="B154" s="21" t="str">
        <f>IF(A154="","",IF(K154="","No bet",VLOOKUP(K154,$AK$2:$AL$19,2)&amp;","&amp;VLOOKUP(L154,$AK$2:$AL$19,2)))</f>
        <v>13/16,14/17</v>
      </c>
      <c r="C154" s="22" t="str">
        <f t="shared" si="27"/>
        <v>1,1,</v>
      </c>
      <c r="D154" s="9">
        <f t="shared" si="28"/>
        <v>6</v>
      </c>
      <c r="E154" s="9">
        <f t="shared" si="29"/>
        <v>17</v>
      </c>
      <c r="F154" s="10">
        <f t="shared" si="31"/>
        <v>1</v>
      </c>
      <c r="G154" s="10">
        <f t="shared" si="30"/>
        <v>6</v>
      </c>
      <c r="H154" s="10" t="b">
        <f t="shared" si="32"/>
        <v>1</v>
      </c>
      <c r="I154" s="10">
        <f t="shared" si="33"/>
        <v>2</v>
      </c>
      <c r="J154" s="10">
        <f t="shared" si="34"/>
        <v>1</v>
      </c>
      <c r="K154" s="10">
        <f>IF($I154=1,VLOOKUP($E154,$AH$2:$AJ$19,2),IF($I154&lt;10,IF(F154=0,"",K153),""))</f>
        <v>7</v>
      </c>
      <c r="L154" s="10">
        <f>IF($I154=1,VLOOKUP($E154,$AH$2:$AJ$19,3),IF($I154&lt;10,IF(F154=0,"",L153),""))</f>
        <v>8</v>
      </c>
      <c r="M154" s="12" t="str">
        <f t="shared" si="35"/>
        <v>L</v>
      </c>
      <c r="N154" s="13">
        <f t="shared" si="36"/>
        <v>-2</v>
      </c>
      <c r="O154" s="14">
        <f t="shared" si="37"/>
        <v>20</v>
      </c>
      <c r="Q154" s="38"/>
      <c r="R154" s="38"/>
      <c r="S154" s="38"/>
      <c r="AG154" s="38"/>
      <c r="AH154" s="64"/>
      <c r="AI154" s="64"/>
      <c r="AJ154" s="64"/>
      <c r="AK154" s="64"/>
      <c r="AL154" s="64"/>
      <c r="AM154" s="64"/>
      <c r="AN154" s="64"/>
      <c r="AO154" s="64"/>
    </row>
    <row r="155" spans="1:41" x14ac:dyDescent="0.2">
      <c r="A155" s="28">
        <v>21</v>
      </c>
      <c r="B155" s="21" t="str">
        <f>IF(A155="","",IF(K155="","No bet",VLOOKUP(K155,$AK$2:$AL$19,2)&amp;","&amp;VLOOKUP(L155,$AK$2:$AL$19,2)))</f>
        <v>13/16,14/17</v>
      </c>
      <c r="C155" s="22" t="str">
        <f t="shared" si="27"/>
        <v>1,1,</v>
      </c>
      <c r="D155" s="9">
        <f t="shared" si="28"/>
        <v>4</v>
      </c>
      <c r="E155" s="9">
        <f t="shared" si="29"/>
        <v>12</v>
      </c>
      <c r="F155" s="10">
        <f t="shared" si="31"/>
        <v>1</v>
      </c>
      <c r="G155" s="10" t="str">
        <f t="shared" si="30"/>
        <v>64</v>
      </c>
      <c r="H155" s="10" t="b">
        <f t="shared" si="32"/>
        <v>1</v>
      </c>
      <c r="I155" s="10">
        <f t="shared" si="33"/>
        <v>3</v>
      </c>
      <c r="J155" s="10">
        <f t="shared" si="34"/>
        <v>1</v>
      </c>
      <c r="K155" s="10">
        <f>IF($I155=1,VLOOKUP($E155,$AH$2:$AJ$19,2),IF($I155&lt;10,IF(F155=0,"",K154),""))</f>
        <v>7</v>
      </c>
      <c r="L155" s="10">
        <f>IF($I155=1,VLOOKUP($E155,$AH$2:$AJ$19,3),IF($I155&lt;10,IF(F155=0,"",L154),""))</f>
        <v>8</v>
      </c>
      <c r="M155" s="12" t="str">
        <f t="shared" si="35"/>
        <v>L</v>
      </c>
      <c r="N155" s="13">
        <f t="shared" si="36"/>
        <v>-2</v>
      </c>
      <c r="O155" s="14">
        <f t="shared" si="37"/>
        <v>18</v>
      </c>
      <c r="Q155" s="38"/>
      <c r="R155" s="38"/>
      <c r="S155" s="38"/>
      <c r="AG155" s="38"/>
      <c r="AH155" s="64"/>
      <c r="AI155" s="64"/>
      <c r="AJ155" s="64"/>
      <c r="AK155" s="64"/>
      <c r="AL155" s="64"/>
      <c r="AM155" s="64"/>
      <c r="AN155" s="64"/>
      <c r="AO155" s="64"/>
    </row>
    <row r="156" spans="1:41" x14ac:dyDescent="0.2">
      <c r="A156" s="28">
        <v>29</v>
      </c>
      <c r="B156" s="21" t="str">
        <f>IF(A156="","",IF(K156="","No bet",VLOOKUP(K156,$AK$2:$AL$19,2)&amp;","&amp;VLOOKUP(L156,$AK$2:$AL$19,2)))</f>
        <v>13/16,14/17</v>
      </c>
      <c r="C156" s="22" t="str">
        <f t="shared" si="27"/>
        <v>1,1,</v>
      </c>
      <c r="D156" s="9">
        <f t="shared" si="28"/>
        <v>5</v>
      </c>
      <c r="E156" s="9">
        <f t="shared" si="29"/>
        <v>14</v>
      </c>
      <c r="F156" s="10">
        <f t="shared" si="31"/>
        <v>1</v>
      </c>
      <c r="G156" s="10" t="str">
        <f t="shared" si="30"/>
        <v>645</v>
      </c>
      <c r="H156" s="10" t="b">
        <f t="shared" si="32"/>
        <v>1</v>
      </c>
      <c r="I156" s="10">
        <f t="shared" si="33"/>
        <v>4</v>
      </c>
      <c r="J156" s="10">
        <f t="shared" si="34"/>
        <v>1</v>
      </c>
      <c r="K156" s="10">
        <f>IF($I156=1,VLOOKUP($E156,$AH$2:$AJ$19,2),IF($I156&lt;10,IF(F156=0,"",K155),""))</f>
        <v>7</v>
      </c>
      <c r="L156" s="10">
        <f>IF($I156=1,VLOOKUP($E156,$AH$2:$AJ$19,3),IF($I156&lt;10,IF(F156=0,"",L155),""))</f>
        <v>8</v>
      </c>
      <c r="M156" s="12" t="str">
        <f t="shared" si="35"/>
        <v>L</v>
      </c>
      <c r="N156" s="13">
        <f t="shared" si="36"/>
        <v>-2</v>
      </c>
      <c r="O156" s="14">
        <f t="shared" si="37"/>
        <v>16</v>
      </c>
      <c r="Q156" s="38"/>
      <c r="R156" s="38"/>
      <c r="S156" s="38"/>
      <c r="AG156" s="38"/>
      <c r="AH156" s="64"/>
      <c r="AI156" s="64"/>
      <c r="AJ156" s="64"/>
      <c r="AK156" s="64"/>
      <c r="AL156" s="64"/>
      <c r="AM156" s="64"/>
      <c r="AN156" s="64"/>
      <c r="AO156" s="64"/>
    </row>
    <row r="157" spans="1:41" x14ac:dyDescent="0.2">
      <c r="A157" s="28">
        <v>36</v>
      </c>
      <c r="B157" s="21" t="str">
        <f>IF(A157="","",IF(K157="","No bet",VLOOKUP(K157,$AK$2:$AL$19,2)&amp;","&amp;VLOOKUP(L157,$AK$2:$AL$19,2)))</f>
        <v>13/16,14/17</v>
      </c>
      <c r="C157" s="22" t="str">
        <f t="shared" si="27"/>
        <v>1,1,</v>
      </c>
      <c r="D157" s="9">
        <f t="shared" si="28"/>
        <v>6</v>
      </c>
      <c r="E157" s="9">
        <f t="shared" si="29"/>
        <v>18</v>
      </c>
      <c r="F157" s="10">
        <f t="shared" si="31"/>
        <v>1</v>
      </c>
      <c r="G157" s="10" t="str">
        <f t="shared" si="30"/>
        <v>645</v>
      </c>
      <c r="H157" s="10" t="b">
        <f t="shared" si="32"/>
        <v>1</v>
      </c>
      <c r="I157" s="10">
        <f t="shared" si="33"/>
        <v>5</v>
      </c>
      <c r="J157" s="10">
        <f t="shared" si="34"/>
        <v>1</v>
      </c>
      <c r="K157" s="10">
        <f>IF($I157=1,VLOOKUP($E157,$AH$2:$AJ$19,2),IF($I157&lt;10,IF(F157=0,"",K156),""))</f>
        <v>7</v>
      </c>
      <c r="L157" s="10">
        <f>IF($I157=1,VLOOKUP($E157,$AH$2:$AJ$19,3),IF($I157&lt;10,IF(F157=0,"",L156),""))</f>
        <v>8</v>
      </c>
      <c r="M157" s="12" t="str">
        <f t="shared" si="35"/>
        <v>L</v>
      </c>
      <c r="N157" s="13">
        <f t="shared" si="36"/>
        <v>-2</v>
      </c>
      <c r="O157" s="14">
        <f t="shared" si="37"/>
        <v>14</v>
      </c>
      <c r="Q157" s="38"/>
      <c r="R157" s="38"/>
      <c r="S157" s="38"/>
      <c r="AG157" s="38"/>
      <c r="AH157" s="64"/>
      <c r="AI157" s="64"/>
      <c r="AJ157" s="64"/>
      <c r="AK157" s="64"/>
      <c r="AL157" s="64"/>
      <c r="AM157" s="64"/>
      <c r="AN157" s="64"/>
      <c r="AO157" s="64"/>
    </row>
    <row r="158" spans="1:41" x14ac:dyDescent="0.2">
      <c r="A158" s="28">
        <v>17</v>
      </c>
      <c r="B158" s="21" t="str">
        <f>IF(A158="","",IF(K158="","No bet",VLOOKUP(K158,$AK$2:$AL$19,2)&amp;","&amp;VLOOKUP(L158,$AK$2:$AL$19,2)))</f>
        <v>No bet</v>
      </c>
      <c r="C158" s="22" t="str">
        <f t="shared" si="27"/>
        <v/>
      </c>
      <c r="D158" s="9">
        <f t="shared" si="28"/>
        <v>3</v>
      </c>
      <c r="E158" s="9">
        <f t="shared" si="29"/>
        <v>8</v>
      </c>
      <c r="F158" s="10">
        <f t="shared" si="31"/>
        <v>0</v>
      </c>
      <c r="G158" s="10" t="str">
        <f t="shared" si="30"/>
        <v>6453</v>
      </c>
      <c r="H158" s="10" t="b">
        <f t="shared" si="32"/>
        <v>0</v>
      </c>
      <c r="I158" s="10">
        <f t="shared" si="33"/>
        <v>10</v>
      </c>
      <c r="J158" s="10">
        <f t="shared" si="34"/>
        <v>1</v>
      </c>
      <c r="K158" s="10" t="str">
        <f>IF($I158=1,VLOOKUP($E158,$AH$2:$AJ$19,2),IF($I158&lt;10,IF(F158=0,"",K157),""))</f>
        <v/>
      </c>
      <c r="L158" s="10" t="str">
        <f>IF($I158=1,VLOOKUP($E158,$AH$2:$AJ$19,3),IF($I158&lt;10,IF(F158=0,"",L157),""))</f>
        <v/>
      </c>
      <c r="M158" s="12" t="str">
        <f t="shared" si="35"/>
        <v>W</v>
      </c>
      <c r="N158" s="13">
        <f t="shared" si="36"/>
        <v>18</v>
      </c>
      <c r="O158" s="14">
        <f t="shared" si="37"/>
        <v>32</v>
      </c>
      <c r="Q158" s="38"/>
      <c r="R158" s="38"/>
      <c r="S158" s="38"/>
      <c r="AG158" s="38"/>
      <c r="AH158" s="64"/>
      <c r="AI158" s="64"/>
      <c r="AJ158" s="64"/>
      <c r="AK158" s="64"/>
      <c r="AL158" s="64"/>
      <c r="AM158" s="64"/>
      <c r="AN158" s="64"/>
      <c r="AO158" s="64"/>
    </row>
    <row r="159" spans="1:41" x14ac:dyDescent="0.2">
      <c r="A159" s="28">
        <v>14</v>
      </c>
      <c r="B159" s="21" t="str">
        <f>IF(A159="","",IF(K159="","No bet",VLOOKUP(K159,$AK$2:$AL$19,2)&amp;","&amp;VLOOKUP(L159,$AK$2:$AL$19,2)))</f>
        <v>No bet</v>
      </c>
      <c r="C159" s="22" t="str">
        <f t="shared" si="27"/>
        <v/>
      </c>
      <c r="D159" s="9">
        <f t="shared" si="28"/>
        <v>3</v>
      </c>
      <c r="E159" s="9">
        <f t="shared" si="29"/>
        <v>8</v>
      </c>
      <c r="F159" s="10">
        <f t="shared" si="31"/>
        <v>0</v>
      </c>
      <c r="G159" s="10" t="str">
        <f t="shared" si="30"/>
        <v>6453</v>
      </c>
      <c r="H159" s="10" t="b">
        <f t="shared" si="32"/>
        <v>0</v>
      </c>
      <c r="I159" s="10">
        <f t="shared" si="33"/>
        <v>11</v>
      </c>
      <c r="J159" s="10">
        <f t="shared" si="34"/>
        <v>1</v>
      </c>
      <c r="K159" s="10" t="str">
        <f>IF($I159=1,VLOOKUP($E159,$AH$2:$AJ$19,2),IF($I159&lt;10,IF(F159=0,"",K158),""))</f>
        <v/>
      </c>
      <c r="L159" s="10" t="str">
        <f>IF($I159=1,VLOOKUP($E159,$AH$2:$AJ$19,3),IF($I159&lt;10,IF(F159=0,"",L158),""))</f>
        <v/>
      </c>
      <c r="M159" s="12" t="str">
        <f t="shared" si="35"/>
        <v/>
      </c>
      <c r="N159" s="13">
        <f t="shared" si="36"/>
        <v>0</v>
      </c>
      <c r="O159" s="14">
        <f t="shared" si="37"/>
        <v>32</v>
      </c>
      <c r="Q159" s="38"/>
      <c r="R159" s="38"/>
      <c r="S159" s="38"/>
      <c r="AG159" s="38"/>
      <c r="AH159" s="64"/>
      <c r="AI159" s="64"/>
      <c r="AJ159" s="64"/>
      <c r="AK159" s="64"/>
      <c r="AL159" s="64"/>
      <c r="AM159" s="64"/>
      <c r="AN159" s="64"/>
      <c r="AO159" s="64"/>
    </row>
    <row r="160" spans="1:41" x14ac:dyDescent="0.2">
      <c r="A160" s="28">
        <v>34</v>
      </c>
      <c r="B160" s="21" t="str">
        <f>IF(A160="","",IF(K160="","No bet",VLOOKUP(K160,$AK$2:$AL$19,2)&amp;","&amp;VLOOKUP(L160,$AK$2:$AL$19,2)))</f>
        <v>No bet</v>
      </c>
      <c r="C160" s="22" t="str">
        <f t="shared" si="27"/>
        <v/>
      </c>
      <c r="D160" s="9">
        <f t="shared" si="28"/>
        <v>6</v>
      </c>
      <c r="E160" s="9">
        <f t="shared" si="29"/>
        <v>16</v>
      </c>
      <c r="F160" s="10">
        <f t="shared" si="31"/>
        <v>0</v>
      </c>
      <c r="G160" s="10" t="str">
        <f t="shared" si="30"/>
        <v>6453</v>
      </c>
      <c r="H160" s="10" t="b">
        <f t="shared" si="32"/>
        <v>0</v>
      </c>
      <c r="I160" s="10">
        <f t="shared" si="33"/>
        <v>12</v>
      </c>
      <c r="J160" s="10">
        <f t="shared" si="34"/>
        <v>1</v>
      </c>
      <c r="K160" s="10" t="str">
        <f>IF($I160=1,VLOOKUP($E160,$AH$2:$AJ$19,2),IF($I160&lt;10,IF(F160=0,"",K159),""))</f>
        <v/>
      </c>
      <c r="L160" s="10" t="str">
        <f>IF($I160=1,VLOOKUP($E160,$AH$2:$AJ$19,3),IF($I160&lt;10,IF(F160=0,"",L159),""))</f>
        <v/>
      </c>
      <c r="M160" s="12" t="str">
        <f t="shared" si="35"/>
        <v/>
      </c>
      <c r="N160" s="13">
        <f t="shared" si="36"/>
        <v>0</v>
      </c>
      <c r="O160" s="14">
        <f t="shared" si="37"/>
        <v>32</v>
      </c>
      <c r="Q160" s="38"/>
      <c r="R160" s="38"/>
      <c r="S160" s="38"/>
      <c r="AG160" s="38"/>
      <c r="AH160" s="64"/>
      <c r="AI160" s="64"/>
      <c r="AJ160" s="64"/>
      <c r="AK160" s="64"/>
      <c r="AL160" s="64"/>
      <c r="AM160" s="64"/>
      <c r="AN160" s="64"/>
      <c r="AO160" s="64"/>
    </row>
    <row r="161" spans="1:15" x14ac:dyDescent="0.2">
      <c r="A161" s="28">
        <v>35</v>
      </c>
      <c r="B161" s="21" t="str">
        <f>IF(A161="","",IF(K161="","No bet",VLOOKUP(K161,$AK$2:$AL$19,2)&amp;","&amp;VLOOKUP(L161,$AK$2:$AL$19,2)))</f>
        <v>No bet</v>
      </c>
      <c r="C161" s="22" t="str">
        <f t="shared" si="27"/>
        <v/>
      </c>
      <c r="D161" s="9">
        <f t="shared" si="28"/>
        <v>6</v>
      </c>
      <c r="E161" s="9">
        <f t="shared" si="29"/>
        <v>17</v>
      </c>
      <c r="F161" s="10">
        <f t="shared" si="31"/>
        <v>0</v>
      </c>
      <c r="G161" s="10" t="str">
        <f t="shared" si="30"/>
        <v>6453</v>
      </c>
      <c r="H161" s="10" t="b">
        <f t="shared" si="32"/>
        <v>0</v>
      </c>
      <c r="I161" s="10">
        <f t="shared" si="33"/>
        <v>13</v>
      </c>
      <c r="J161" s="10">
        <f t="shared" si="34"/>
        <v>1</v>
      </c>
      <c r="K161" s="10" t="str">
        <f>IF($I161=1,VLOOKUP($E161,$AH$2:$AJ$19,2),IF($I161&lt;10,IF(F161=0,"",K160),""))</f>
        <v/>
      </c>
      <c r="L161" s="10" t="str">
        <f>IF($I161=1,VLOOKUP($E161,$AH$2:$AJ$19,3),IF($I161&lt;10,IF(F161=0,"",L160),""))</f>
        <v/>
      </c>
      <c r="M161" s="12" t="str">
        <f t="shared" si="35"/>
        <v/>
      </c>
      <c r="N161" s="13">
        <f t="shared" si="36"/>
        <v>0</v>
      </c>
      <c r="O161" s="14">
        <f t="shared" si="37"/>
        <v>32</v>
      </c>
    </row>
    <row r="162" spans="1:15" x14ac:dyDescent="0.2">
      <c r="A162" s="28">
        <v>9</v>
      </c>
      <c r="B162" s="21" t="str">
        <f>IF(A162="","",IF(K162="","No bet",VLOOKUP(K162,$AK$2:$AL$19,2)&amp;","&amp;VLOOKUP(L162,$AK$2:$AL$19,2)))</f>
        <v>No bet</v>
      </c>
      <c r="C162" s="22" t="str">
        <f t="shared" si="27"/>
        <v/>
      </c>
      <c r="D162" s="9">
        <f t="shared" si="28"/>
        <v>2</v>
      </c>
      <c r="E162" s="9">
        <f t="shared" si="29"/>
        <v>6</v>
      </c>
      <c r="F162" s="10">
        <f t="shared" si="31"/>
        <v>0</v>
      </c>
      <c r="G162" s="10" t="str">
        <f t="shared" si="30"/>
        <v>64532</v>
      </c>
      <c r="H162" s="10" t="b">
        <f t="shared" si="32"/>
        <v>0</v>
      </c>
      <c r="I162" s="10">
        <f t="shared" si="33"/>
        <v>14</v>
      </c>
      <c r="J162" s="10">
        <f t="shared" si="34"/>
        <v>1</v>
      </c>
      <c r="K162" s="10" t="str">
        <f>IF($I162=1,VLOOKUP($E162,$AH$2:$AJ$19,2),IF($I162&lt;10,IF(F162=0,"",K161),""))</f>
        <v/>
      </c>
      <c r="L162" s="10" t="str">
        <f>IF($I162=1,VLOOKUP($E162,$AH$2:$AJ$19,3),IF($I162&lt;10,IF(F162=0,"",L161),""))</f>
        <v/>
      </c>
      <c r="M162" s="12" t="str">
        <f t="shared" si="35"/>
        <v/>
      </c>
      <c r="N162" s="13">
        <f t="shared" si="36"/>
        <v>0</v>
      </c>
      <c r="O162" s="14">
        <f t="shared" si="37"/>
        <v>32</v>
      </c>
    </row>
    <row r="163" spans="1:15" x14ac:dyDescent="0.2">
      <c r="A163" s="28">
        <v>29</v>
      </c>
      <c r="B163" s="21" t="str">
        <f>IF(A163="","",IF(K163="","No bet",VLOOKUP(K163,$AK$2:$AL$19,2)&amp;","&amp;VLOOKUP(L163,$AK$2:$AL$19,2)))</f>
        <v>No bet</v>
      </c>
      <c r="C163" s="22" t="str">
        <f t="shared" si="27"/>
        <v/>
      </c>
      <c r="D163" s="9">
        <f t="shared" si="28"/>
        <v>5</v>
      </c>
      <c r="E163" s="9">
        <f t="shared" si="29"/>
        <v>14</v>
      </c>
      <c r="F163" s="10">
        <f t="shared" si="31"/>
        <v>0</v>
      </c>
      <c r="G163" s="10" t="str">
        <f t="shared" si="30"/>
        <v>64532</v>
      </c>
      <c r="H163" s="10" t="b">
        <f t="shared" si="32"/>
        <v>0</v>
      </c>
      <c r="I163" s="10">
        <f t="shared" si="33"/>
        <v>15</v>
      </c>
      <c r="J163" s="10">
        <f t="shared" si="34"/>
        <v>1</v>
      </c>
      <c r="K163" s="10" t="str">
        <f>IF($I163=1,VLOOKUP($E163,$AH$2:$AJ$19,2),IF($I163&lt;10,IF(F163=0,"",K162),""))</f>
        <v/>
      </c>
      <c r="L163" s="10" t="str">
        <f>IF($I163=1,VLOOKUP($E163,$AH$2:$AJ$19,3),IF($I163&lt;10,IF(F163=0,"",L162),""))</f>
        <v/>
      </c>
      <c r="M163" s="12" t="str">
        <f t="shared" si="35"/>
        <v/>
      </c>
      <c r="N163" s="13">
        <f t="shared" si="36"/>
        <v>0</v>
      </c>
      <c r="O163" s="14">
        <f t="shared" si="37"/>
        <v>32</v>
      </c>
    </row>
    <row r="164" spans="1:15" x14ac:dyDescent="0.2">
      <c r="A164" s="28">
        <v>5</v>
      </c>
      <c r="B164" s="21" t="str">
        <f>IF(A164="","",IF(K164="","No bet",VLOOKUP(K164,$AK$2:$AL$19,2)&amp;","&amp;VLOOKUP(L164,$AK$2:$AL$19,2)))</f>
        <v>1/4,3/6</v>
      </c>
      <c r="C164" s="22" t="str">
        <f t="shared" si="27"/>
        <v>1,1,</v>
      </c>
      <c r="D164" s="9">
        <f t="shared" si="28"/>
        <v>1</v>
      </c>
      <c r="E164" s="9">
        <f t="shared" si="29"/>
        <v>2</v>
      </c>
      <c r="F164" s="10">
        <f t="shared" si="31"/>
        <v>1</v>
      </c>
      <c r="G164" s="10" t="str">
        <f t="shared" si="30"/>
        <v>645321</v>
      </c>
      <c r="H164" s="10" t="b">
        <f t="shared" si="32"/>
        <v>1</v>
      </c>
      <c r="I164" s="10">
        <f t="shared" si="33"/>
        <v>1</v>
      </c>
      <c r="J164" s="10">
        <f t="shared" si="34"/>
        <v>1</v>
      </c>
      <c r="K164" s="10">
        <f>IF($I164=1,VLOOKUP($E164,$AH$2:$AJ$19,2),IF($I164&lt;10,IF(F164=0,"",K163),""))</f>
        <v>1</v>
      </c>
      <c r="L164" s="10">
        <f>IF($I164=1,VLOOKUP($E164,$AH$2:$AJ$19,3),IF($I164&lt;10,IF(F164=0,"",L163),""))</f>
        <v>3</v>
      </c>
      <c r="M164" s="12" t="str">
        <f t="shared" si="35"/>
        <v/>
      </c>
      <c r="N164" s="13">
        <f t="shared" si="36"/>
        <v>0</v>
      </c>
      <c r="O164" s="14">
        <f t="shared" si="37"/>
        <v>32</v>
      </c>
    </row>
    <row r="165" spans="1:15" x14ac:dyDescent="0.2">
      <c r="A165" s="28">
        <v>18</v>
      </c>
      <c r="B165" s="21" t="str">
        <f>IF(A165="","",IF(K165="","No bet",VLOOKUP(K165,$AK$2:$AL$19,2)&amp;","&amp;VLOOKUP(L165,$AK$2:$AL$19,2)))</f>
        <v>1/4,3/6</v>
      </c>
      <c r="C165" s="22" t="str">
        <f t="shared" si="27"/>
        <v>1,1,</v>
      </c>
      <c r="D165" s="9">
        <f t="shared" si="28"/>
        <v>3</v>
      </c>
      <c r="E165" s="9">
        <f t="shared" si="29"/>
        <v>9</v>
      </c>
      <c r="F165" s="10">
        <f t="shared" si="31"/>
        <v>1</v>
      </c>
      <c r="G165" s="10">
        <f t="shared" si="30"/>
        <v>3</v>
      </c>
      <c r="H165" s="10" t="b">
        <f t="shared" si="32"/>
        <v>1</v>
      </c>
      <c r="I165" s="10">
        <f t="shared" si="33"/>
        <v>2</v>
      </c>
      <c r="J165" s="10">
        <f t="shared" si="34"/>
        <v>1</v>
      </c>
      <c r="K165" s="10">
        <f>IF($I165=1,VLOOKUP($E165,$AH$2:$AJ$19,2),IF($I165&lt;10,IF(F165=0,"",K164),""))</f>
        <v>1</v>
      </c>
      <c r="L165" s="10">
        <f>IF($I165=1,VLOOKUP($E165,$AH$2:$AJ$19,3),IF($I165&lt;10,IF(F165=0,"",L164),""))</f>
        <v>3</v>
      </c>
      <c r="M165" s="12" t="str">
        <f t="shared" si="35"/>
        <v>L</v>
      </c>
      <c r="N165" s="13">
        <f t="shared" si="36"/>
        <v>-2</v>
      </c>
      <c r="O165" s="14">
        <f t="shared" si="37"/>
        <v>30</v>
      </c>
    </row>
    <row r="166" spans="1:15" x14ac:dyDescent="0.2">
      <c r="A166" s="28">
        <v>16</v>
      </c>
      <c r="B166" s="21" t="str">
        <f>IF(A166="","",IF(K166="","No bet",VLOOKUP(K166,$AK$2:$AL$19,2)&amp;","&amp;VLOOKUP(L166,$AK$2:$AL$19,2)))</f>
        <v>1/4,3/6</v>
      </c>
      <c r="C166" s="22" t="str">
        <f t="shared" si="27"/>
        <v>1,1,</v>
      </c>
      <c r="D166" s="9">
        <f t="shared" si="28"/>
        <v>3</v>
      </c>
      <c r="E166" s="9">
        <f t="shared" si="29"/>
        <v>7</v>
      </c>
      <c r="F166" s="10">
        <f t="shared" si="31"/>
        <v>1</v>
      </c>
      <c r="G166" s="10">
        <f t="shared" si="30"/>
        <v>3</v>
      </c>
      <c r="H166" s="10" t="b">
        <f t="shared" si="32"/>
        <v>1</v>
      </c>
      <c r="I166" s="10">
        <f t="shared" si="33"/>
        <v>3</v>
      </c>
      <c r="J166" s="10">
        <f t="shared" si="34"/>
        <v>1</v>
      </c>
      <c r="K166" s="10">
        <f>IF($I166=1,VLOOKUP($E166,$AH$2:$AJ$19,2),IF($I166&lt;10,IF(F166=0,"",K165),""))</f>
        <v>1</v>
      </c>
      <c r="L166" s="10">
        <f>IF($I166=1,VLOOKUP($E166,$AH$2:$AJ$19,3),IF($I166&lt;10,IF(F166=0,"",L165),""))</f>
        <v>3</v>
      </c>
      <c r="M166" s="12" t="str">
        <f t="shared" si="35"/>
        <v>L</v>
      </c>
      <c r="N166" s="13">
        <f t="shared" si="36"/>
        <v>-2</v>
      </c>
      <c r="O166" s="14">
        <f t="shared" si="37"/>
        <v>28</v>
      </c>
    </row>
    <row r="167" spans="1:15" x14ac:dyDescent="0.2">
      <c r="A167" s="28">
        <v>27</v>
      </c>
      <c r="B167" s="21" t="str">
        <f>IF(A167="","",IF(K167="","No bet",VLOOKUP(K167,$AK$2:$AL$19,2)&amp;","&amp;VLOOKUP(L167,$AK$2:$AL$19,2)))</f>
        <v>1/4,3/6</v>
      </c>
      <c r="C167" s="22" t="str">
        <f t="shared" si="27"/>
        <v>1,1,</v>
      </c>
      <c r="D167" s="9">
        <f t="shared" si="28"/>
        <v>5</v>
      </c>
      <c r="E167" s="9">
        <f t="shared" si="29"/>
        <v>15</v>
      </c>
      <c r="F167" s="10">
        <f t="shared" si="31"/>
        <v>1</v>
      </c>
      <c r="G167" s="10" t="str">
        <f t="shared" si="30"/>
        <v>35</v>
      </c>
      <c r="H167" s="10" t="b">
        <f t="shared" si="32"/>
        <v>1</v>
      </c>
      <c r="I167" s="10">
        <f t="shared" si="33"/>
        <v>4</v>
      </c>
      <c r="J167" s="10">
        <f t="shared" si="34"/>
        <v>1</v>
      </c>
      <c r="K167" s="10">
        <f>IF($I167=1,VLOOKUP($E167,$AH$2:$AJ$19,2),IF($I167&lt;10,IF(F167=0,"",K166),""))</f>
        <v>1</v>
      </c>
      <c r="L167" s="10">
        <f>IF($I167=1,VLOOKUP($E167,$AH$2:$AJ$19,3),IF($I167&lt;10,IF(F167=0,"",L166),""))</f>
        <v>3</v>
      </c>
      <c r="M167" s="12" t="str">
        <f t="shared" si="35"/>
        <v>L</v>
      </c>
      <c r="N167" s="13">
        <f t="shared" si="36"/>
        <v>-2</v>
      </c>
      <c r="O167" s="14">
        <f t="shared" si="37"/>
        <v>26</v>
      </c>
    </row>
    <row r="168" spans="1:15" x14ac:dyDescent="0.2">
      <c r="A168" s="28">
        <v>9</v>
      </c>
      <c r="B168" s="21" t="str">
        <f>IF(A168="","",IF(K168="","No bet",VLOOKUP(K168,$AK$2:$AL$19,2)&amp;","&amp;VLOOKUP(L168,$AK$2:$AL$19,2)))</f>
        <v>1/4,3/6</v>
      </c>
      <c r="C168" s="22" t="str">
        <f t="shared" si="27"/>
        <v>1,1,</v>
      </c>
      <c r="D168" s="9">
        <f t="shared" si="28"/>
        <v>2</v>
      </c>
      <c r="E168" s="9">
        <f t="shared" si="29"/>
        <v>6</v>
      </c>
      <c r="F168" s="10">
        <f t="shared" si="31"/>
        <v>1</v>
      </c>
      <c r="G168" s="10" t="str">
        <f t="shared" si="30"/>
        <v>352</v>
      </c>
      <c r="H168" s="10" t="b">
        <f t="shared" si="32"/>
        <v>1</v>
      </c>
      <c r="I168" s="10">
        <f t="shared" si="33"/>
        <v>5</v>
      </c>
      <c r="J168" s="10">
        <f t="shared" si="34"/>
        <v>1</v>
      </c>
      <c r="K168" s="10">
        <f>IF($I168=1,VLOOKUP($E168,$AH$2:$AJ$19,2),IF($I168&lt;10,IF(F168=0,"",K167),""))</f>
        <v>1</v>
      </c>
      <c r="L168" s="10">
        <f>IF($I168=1,VLOOKUP($E168,$AH$2:$AJ$19,3),IF($I168&lt;10,IF(F168=0,"",L167),""))</f>
        <v>3</v>
      </c>
      <c r="M168" s="12" t="str">
        <f t="shared" si="35"/>
        <v>L</v>
      </c>
      <c r="N168" s="13">
        <f t="shared" si="36"/>
        <v>-2</v>
      </c>
      <c r="O168" s="14">
        <f t="shared" si="37"/>
        <v>24</v>
      </c>
    </row>
    <row r="169" spans="1:15" x14ac:dyDescent="0.2">
      <c r="A169" s="28">
        <v>30</v>
      </c>
      <c r="B169" s="21" t="str">
        <f>IF(A169="","",IF(K169="","No bet",VLOOKUP(K169,$AK$2:$AL$19,2)&amp;","&amp;VLOOKUP(L169,$AK$2:$AL$19,2)))</f>
        <v>1/4,3/6</v>
      </c>
      <c r="C169" s="22" t="str">
        <f t="shared" si="27"/>
        <v>1,1,</v>
      </c>
      <c r="D169" s="9">
        <f t="shared" si="28"/>
        <v>5</v>
      </c>
      <c r="E169" s="9">
        <f t="shared" si="29"/>
        <v>15</v>
      </c>
      <c r="F169" s="10">
        <f t="shared" si="31"/>
        <v>1</v>
      </c>
      <c r="G169" s="10" t="str">
        <f t="shared" si="30"/>
        <v>352</v>
      </c>
      <c r="H169" s="10" t="b">
        <f t="shared" si="32"/>
        <v>1</v>
      </c>
      <c r="I169" s="10">
        <f t="shared" si="33"/>
        <v>6</v>
      </c>
      <c r="J169" s="10">
        <f t="shared" si="34"/>
        <v>1</v>
      </c>
      <c r="K169" s="10">
        <f>IF($I169=1,VLOOKUP($E169,$AH$2:$AJ$19,2),IF($I169&lt;10,IF(F169=0,"",K168),""))</f>
        <v>1</v>
      </c>
      <c r="L169" s="10">
        <f>IF($I169=1,VLOOKUP($E169,$AH$2:$AJ$19,3),IF($I169&lt;10,IF(F169=0,"",L168),""))</f>
        <v>3</v>
      </c>
      <c r="M169" s="12" t="str">
        <f t="shared" si="35"/>
        <v>L</v>
      </c>
      <c r="N169" s="13">
        <f t="shared" si="36"/>
        <v>-2</v>
      </c>
      <c r="O169" s="14">
        <f t="shared" si="37"/>
        <v>22</v>
      </c>
    </row>
    <row r="170" spans="1:15" x14ac:dyDescent="0.2">
      <c r="A170" s="28">
        <v>11</v>
      </c>
      <c r="B170" s="21" t="str">
        <f>IF(A170="","",IF(K170="","No bet",VLOOKUP(K170,$AK$2:$AL$19,2)&amp;","&amp;VLOOKUP(L170,$AK$2:$AL$19,2)))</f>
        <v>1/4,3/6</v>
      </c>
      <c r="C170" s="22" t="str">
        <f t="shared" si="27"/>
        <v>1,1,</v>
      </c>
      <c r="D170" s="9">
        <f t="shared" si="28"/>
        <v>2</v>
      </c>
      <c r="E170" s="9">
        <f t="shared" si="29"/>
        <v>5</v>
      </c>
      <c r="F170" s="10">
        <f t="shared" si="31"/>
        <v>1</v>
      </c>
      <c r="G170" s="10" t="str">
        <f t="shared" si="30"/>
        <v>352</v>
      </c>
      <c r="H170" s="10" t="b">
        <f t="shared" si="32"/>
        <v>1</v>
      </c>
      <c r="I170" s="10">
        <f t="shared" si="33"/>
        <v>7</v>
      </c>
      <c r="J170" s="10">
        <f t="shared" si="34"/>
        <v>1</v>
      </c>
      <c r="K170" s="10">
        <f>IF($I170=1,VLOOKUP($E170,$AH$2:$AJ$19,2),IF($I170&lt;10,IF(F170=0,"",K169),""))</f>
        <v>1</v>
      </c>
      <c r="L170" s="10">
        <f>IF($I170=1,VLOOKUP($E170,$AH$2:$AJ$19,3),IF($I170&lt;10,IF(F170=0,"",L169),""))</f>
        <v>3</v>
      </c>
      <c r="M170" s="12" t="str">
        <f t="shared" si="35"/>
        <v>L</v>
      </c>
      <c r="N170" s="13">
        <f t="shared" si="36"/>
        <v>-2</v>
      </c>
      <c r="O170" s="14">
        <f t="shared" si="37"/>
        <v>20</v>
      </c>
    </row>
    <row r="171" spans="1:15" x14ac:dyDescent="0.2">
      <c r="A171" s="28">
        <v>25</v>
      </c>
      <c r="B171" s="21" t="str">
        <f>IF(A171="","",IF(K171="","No bet",VLOOKUP(K171,$AK$2:$AL$19,2)&amp;","&amp;VLOOKUP(L171,$AK$2:$AL$19,2)))</f>
        <v>1/4,3/6</v>
      </c>
      <c r="C171" s="22" t="str">
        <f t="shared" si="27"/>
        <v>1,1,</v>
      </c>
      <c r="D171" s="9">
        <f t="shared" si="28"/>
        <v>5</v>
      </c>
      <c r="E171" s="9">
        <f t="shared" si="29"/>
        <v>13</v>
      </c>
      <c r="F171" s="10">
        <f t="shared" si="31"/>
        <v>1</v>
      </c>
      <c r="G171" s="10" t="str">
        <f t="shared" si="30"/>
        <v>352</v>
      </c>
      <c r="H171" s="10" t="b">
        <f t="shared" si="32"/>
        <v>1</v>
      </c>
      <c r="I171" s="10">
        <f t="shared" si="33"/>
        <v>8</v>
      </c>
      <c r="J171" s="10">
        <f t="shared" si="34"/>
        <v>1</v>
      </c>
      <c r="K171" s="10">
        <f>IF($I171=1,VLOOKUP($E171,$AH$2:$AJ$19,2),IF($I171&lt;10,IF(F171=0,"",K170),""))</f>
        <v>1</v>
      </c>
      <c r="L171" s="10">
        <f>IF($I171=1,VLOOKUP($E171,$AH$2:$AJ$19,3),IF($I171&lt;10,IF(F171=0,"",L170),""))</f>
        <v>3</v>
      </c>
      <c r="M171" s="12" t="str">
        <f t="shared" si="35"/>
        <v>L</v>
      </c>
      <c r="N171" s="13">
        <f t="shared" si="36"/>
        <v>-2</v>
      </c>
      <c r="O171" s="14">
        <f t="shared" si="37"/>
        <v>18</v>
      </c>
    </row>
    <row r="172" spans="1:15" x14ac:dyDescent="0.2">
      <c r="A172" s="28">
        <v>1</v>
      </c>
      <c r="B172" s="21" t="str">
        <f>IF(A172="","",IF(K172="","No bet",VLOOKUP(K172,$AK$2:$AL$19,2)&amp;","&amp;VLOOKUP(L172,$AK$2:$AL$19,2)))</f>
        <v>No bet</v>
      </c>
      <c r="C172" s="22" t="str">
        <f t="shared" si="27"/>
        <v/>
      </c>
      <c r="D172" s="9">
        <f t="shared" si="28"/>
        <v>1</v>
      </c>
      <c r="E172" s="9">
        <f t="shared" si="29"/>
        <v>1</v>
      </c>
      <c r="F172" s="10">
        <f t="shared" si="31"/>
        <v>0</v>
      </c>
      <c r="G172" s="10" t="str">
        <f t="shared" si="30"/>
        <v>3521</v>
      </c>
      <c r="H172" s="10" t="b">
        <f t="shared" si="32"/>
        <v>0</v>
      </c>
      <c r="I172" s="10">
        <f t="shared" si="33"/>
        <v>10</v>
      </c>
      <c r="J172" s="10">
        <f t="shared" si="34"/>
        <v>1</v>
      </c>
      <c r="K172" s="10" t="str">
        <f>IF($I172=1,VLOOKUP($E172,$AH$2:$AJ$19,2),IF($I172&lt;10,IF(F172=0,"",K171),""))</f>
        <v/>
      </c>
      <c r="L172" s="10" t="str">
        <f>IF($I172=1,VLOOKUP($E172,$AH$2:$AJ$19,3),IF($I172&lt;10,IF(F172=0,"",L171),""))</f>
        <v/>
      </c>
      <c r="M172" s="12" t="str">
        <f t="shared" si="35"/>
        <v>W</v>
      </c>
      <c r="N172" s="13">
        <f t="shared" si="36"/>
        <v>18</v>
      </c>
      <c r="O172" s="14">
        <f t="shared" si="37"/>
        <v>36</v>
      </c>
    </row>
    <row r="173" spans="1:15" x14ac:dyDescent="0.2">
      <c r="A173" s="28">
        <v>36</v>
      </c>
      <c r="B173" s="21" t="str">
        <f>IF(A173="","",IF(K173="","No bet",VLOOKUP(K173,$AK$2:$AL$19,2)&amp;","&amp;VLOOKUP(L173,$AK$2:$AL$19,2)))</f>
        <v>No bet</v>
      </c>
      <c r="C173" s="22" t="str">
        <f t="shared" si="27"/>
        <v/>
      </c>
      <c r="D173" s="9">
        <f t="shared" si="28"/>
        <v>6</v>
      </c>
      <c r="E173" s="9">
        <f t="shared" si="29"/>
        <v>18</v>
      </c>
      <c r="F173" s="10">
        <f t="shared" si="31"/>
        <v>0</v>
      </c>
      <c r="G173" s="10" t="str">
        <f t="shared" si="30"/>
        <v>35216</v>
      </c>
      <c r="H173" s="10" t="b">
        <f t="shared" si="32"/>
        <v>0</v>
      </c>
      <c r="I173" s="10">
        <f t="shared" si="33"/>
        <v>11</v>
      </c>
      <c r="J173" s="10">
        <f t="shared" si="34"/>
        <v>1</v>
      </c>
      <c r="K173" s="10" t="str">
        <f>IF($I173=1,VLOOKUP($E173,$AH$2:$AJ$19,2),IF($I173&lt;10,IF(F173=0,"",K172),""))</f>
        <v/>
      </c>
      <c r="L173" s="10" t="str">
        <f>IF($I173=1,VLOOKUP($E173,$AH$2:$AJ$19,3),IF($I173&lt;10,IF(F173=0,"",L172),""))</f>
        <v/>
      </c>
      <c r="M173" s="12" t="str">
        <f t="shared" si="35"/>
        <v/>
      </c>
      <c r="N173" s="13">
        <f t="shared" si="36"/>
        <v>0</v>
      </c>
      <c r="O173" s="14">
        <f t="shared" si="37"/>
        <v>36</v>
      </c>
    </row>
    <row r="174" spans="1:15" x14ac:dyDescent="0.2">
      <c r="A174" s="28">
        <v>31</v>
      </c>
      <c r="B174" s="21" t="str">
        <f>IF(A174="","",IF(K174="","No bet",VLOOKUP(K174,$AK$2:$AL$19,2)&amp;","&amp;VLOOKUP(L174,$AK$2:$AL$19,2)))</f>
        <v>No bet</v>
      </c>
      <c r="C174" s="22" t="str">
        <f t="shared" si="27"/>
        <v/>
      </c>
      <c r="D174" s="9">
        <f t="shared" si="28"/>
        <v>6</v>
      </c>
      <c r="E174" s="9">
        <f t="shared" si="29"/>
        <v>16</v>
      </c>
      <c r="F174" s="10">
        <f t="shared" si="31"/>
        <v>0</v>
      </c>
      <c r="G174" s="10" t="str">
        <f t="shared" si="30"/>
        <v>35216</v>
      </c>
      <c r="H174" s="10" t="b">
        <f t="shared" si="32"/>
        <v>0</v>
      </c>
      <c r="I174" s="10">
        <f t="shared" si="33"/>
        <v>12</v>
      </c>
      <c r="J174" s="10">
        <f t="shared" si="34"/>
        <v>1</v>
      </c>
      <c r="K174" s="10" t="str">
        <f>IF($I174=1,VLOOKUP($E174,$AH$2:$AJ$19,2),IF($I174&lt;10,IF(F174=0,"",K173),""))</f>
        <v/>
      </c>
      <c r="L174" s="10" t="str">
        <f>IF($I174=1,VLOOKUP($E174,$AH$2:$AJ$19,3),IF($I174&lt;10,IF(F174=0,"",L173),""))</f>
        <v/>
      </c>
      <c r="M174" s="12" t="str">
        <f t="shared" si="35"/>
        <v/>
      </c>
      <c r="N174" s="13">
        <f t="shared" si="36"/>
        <v>0</v>
      </c>
      <c r="O174" s="14">
        <f t="shared" si="37"/>
        <v>36</v>
      </c>
    </row>
    <row r="175" spans="1:15" x14ac:dyDescent="0.2">
      <c r="A175" s="28">
        <v>14</v>
      </c>
      <c r="B175" s="21" t="str">
        <f>IF(A175="","",IF(K175="","No bet",VLOOKUP(K175,$AK$2:$AL$19,2)&amp;","&amp;VLOOKUP(L175,$AK$2:$AL$19,2)))</f>
        <v>No bet</v>
      </c>
      <c r="C175" s="22" t="str">
        <f t="shared" si="27"/>
        <v/>
      </c>
      <c r="D175" s="9">
        <f t="shared" si="28"/>
        <v>3</v>
      </c>
      <c r="E175" s="9">
        <f t="shared" si="29"/>
        <v>8</v>
      </c>
      <c r="F175" s="10">
        <f t="shared" si="31"/>
        <v>0</v>
      </c>
      <c r="G175" s="10" t="str">
        <f t="shared" si="30"/>
        <v>35216</v>
      </c>
      <c r="H175" s="10" t="b">
        <f t="shared" si="32"/>
        <v>0</v>
      </c>
      <c r="I175" s="10">
        <f t="shared" si="33"/>
        <v>13</v>
      </c>
      <c r="J175" s="10">
        <f t="shared" si="34"/>
        <v>1</v>
      </c>
      <c r="K175" s="10" t="str">
        <f>IF($I175=1,VLOOKUP($E175,$AH$2:$AJ$19,2),IF($I175&lt;10,IF(F175=0,"",K174),""))</f>
        <v/>
      </c>
      <c r="L175" s="10" t="str">
        <f>IF($I175=1,VLOOKUP($E175,$AH$2:$AJ$19,3),IF($I175&lt;10,IF(F175=0,"",L174),""))</f>
        <v/>
      </c>
      <c r="M175" s="12" t="str">
        <f t="shared" si="35"/>
        <v/>
      </c>
      <c r="N175" s="13">
        <f t="shared" si="36"/>
        <v>0</v>
      </c>
      <c r="O175" s="14">
        <f t="shared" si="37"/>
        <v>36</v>
      </c>
    </row>
    <row r="176" spans="1:15" x14ac:dyDescent="0.2">
      <c r="A176" s="28">
        <v>35</v>
      </c>
      <c r="B176" s="21" t="str">
        <f>IF(A176="","",IF(K176="","No bet",VLOOKUP(K176,$AK$2:$AL$19,2)&amp;","&amp;VLOOKUP(L176,$AK$2:$AL$19,2)))</f>
        <v>No bet</v>
      </c>
      <c r="C176" s="22" t="str">
        <f t="shared" si="27"/>
        <v/>
      </c>
      <c r="D176" s="9">
        <f t="shared" si="28"/>
        <v>6</v>
      </c>
      <c r="E176" s="9">
        <f t="shared" si="29"/>
        <v>17</v>
      </c>
      <c r="F176" s="10">
        <f t="shared" si="31"/>
        <v>0</v>
      </c>
      <c r="G176" s="10" t="str">
        <f t="shared" si="30"/>
        <v>35216</v>
      </c>
      <c r="H176" s="10" t="b">
        <f t="shared" si="32"/>
        <v>0</v>
      </c>
      <c r="I176" s="10">
        <f t="shared" si="33"/>
        <v>14</v>
      </c>
      <c r="J176" s="10">
        <f t="shared" si="34"/>
        <v>1</v>
      </c>
      <c r="K176" s="10" t="str">
        <f>IF($I176=1,VLOOKUP($E176,$AH$2:$AJ$19,2),IF($I176&lt;10,IF(F176=0,"",K175),""))</f>
        <v/>
      </c>
      <c r="L176" s="10" t="str">
        <f>IF($I176=1,VLOOKUP($E176,$AH$2:$AJ$19,3),IF($I176&lt;10,IF(F176=0,"",L175),""))</f>
        <v/>
      </c>
      <c r="M176" s="12" t="str">
        <f t="shared" si="35"/>
        <v/>
      </c>
      <c r="N176" s="13">
        <f t="shared" si="36"/>
        <v>0</v>
      </c>
      <c r="O176" s="14">
        <f t="shared" si="37"/>
        <v>36</v>
      </c>
    </row>
    <row r="177" spans="1:15" x14ac:dyDescent="0.2">
      <c r="A177" s="28">
        <v>35</v>
      </c>
      <c r="B177" s="21" t="str">
        <f>IF(A177="","",IF(K177="","No bet",VLOOKUP(K177,$AK$2:$AL$19,2)&amp;","&amp;VLOOKUP(L177,$AK$2:$AL$19,2)))</f>
        <v>No bet</v>
      </c>
      <c r="C177" s="22" t="str">
        <f t="shared" si="27"/>
        <v/>
      </c>
      <c r="D177" s="9">
        <f t="shared" si="28"/>
        <v>6</v>
      </c>
      <c r="E177" s="9">
        <f t="shared" si="29"/>
        <v>17</v>
      </c>
      <c r="F177" s="10">
        <f t="shared" si="31"/>
        <v>0</v>
      </c>
      <c r="G177" s="10" t="str">
        <f t="shared" si="30"/>
        <v>35216</v>
      </c>
      <c r="H177" s="10" t="b">
        <f t="shared" si="32"/>
        <v>0</v>
      </c>
      <c r="I177" s="10">
        <f t="shared" si="33"/>
        <v>15</v>
      </c>
      <c r="J177" s="10">
        <f t="shared" si="34"/>
        <v>1</v>
      </c>
      <c r="K177" s="10" t="str">
        <f>IF($I177=1,VLOOKUP($E177,$AH$2:$AJ$19,2),IF($I177&lt;10,IF(F177=0,"",K176),""))</f>
        <v/>
      </c>
      <c r="L177" s="10" t="str">
        <f>IF($I177=1,VLOOKUP($E177,$AH$2:$AJ$19,3),IF($I177&lt;10,IF(F177=0,"",L176),""))</f>
        <v/>
      </c>
      <c r="M177" s="12" t="str">
        <f t="shared" si="35"/>
        <v/>
      </c>
      <c r="N177" s="13">
        <f t="shared" si="36"/>
        <v>0</v>
      </c>
      <c r="O177" s="14">
        <f t="shared" si="37"/>
        <v>36</v>
      </c>
    </row>
    <row r="178" spans="1:15" x14ac:dyDescent="0.2">
      <c r="A178" s="28">
        <v>15</v>
      </c>
      <c r="B178" s="21" t="str">
        <f>IF(A178="","",IF(K178="","No bet",VLOOKUP(K178,$AK$2:$AL$19,2)&amp;","&amp;VLOOKUP(L178,$AK$2:$AL$19,2)))</f>
        <v>No bet</v>
      </c>
      <c r="C178" s="22" t="str">
        <f t="shared" si="27"/>
        <v/>
      </c>
      <c r="D178" s="9">
        <f t="shared" si="28"/>
        <v>3</v>
      </c>
      <c r="E178" s="9">
        <f t="shared" si="29"/>
        <v>9</v>
      </c>
      <c r="F178" s="10">
        <f t="shared" si="31"/>
        <v>0</v>
      </c>
      <c r="G178" s="10" t="str">
        <f t="shared" si="30"/>
        <v>35216</v>
      </c>
      <c r="H178" s="10" t="b">
        <f t="shared" si="32"/>
        <v>0</v>
      </c>
      <c r="I178" s="10">
        <f t="shared" si="33"/>
        <v>16</v>
      </c>
      <c r="J178" s="10">
        <f t="shared" si="34"/>
        <v>1</v>
      </c>
      <c r="K178" s="10" t="str">
        <f>IF($I178=1,VLOOKUP($E178,$AH$2:$AJ$19,2),IF($I178&lt;10,IF(F178=0,"",K177),""))</f>
        <v/>
      </c>
      <c r="L178" s="10" t="str">
        <f>IF($I178=1,VLOOKUP($E178,$AH$2:$AJ$19,3),IF($I178&lt;10,IF(F178=0,"",L177),""))</f>
        <v/>
      </c>
      <c r="M178" s="12" t="str">
        <f t="shared" si="35"/>
        <v/>
      </c>
      <c r="N178" s="13">
        <f t="shared" si="36"/>
        <v>0</v>
      </c>
      <c r="O178" s="14">
        <f t="shared" si="37"/>
        <v>36</v>
      </c>
    </row>
    <row r="179" spans="1:15" x14ac:dyDescent="0.2">
      <c r="A179" s="28">
        <v>4</v>
      </c>
      <c r="B179" s="21" t="str">
        <f>IF(A179="","",IF(K179="","No bet",VLOOKUP(K179,$AK$2:$AL$19,2)&amp;","&amp;VLOOKUP(L179,$AK$2:$AL$19,2)))</f>
        <v>No bet</v>
      </c>
      <c r="C179" s="22" t="str">
        <f t="shared" si="27"/>
        <v/>
      </c>
      <c r="D179" s="9">
        <f t="shared" si="28"/>
        <v>1</v>
      </c>
      <c r="E179" s="9">
        <f t="shared" si="29"/>
        <v>1</v>
      </c>
      <c r="F179" s="10">
        <f t="shared" si="31"/>
        <v>0</v>
      </c>
      <c r="G179" s="10" t="str">
        <f t="shared" si="30"/>
        <v>35216</v>
      </c>
      <c r="H179" s="10" t="b">
        <f t="shared" si="32"/>
        <v>0</v>
      </c>
      <c r="I179" s="10">
        <f t="shared" si="33"/>
        <v>17</v>
      </c>
      <c r="J179" s="10">
        <f t="shared" si="34"/>
        <v>1</v>
      </c>
      <c r="K179" s="10" t="str">
        <f>IF($I179=1,VLOOKUP($E179,$AH$2:$AJ$19,2),IF($I179&lt;10,IF(F179=0,"",K178),""))</f>
        <v/>
      </c>
      <c r="L179" s="10" t="str">
        <f>IF($I179=1,VLOOKUP($E179,$AH$2:$AJ$19,3),IF($I179&lt;10,IF(F179=0,"",L178),""))</f>
        <v/>
      </c>
      <c r="M179" s="12" t="str">
        <f t="shared" si="35"/>
        <v/>
      </c>
      <c r="N179" s="13">
        <f t="shared" si="36"/>
        <v>0</v>
      </c>
      <c r="O179" s="14">
        <f t="shared" si="37"/>
        <v>36</v>
      </c>
    </row>
    <row r="180" spans="1:15" x14ac:dyDescent="0.2">
      <c r="A180" s="28">
        <v>13</v>
      </c>
      <c r="B180" s="21" t="str">
        <f>IF(A180="","",IF(K180="","No bet",VLOOKUP(K180,$AK$2:$AL$19,2)&amp;","&amp;VLOOKUP(L180,$AK$2:$AL$19,2)))</f>
        <v>No bet</v>
      </c>
      <c r="C180" s="22" t="str">
        <f t="shared" si="27"/>
        <v/>
      </c>
      <c r="D180" s="9">
        <f t="shared" si="28"/>
        <v>3</v>
      </c>
      <c r="E180" s="9">
        <f t="shared" si="29"/>
        <v>7</v>
      </c>
      <c r="F180" s="10">
        <f t="shared" si="31"/>
        <v>0</v>
      </c>
      <c r="G180" s="10" t="str">
        <f t="shared" si="30"/>
        <v>35216</v>
      </c>
      <c r="H180" s="10" t="b">
        <f t="shared" si="32"/>
        <v>0</v>
      </c>
      <c r="I180" s="10">
        <f t="shared" si="33"/>
        <v>18</v>
      </c>
      <c r="J180" s="10">
        <f t="shared" si="34"/>
        <v>1</v>
      </c>
      <c r="K180" s="10" t="str">
        <f>IF($I180=1,VLOOKUP($E180,$AH$2:$AJ$19,2),IF($I180&lt;10,IF(F180=0,"",K179),""))</f>
        <v/>
      </c>
      <c r="L180" s="10" t="str">
        <f>IF($I180=1,VLOOKUP($E180,$AH$2:$AJ$19,3),IF($I180&lt;10,IF(F180=0,"",L179),""))</f>
        <v/>
      </c>
      <c r="M180" s="12" t="str">
        <f t="shared" si="35"/>
        <v/>
      </c>
      <c r="N180" s="13">
        <f t="shared" si="36"/>
        <v>0</v>
      </c>
      <c r="O180" s="14">
        <f t="shared" si="37"/>
        <v>36</v>
      </c>
    </row>
    <row r="181" spans="1:15" x14ac:dyDescent="0.2">
      <c r="A181" s="28">
        <v>33</v>
      </c>
      <c r="B181" s="21" t="str">
        <f>IF(A181="","",IF(K181="","No bet",VLOOKUP(K181,$AK$2:$AL$19,2)&amp;","&amp;VLOOKUP(L181,$AK$2:$AL$19,2)))</f>
        <v>No bet</v>
      </c>
      <c r="C181" s="22" t="str">
        <f t="shared" si="27"/>
        <v/>
      </c>
      <c r="D181" s="9">
        <f t="shared" si="28"/>
        <v>6</v>
      </c>
      <c r="E181" s="9">
        <f t="shared" si="29"/>
        <v>18</v>
      </c>
      <c r="F181" s="10">
        <f t="shared" si="31"/>
        <v>0</v>
      </c>
      <c r="G181" s="10" t="str">
        <f t="shared" si="30"/>
        <v>35216</v>
      </c>
      <c r="H181" s="10" t="b">
        <f t="shared" si="32"/>
        <v>0</v>
      </c>
      <c r="I181" s="10">
        <f t="shared" si="33"/>
        <v>19</v>
      </c>
      <c r="J181" s="10">
        <f t="shared" si="34"/>
        <v>1</v>
      </c>
      <c r="K181" s="10" t="str">
        <f>IF($I181=1,VLOOKUP($E181,$AH$2:$AJ$19,2),IF($I181&lt;10,IF(F181=0,"",K180),""))</f>
        <v/>
      </c>
      <c r="L181" s="10" t="str">
        <f>IF($I181=1,VLOOKUP($E181,$AH$2:$AJ$19,3),IF($I181&lt;10,IF(F181=0,"",L180),""))</f>
        <v/>
      </c>
      <c r="M181" s="12" t="str">
        <f t="shared" si="35"/>
        <v/>
      </c>
      <c r="N181" s="13">
        <f t="shared" si="36"/>
        <v>0</v>
      </c>
      <c r="O181" s="14">
        <f t="shared" si="37"/>
        <v>36</v>
      </c>
    </row>
    <row r="182" spans="1:15" x14ac:dyDescent="0.2">
      <c r="A182" s="28">
        <v>13</v>
      </c>
      <c r="B182" s="21" t="str">
        <f>IF(A182="","",IF(K182="","No bet",VLOOKUP(K182,$AK$2:$AL$19,2)&amp;","&amp;VLOOKUP(L182,$AK$2:$AL$19,2)))</f>
        <v>No bet</v>
      </c>
      <c r="C182" s="22" t="str">
        <f t="shared" si="27"/>
        <v/>
      </c>
      <c r="D182" s="9">
        <f t="shared" si="28"/>
        <v>3</v>
      </c>
      <c r="E182" s="9">
        <f t="shared" si="29"/>
        <v>7</v>
      </c>
      <c r="F182" s="10">
        <f t="shared" si="31"/>
        <v>0</v>
      </c>
      <c r="G182" s="10" t="str">
        <f t="shared" si="30"/>
        <v>35216</v>
      </c>
      <c r="H182" s="10" t="b">
        <f t="shared" si="32"/>
        <v>0</v>
      </c>
      <c r="I182" s="10">
        <f t="shared" si="33"/>
        <v>20</v>
      </c>
      <c r="J182" s="10">
        <f t="shared" si="34"/>
        <v>1</v>
      </c>
      <c r="K182" s="10" t="str">
        <f>IF($I182=1,VLOOKUP($E182,$AH$2:$AJ$19,2),IF($I182&lt;10,IF(F182=0,"",K181),""))</f>
        <v/>
      </c>
      <c r="L182" s="10" t="str">
        <f>IF($I182=1,VLOOKUP($E182,$AH$2:$AJ$19,3),IF($I182&lt;10,IF(F182=0,"",L181),""))</f>
        <v/>
      </c>
      <c r="M182" s="12" t="str">
        <f t="shared" si="35"/>
        <v/>
      </c>
      <c r="N182" s="13">
        <f t="shared" si="36"/>
        <v>0</v>
      </c>
      <c r="O182" s="14">
        <f t="shared" si="37"/>
        <v>36</v>
      </c>
    </row>
    <row r="183" spans="1:15" x14ac:dyDescent="0.2">
      <c r="A183" s="28">
        <v>19</v>
      </c>
      <c r="B183" s="21" t="str">
        <f>IF(A183="","",IF(K183="","No bet",VLOOKUP(K183,$AK$2:$AL$19,2)&amp;","&amp;VLOOKUP(L183,$AK$2:$AL$19,2)))</f>
        <v>20/23,21/24</v>
      </c>
      <c r="C183" s="22" t="str">
        <f t="shared" si="27"/>
        <v>1,1,</v>
      </c>
      <c r="D183" s="9">
        <f t="shared" si="28"/>
        <v>4</v>
      </c>
      <c r="E183" s="9">
        <f t="shared" si="29"/>
        <v>10</v>
      </c>
      <c r="F183" s="10">
        <f t="shared" si="31"/>
        <v>1</v>
      </c>
      <c r="G183" s="10" t="str">
        <f t="shared" si="30"/>
        <v>352164</v>
      </c>
      <c r="H183" s="10" t="b">
        <f t="shared" si="32"/>
        <v>1</v>
      </c>
      <c r="I183" s="10">
        <f t="shared" si="33"/>
        <v>1</v>
      </c>
      <c r="J183" s="10">
        <f t="shared" si="34"/>
        <v>1</v>
      </c>
      <c r="K183" s="10">
        <f>IF($I183=1,VLOOKUP($E183,$AH$2:$AJ$19,2),IF($I183&lt;10,IF(F183=0,"",K182),""))</f>
        <v>11</v>
      </c>
      <c r="L183" s="10">
        <f>IF($I183=1,VLOOKUP($E183,$AH$2:$AJ$19,3),IF($I183&lt;10,IF(F183=0,"",L182),""))</f>
        <v>12</v>
      </c>
      <c r="M183" s="12" t="str">
        <f t="shared" si="35"/>
        <v/>
      </c>
      <c r="N183" s="13">
        <f t="shared" si="36"/>
        <v>0</v>
      </c>
      <c r="O183" s="14">
        <f t="shared" si="37"/>
        <v>36</v>
      </c>
    </row>
    <row r="184" spans="1:15" x14ac:dyDescent="0.2">
      <c r="A184" s="28">
        <v>35</v>
      </c>
      <c r="B184" s="21" t="str">
        <f>IF(A184="","",IF(K184="","No bet",VLOOKUP(K184,$AK$2:$AL$19,2)&amp;","&amp;VLOOKUP(L184,$AK$2:$AL$19,2)))</f>
        <v>20/23,21/24</v>
      </c>
      <c r="C184" s="22" t="str">
        <f t="shared" si="27"/>
        <v>1,1,</v>
      </c>
      <c r="D184" s="9">
        <f t="shared" si="28"/>
        <v>6</v>
      </c>
      <c r="E184" s="9">
        <f t="shared" si="29"/>
        <v>17</v>
      </c>
      <c r="F184" s="10">
        <f t="shared" si="31"/>
        <v>1</v>
      </c>
      <c r="G184" s="10">
        <f t="shared" si="30"/>
        <v>6</v>
      </c>
      <c r="H184" s="10" t="b">
        <f t="shared" si="32"/>
        <v>1</v>
      </c>
      <c r="I184" s="10">
        <f t="shared" si="33"/>
        <v>2</v>
      </c>
      <c r="J184" s="10">
        <f t="shared" si="34"/>
        <v>1</v>
      </c>
      <c r="K184" s="10">
        <f>IF($I184=1,VLOOKUP($E184,$AH$2:$AJ$19,2),IF($I184&lt;10,IF(F184=0,"",K183),""))</f>
        <v>11</v>
      </c>
      <c r="L184" s="10">
        <f>IF($I184=1,VLOOKUP($E184,$AH$2:$AJ$19,3),IF($I184&lt;10,IF(F184=0,"",L183),""))</f>
        <v>12</v>
      </c>
      <c r="M184" s="12" t="str">
        <f t="shared" si="35"/>
        <v>L</v>
      </c>
      <c r="N184" s="13">
        <f t="shared" si="36"/>
        <v>-2</v>
      </c>
      <c r="O184" s="14">
        <f t="shared" si="37"/>
        <v>34</v>
      </c>
    </row>
    <row r="185" spans="1:15" x14ac:dyDescent="0.2">
      <c r="A185" s="28">
        <v>30</v>
      </c>
      <c r="B185" s="21" t="str">
        <f>IF(A185="","",IF(K185="","No bet",VLOOKUP(K185,$AK$2:$AL$19,2)&amp;","&amp;VLOOKUP(L185,$AK$2:$AL$19,2)))</f>
        <v>20/23,21/24</v>
      </c>
      <c r="C185" s="22" t="str">
        <f t="shared" si="27"/>
        <v>1,1,</v>
      </c>
      <c r="D185" s="9">
        <f t="shared" si="28"/>
        <v>5</v>
      </c>
      <c r="E185" s="9">
        <f t="shared" si="29"/>
        <v>15</v>
      </c>
      <c r="F185" s="10">
        <f t="shared" si="31"/>
        <v>1</v>
      </c>
      <c r="G185" s="10" t="str">
        <f t="shared" si="30"/>
        <v>65</v>
      </c>
      <c r="H185" s="10" t="b">
        <f t="shared" si="32"/>
        <v>1</v>
      </c>
      <c r="I185" s="10">
        <f t="shared" si="33"/>
        <v>3</v>
      </c>
      <c r="J185" s="10">
        <f t="shared" si="34"/>
        <v>1</v>
      </c>
      <c r="K185" s="10">
        <f>IF($I185=1,VLOOKUP($E185,$AH$2:$AJ$19,2),IF($I185&lt;10,IF(F185=0,"",K184),""))</f>
        <v>11</v>
      </c>
      <c r="L185" s="10">
        <f>IF($I185=1,VLOOKUP($E185,$AH$2:$AJ$19,3),IF($I185&lt;10,IF(F185=0,"",L184),""))</f>
        <v>12</v>
      </c>
      <c r="M185" s="12" t="str">
        <f t="shared" si="35"/>
        <v>L</v>
      </c>
      <c r="N185" s="13">
        <f t="shared" si="36"/>
        <v>-2</v>
      </c>
      <c r="O185" s="14">
        <f t="shared" si="37"/>
        <v>32</v>
      </c>
    </row>
    <row r="186" spans="1:15" x14ac:dyDescent="0.2">
      <c r="A186" s="28">
        <v>3</v>
      </c>
      <c r="B186" s="21" t="str">
        <f>IF(A186="","",IF(K186="","No bet",VLOOKUP(K186,$AK$2:$AL$19,2)&amp;","&amp;VLOOKUP(L186,$AK$2:$AL$19,2)))</f>
        <v>20/23,21/24</v>
      </c>
      <c r="C186" s="22" t="str">
        <f t="shared" si="27"/>
        <v>1,1,</v>
      </c>
      <c r="D186" s="9">
        <f t="shared" si="28"/>
        <v>1</v>
      </c>
      <c r="E186" s="9">
        <f t="shared" si="29"/>
        <v>3</v>
      </c>
      <c r="F186" s="10">
        <f t="shared" si="31"/>
        <v>1</v>
      </c>
      <c r="G186" s="10" t="str">
        <f t="shared" si="30"/>
        <v>651</v>
      </c>
      <c r="H186" s="10" t="b">
        <f t="shared" si="32"/>
        <v>1</v>
      </c>
      <c r="I186" s="10">
        <f t="shared" si="33"/>
        <v>4</v>
      </c>
      <c r="J186" s="10">
        <f t="shared" si="34"/>
        <v>1</v>
      </c>
      <c r="K186" s="10">
        <f>IF($I186=1,VLOOKUP($E186,$AH$2:$AJ$19,2),IF($I186&lt;10,IF(F186=0,"",K185),""))</f>
        <v>11</v>
      </c>
      <c r="L186" s="10">
        <f>IF($I186=1,VLOOKUP($E186,$AH$2:$AJ$19,3),IF($I186&lt;10,IF(F186=0,"",L185),""))</f>
        <v>12</v>
      </c>
      <c r="M186" s="12" t="str">
        <f t="shared" si="35"/>
        <v>L</v>
      </c>
      <c r="N186" s="13">
        <f t="shared" si="36"/>
        <v>-2</v>
      </c>
      <c r="O186" s="14">
        <f t="shared" si="37"/>
        <v>30</v>
      </c>
    </row>
    <row r="187" spans="1:15" x14ac:dyDescent="0.2">
      <c r="A187" s="28">
        <v>24</v>
      </c>
      <c r="B187" s="21" t="str">
        <f>IF(A187="","",IF(K187="","No bet",VLOOKUP(K187,$AK$2:$AL$19,2)&amp;","&amp;VLOOKUP(L187,$AK$2:$AL$19,2)))</f>
        <v>No bet</v>
      </c>
      <c r="C187" s="22" t="str">
        <f t="shared" si="27"/>
        <v/>
      </c>
      <c r="D187" s="9">
        <f t="shared" si="28"/>
        <v>4</v>
      </c>
      <c r="E187" s="9">
        <f t="shared" si="29"/>
        <v>12</v>
      </c>
      <c r="F187" s="10">
        <f t="shared" si="31"/>
        <v>0</v>
      </c>
      <c r="G187" s="10" t="str">
        <f t="shared" si="30"/>
        <v>6514</v>
      </c>
      <c r="H187" s="10" t="b">
        <f t="shared" si="32"/>
        <v>0</v>
      </c>
      <c r="I187" s="10">
        <f t="shared" si="33"/>
        <v>10</v>
      </c>
      <c r="J187" s="10">
        <f t="shared" si="34"/>
        <v>1</v>
      </c>
      <c r="K187" s="10" t="str">
        <f>IF($I187=1,VLOOKUP($E187,$AH$2:$AJ$19,2),IF($I187&lt;10,IF(F187=0,"",K186),""))</f>
        <v/>
      </c>
      <c r="L187" s="10" t="str">
        <f>IF($I187=1,VLOOKUP($E187,$AH$2:$AJ$19,3),IF($I187&lt;10,IF(F187=0,"",L186),""))</f>
        <v/>
      </c>
      <c r="M187" s="12" t="str">
        <f t="shared" si="35"/>
        <v>W</v>
      </c>
      <c r="N187" s="13">
        <f t="shared" si="36"/>
        <v>18</v>
      </c>
      <c r="O187" s="14">
        <f t="shared" si="37"/>
        <v>48</v>
      </c>
    </row>
    <row r="188" spans="1:15" x14ac:dyDescent="0.2">
      <c r="A188" s="28">
        <v>6</v>
      </c>
      <c r="B188" s="21" t="str">
        <f>IF(A188="","",IF(K188="","No bet",VLOOKUP(K188,$AK$2:$AL$19,2)&amp;","&amp;VLOOKUP(L188,$AK$2:$AL$19,2)))</f>
        <v>No bet</v>
      </c>
      <c r="C188" s="22" t="str">
        <f t="shared" si="27"/>
        <v/>
      </c>
      <c r="D188" s="9">
        <f t="shared" si="28"/>
        <v>1</v>
      </c>
      <c r="E188" s="9">
        <f t="shared" si="29"/>
        <v>3</v>
      </c>
      <c r="F188" s="10">
        <f t="shared" si="31"/>
        <v>0</v>
      </c>
      <c r="G188" s="10" t="str">
        <f t="shared" si="30"/>
        <v>6514</v>
      </c>
      <c r="H188" s="10" t="b">
        <f t="shared" si="32"/>
        <v>0</v>
      </c>
      <c r="I188" s="10">
        <f t="shared" si="33"/>
        <v>11</v>
      </c>
      <c r="J188" s="10">
        <f t="shared" si="34"/>
        <v>1</v>
      </c>
      <c r="K188" s="10" t="str">
        <f>IF($I188=1,VLOOKUP($E188,$AH$2:$AJ$19,2),IF($I188&lt;10,IF(F188=0,"",K187),""))</f>
        <v/>
      </c>
      <c r="L188" s="10" t="str">
        <f>IF($I188=1,VLOOKUP($E188,$AH$2:$AJ$19,3),IF($I188&lt;10,IF(F188=0,"",L187),""))</f>
        <v/>
      </c>
      <c r="M188" s="12" t="str">
        <f t="shared" si="35"/>
        <v/>
      </c>
      <c r="N188" s="13">
        <f t="shared" si="36"/>
        <v>0</v>
      </c>
      <c r="O188" s="14">
        <f t="shared" si="37"/>
        <v>48</v>
      </c>
    </row>
    <row r="189" spans="1:15" x14ac:dyDescent="0.2">
      <c r="A189" s="28">
        <v>30</v>
      </c>
      <c r="B189" s="21" t="str">
        <f>IF(A189="","",IF(K189="","No bet",VLOOKUP(K189,$AK$2:$AL$19,2)&amp;","&amp;VLOOKUP(L189,$AK$2:$AL$19,2)))</f>
        <v>No bet</v>
      </c>
      <c r="C189" s="22" t="str">
        <f t="shared" si="27"/>
        <v/>
      </c>
      <c r="D189" s="9">
        <f t="shared" si="28"/>
        <v>5</v>
      </c>
      <c r="E189" s="9">
        <f t="shared" si="29"/>
        <v>15</v>
      </c>
      <c r="F189" s="10">
        <f t="shared" si="31"/>
        <v>0</v>
      </c>
      <c r="G189" s="10" t="str">
        <f t="shared" si="30"/>
        <v>6514</v>
      </c>
      <c r="H189" s="10" t="b">
        <f t="shared" si="32"/>
        <v>0</v>
      </c>
      <c r="I189" s="10">
        <f t="shared" si="33"/>
        <v>12</v>
      </c>
      <c r="J189" s="10">
        <f t="shared" si="34"/>
        <v>1</v>
      </c>
      <c r="K189" s="10" t="str">
        <f>IF($I189=1,VLOOKUP($E189,$AH$2:$AJ$19,2),IF($I189&lt;10,IF(F189=0,"",K188),""))</f>
        <v/>
      </c>
      <c r="L189" s="10" t="str">
        <f>IF($I189=1,VLOOKUP($E189,$AH$2:$AJ$19,3),IF($I189&lt;10,IF(F189=0,"",L188),""))</f>
        <v/>
      </c>
      <c r="M189" s="12" t="str">
        <f t="shared" si="35"/>
        <v/>
      </c>
      <c r="N189" s="13">
        <f t="shared" si="36"/>
        <v>0</v>
      </c>
      <c r="O189" s="14">
        <f t="shared" si="37"/>
        <v>48</v>
      </c>
    </row>
    <row r="190" spans="1:15" x14ac:dyDescent="0.2">
      <c r="A190" s="28">
        <v>3</v>
      </c>
      <c r="B190" s="21" t="str">
        <f>IF(A190="","",IF(K190="","No bet",VLOOKUP(K190,$AK$2:$AL$19,2)&amp;","&amp;VLOOKUP(L190,$AK$2:$AL$19,2)))</f>
        <v>No bet</v>
      </c>
      <c r="C190" s="22" t="str">
        <f t="shared" si="27"/>
        <v/>
      </c>
      <c r="D190" s="9">
        <f t="shared" si="28"/>
        <v>1</v>
      </c>
      <c r="E190" s="9">
        <f t="shared" si="29"/>
        <v>3</v>
      </c>
      <c r="F190" s="10">
        <f t="shared" si="31"/>
        <v>0</v>
      </c>
      <c r="G190" s="10" t="str">
        <f t="shared" si="30"/>
        <v>6514</v>
      </c>
      <c r="H190" s="10" t="b">
        <f t="shared" si="32"/>
        <v>0</v>
      </c>
      <c r="I190" s="10">
        <f t="shared" si="33"/>
        <v>13</v>
      </c>
      <c r="J190" s="10">
        <f t="shared" si="34"/>
        <v>1</v>
      </c>
      <c r="K190" s="10" t="str">
        <f>IF($I190=1,VLOOKUP($E190,$AH$2:$AJ$19,2),IF($I190&lt;10,IF(F190=0,"",K189),""))</f>
        <v/>
      </c>
      <c r="L190" s="10" t="str">
        <f>IF($I190=1,VLOOKUP($E190,$AH$2:$AJ$19,3),IF($I190&lt;10,IF(F190=0,"",L189),""))</f>
        <v/>
      </c>
      <c r="M190" s="12" t="str">
        <f t="shared" si="35"/>
        <v/>
      </c>
      <c r="N190" s="13">
        <f t="shared" si="36"/>
        <v>0</v>
      </c>
      <c r="O190" s="14">
        <f t="shared" si="37"/>
        <v>48</v>
      </c>
    </row>
    <row r="191" spans="1:15" x14ac:dyDescent="0.2">
      <c r="A191" s="28">
        <v>2</v>
      </c>
      <c r="B191" s="21" t="str">
        <f>IF(A191="","",IF(K191="","No bet",VLOOKUP(K191,$AK$2:$AL$19,2)&amp;","&amp;VLOOKUP(L191,$AK$2:$AL$19,2)))</f>
        <v>No bet</v>
      </c>
      <c r="C191" s="22" t="str">
        <f t="shared" si="27"/>
        <v/>
      </c>
      <c r="D191" s="9">
        <f t="shared" si="28"/>
        <v>1</v>
      </c>
      <c r="E191" s="9">
        <f t="shared" si="29"/>
        <v>2</v>
      </c>
      <c r="F191" s="10">
        <f t="shared" si="31"/>
        <v>0</v>
      </c>
      <c r="G191" s="10" t="str">
        <f t="shared" si="30"/>
        <v>6514</v>
      </c>
      <c r="H191" s="10" t="b">
        <f t="shared" si="32"/>
        <v>0</v>
      </c>
      <c r="I191" s="10">
        <f t="shared" si="33"/>
        <v>14</v>
      </c>
      <c r="J191" s="10">
        <f t="shared" si="34"/>
        <v>1</v>
      </c>
      <c r="K191" s="10" t="str">
        <f>IF($I191=1,VLOOKUP($E191,$AH$2:$AJ$19,2),IF($I191&lt;10,IF(F191=0,"",K190),""))</f>
        <v/>
      </c>
      <c r="L191" s="10" t="str">
        <f>IF($I191=1,VLOOKUP($E191,$AH$2:$AJ$19,3),IF($I191&lt;10,IF(F191=0,"",L190),""))</f>
        <v/>
      </c>
      <c r="M191" s="12" t="str">
        <f t="shared" si="35"/>
        <v/>
      </c>
      <c r="N191" s="13">
        <f t="shared" si="36"/>
        <v>0</v>
      </c>
      <c r="O191" s="14">
        <f t="shared" si="37"/>
        <v>48</v>
      </c>
    </row>
    <row r="192" spans="1:15" x14ac:dyDescent="0.2">
      <c r="A192" s="28">
        <v>23</v>
      </c>
      <c r="B192" s="21" t="str">
        <f>IF(A192="","",IF(K192="","No bet",VLOOKUP(K192,$AK$2:$AL$19,2)&amp;","&amp;VLOOKUP(L192,$AK$2:$AL$19,2)))</f>
        <v>No bet</v>
      </c>
      <c r="C192" s="22" t="str">
        <f t="shared" si="27"/>
        <v/>
      </c>
      <c r="D192" s="9">
        <f t="shared" si="28"/>
        <v>4</v>
      </c>
      <c r="E192" s="9">
        <f t="shared" si="29"/>
        <v>11</v>
      </c>
      <c r="F192" s="10">
        <f t="shared" si="31"/>
        <v>0</v>
      </c>
      <c r="G192" s="10" t="str">
        <f t="shared" si="30"/>
        <v>6514</v>
      </c>
      <c r="H192" s="10" t="b">
        <f t="shared" si="32"/>
        <v>0</v>
      </c>
      <c r="I192" s="10">
        <f t="shared" si="33"/>
        <v>15</v>
      </c>
      <c r="J192" s="10">
        <f t="shared" si="34"/>
        <v>1</v>
      </c>
      <c r="K192" s="10" t="str">
        <f>IF($I192=1,VLOOKUP($E192,$AH$2:$AJ$19,2),IF($I192&lt;10,IF(F192=0,"",K191),""))</f>
        <v/>
      </c>
      <c r="L192" s="10" t="str">
        <f>IF($I192=1,VLOOKUP($E192,$AH$2:$AJ$19,3),IF($I192&lt;10,IF(F192=0,"",L191),""))</f>
        <v/>
      </c>
      <c r="M192" s="12" t="str">
        <f t="shared" si="35"/>
        <v/>
      </c>
      <c r="N192" s="13">
        <f t="shared" si="36"/>
        <v>0</v>
      </c>
      <c r="O192" s="14">
        <f t="shared" si="37"/>
        <v>48</v>
      </c>
    </row>
    <row r="193" spans="1:15" x14ac:dyDescent="0.2">
      <c r="A193" s="28">
        <v>21</v>
      </c>
      <c r="B193" s="21" t="str">
        <f>IF(A193="","",IF(K193="","No bet",VLOOKUP(K193,$AK$2:$AL$19,2)&amp;","&amp;VLOOKUP(L193,$AK$2:$AL$19,2)))</f>
        <v>No bet</v>
      </c>
      <c r="C193" s="22" t="str">
        <f t="shared" si="27"/>
        <v/>
      </c>
      <c r="D193" s="9">
        <f t="shared" si="28"/>
        <v>4</v>
      </c>
      <c r="E193" s="9">
        <f t="shared" si="29"/>
        <v>12</v>
      </c>
      <c r="F193" s="10">
        <f t="shared" si="31"/>
        <v>0</v>
      </c>
      <c r="G193" s="10" t="str">
        <f t="shared" si="30"/>
        <v>6514</v>
      </c>
      <c r="H193" s="10" t="b">
        <f t="shared" si="32"/>
        <v>0</v>
      </c>
      <c r="I193" s="10">
        <f t="shared" si="33"/>
        <v>16</v>
      </c>
      <c r="J193" s="10">
        <f t="shared" si="34"/>
        <v>1</v>
      </c>
      <c r="K193" s="10" t="str">
        <f>IF($I193=1,VLOOKUP($E193,$AH$2:$AJ$19,2),IF($I193&lt;10,IF(F193=0,"",K192),""))</f>
        <v/>
      </c>
      <c r="L193" s="10" t="str">
        <f>IF($I193=1,VLOOKUP($E193,$AH$2:$AJ$19,3),IF($I193&lt;10,IF(F193=0,"",L192),""))</f>
        <v/>
      </c>
      <c r="M193" s="12" t="str">
        <f t="shared" si="35"/>
        <v/>
      </c>
      <c r="N193" s="13">
        <f t="shared" si="36"/>
        <v>0</v>
      </c>
      <c r="O193" s="14">
        <f t="shared" si="37"/>
        <v>48</v>
      </c>
    </row>
    <row r="194" spans="1:15" x14ac:dyDescent="0.2">
      <c r="A194" s="28">
        <v>14</v>
      </c>
      <c r="B194" s="21" t="str">
        <f>IF(A194="","",IF(K194="","No bet",VLOOKUP(K194,$AK$2:$AL$19,2)&amp;","&amp;VLOOKUP(L194,$AK$2:$AL$19,2)))</f>
        <v>No bet</v>
      </c>
      <c r="C194" s="22" t="str">
        <f t="shared" si="27"/>
        <v/>
      </c>
      <c r="D194" s="9">
        <f t="shared" si="28"/>
        <v>3</v>
      </c>
      <c r="E194" s="9">
        <f t="shared" si="29"/>
        <v>8</v>
      </c>
      <c r="F194" s="10">
        <f t="shared" si="31"/>
        <v>0</v>
      </c>
      <c r="G194" s="10" t="str">
        <f t="shared" si="30"/>
        <v>65143</v>
      </c>
      <c r="H194" s="10" t="b">
        <f t="shared" si="32"/>
        <v>0</v>
      </c>
      <c r="I194" s="10">
        <f t="shared" si="33"/>
        <v>17</v>
      </c>
      <c r="J194" s="10">
        <f t="shared" si="34"/>
        <v>1</v>
      </c>
      <c r="K194" s="10" t="str">
        <f>IF($I194=1,VLOOKUP($E194,$AH$2:$AJ$19,2),IF($I194&lt;10,IF(F194=0,"",K193),""))</f>
        <v/>
      </c>
      <c r="L194" s="10" t="str">
        <f>IF($I194=1,VLOOKUP($E194,$AH$2:$AJ$19,3),IF($I194&lt;10,IF(F194=0,"",L193),""))</f>
        <v/>
      </c>
      <c r="M194" s="12" t="str">
        <f t="shared" si="35"/>
        <v/>
      </c>
      <c r="N194" s="13">
        <f t="shared" si="36"/>
        <v>0</v>
      </c>
      <c r="O194" s="14">
        <f t="shared" si="37"/>
        <v>48</v>
      </c>
    </row>
    <row r="195" spans="1:15" x14ac:dyDescent="0.2">
      <c r="A195" s="28">
        <v>22</v>
      </c>
      <c r="B195" s="21" t="str">
        <f>IF(A195="","",IF(K195="","No bet",VLOOKUP(K195,$AK$2:$AL$19,2)&amp;","&amp;VLOOKUP(L195,$AK$2:$AL$19,2)))</f>
        <v>No bet</v>
      </c>
      <c r="C195" s="22" t="str">
        <f t="shared" ref="C195:C258" si="38">IF(A195="","",IF(B195="No bet","",F195&amp;","&amp;F195&amp;","))</f>
        <v/>
      </c>
      <c r="D195" s="9">
        <f t="shared" ref="D195:D258" si="39">VLOOKUP(A195,$AM$3:$AO$39,2,0)</f>
        <v>4</v>
      </c>
      <c r="E195" s="9">
        <f t="shared" ref="E195:E258" si="40">VLOOKUP(A195,$AM$3:$AO$39,3,0)</f>
        <v>10</v>
      </c>
      <c r="F195" s="10">
        <f t="shared" si="31"/>
        <v>0</v>
      </c>
      <c r="G195" s="10" t="str">
        <f t="shared" ref="G195:G258" si="41">IF(D195=0,IF(LEN(G194)=6,D194,G194),IF(LEN(G194)=6,D195,IF(ISERROR(FIND(D195,G194)),G194&amp;D195,G194)))</f>
        <v>65143</v>
      </c>
      <c r="H195" s="10" t="b">
        <f t="shared" si="32"/>
        <v>0</v>
      </c>
      <c r="I195" s="10">
        <f t="shared" si="33"/>
        <v>18</v>
      </c>
      <c r="J195" s="10">
        <f t="shared" si="34"/>
        <v>1</v>
      </c>
      <c r="K195" s="10" t="str">
        <f>IF($I195=1,VLOOKUP($E195,$AH$2:$AJ$19,2),IF($I195&lt;10,IF(F195=0,"",K194),""))</f>
        <v/>
      </c>
      <c r="L195" s="10" t="str">
        <f>IF($I195=1,VLOOKUP($E195,$AH$2:$AJ$19,3),IF($I195&lt;10,IF(F195=0,"",L194),""))</f>
        <v/>
      </c>
      <c r="M195" s="12" t="str">
        <f t="shared" si="35"/>
        <v/>
      </c>
      <c r="N195" s="13">
        <f t="shared" si="36"/>
        <v>0</v>
      </c>
      <c r="O195" s="14">
        <f t="shared" si="37"/>
        <v>48</v>
      </c>
    </row>
    <row r="196" spans="1:15" x14ac:dyDescent="0.2">
      <c r="A196" s="28">
        <v>1</v>
      </c>
      <c r="B196" s="21" t="str">
        <f>IF(A196="","",IF(K196="","No bet",VLOOKUP(K196,$AK$2:$AL$19,2)&amp;","&amp;VLOOKUP(L196,$AK$2:$AL$19,2)))</f>
        <v>No bet</v>
      </c>
      <c r="C196" s="22" t="str">
        <f t="shared" si="38"/>
        <v/>
      </c>
      <c r="D196" s="9">
        <f t="shared" si="39"/>
        <v>1</v>
      </c>
      <c r="E196" s="9">
        <f t="shared" si="40"/>
        <v>1</v>
      </c>
      <c r="F196" s="10">
        <f t="shared" ref="F196:F259" si="42">IF(H196=FALSE,0,J195)</f>
        <v>0</v>
      </c>
      <c r="G196" s="10" t="str">
        <f t="shared" si="41"/>
        <v>65143</v>
      </c>
      <c r="H196" s="10" t="b">
        <f t="shared" ref="H196:H259" si="43">IF(LEN(G196)=6,TRUE,IF(M196="W",FALSE,IF(I195=9,FALSE,H195)))</f>
        <v>0</v>
      </c>
      <c r="I196" s="10">
        <f t="shared" ref="I196:I259" si="44">IF(LEN(G196)=6,1,IF(M196="W",10,I195+1))</f>
        <v>19</v>
      </c>
      <c r="J196" s="10">
        <f t="shared" ref="J196:J259" si="45">IF(I196=10,IF(M196="W",IF(J195=1,1,J195-1),J195+1),J195)</f>
        <v>1</v>
      </c>
      <c r="K196" s="10" t="str">
        <f>IF($I196=1,VLOOKUP($E196,$AH$2:$AJ$19,2),IF($I196&lt;10,IF(F196=0,"",K195),""))</f>
        <v/>
      </c>
      <c r="L196" s="10" t="str">
        <f>IF($I196=1,VLOOKUP($E196,$AH$2:$AJ$19,3),IF($I196&lt;10,IF(F196=0,"",L195),""))</f>
        <v/>
      </c>
      <c r="M196" s="12" t="str">
        <f t="shared" ref="M196:M259" si="46">IF(A196="","",IF(F195&gt;0,IF(OR(E196=K195,E196=L195),"W","L"),""))</f>
        <v/>
      </c>
      <c r="N196" s="13">
        <f t="shared" ref="N196:N259" si="47">IF(M196="W",F195*18,IF(M196="L",-F195*2,0))</f>
        <v>0</v>
      </c>
      <c r="O196" s="14">
        <f t="shared" ref="O196:O259" si="48">IF(A196&lt;&gt;"",N196+O195,O195)</f>
        <v>48</v>
      </c>
    </row>
    <row r="197" spans="1:15" x14ac:dyDescent="0.2">
      <c r="A197" s="28">
        <v>17</v>
      </c>
      <c r="B197" s="21" t="str">
        <f>IF(A197="","",IF(K197="","No bet",VLOOKUP(K197,$AK$2:$AL$19,2)&amp;","&amp;VLOOKUP(L197,$AK$2:$AL$19,2)))</f>
        <v>No bet</v>
      </c>
      <c r="C197" s="22" t="str">
        <f t="shared" si="38"/>
        <v/>
      </c>
      <c r="D197" s="9">
        <f t="shared" si="39"/>
        <v>3</v>
      </c>
      <c r="E197" s="9">
        <f t="shared" si="40"/>
        <v>8</v>
      </c>
      <c r="F197" s="10">
        <f t="shared" si="42"/>
        <v>0</v>
      </c>
      <c r="G197" s="10" t="str">
        <f t="shared" si="41"/>
        <v>65143</v>
      </c>
      <c r="H197" s="10" t="b">
        <f t="shared" si="43"/>
        <v>0</v>
      </c>
      <c r="I197" s="10">
        <f t="shared" si="44"/>
        <v>20</v>
      </c>
      <c r="J197" s="10">
        <f t="shared" si="45"/>
        <v>1</v>
      </c>
      <c r="K197" s="10" t="str">
        <f>IF($I197=1,VLOOKUP($E197,$AH$2:$AJ$19,2),IF($I197&lt;10,IF(F197=0,"",K196),""))</f>
        <v/>
      </c>
      <c r="L197" s="10" t="str">
        <f>IF($I197=1,VLOOKUP($E197,$AH$2:$AJ$19,3),IF($I197&lt;10,IF(F197=0,"",L196),""))</f>
        <v/>
      </c>
      <c r="M197" s="12" t="str">
        <f t="shared" si="46"/>
        <v/>
      </c>
      <c r="N197" s="13">
        <f t="shared" si="47"/>
        <v>0</v>
      </c>
      <c r="O197" s="14">
        <f t="shared" si="48"/>
        <v>48</v>
      </c>
    </row>
    <row r="198" spans="1:15" x14ac:dyDescent="0.2">
      <c r="A198" s="28">
        <v>19</v>
      </c>
      <c r="B198" s="21" t="str">
        <f>IF(A198="","",IF(K198="","No bet",VLOOKUP(K198,$AK$2:$AL$19,2)&amp;","&amp;VLOOKUP(L198,$AK$2:$AL$19,2)))</f>
        <v>No bet</v>
      </c>
      <c r="C198" s="22" t="str">
        <f t="shared" si="38"/>
        <v/>
      </c>
      <c r="D198" s="9">
        <f t="shared" si="39"/>
        <v>4</v>
      </c>
      <c r="E198" s="9">
        <f t="shared" si="40"/>
        <v>10</v>
      </c>
      <c r="F198" s="10">
        <f t="shared" si="42"/>
        <v>0</v>
      </c>
      <c r="G198" s="10" t="str">
        <f t="shared" si="41"/>
        <v>65143</v>
      </c>
      <c r="H198" s="10" t="b">
        <f t="shared" si="43"/>
        <v>0</v>
      </c>
      <c r="I198" s="10">
        <f t="shared" si="44"/>
        <v>21</v>
      </c>
      <c r="J198" s="10">
        <f t="shared" si="45"/>
        <v>1</v>
      </c>
      <c r="K198" s="10" t="str">
        <f>IF($I198=1,VLOOKUP($E198,$AH$2:$AJ$19,2),IF($I198&lt;10,IF(F198=0,"",K197),""))</f>
        <v/>
      </c>
      <c r="L198" s="10" t="str">
        <f>IF($I198=1,VLOOKUP($E198,$AH$2:$AJ$19,3),IF($I198&lt;10,IF(F198=0,"",L197),""))</f>
        <v/>
      </c>
      <c r="M198" s="12" t="str">
        <f t="shared" si="46"/>
        <v/>
      </c>
      <c r="N198" s="13">
        <f t="shared" si="47"/>
        <v>0</v>
      </c>
      <c r="O198" s="14">
        <f t="shared" si="48"/>
        <v>48</v>
      </c>
    </row>
    <row r="199" spans="1:15" x14ac:dyDescent="0.2">
      <c r="A199" s="28">
        <v>11</v>
      </c>
      <c r="B199" s="21" t="str">
        <f>IF(A199="","",IF(K199="","No bet",VLOOKUP(K199,$AK$2:$AL$19,2)&amp;","&amp;VLOOKUP(L199,$AK$2:$AL$19,2)))</f>
        <v>7/10,9/12</v>
      </c>
      <c r="C199" s="22" t="str">
        <f t="shared" si="38"/>
        <v>1,1,</v>
      </c>
      <c r="D199" s="9">
        <f t="shared" si="39"/>
        <v>2</v>
      </c>
      <c r="E199" s="9">
        <f t="shared" si="40"/>
        <v>5</v>
      </c>
      <c r="F199" s="10">
        <f t="shared" si="42"/>
        <v>1</v>
      </c>
      <c r="G199" s="10" t="str">
        <f t="shared" si="41"/>
        <v>651432</v>
      </c>
      <c r="H199" s="10" t="b">
        <f t="shared" si="43"/>
        <v>1</v>
      </c>
      <c r="I199" s="10">
        <f t="shared" si="44"/>
        <v>1</v>
      </c>
      <c r="J199" s="10">
        <f t="shared" si="45"/>
        <v>1</v>
      </c>
      <c r="K199" s="10">
        <f>IF($I199=1,VLOOKUP($E199,$AH$2:$AJ$19,2),IF($I199&lt;10,IF(F199=0,"",K198),""))</f>
        <v>4</v>
      </c>
      <c r="L199" s="10">
        <f>IF($I199=1,VLOOKUP($E199,$AH$2:$AJ$19,3),IF($I199&lt;10,IF(F199=0,"",L198),""))</f>
        <v>6</v>
      </c>
      <c r="M199" s="12" t="str">
        <f t="shared" si="46"/>
        <v/>
      </c>
      <c r="N199" s="13">
        <f t="shared" si="47"/>
        <v>0</v>
      </c>
      <c r="O199" s="14">
        <f t="shared" si="48"/>
        <v>48</v>
      </c>
    </row>
    <row r="200" spans="1:15" x14ac:dyDescent="0.2">
      <c r="A200" s="28">
        <v>26</v>
      </c>
      <c r="B200" s="21" t="str">
        <f>IF(A200="","",IF(K200="","No bet",VLOOKUP(K200,$AK$2:$AL$19,2)&amp;","&amp;VLOOKUP(L200,$AK$2:$AL$19,2)))</f>
        <v>7/10,9/12</v>
      </c>
      <c r="C200" s="22" t="str">
        <f t="shared" si="38"/>
        <v>1,1,</v>
      </c>
      <c r="D200" s="9">
        <f t="shared" si="39"/>
        <v>5</v>
      </c>
      <c r="E200" s="9">
        <f t="shared" si="40"/>
        <v>14</v>
      </c>
      <c r="F200" s="10">
        <f t="shared" si="42"/>
        <v>1</v>
      </c>
      <c r="G200" s="10">
        <f t="shared" si="41"/>
        <v>5</v>
      </c>
      <c r="H200" s="10" t="b">
        <f t="shared" si="43"/>
        <v>1</v>
      </c>
      <c r="I200" s="10">
        <f t="shared" si="44"/>
        <v>2</v>
      </c>
      <c r="J200" s="10">
        <f t="shared" si="45"/>
        <v>1</v>
      </c>
      <c r="K200" s="10">
        <f>IF($I200=1,VLOOKUP($E200,$AH$2:$AJ$19,2),IF($I200&lt;10,IF(F200=0,"",K199),""))</f>
        <v>4</v>
      </c>
      <c r="L200" s="10">
        <f>IF($I200=1,VLOOKUP($E200,$AH$2:$AJ$19,3),IF($I200&lt;10,IF(F200=0,"",L199),""))</f>
        <v>6</v>
      </c>
      <c r="M200" s="12" t="str">
        <f t="shared" si="46"/>
        <v>L</v>
      </c>
      <c r="N200" s="13">
        <f t="shared" si="47"/>
        <v>-2</v>
      </c>
      <c r="O200" s="14">
        <f t="shared" si="48"/>
        <v>46</v>
      </c>
    </row>
    <row r="201" spans="1:15" x14ac:dyDescent="0.2">
      <c r="A201" s="28">
        <v>4</v>
      </c>
      <c r="B201" s="21" t="str">
        <f>IF(A201="","",IF(K201="","No bet",VLOOKUP(K201,$AK$2:$AL$19,2)&amp;","&amp;VLOOKUP(L201,$AK$2:$AL$19,2)))</f>
        <v>7/10,9/12</v>
      </c>
      <c r="C201" s="22" t="str">
        <f t="shared" si="38"/>
        <v>1,1,</v>
      </c>
      <c r="D201" s="9">
        <f t="shared" si="39"/>
        <v>1</v>
      </c>
      <c r="E201" s="9">
        <f t="shared" si="40"/>
        <v>1</v>
      </c>
      <c r="F201" s="10">
        <f t="shared" si="42"/>
        <v>1</v>
      </c>
      <c r="G201" s="10" t="str">
        <f t="shared" si="41"/>
        <v>51</v>
      </c>
      <c r="H201" s="10" t="b">
        <f t="shared" si="43"/>
        <v>1</v>
      </c>
      <c r="I201" s="10">
        <f t="shared" si="44"/>
        <v>3</v>
      </c>
      <c r="J201" s="10">
        <f t="shared" si="45"/>
        <v>1</v>
      </c>
      <c r="K201" s="10">
        <f>IF($I201=1,VLOOKUP($E201,$AH$2:$AJ$19,2),IF($I201&lt;10,IF(F201=0,"",K200),""))</f>
        <v>4</v>
      </c>
      <c r="L201" s="10">
        <f>IF($I201=1,VLOOKUP($E201,$AH$2:$AJ$19,3),IF($I201&lt;10,IF(F201=0,"",L200),""))</f>
        <v>6</v>
      </c>
      <c r="M201" s="12" t="str">
        <f t="shared" si="46"/>
        <v>L</v>
      </c>
      <c r="N201" s="13">
        <f t="shared" si="47"/>
        <v>-2</v>
      </c>
      <c r="O201" s="14">
        <f t="shared" si="48"/>
        <v>44</v>
      </c>
    </row>
    <row r="202" spans="1:15" x14ac:dyDescent="0.2">
      <c r="A202" s="28">
        <v>12</v>
      </c>
      <c r="B202" s="21" t="str">
        <f>IF(A202="","",IF(K202="","No bet",VLOOKUP(K202,$AK$2:$AL$19,2)&amp;","&amp;VLOOKUP(L202,$AK$2:$AL$19,2)))</f>
        <v>No bet</v>
      </c>
      <c r="C202" s="22" t="str">
        <f t="shared" si="38"/>
        <v/>
      </c>
      <c r="D202" s="9">
        <f t="shared" si="39"/>
        <v>2</v>
      </c>
      <c r="E202" s="9">
        <f t="shared" si="40"/>
        <v>6</v>
      </c>
      <c r="F202" s="10">
        <f t="shared" si="42"/>
        <v>0</v>
      </c>
      <c r="G202" s="10" t="str">
        <f t="shared" si="41"/>
        <v>512</v>
      </c>
      <c r="H202" s="10" t="b">
        <f t="shared" si="43"/>
        <v>0</v>
      </c>
      <c r="I202" s="10">
        <f t="shared" si="44"/>
        <v>10</v>
      </c>
      <c r="J202" s="10">
        <f t="shared" si="45"/>
        <v>1</v>
      </c>
      <c r="K202" s="10" t="str">
        <f>IF($I202=1,VLOOKUP($E202,$AH$2:$AJ$19,2),IF($I202&lt;10,IF(F202=0,"",K201),""))</f>
        <v/>
      </c>
      <c r="L202" s="10" t="str">
        <f>IF($I202=1,VLOOKUP($E202,$AH$2:$AJ$19,3),IF($I202&lt;10,IF(F202=0,"",L201),""))</f>
        <v/>
      </c>
      <c r="M202" s="12" t="str">
        <f t="shared" si="46"/>
        <v>W</v>
      </c>
      <c r="N202" s="13">
        <f t="shared" si="47"/>
        <v>18</v>
      </c>
      <c r="O202" s="14">
        <f t="shared" si="48"/>
        <v>62</v>
      </c>
    </row>
    <row r="203" spans="1:15" x14ac:dyDescent="0.2">
      <c r="A203" s="28">
        <v>6</v>
      </c>
      <c r="B203" s="21" t="str">
        <f>IF(A203="","",IF(K203="","No bet",VLOOKUP(K203,$AK$2:$AL$19,2)&amp;","&amp;VLOOKUP(L203,$AK$2:$AL$19,2)))</f>
        <v>No bet</v>
      </c>
      <c r="C203" s="22" t="str">
        <f t="shared" si="38"/>
        <v/>
      </c>
      <c r="D203" s="9">
        <f t="shared" si="39"/>
        <v>1</v>
      </c>
      <c r="E203" s="9">
        <f t="shared" si="40"/>
        <v>3</v>
      </c>
      <c r="F203" s="10">
        <f t="shared" si="42"/>
        <v>0</v>
      </c>
      <c r="G203" s="10" t="str">
        <f t="shared" si="41"/>
        <v>512</v>
      </c>
      <c r="H203" s="10" t="b">
        <f t="shared" si="43"/>
        <v>0</v>
      </c>
      <c r="I203" s="10">
        <f t="shared" si="44"/>
        <v>11</v>
      </c>
      <c r="J203" s="10">
        <f t="shared" si="45"/>
        <v>1</v>
      </c>
      <c r="K203" s="10" t="str">
        <f>IF($I203=1,VLOOKUP($E203,$AH$2:$AJ$19,2),IF($I203&lt;10,IF(F203=0,"",K202),""))</f>
        <v/>
      </c>
      <c r="L203" s="10" t="str">
        <f>IF($I203=1,VLOOKUP($E203,$AH$2:$AJ$19,3),IF($I203&lt;10,IF(F203=0,"",L202),""))</f>
        <v/>
      </c>
      <c r="M203" s="12" t="str">
        <f t="shared" si="46"/>
        <v/>
      </c>
      <c r="N203" s="13">
        <f t="shared" si="47"/>
        <v>0</v>
      </c>
      <c r="O203" s="14">
        <f t="shared" si="48"/>
        <v>62</v>
      </c>
    </row>
    <row r="204" spans="1:15" x14ac:dyDescent="0.2">
      <c r="A204" s="28">
        <v>19</v>
      </c>
      <c r="B204" s="21" t="str">
        <f>IF(A204="","",IF(K204="","No bet",VLOOKUP(K204,$AK$2:$AL$19,2)&amp;","&amp;VLOOKUP(L204,$AK$2:$AL$19,2)))</f>
        <v>No bet</v>
      </c>
      <c r="C204" s="22" t="str">
        <f t="shared" si="38"/>
        <v/>
      </c>
      <c r="D204" s="9">
        <f t="shared" si="39"/>
        <v>4</v>
      </c>
      <c r="E204" s="9">
        <f t="shared" si="40"/>
        <v>10</v>
      </c>
      <c r="F204" s="10">
        <f t="shared" si="42"/>
        <v>0</v>
      </c>
      <c r="G204" s="10" t="str">
        <f t="shared" si="41"/>
        <v>5124</v>
      </c>
      <c r="H204" s="10" t="b">
        <f t="shared" si="43"/>
        <v>0</v>
      </c>
      <c r="I204" s="10">
        <f t="shared" si="44"/>
        <v>12</v>
      </c>
      <c r="J204" s="10">
        <f t="shared" si="45"/>
        <v>1</v>
      </c>
      <c r="K204" s="10" t="str">
        <f>IF($I204=1,VLOOKUP($E204,$AH$2:$AJ$19,2),IF($I204&lt;10,IF(F204=0,"",K203),""))</f>
        <v/>
      </c>
      <c r="L204" s="10" t="str">
        <f>IF($I204=1,VLOOKUP($E204,$AH$2:$AJ$19,3),IF($I204&lt;10,IF(F204=0,"",L203),""))</f>
        <v/>
      </c>
      <c r="M204" s="12" t="str">
        <f t="shared" si="46"/>
        <v/>
      </c>
      <c r="N204" s="13">
        <f t="shared" si="47"/>
        <v>0</v>
      </c>
      <c r="O204" s="14">
        <f t="shared" si="48"/>
        <v>62</v>
      </c>
    </row>
    <row r="205" spans="1:15" x14ac:dyDescent="0.2">
      <c r="A205" s="28">
        <v>21</v>
      </c>
      <c r="B205" s="21" t="str">
        <f>IF(A205="","",IF(K205="","No bet",VLOOKUP(K205,$AK$2:$AL$19,2)&amp;","&amp;VLOOKUP(L205,$AK$2:$AL$19,2)))</f>
        <v>No bet</v>
      </c>
      <c r="C205" s="22" t="str">
        <f t="shared" si="38"/>
        <v/>
      </c>
      <c r="D205" s="9">
        <f t="shared" si="39"/>
        <v>4</v>
      </c>
      <c r="E205" s="9">
        <f t="shared" si="40"/>
        <v>12</v>
      </c>
      <c r="F205" s="10">
        <f t="shared" si="42"/>
        <v>0</v>
      </c>
      <c r="G205" s="10" t="str">
        <f t="shared" si="41"/>
        <v>5124</v>
      </c>
      <c r="H205" s="10" t="b">
        <f t="shared" si="43"/>
        <v>0</v>
      </c>
      <c r="I205" s="10">
        <f t="shared" si="44"/>
        <v>13</v>
      </c>
      <c r="J205" s="10">
        <f t="shared" si="45"/>
        <v>1</v>
      </c>
      <c r="K205" s="10" t="str">
        <f>IF($I205=1,VLOOKUP($E205,$AH$2:$AJ$19,2),IF($I205&lt;10,IF(F205=0,"",K204),""))</f>
        <v/>
      </c>
      <c r="L205" s="10" t="str">
        <f>IF($I205=1,VLOOKUP($E205,$AH$2:$AJ$19,3),IF($I205&lt;10,IF(F205=0,"",L204),""))</f>
        <v/>
      </c>
      <c r="M205" s="12" t="str">
        <f t="shared" si="46"/>
        <v/>
      </c>
      <c r="N205" s="13">
        <f t="shared" si="47"/>
        <v>0</v>
      </c>
      <c r="O205" s="14">
        <f t="shared" si="48"/>
        <v>62</v>
      </c>
    </row>
    <row r="206" spans="1:15" x14ac:dyDescent="0.2">
      <c r="A206" s="28">
        <v>29</v>
      </c>
      <c r="B206" s="21" t="str">
        <f>IF(A206="","",IF(K206="","No bet",VLOOKUP(K206,$AK$2:$AL$19,2)&amp;","&amp;VLOOKUP(L206,$AK$2:$AL$19,2)))</f>
        <v>No bet</v>
      </c>
      <c r="C206" s="22" t="str">
        <f t="shared" si="38"/>
        <v/>
      </c>
      <c r="D206" s="9">
        <f t="shared" si="39"/>
        <v>5</v>
      </c>
      <c r="E206" s="9">
        <f t="shared" si="40"/>
        <v>14</v>
      </c>
      <c r="F206" s="10">
        <f t="shared" si="42"/>
        <v>0</v>
      </c>
      <c r="G206" s="10" t="str">
        <f t="shared" si="41"/>
        <v>5124</v>
      </c>
      <c r="H206" s="10" t="b">
        <f t="shared" si="43"/>
        <v>0</v>
      </c>
      <c r="I206" s="10">
        <f t="shared" si="44"/>
        <v>14</v>
      </c>
      <c r="J206" s="10">
        <f t="shared" si="45"/>
        <v>1</v>
      </c>
      <c r="K206" s="10" t="str">
        <f>IF($I206=1,VLOOKUP($E206,$AH$2:$AJ$19,2),IF($I206&lt;10,IF(F206=0,"",K205),""))</f>
        <v/>
      </c>
      <c r="L206" s="10" t="str">
        <f>IF($I206=1,VLOOKUP($E206,$AH$2:$AJ$19,3),IF($I206&lt;10,IF(F206=0,"",L205),""))</f>
        <v/>
      </c>
      <c r="M206" s="12" t="str">
        <f t="shared" si="46"/>
        <v/>
      </c>
      <c r="N206" s="13">
        <f t="shared" si="47"/>
        <v>0</v>
      </c>
      <c r="O206" s="14">
        <f t="shared" si="48"/>
        <v>62</v>
      </c>
    </row>
    <row r="207" spans="1:15" x14ac:dyDescent="0.2">
      <c r="A207" s="28">
        <v>25</v>
      </c>
      <c r="B207" s="21" t="str">
        <f>IF(A207="","",IF(K207="","No bet",VLOOKUP(K207,$AK$2:$AL$19,2)&amp;","&amp;VLOOKUP(L207,$AK$2:$AL$19,2)))</f>
        <v>No bet</v>
      </c>
      <c r="C207" s="22" t="str">
        <f t="shared" si="38"/>
        <v/>
      </c>
      <c r="D207" s="9">
        <f t="shared" si="39"/>
        <v>5</v>
      </c>
      <c r="E207" s="9">
        <f t="shared" si="40"/>
        <v>13</v>
      </c>
      <c r="F207" s="10">
        <f t="shared" si="42"/>
        <v>0</v>
      </c>
      <c r="G207" s="10" t="str">
        <f t="shared" si="41"/>
        <v>5124</v>
      </c>
      <c r="H207" s="10" t="b">
        <f t="shared" si="43"/>
        <v>0</v>
      </c>
      <c r="I207" s="10">
        <f t="shared" si="44"/>
        <v>15</v>
      </c>
      <c r="J207" s="10">
        <f t="shared" si="45"/>
        <v>1</v>
      </c>
      <c r="K207" s="10" t="str">
        <f>IF($I207=1,VLOOKUP($E207,$AH$2:$AJ$19,2),IF($I207&lt;10,IF(F207=0,"",K206),""))</f>
        <v/>
      </c>
      <c r="L207" s="10" t="str">
        <f>IF($I207=1,VLOOKUP($E207,$AH$2:$AJ$19,3),IF($I207&lt;10,IF(F207=0,"",L206),""))</f>
        <v/>
      </c>
      <c r="M207" s="12" t="str">
        <f t="shared" si="46"/>
        <v/>
      </c>
      <c r="N207" s="13">
        <f t="shared" si="47"/>
        <v>0</v>
      </c>
      <c r="O207" s="14">
        <f t="shared" si="48"/>
        <v>62</v>
      </c>
    </row>
    <row r="208" spans="1:15" x14ac:dyDescent="0.2">
      <c r="A208" s="28">
        <v>25</v>
      </c>
      <c r="B208" s="21" t="str">
        <f>IF(A208="","",IF(K208="","No bet",VLOOKUP(K208,$AK$2:$AL$19,2)&amp;","&amp;VLOOKUP(L208,$AK$2:$AL$19,2)))</f>
        <v>No bet</v>
      </c>
      <c r="C208" s="22" t="str">
        <f t="shared" si="38"/>
        <v/>
      </c>
      <c r="D208" s="9">
        <f t="shared" si="39"/>
        <v>5</v>
      </c>
      <c r="E208" s="9">
        <f t="shared" si="40"/>
        <v>13</v>
      </c>
      <c r="F208" s="10">
        <f t="shared" si="42"/>
        <v>0</v>
      </c>
      <c r="G208" s="10" t="str">
        <f t="shared" si="41"/>
        <v>5124</v>
      </c>
      <c r="H208" s="10" t="b">
        <f t="shared" si="43"/>
        <v>0</v>
      </c>
      <c r="I208" s="10">
        <f t="shared" si="44"/>
        <v>16</v>
      </c>
      <c r="J208" s="10">
        <f t="shared" si="45"/>
        <v>1</v>
      </c>
      <c r="K208" s="10" t="str">
        <f>IF($I208=1,VLOOKUP($E208,$AH$2:$AJ$19,2),IF($I208&lt;10,IF(F208=0,"",K207),""))</f>
        <v/>
      </c>
      <c r="L208" s="10" t="str">
        <f>IF($I208=1,VLOOKUP($E208,$AH$2:$AJ$19,3),IF($I208&lt;10,IF(F208=0,"",L207),""))</f>
        <v/>
      </c>
      <c r="M208" s="12" t="str">
        <f t="shared" si="46"/>
        <v/>
      </c>
      <c r="N208" s="13">
        <f t="shared" si="47"/>
        <v>0</v>
      </c>
      <c r="O208" s="14">
        <f t="shared" si="48"/>
        <v>62</v>
      </c>
    </row>
    <row r="209" spans="1:15" x14ac:dyDescent="0.2">
      <c r="A209" s="28">
        <v>2</v>
      </c>
      <c r="B209" s="21" t="str">
        <f>IF(A209="","",IF(K209="","No bet",VLOOKUP(K209,$AK$2:$AL$19,2)&amp;","&amp;VLOOKUP(L209,$AK$2:$AL$19,2)))</f>
        <v>No bet</v>
      </c>
      <c r="C209" s="22" t="str">
        <f t="shared" si="38"/>
        <v/>
      </c>
      <c r="D209" s="9">
        <f t="shared" si="39"/>
        <v>1</v>
      </c>
      <c r="E209" s="9">
        <f t="shared" si="40"/>
        <v>2</v>
      </c>
      <c r="F209" s="10">
        <f t="shared" si="42"/>
        <v>0</v>
      </c>
      <c r="G209" s="10" t="str">
        <f t="shared" si="41"/>
        <v>5124</v>
      </c>
      <c r="H209" s="10" t="b">
        <f t="shared" si="43"/>
        <v>0</v>
      </c>
      <c r="I209" s="10">
        <f t="shared" si="44"/>
        <v>17</v>
      </c>
      <c r="J209" s="10">
        <f t="shared" si="45"/>
        <v>1</v>
      </c>
      <c r="K209" s="10" t="str">
        <f>IF($I209=1,VLOOKUP($E209,$AH$2:$AJ$19,2),IF($I209&lt;10,IF(F209=0,"",K208),""))</f>
        <v/>
      </c>
      <c r="L209" s="10" t="str">
        <f>IF($I209=1,VLOOKUP($E209,$AH$2:$AJ$19,3),IF($I209&lt;10,IF(F209=0,"",L208),""))</f>
        <v/>
      </c>
      <c r="M209" s="12" t="str">
        <f t="shared" si="46"/>
        <v/>
      </c>
      <c r="N209" s="13">
        <f t="shared" si="47"/>
        <v>0</v>
      </c>
      <c r="O209" s="14">
        <f t="shared" si="48"/>
        <v>62</v>
      </c>
    </row>
    <row r="210" spans="1:15" x14ac:dyDescent="0.2">
      <c r="A210" s="28">
        <v>35</v>
      </c>
      <c r="B210" s="21" t="str">
        <f>IF(A210="","",IF(K210="","No bet",VLOOKUP(K210,$AK$2:$AL$19,2)&amp;","&amp;VLOOKUP(L210,$AK$2:$AL$19,2)))</f>
        <v>No bet</v>
      </c>
      <c r="C210" s="22" t="str">
        <f t="shared" si="38"/>
        <v/>
      </c>
      <c r="D210" s="9">
        <f t="shared" si="39"/>
        <v>6</v>
      </c>
      <c r="E210" s="9">
        <f t="shared" si="40"/>
        <v>17</v>
      </c>
      <c r="F210" s="10">
        <f t="shared" si="42"/>
        <v>0</v>
      </c>
      <c r="G210" s="10" t="str">
        <f t="shared" si="41"/>
        <v>51246</v>
      </c>
      <c r="H210" s="10" t="b">
        <f t="shared" si="43"/>
        <v>0</v>
      </c>
      <c r="I210" s="10">
        <f t="shared" si="44"/>
        <v>18</v>
      </c>
      <c r="J210" s="10">
        <f t="shared" si="45"/>
        <v>1</v>
      </c>
      <c r="K210" s="10" t="str">
        <f>IF($I210=1,VLOOKUP($E210,$AH$2:$AJ$19,2),IF($I210&lt;10,IF(F210=0,"",K209),""))</f>
        <v/>
      </c>
      <c r="L210" s="10" t="str">
        <f>IF($I210=1,VLOOKUP($E210,$AH$2:$AJ$19,3),IF($I210&lt;10,IF(F210=0,"",L209),""))</f>
        <v/>
      </c>
      <c r="M210" s="12" t="str">
        <f t="shared" si="46"/>
        <v/>
      </c>
      <c r="N210" s="13">
        <f t="shared" si="47"/>
        <v>0</v>
      </c>
      <c r="O210" s="14">
        <f t="shared" si="48"/>
        <v>62</v>
      </c>
    </row>
    <row r="211" spans="1:15" x14ac:dyDescent="0.2">
      <c r="A211" s="28">
        <v>2</v>
      </c>
      <c r="B211" s="21" t="str">
        <f>IF(A211="","",IF(K211="","No bet",VLOOKUP(K211,$AK$2:$AL$19,2)&amp;","&amp;VLOOKUP(L211,$AK$2:$AL$19,2)))</f>
        <v>No bet</v>
      </c>
      <c r="C211" s="22" t="str">
        <f t="shared" si="38"/>
        <v/>
      </c>
      <c r="D211" s="9">
        <f t="shared" si="39"/>
        <v>1</v>
      </c>
      <c r="E211" s="9">
        <f t="shared" si="40"/>
        <v>2</v>
      </c>
      <c r="F211" s="10">
        <f t="shared" si="42"/>
        <v>0</v>
      </c>
      <c r="G211" s="10" t="str">
        <f t="shared" si="41"/>
        <v>51246</v>
      </c>
      <c r="H211" s="10" t="b">
        <f t="shared" si="43"/>
        <v>0</v>
      </c>
      <c r="I211" s="10">
        <f t="shared" si="44"/>
        <v>19</v>
      </c>
      <c r="J211" s="10">
        <f t="shared" si="45"/>
        <v>1</v>
      </c>
      <c r="K211" s="10" t="str">
        <f>IF($I211=1,VLOOKUP($E211,$AH$2:$AJ$19,2),IF($I211&lt;10,IF(F211=0,"",K210),""))</f>
        <v/>
      </c>
      <c r="L211" s="10" t="str">
        <f>IF($I211=1,VLOOKUP($E211,$AH$2:$AJ$19,3),IF($I211&lt;10,IF(F211=0,"",L210),""))</f>
        <v/>
      </c>
      <c r="M211" s="12" t="str">
        <f t="shared" si="46"/>
        <v/>
      </c>
      <c r="N211" s="13">
        <f t="shared" si="47"/>
        <v>0</v>
      </c>
      <c r="O211" s="14">
        <f t="shared" si="48"/>
        <v>62</v>
      </c>
    </row>
    <row r="212" spans="1:15" x14ac:dyDescent="0.2">
      <c r="A212" s="28">
        <v>12</v>
      </c>
      <c r="B212" s="21" t="str">
        <f>IF(A212="","",IF(K212="","No bet",VLOOKUP(K212,$AK$2:$AL$19,2)&amp;","&amp;VLOOKUP(L212,$AK$2:$AL$19,2)))</f>
        <v>No bet</v>
      </c>
      <c r="C212" s="22" t="str">
        <f t="shared" si="38"/>
        <v/>
      </c>
      <c r="D212" s="9">
        <f t="shared" si="39"/>
        <v>2</v>
      </c>
      <c r="E212" s="9">
        <f t="shared" si="40"/>
        <v>6</v>
      </c>
      <c r="F212" s="10">
        <f t="shared" si="42"/>
        <v>0</v>
      </c>
      <c r="G212" s="10" t="str">
        <f t="shared" si="41"/>
        <v>51246</v>
      </c>
      <c r="H212" s="10" t="b">
        <f t="shared" si="43"/>
        <v>0</v>
      </c>
      <c r="I212" s="10">
        <f t="shared" si="44"/>
        <v>20</v>
      </c>
      <c r="J212" s="10">
        <f t="shared" si="45"/>
        <v>1</v>
      </c>
      <c r="K212" s="10" t="str">
        <f>IF($I212=1,VLOOKUP($E212,$AH$2:$AJ$19,2),IF($I212&lt;10,IF(F212=0,"",K211),""))</f>
        <v/>
      </c>
      <c r="L212" s="10" t="str">
        <f>IF($I212=1,VLOOKUP($E212,$AH$2:$AJ$19,3),IF($I212&lt;10,IF(F212=0,"",L211),""))</f>
        <v/>
      </c>
      <c r="M212" s="12" t="str">
        <f t="shared" si="46"/>
        <v/>
      </c>
      <c r="N212" s="13">
        <f t="shared" si="47"/>
        <v>0</v>
      </c>
      <c r="O212" s="14">
        <f t="shared" si="48"/>
        <v>62</v>
      </c>
    </row>
    <row r="213" spans="1:15" x14ac:dyDescent="0.2">
      <c r="A213" s="28">
        <v>31</v>
      </c>
      <c r="B213" s="21" t="str">
        <f>IF(A213="","",IF(K213="","No bet",VLOOKUP(K213,$AK$2:$AL$19,2)&amp;","&amp;VLOOKUP(L213,$AK$2:$AL$19,2)))</f>
        <v>No bet</v>
      </c>
      <c r="C213" s="22" t="str">
        <f t="shared" si="38"/>
        <v/>
      </c>
      <c r="D213" s="9">
        <f t="shared" si="39"/>
        <v>6</v>
      </c>
      <c r="E213" s="9">
        <f t="shared" si="40"/>
        <v>16</v>
      </c>
      <c r="F213" s="10">
        <f t="shared" si="42"/>
        <v>0</v>
      </c>
      <c r="G213" s="10" t="str">
        <f t="shared" si="41"/>
        <v>51246</v>
      </c>
      <c r="H213" s="10" t="b">
        <f t="shared" si="43"/>
        <v>0</v>
      </c>
      <c r="I213" s="10">
        <f t="shared" si="44"/>
        <v>21</v>
      </c>
      <c r="J213" s="10">
        <f t="shared" si="45"/>
        <v>1</v>
      </c>
      <c r="K213" s="10" t="str">
        <f>IF($I213=1,VLOOKUP($E213,$AH$2:$AJ$19,2),IF($I213&lt;10,IF(F213=0,"",K212),""))</f>
        <v/>
      </c>
      <c r="L213" s="10" t="str">
        <f>IF($I213=1,VLOOKUP($E213,$AH$2:$AJ$19,3),IF($I213&lt;10,IF(F213=0,"",L212),""))</f>
        <v/>
      </c>
      <c r="M213" s="12" t="str">
        <f t="shared" si="46"/>
        <v/>
      </c>
      <c r="N213" s="13">
        <f t="shared" si="47"/>
        <v>0</v>
      </c>
      <c r="O213" s="14">
        <f t="shared" si="48"/>
        <v>62</v>
      </c>
    </row>
    <row r="214" spans="1:15" x14ac:dyDescent="0.2">
      <c r="A214" s="28">
        <v>5</v>
      </c>
      <c r="B214" s="21" t="str">
        <f>IF(A214="","",IF(K214="","No bet",VLOOKUP(K214,$AK$2:$AL$19,2)&amp;","&amp;VLOOKUP(L214,$AK$2:$AL$19,2)))</f>
        <v>No bet</v>
      </c>
      <c r="C214" s="22" t="str">
        <f t="shared" si="38"/>
        <v/>
      </c>
      <c r="D214" s="9">
        <f t="shared" si="39"/>
        <v>1</v>
      </c>
      <c r="E214" s="9">
        <f t="shared" si="40"/>
        <v>2</v>
      </c>
      <c r="F214" s="10">
        <f t="shared" si="42"/>
        <v>0</v>
      </c>
      <c r="G214" s="10" t="str">
        <f t="shared" si="41"/>
        <v>51246</v>
      </c>
      <c r="H214" s="10" t="b">
        <f t="shared" si="43"/>
        <v>0</v>
      </c>
      <c r="I214" s="10">
        <f t="shared" si="44"/>
        <v>22</v>
      </c>
      <c r="J214" s="10">
        <f t="shared" si="45"/>
        <v>1</v>
      </c>
      <c r="K214" s="10" t="str">
        <f>IF($I214=1,VLOOKUP($E214,$AH$2:$AJ$19,2),IF($I214&lt;10,IF(F214=0,"",K213),""))</f>
        <v/>
      </c>
      <c r="L214" s="10" t="str">
        <f>IF($I214=1,VLOOKUP($E214,$AH$2:$AJ$19,3),IF($I214&lt;10,IF(F214=0,"",L213),""))</f>
        <v/>
      </c>
      <c r="M214" s="12" t="str">
        <f t="shared" si="46"/>
        <v/>
      </c>
      <c r="N214" s="13">
        <f t="shared" si="47"/>
        <v>0</v>
      </c>
      <c r="O214" s="14">
        <f t="shared" si="48"/>
        <v>62</v>
      </c>
    </row>
    <row r="215" spans="1:15" x14ac:dyDescent="0.2">
      <c r="A215" s="28">
        <v>24</v>
      </c>
      <c r="B215" s="21" t="str">
        <f>IF(A215="","",IF(K215="","No bet",VLOOKUP(K215,$AK$2:$AL$19,2)&amp;","&amp;VLOOKUP(L215,$AK$2:$AL$19,2)))</f>
        <v>No bet</v>
      </c>
      <c r="C215" s="22" t="str">
        <f t="shared" si="38"/>
        <v/>
      </c>
      <c r="D215" s="9">
        <f t="shared" si="39"/>
        <v>4</v>
      </c>
      <c r="E215" s="9">
        <f t="shared" si="40"/>
        <v>12</v>
      </c>
      <c r="F215" s="10">
        <f t="shared" si="42"/>
        <v>0</v>
      </c>
      <c r="G215" s="10" t="str">
        <f t="shared" si="41"/>
        <v>51246</v>
      </c>
      <c r="H215" s="10" t="b">
        <f t="shared" si="43"/>
        <v>0</v>
      </c>
      <c r="I215" s="10">
        <f t="shared" si="44"/>
        <v>23</v>
      </c>
      <c r="J215" s="10">
        <f t="shared" si="45"/>
        <v>1</v>
      </c>
      <c r="K215" s="10" t="str">
        <f>IF($I215=1,VLOOKUP($E215,$AH$2:$AJ$19,2),IF($I215&lt;10,IF(F215=0,"",K214),""))</f>
        <v/>
      </c>
      <c r="L215" s="10" t="str">
        <f>IF($I215=1,VLOOKUP($E215,$AH$2:$AJ$19,3),IF($I215&lt;10,IF(F215=0,"",L214),""))</f>
        <v/>
      </c>
      <c r="M215" s="12" t="str">
        <f t="shared" si="46"/>
        <v/>
      </c>
      <c r="N215" s="13">
        <f t="shared" si="47"/>
        <v>0</v>
      </c>
      <c r="O215" s="14">
        <f t="shared" si="48"/>
        <v>62</v>
      </c>
    </row>
    <row r="216" spans="1:15" x14ac:dyDescent="0.2">
      <c r="A216" s="28">
        <v>12</v>
      </c>
      <c r="B216" s="21" t="str">
        <f>IF(A216="","",IF(K216="","No bet",VLOOKUP(K216,$AK$2:$AL$19,2)&amp;","&amp;VLOOKUP(L216,$AK$2:$AL$19,2)))</f>
        <v>No bet</v>
      </c>
      <c r="C216" s="22" t="str">
        <f t="shared" si="38"/>
        <v/>
      </c>
      <c r="D216" s="9">
        <f t="shared" si="39"/>
        <v>2</v>
      </c>
      <c r="E216" s="9">
        <f t="shared" si="40"/>
        <v>6</v>
      </c>
      <c r="F216" s="10">
        <f t="shared" si="42"/>
        <v>0</v>
      </c>
      <c r="G216" s="10" t="str">
        <f t="shared" si="41"/>
        <v>51246</v>
      </c>
      <c r="H216" s="10" t="b">
        <f t="shared" si="43"/>
        <v>0</v>
      </c>
      <c r="I216" s="10">
        <f t="shared" si="44"/>
        <v>24</v>
      </c>
      <c r="J216" s="10">
        <f t="shared" si="45"/>
        <v>1</v>
      </c>
      <c r="K216" s="10" t="str">
        <f>IF($I216=1,VLOOKUP($E216,$AH$2:$AJ$19,2),IF($I216&lt;10,IF(F216=0,"",K215),""))</f>
        <v/>
      </c>
      <c r="L216" s="10" t="str">
        <f>IF($I216=1,VLOOKUP($E216,$AH$2:$AJ$19,3),IF($I216&lt;10,IF(F216=0,"",L215),""))</f>
        <v/>
      </c>
      <c r="M216" s="12" t="str">
        <f t="shared" si="46"/>
        <v/>
      </c>
      <c r="N216" s="13">
        <f t="shared" si="47"/>
        <v>0</v>
      </c>
      <c r="O216" s="14">
        <f t="shared" si="48"/>
        <v>62</v>
      </c>
    </row>
    <row r="217" spans="1:15" x14ac:dyDescent="0.2">
      <c r="A217" s="28">
        <v>14</v>
      </c>
      <c r="B217" s="21" t="str">
        <f>IF(A217="","",IF(K217="","No bet",VLOOKUP(K217,$AK$2:$AL$19,2)&amp;","&amp;VLOOKUP(L217,$AK$2:$AL$19,2)))</f>
        <v>13/16,15/18</v>
      </c>
      <c r="C217" s="22" t="str">
        <f t="shared" si="38"/>
        <v>1,1,</v>
      </c>
      <c r="D217" s="9">
        <f t="shared" si="39"/>
        <v>3</v>
      </c>
      <c r="E217" s="9">
        <f t="shared" si="40"/>
        <v>8</v>
      </c>
      <c r="F217" s="10">
        <f t="shared" si="42"/>
        <v>1</v>
      </c>
      <c r="G217" s="10" t="str">
        <f t="shared" si="41"/>
        <v>512463</v>
      </c>
      <c r="H217" s="10" t="b">
        <f t="shared" si="43"/>
        <v>1</v>
      </c>
      <c r="I217" s="10">
        <f t="shared" si="44"/>
        <v>1</v>
      </c>
      <c r="J217" s="10">
        <f t="shared" si="45"/>
        <v>1</v>
      </c>
      <c r="K217" s="10">
        <f>IF($I217=1,VLOOKUP($E217,$AH$2:$AJ$19,2),IF($I217&lt;10,IF(F217=0,"",K216),""))</f>
        <v>7</v>
      </c>
      <c r="L217" s="10">
        <f>IF($I217=1,VLOOKUP($E217,$AH$2:$AJ$19,3),IF($I217&lt;10,IF(F217=0,"",L216),""))</f>
        <v>9</v>
      </c>
      <c r="M217" s="12" t="str">
        <f t="shared" si="46"/>
        <v/>
      </c>
      <c r="N217" s="13">
        <f t="shared" si="47"/>
        <v>0</v>
      </c>
      <c r="O217" s="14">
        <f t="shared" si="48"/>
        <v>62</v>
      </c>
    </row>
    <row r="218" spans="1:15" x14ac:dyDescent="0.2">
      <c r="A218" s="28">
        <v>13</v>
      </c>
      <c r="B218" s="21" t="str">
        <f>IF(A218="","",IF(K218="","No bet",VLOOKUP(K218,$AK$2:$AL$19,2)&amp;","&amp;VLOOKUP(L218,$AK$2:$AL$19,2)))</f>
        <v>No bet</v>
      </c>
      <c r="C218" s="22" t="str">
        <f t="shared" si="38"/>
        <v/>
      </c>
      <c r="D218" s="9">
        <f t="shared" si="39"/>
        <v>3</v>
      </c>
      <c r="E218" s="9">
        <f t="shared" si="40"/>
        <v>7</v>
      </c>
      <c r="F218" s="10">
        <f t="shared" si="42"/>
        <v>0</v>
      </c>
      <c r="G218" s="10">
        <f t="shared" si="41"/>
        <v>3</v>
      </c>
      <c r="H218" s="10" t="b">
        <f t="shared" si="43"/>
        <v>0</v>
      </c>
      <c r="I218" s="10">
        <f t="shared" si="44"/>
        <v>10</v>
      </c>
      <c r="J218" s="10">
        <f t="shared" si="45"/>
        <v>1</v>
      </c>
      <c r="K218" s="10" t="str">
        <f>IF($I218=1,VLOOKUP($E218,$AH$2:$AJ$19,2),IF($I218&lt;10,IF(F218=0,"",K217),""))</f>
        <v/>
      </c>
      <c r="L218" s="10" t="str">
        <f>IF($I218=1,VLOOKUP($E218,$AH$2:$AJ$19,3),IF($I218&lt;10,IF(F218=0,"",L217),""))</f>
        <v/>
      </c>
      <c r="M218" s="12" t="str">
        <f t="shared" si="46"/>
        <v>W</v>
      </c>
      <c r="N218" s="13">
        <f t="shared" si="47"/>
        <v>18</v>
      </c>
      <c r="O218" s="14">
        <f t="shared" si="48"/>
        <v>80</v>
      </c>
    </row>
    <row r="219" spans="1:15" x14ac:dyDescent="0.2">
      <c r="A219" s="28">
        <v>21</v>
      </c>
      <c r="B219" s="21" t="str">
        <f>IF(A219="","",IF(K219="","No bet",VLOOKUP(K219,$AK$2:$AL$19,2)&amp;","&amp;VLOOKUP(L219,$AK$2:$AL$19,2)))</f>
        <v>No bet</v>
      </c>
      <c r="C219" s="22" t="str">
        <f t="shared" si="38"/>
        <v/>
      </c>
      <c r="D219" s="9">
        <f t="shared" si="39"/>
        <v>4</v>
      </c>
      <c r="E219" s="9">
        <f t="shared" si="40"/>
        <v>12</v>
      </c>
      <c r="F219" s="10">
        <f t="shared" si="42"/>
        <v>0</v>
      </c>
      <c r="G219" s="10" t="str">
        <f t="shared" si="41"/>
        <v>34</v>
      </c>
      <c r="H219" s="10" t="b">
        <f t="shared" si="43"/>
        <v>0</v>
      </c>
      <c r="I219" s="10">
        <f t="shared" si="44"/>
        <v>11</v>
      </c>
      <c r="J219" s="10">
        <f t="shared" si="45"/>
        <v>1</v>
      </c>
      <c r="K219" s="10" t="str">
        <f>IF($I219=1,VLOOKUP($E219,$AH$2:$AJ$19,2),IF($I219&lt;10,IF(F219=0,"",K218),""))</f>
        <v/>
      </c>
      <c r="L219" s="10" t="str">
        <f>IF($I219=1,VLOOKUP($E219,$AH$2:$AJ$19,3),IF($I219&lt;10,IF(F219=0,"",L218),""))</f>
        <v/>
      </c>
      <c r="M219" s="12" t="str">
        <f t="shared" si="46"/>
        <v/>
      </c>
      <c r="N219" s="13">
        <f t="shared" si="47"/>
        <v>0</v>
      </c>
      <c r="O219" s="14">
        <f t="shared" si="48"/>
        <v>80</v>
      </c>
    </row>
    <row r="220" spans="1:15" x14ac:dyDescent="0.2">
      <c r="A220" s="28">
        <v>33</v>
      </c>
      <c r="B220" s="21" t="str">
        <f>IF(A220="","",IF(K220="","No bet",VLOOKUP(K220,$AK$2:$AL$19,2)&amp;","&amp;VLOOKUP(L220,$AK$2:$AL$19,2)))</f>
        <v>No bet</v>
      </c>
      <c r="C220" s="22" t="str">
        <f t="shared" si="38"/>
        <v/>
      </c>
      <c r="D220" s="9">
        <f t="shared" si="39"/>
        <v>6</v>
      </c>
      <c r="E220" s="9">
        <f t="shared" si="40"/>
        <v>18</v>
      </c>
      <c r="F220" s="10">
        <f t="shared" si="42"/>
        <v>0</v>
      </c>
      <c r="G220" s="10" t="str">
        <f t="shared" si="41"/>
        <v>346</v>
      </c>
      <c r="H220" s="10" t="b">
        <f t="shared" si="43"/>
        <v>0</v>
      </c>
      <c r="I220" s="10">
        <f t="shared" si="44"/>
        <v>12</v>
      </c>
      <c r="J220" s="10">
        <f t="shared" si="45"/>
        <v>1</v>
      </c>
      <c r="K220" s="10" t="str">
        <f>IF($I220=1,VLOOKUP($E220,$AH$2:$AJ$19,2),IF($I220&lt;10,IF(F220=0,"",K219),""))</f>
        <v/>
      </c>
      <c r="L220" s="10" t="str">
        <f>IF($I220=1,VLOOKUP($E220,$AH$2:$AJ$19,3),IF($I220&lt;10,IF(F220=0,"",L219),""))</f>
        <v/>
      </c>
      <c r="M220" s="12" t="str">
        <f t="shared" si="46"/>
        <v/>
      </c>
      <c r="N220" s="13">
        <f t="shared" si="47"/>
        <v>0</v>
      </c>
      <c r="O220" s="14">
        <f t="shared" si="48"/>
        <v>80</v>
      </c>
    </row>
    <row r="221" spans="1:15" x14ac:dyDescent="0.2">
      <c r="A221" s="28">
        <v>29</v>
      </c>
      <c r="B221" s="21" t="str">
        <f>IF(A221="","",IF(K221="","No bet",VLOOKUP(K221,$AK$2:$AL$19,2)&amp;","&amp;VLOOKUP(L221,$AK$2:$AL$19,2)))</f>
        <v>No bet</v>
      </c>
      <c r="C221" s="22" t="str">
        <f t="shared" si="38"/>
        <v/>
      </c>
      <c r="D221" s="9">
        <f t="shared" si="39"/>
        <v>5</v>
      </c>
      <c r="E221" s="9">
        <f t="shared" si="40"/>
        <v>14</v>
      </c>
      <c r="F221" s="10">
        <f t="shared" si="42"/>
        <v>0</v>
      </c>
      <c r="G221" s="10" t="str">
        <f t="shared" si="41"/>
        <v>3465</v>
      </c>
      <c r="H221" s="10" t="b">
        <f t="shared" si="43"/>
        <v>0</v>
      </c>
      <c r="I221" s="10">
        <f t="shared" si="44"/>
        <v>13</v>
      </c>
      <c r="J221" s="10">
        <f t="shared" si="45"/>
        <v>1</v>
      </c>
      <c r="K221" s="10" t="str">
        <f>IF($I221=1,VLOOKUP($E221,$AH$2:$AJ$19,2),IF($I221&lt;10,IF(F221=0,"",K220),""))</f>
        <v/>
      </c>
      <c r="L221" s="10" t="str">
        <f>IF($I221=1,VLOOKUP($E221,$AH$2:$AJ$19,3),IF($I221&lt;10,IF(F221=0,"",L220),""))</f>
        <v/>
      </c>
      <c r="M221" s="12" t="str">
        <f t="shared" si="46"/>
        <v/>
      </c>
      <c r="N221" s="13">
        <f t="shared" si="47"/>
        <v>0</v>
      </c>
      <c r="O221" s="14">
        <f t="shared" si="48"/>
        <v>80</v>
      </c>
    </row>
    <row r="222" spans="1:15" x14ac:dyDescent="0.2">
      <c r="A222" s="28">
        <v>7</v>
      </c>
      <c r="B222" s="21" t="str">
        <f>IF(A222="","",IF(K222="","No bet",VLOOKUP(K222,$AK$2:$AL$19,2)&amp;","&amp;VLOOKUP(L222,$AK$2:$AL$19,2)))</f>
        <v>No bet</v>
      </c>
      <c r="C222" s="22" t="str">
        <f t="shared" si="38"/>
        <v/>
      </c>
      <c r="D222" s="9">
        <f t="shared" si="39"/>
        <v>2</v>
      </c>
      <c r="E222" s="9">
        <f t="shared" si="40"/>
        <v>4</v>
      </c>
      <c r="F222" s="10">
        <f t="shared" si="42"/>
        <v>0</v>
      </c>
      <c r="G222" s="10" t="str">
        <f t="shared" si="41"/>
        <v>34652</v>
      </c>
      <c r="H222" s="10" t="b">
        <f t="shared" si="43"/>
        <v>0</v>
      </c>
      <c r="I222" s="10">
        <f t="shared" si="44"/>
        <v>14</v>
      </c>
      <c r="J222" s="10">
        <f t="shared" si="45"/>
        <v>1</v>
      </c>
      <c r="K222" s="10" t="str">
        <f>IF($I222=1,VLOOKUP($E222,$AH$2:$AJ$19,2),IF($I222&lt;10,IF(F222=0,"",K221),""))</f>
        <v/>
      </c>
      <c r="L222" s="10" t="str">
        <f>IF($I222=1,VLOOKUP($E222,$AH$2:$AJ$19,3),IF($I222&lt;10,IF(F222=0,"",L221),""))</f>
        <v/>
      </c>
      <c r="M222" s="12" t="str">
        <f t="shared" si="46"/>
        <v/>
      </c>
      <c r="N222" s="13">
        <f t="shared" si="47"/>
        <v>0</v>
      </c>
      <c r="O222" s="14">
        <f t="shared" si="48"/>
        <v>80</v>
      </c>
    </row>
    <row r="223" spans="1:15" x14ac:dyDescent="0.2">
      <c r="A223" s="28">
        <v>16</v>
      </c>
      <c r="B223" s="21" t="str">
        <f>IF(A223="","",IF(K223="","No bet",VLOOKUP(K223,$AK$2:$AL$19,2)&amp;","&amp;VLOOKUP(L223,$AK$2:$AL$19,2)))</f>
        <v>No bet</v>
      </c>
      <c r="C223" s="22" t="str">
        <f t="shared" si="38"/>
        <v/>
      </c>
      <c r="D223" s="9">
        <f t="shared" si="39"/>
        <v>3</v>
      </c>
      <c r="E223" s="9">
        <f t="shared" si="40"/>
        <v>7</v>
      </c>
      <c r="F223" s="10">
        <f t="shared" si="42"/>
        <v>0</v>
      </c>
      <c r="G223" s="10" t="str">
        <f t="shared" si="41"/>
        <v>34652</v>
      </c>
      <c r="H223" s="10" t="b">
        <f t="shared" si="43"/>
        <v>0</v>
      </c>
      <c r="I223" s="10">
        <f t="shared" si="44"/>
        <v>15</v>
      </c>
      <c r="J223" s="10">
        <f t="shared" si="45"/>
        <v>1</v>
      </c>
      <c r="K223" s="10" t="str">
        <f>IF($I223=1,VLOOKUP($E223,$AH$2:$AJ$19,2),IF($I223&lt;10,IF(F223=0,"",K222),""))</f>
        <v/>
      </c>
      <c r="L223" s="10" t="str">
        <f>IF($I223=1,VLOOKUP($E223,$AH$2:$AJ$19,3),IF($I223&lt;10,IF(F223=0,"",L222),""))</f>
        <v/>
      </c>
      <c r="M223" s="12" t="str">
        <f t="shared" si="46"/>
        <v/>
      </c>
      <c r="N223" s="13">
        <f t="shared" si="47"/>
        <v>0</v>
      </c>
      <c r="O223" s="14">
        <f t="shared" si="48"/>
        <v>80</v>
      </c>
    </row>
    <row r="224" spans="1:15" x14ac:dyDescent="0.2">
      <c r="A224" s="28">
        <v>25</v>
      </c>
      <c r="B224" s="21" t="str">
        <f>IF(A224="","",IF(K224="","No bet",VLOOKUP(K224,$AK$2:$AL$19,2)&amp;","&amp;VLOOKUP(L224,$AK$2:$AL$19,2)))</f>
        <v>No bet</v>
      </c>
      <c r="C224" s="22" t="str">
        <f t="shared" si="38"/>
        <v/>
      </c>
      <c r="D224" s="9">
        <f t="shared" si="39"/>
        <v>5</v>
      </c>
      <c r="E224" s="9">
        <f t="shared" si="40"/>
        <v>13</v>
      </c>
      <c r="F224" s="10">
        <f t="shared" si="42"/>
        <v>0</v>
      </c>
      <c r="G224" s="10" t="str">
        <f t="shared" si="41"/>
        <v>34652</v>
      </c>
      <c r="H224" s="10" t="b">
        <f t="shared" si="43"/>
        <v>0</v>
      </c>
      <c r="I224" s="10">
        <f t="shared" si="44"/>
        <v>16</v>
      </c>
      <c r="J224" s="10">
        <f t="shared" si="45"/>
        <v>1</v>
      </c>
      <c r="K224" s="10" t="str">
        <f>IF($I224=1,VLOOKUP($E224,$AH$2:$AJ$19,2),IF($I224&lt;10,IF(F224=0,"",K223),""))</f>
        <v/>
      </c>
      <c r="L224" s="10" t="str">
        <f>IF($I224=1,VLOOKUP($E224,$AH$2:$AJ$19,3),IF($I224&lt;10,IF(F224=0,"",L223),""))</f>
        <v/>
      </c>
      <c r="M224" s="12" t="str">
        <f t="shared" si="46"/>
        <v/>
      </c>
      <c r="N224" s="13">
        <f t="shared" si="47"/>
        <v>0</v>
      </c>
      <c r="O224" s="14">
        <f t="shared" si="48"/>
        <v>80</v>
      </c>
    </row>
    <row r="225" spans="1:15" x14ac:dyDescent="0.2">
      <c r="A225" s="28">
        <v>29</v>
      </c>
      <c r="B225" s="21" t="str">
        <f>IF(A225="","",IF(K225="","No bet",VLOOKUP(K225,$AK$2:$AL$19,2)&amp;","&amp;VLOOKUP(L225,$AK$2:$AL$19,2)))</f>
        <v>No bet</v>
      </c>
      <c r="C225" s="22" t="str">
        <f t="shared" si="38"/>
        <v/>
      </c>
      <c r="D225" s="9">
        <f t="shared" si="39"/>
        <v>5</v>
      </c>
      <c r="E225" s="9">
        <f t="shared" si="40"/>
        <v>14</v>
      </c>
      <c r="F225" s="10">
        <f t="shared" si="42"/>
        <v>0</v>
      </c>
      <c r="G225" s="10" t="str">
        <f t="shared" si="41"/>
        <v>34652</v>
      </c>
      <c r="H225" s="10" t="b">
        <f t="shared" si="43"/>
        <v>0</v>
      </c>
      <c r="I225" s="10">
        <f t="shared" si="44"/>
        <v>17</v>
      </c>
      <c r="J225" s="10">
        <f t="shared" si="45"/>
        <v>1</v>
      </c>
      <c r="K225" s="10" t="str">
        <f>IF($I225=1,VLOOKUP($E225,$AH$2:$AJ$19,2),IF($I225&lt;10,IF(F225=0,"",K224),""))</f>
        <v/>
      </c>
      <c r="L225" s="10" t="str">
        <f>IF($I225=1,VLOOKUP($E225,$AH$2:$AJ$19,3),IF($I225&lt;10,IF(F225=0,"",L224),""))</f>
        <v/>
      </c>
      <c r="M225" s="12" t="str">
        <f t="shared" si="46"/>
        <v/>
      </c>
      <c r="N225" s="13">
        <f t="shared" si="47"/>
        <v>0</v>
      </c>
      <c r="O225" s="14">
        <f t="shared" si="48"/>
        <v>80</v>
      </c>
    </row>
    <row r="226" spans="1:15" x14ac:dyDescent="0.2">
      <c r="A226" s="28">
        <v>13</v>
      </c>
      <c r="B226" s="21" t="str">
        <f>IF(A226="","",IF(K226="","No bet",VLOOKUP(K226,$AK$2:$AL$19,2)&amp;","&amp;VLOOKUP(L226,$AK$2:$AL$19,2)))</f>
        <v>No bet</v>
      </c>
      <c r="C226" s="22" t="str">
        <f t="shared" si="38"/>
        <v/>
      </c>
      <c r="D226" s="9">
        <f t="shared" si="39"/>
        <v>3</v>
      </c>
      <c r="E226" s="9">
        <f t="shared" si="40"/>
        <v>7</v>
      </c>
      <c r="F226" s="10">
        <f t="shared" si="42"/>
        <v>0</v>
      </c>
      <c r="G226" s="10" t="str">
        <f>IF(D226=0,IF(LEN(G225)=6,D225,G225),IF(LEN(G225)=6,D226,IF(ISERROR(FIND(D226,G225)),G225&amp;D226,G225)))</f>
        <v>34652</v>
      </c>
      <c r="H226" s="10" t="b">
        <f t="shared" si="43"/>
        <v>0</v>
      </c>
      <c r="I226" s="10">
        <f t="shared" si="44"/>
        <v>18</v>
      </c>
      <c r="J226" s="10">
        <f t="shared" si="45"/>
        <v>1</v>
      </c>
      <c r="K226" s="10" t="str">
        <f>IF($I226=1,VLOOKUP($E226,$AH$2:$AJ$19,2),IF($I226&lt;10,IF(F226=0,"",K225),""))</f>
        <v/>
      </c>
      <c r="L226" s="10" t="str">
        <f>IF($I226=1,VLOOKUP($E226,$AH$2:$AJ$19,3),IF($I226&lt;10,IF(F226=0,"",L225),""))</f>
        <v/>
      </c>
      <c r="M226" s="12" t="str">
        <f t="shared" si="46"/>
        <v/>
      </c>
      <c r="N226" s="13">
        <f t="shared" si="47"/>
        <v>0</v>
      </c>
      <c r="O226" s="14">
        <f t="shared" si="48"/>
        <v>80</v>
      </c>
    </row>
    <row r="227" spans="1:15" x14ac:dyDescent="0.2">
      <c r="A227" s="28">
        <v>30</v>
      </c>
      <c r="B227" s="21" t="str">
        <f>IF(A227="","",IF(K227="","No bet",VLOOKUP(K227,$AK$2:$AL$19,2)&amp;","&amp;VLOOKUP(L227,$AK$2:$AL$19,2)))</f>
        <v>No bet</v>
      </c>
      <c r="C227" s="22" t="str">
        <f t="shared" si="38"/>
        <v/>
      </c>
      <c r="D227" s="9">
        <f t="shared" si="39"/>
        <v>5</v>
      </c>
      <c r="E227" s="9">
        <f t="shared" si="40"/>
        <v>15</v>
      </c>
      <c r="F227" s="10">
        <f t="shared" si="42"/>
        <v>0</v>
      </c>
      <c r="G227" s="10" t="str">
        <f t="shared" ref="G227:G290" si="49">IF(D227=0,IF(LEN(G226)=6,D226,G226),IF(LEN(G226)=6,D227,IF(ISERROR(FIND(D227,G226)),G226&amp;D227,G226)))</f>
        <v>34652</v>
      </c>
      <c r="H227" s="10" t="b">
        <f t="shared" si="43"/>
        <v>0</v>
      </c>
      <c r="I227" s="10">
        <f t="shared" si="44"/>
        <v>19</v>
      </c>
      <c r="J227" s="10">
        <f t="shared" si="45"/>
        <v>1</v>
      </c>
      <c r="K227" s="10" t="str">
        <f>IF($I227=1,VLOOKUP($E227,$AH$2:$AJ$19,2),IF($I227&lt;10,IF(F227=0,"",K226),""))</f>
        <v/>
      </c>
      <c r="L227" s="10" t="str">
        <f>IF($I227=1,VLOOKUP($E227,$AH$2:$AJ$19,3),IF($I227&lt;10,IF(F227=0,"",L226),""))</f>
        <v/>
      </c>
      <c r="M227" s="12" t="str">
        <f t="shared" si="46"/>
        <v/>
      </c>
      <c r="N227" s="13">
        <f t="shared" si="47"/>
        <v>0</v>
      </c>
      <c r="O227" s="14">
        <f t="shared" si="48"/>
        <v>80</v>
      </c>
    </row>
    <row r="228" spans="1:15" x14ac:dyDescent="0.2">
      <c r="A228" s="28">
        <v>13</v>
      </c>
      <c r="B228" s="21" t="str">
        <f>IF(A228="","",IF(K228="","No bet",VLOOKUP(K228,$AK$2:$AL$19,2)&amp;","&amp;VLOOKUP(L228,$AK$2:$AL$19,2)))</f>
        <v>No bet</v>
      </c>
      <c r="C228" s="22" t="str">
        <f t="shared" si="38"/>
        <v/>
      </c>
      <c r="D228" s="9">
        <f t="shared" si="39"/>
        <v>3</v>
      </c>
      <c r="E228" s="9">
        <f t="shared" si="40"/>
        <v>7</v>
      </c>
      <c r="F228" s="10">
        <f t="shared" si="42"/>
        <v>0</v>
      </c>
      <c r="G228" s="10" t="str">
        <f t="shared" si="49"/>
        <v>34652</v>
      </c>
      <c r="H228" s="10" t="b">
        <f t="shared" si="43"/>
        <v>0</v>
      </c>
      <c r="I228" s="10">
        <f t="shared" si="44"/>
        <v>20</v>
      </c>
      <c r="J228" s="10">
        <f t="shared" si="45"/>
        <v>1</v>
      </c>
      <c r="K228" s="10" t="str">
        <f>IF($I228=1,VLOOKUP($E228,$AH$2:$AJ$19,2),IF($I228&lt;10,IF(F228=0,"",K227),""))</f>
        <v/>
      </c>
      <c r="L228" s="10" t="str">
        <f>IF($I228=1,VLOOKUP($E228,$AH$2:$AJ$19,3),IF($I228&lt;10,IF(F228=0,"",L227),""))</f>
        <v/>
      </c>
      <c r="M228" s="12" t="str">
        <f t="shared" si="46"/>
        <v/>
      </c>
      <c r="N228" s="13">
        <f t="shared" si="47"/>
        <v>0</v>
      </c>
      <c r="O228" s="14">
        <f t="shared" si="48"/>
        <v>80</v>
      </c>
    </row>
    <row r="229" spans="1:15" x14ac:dyDescent="0.2">
      <c r="A229" s="28">
        <v>33</v>
      </c>
      <c r="B229" s="21" t="str">
        <f>IF(A229="","",IF(K229="","No bet",VLOOKUP(K229,$AK$2:$AL$19,2)&amp;","&amp;VLOOKUP(L229,$AK$2:$AL$19,2)))</f>
        <v>No bet</v>
      </c>
      <c r="C229" s="22" t="str">
        <f t="shared" si="38"/>
        <v/>
      </c>
      <c r="D229" s="9">
        <f t="shared" si="39"/>
        <v>6</v>
      </c>
      <c r="E229" s="9">
        <f t="shared" si="40"/>
        <v>18</v>
      </c>
      <c r="F229" s="10">
        <f t="shared" si="42"/>
        <v>0</v>
      </c>
      <c r="G229" s="10" t="str">
        <f t="shared" si="49"/>
        <v>34652</v>
      </c>
      <c r="H229" s="10" t="b">
        <f t="shared" si="43"/>
        <v>0</v>
      </c>
      <c r="I229" s="10">
        <f t="shared" si="44"/>
        <v>21</v>
      </c>
      <c r="J229" s="10">
        <f t="shared" si="45"/>
        <v>1</v>
      </c>
      <c r="K229" s="10" t="str">
        <f>IF($I229=1,VLOOKUP($E229,$AH$2:$AJ$19,2),IF($I229&lt;10,IF(F229=0,"",K228),""))</f>
        <v/>
      </c>
      <c r="L229" s="10" t="str">
        <f>IF($I229=1,VLOOKUP($E229,$AH$2:$AJ$19,3),IF($I229&lt;10,IF(F229=0,"",L228),""))</f>
        <v/>
      </c>
      <c r="M229" s="12" t="str">
        <f t="shared" si="46"/>
        <v/>
      </c>
      <c r="N229" s="13">
        <f t="shared" si="47"/>
        <v>0</v>
      </c>
      <c r="O229" s="14">
        <f t="shared" si="48"/>
        <v>80</v>
      </c>
    </row>
    <row r="230" spans="1:15" x14ac:dyDescent="0.2">
      <c r="A230" s="28">
        <v>4</v>
      </c>
      <c r="B230" s="21" t="str">
        <f>IF(A230="","",IF(K230="","No bet",VLOOKUP(K230,$AK$2:$AL$19,2)&amp;","&amp;VLOOKUP(L230,$AK$2:$AL$19,2)))</f>
        <v>2/5,3/6</v>
      </c>
      <c r="C230" s="22" t="str">
        <f t="shared" si="38"/>
        <v>1,1,</v>
      </c>
      <c r="D230" s="9">
        <f t="shared" si="39"/>
        <v>1</v>
      </c>
      <c r="E230" s="9">
        <f t="shared" si="40"/>
        <v>1</v>
      </c>
      <c r="F230" s="10">
        <f t="shared" si="42"/>
        <v>1</v>
      </c>
      <c r="G230" s="10" t="str">
        <f t="shared" si="49"/>
        <v>346521</v>
      </c>
      <c r="H230" s="10" t="b">
        <f t="shared" si="43"/>
        <v>1</v>
      </c>
      <c r="I230" s="10">
        <f t="shared" si="44"/>
        <v>1</v>
      </c>
      <c r="J230" s="10">
        <f t="shared" si="45"/>
        <v>1</v>
      </c>
      <c r="K230" s="10">
        <f>IF($I230=1,VLOOKUP($E230,$AH$2:$AJ$19,2),IF($I230&lt;10,IF(F230=0,"",K229),""))</f>
        <v>2</v>
      </c>
      <c r="L230" s="10">
        <f>IF($I230=1,VLOOKUP($E230,$AH$2:$AJ$19,3),IF($I230&lt;10,IF(F230=0,"",L229),""))</f>
        <v>3</v>
      </c>
      <c r="M230" s="12" t="str">
        <f t="shared" si="46"/>
        <v/>
      </c>
      <c r="N230" s="13">
        <f t="shared" si="47"/>
        <v>0</v>
      </c>
      <c r="O230" s="14">
        <f t="shared" si="48"/>
        <v>80</v>
      </c>
    </row>
    <row r="231" spans="1:15" x14ac:dyDescent="0.2">
      <c r="A231" s="28">
        <v>35</v>
      </c>
      <c r="B231" s="21" t="str">
        <f>IF(A231="","",IF(K231="","No bet",VLOOKUP(K231,$AK$2:$AL$19,2)&amp;","&amp;VLOOKUP(L231,$AK$2:$AL$19,2)))</f>
        <v>2/5,3/6</v>
      </c>
      <c r="C231" s="22" t="str">
        <f t="shared" si="38"/>
        <v>1,1,</v>
      </c>
      <c r="D231" s="9">
        <f t="shared" si="39"/>
        <v>6</v>
      </c>
      <c r="E231" s="9">
        <f t="shared" si="40"/>
        <v>17</v>
      </c>
      <c r="F231" s="10">
        <f t="shared" si="42"/>
        <v>1</v>
      </c>
      <c r="G231" s="10">
        <f t="shared" si="49"/>
        <v>6</v>
      </c>
      <c r="H231" s="10" t="b">
        <f t="shared" si="43"/>
        <v>1</v>
      </c>
      <c r="I231" s="10">
        <f t="shared" si="44"/>
        <v>2</v>
      </c>
      <c r="J231" s="10">
        <f t="shared" si="45"/>
        <v>1</v>
      </c>
      <c r="K231" s="10">
        <f>IF($I231=1,VLOOKUP($E231,$AH$2:$AJ$19,2),IF($I231&lt;10,IF(F231=0,"",K230),""))</f>
        <v>2</v>
      </c>
      <c r="L231" s="10">
        <f>IF($I231=1,VLOOKUP($E231,$AH$2:$AJ$19,3),IF($I231&lt;10,IF(F231=0,"",L230),""))</f>
        <v>3</v>
      </c>
      <c r="M231" s="12" t="str">
        <f t="shared" si="46"/>
        <v>L</v>
      </c>
      <c r="N231" s="13">
        <f t="shared" si="47"/>
        <v>-2</v>
      </c>
      <c r="O231" s="14">
        <f t="shared" si="48"/>
        <v>78</v>
      </c>
    </row>
    <row r="232" spans="1:15" x14ac:dyDescent="0.2">
      <c r="A232" s="28">
        <v>33</v>
      </c>
      <c r="B232" s="21" t="str">
        <f>IF(A232="","",IF(K232="","No bet",VLOOKUP(K232,$AK$2:$AL$19,2)&amp;","&amp;VLOOKUP(L232,$AK$2:$AL$19,2)))</f>
        <v>2/5,3/6</v>
      </c>
      <c r="C232" s="22" t="str">
        <f t="shared" si="38"/>
        <v>1,1,</v>
      </c>
      <c r="D232" s="9">
        <f t="shared" si="39"/>
        <v>6</v>
      </c>
      <c r="E232" s="9">
        <f t="shared" si="40"/>
        <v>18</v>
      </c>
      <c r="F232" s="10">
        <f t="shared" si="42"/>
        <v>1</v>
      </c>
      <c r="G232" s="10">
        <f t="shared" si="49"/>
        <v>6</v>
      </c>
      <c r="H232" s="10" t="b">
        <f t="shared" si="43"/>
        <v>1</v>
      </c>
      <c r="I232" s="10">
        <f t="shared" si="44"/>
        <v>3</v>
      </c>
      <c r="J232" s="10">
        <f t="shared" si="45"/>
        <v>1</v>
      </c>
      <c r="K232" s="10">
        <f>IF($I232=1,VLOOKUP($E232,$AH$2:$AJ$19,2),IF($I232&lt;10,IF(F232=0,"",K231),""))</f>
        <v>2</v>
      </c>
      <c r="L232" s="10">
        <f>IF($I232=1,VLOOKUP($E232,$AH$2:$AJ$19,3),IF($I232&lt;10,IF(F232=0,"",L231),""))</f>
        <v>3</v>
      </c>
      <c r="M232" s="12" t="str">
        <f t="shared" si="46"/>
        <v>L</v>
      </c>
      <c r="N232" s="13">
        <f t="shared" si="47"/>
        <v>-2</v>
      </c>
      <c r="O232" s="14">
        <f t="shared" si="48"/>
        <v>76</v>
      </c>
    </row>
    <row r="233" spans="1:15" x14ac:dyDescent="0.2">
      <c r="A233" s="28">
        <v>32</v>
      </c>
      <c r="B233" s="21" t="str">
        <f>IF(A233="","",IF(K233="","No bet",VLOOKUP(K233,$AK$2:$AL$19,2)&amp;","&amp;VLOOKUP(L233,$AK$2:$AL$19,2)))</f>
        <v>2/5,3/6</v>
      </c>
      <c r="C233" s="22" t="str">
        <f t="shared" si="38"/>
        <v>1,1,</v>
      </c>
      <c r="D233" s="9">
        <f t="shared" si="39"/>
        <v>6</v>
      </c>
      <c r="E233" s="9">
        <f t="shared" si="40"/>
        <v>17</v>
      </c>
      <c r="F233" s="10">
        <f t="shared" si="42"/>
        <v>1</v>
      </c>
      <c r="G233" s="10">
        <f t="shared" si="49"/>
        <v>6</v>
      </c>
      <c r="H233" s="10" t="b">
        <f t="shared" si="43"/>
        <v>1</v>
      </c>
      <c r="I233" s="10">
        <f t="shared" si="44"/>
        <v>4</v>
      </c>
      <c r="J233" s="10">
        <f t="shared" si="45"/>
        <v>1</v>
      </c>
      <c r="K233" s="10">
        <f>IF($I233=1,VLOOKUP($E233,$AH$2:$AJ$19,2),IF($I233&lt;10,IF(F233=0,"",K232),""))</f>
        <v>2</v>
      </c>
      <c r="L233" s="10">
        <f>IF($I233=1,VLOOKUP($E233,$AH$2:$AJ$19,3),IF($I233&lt;10,IF(F233=0,"",L232),""))</f>
        <v>3</v>
      </c>
      <c r="M233" s="12" t="str">
        <f t="shared" si="46"/>
        <v>L</v>
      </c>
      <c r="N233" s="13">
        <f t="shared" si="47"/>
        <v>-2</v>
      </c>
      <c r="O233" s="14">
        <f t="shared" si="48"/>
        <v>74</v>
      </c>
    </row>
    <row r="234" spans="1:15" x14ac:dyDescent="0.2">
      <c r="A234" s="28">
        <v>6</v>
      </c>
      <c r="B234" s="21" t="str">
        <f>IF(A234="","",IF(K234="","No bet",VLOOKUP(K234,$AK$2:$AL$19,2)&amp;","&amp;VLOOKUP(L234,$AK$2:$AL$19,2)))</f>
        <v>No bet</v>
      </c>
      <c r="C234" s="22" t="str">
        <f t="shared" si="38"/>
        <v/>
      </c>
      <c r="D234" s="9">
        <f t="shared" si="39"/>
        <v>1</v>
      </c>
      <c r="E234" s="9">
        <f t="shared" si="40"/>
        <v>3</v>
      </c>
      <c r="F234" s="10">
        <f t="shared" si="42"/>
        <v>0</v>
      </c>
      <c r="G234" s="10" t="str">
        <f t="shared" si="49"/>
        <v>61</v>
      </c>
      <c r="H234" s="10" t="b">
        <f t="shared" si="43"/>
        <v>0</v>
      </c>
      <c r="I234" s="10">
        <f t="shared" si="44"/>
        <v>10</v>
      </c>
      <c r="J234" s="10">
        <f t="shared" si="45"/>
        <v>1</v>
      </c>
      <c r="K234" s="10" t="str">
        <f>IF($I234=1,VLOOKUP($E234,$AH$2:$AJ$19,2),IF($I234&lt;10,IF(F234=0,"",K233),""))</f>
        <v/>
      </c>
      <c r="L234" s="10" t="str">
        <f>IF($I234=1,VLOOKUP($E234,$AH$2:$AJ$19,3),IF($I234&lt;10,IF(F234=0,"",L233),""))</f>
        <v/>
      </c>
      <c r="M234" s="12" t="str">
        <f t="shared" si="46"/>
        <v>W</v>
      </c>
      <c r="N234" s="13">
        <f t="shared" si="47"/>
        <v>18</v>
      </c>
      <c r="O234" s="14">
        <f t="shared" si="48"/>
        <v>92</v>
      </c>
    </row>
    <row r="235" spans="1:15" x14ac:dyDescent="0.2">
      <c r="A235" s="28">
        <v>25</v>
      </c>
      <c r="B235" s="21" t="str">
        <f>IF(A235="","",IF(K235="","No bet",VLOOKUP(K235,$AK$2:$AL$19,2)&amp;","&amp;VLOOKUP(L235,$AK$2:$AL$19,2)))</f>
        <v>No bet</v>
      </c>
      <c r="C235" s="22" t="str">
        <f t="shared" si="38"/>
        <v/>
      </c>
      <c r="D235" s="9">
        <f t="shared" si="39"/>
        <v>5</v>
      </c>
      <c r="E235" s="9">
        <f t="shared" si="40"/>
        <v>13</v>
      </c>
      <c r="F235" s="10">
        <f t="shared" si="42"/>
        <v>0</v>
      </c>
      <c r="G235" s="10" t="str">
        <f t="shared" si="49"/>
        <v>615</v>
      </c>
      <c r="H235" s="10" t="b">
        <f t="shared" si="43"/>
        <v>0</v>
      </c>
      <c r="I235" s="10">
        <f t="shared" si="44"/>
        <v>11</v>
      </c>
      <c r="J235" s="10">
        <f t="shared" si="45"/>
        <v>1</v>
      </c>
      <c r="K235" s="10" t="str">
        <f>IF($I235=1,VLOOKUP($E235,$AH$2:$AJ$19,2),IF($I235&lt;10,IF(F235=0,"",K234),""))</f>
        <v/>
      </c>
      <c r="L235" s="10" t="str">
        <f>IF($I235=1,VLOOKUP($E235,$AH$2:$AJ$19,3),IF($I235&lt;10,IF(F235=0,"",L234),""))</f>
        <v/>
      </c>
      <c r="M235" s="12" t="str">
        <f t="shared" si="46"/>
        <v/>
      </c>
      <c r="N235" s="13">
        <f t="shared" si="47"/>
        <v>0</v>
      </c>
      <c r="O235" s="14">
        <f t="shared" si="48"/>
        <v>92</v>
      </c>
    </row>
    <row r="236" spans="1:15" x14ac:dyDescent="0.2">
      <c r="A236" s="28">
        <v>33</v>
      </c>
      <c r="B236" s="21" t="str">
        <f>IF(A236="","",IF(K236="","No bet",VLOOKUP(K236,$AK$2:$AL$19,2)&amp;","&amp;VLOOKUP(L236,$AK$2:$AL$19,2)))</f>
        <v>No bet</v>
      </c>
      <c r="C236" s="22" t="str">
        <f t="shared" si="38"/>
        <v/>
      </c>
      <c r="D236" s="9">
        <f t="shared" si="39"/>
        <v>6</v>
      </c>
      <c r="E236" s="9">
        <f t="shared" si="40"/>
        <v>18</v>
      </c>
      <c r="F236" s="10">
        <f t="shared" si="42"/>
        <v>0</v>
      </c>
      <c r="G236" s="10" t="str">
        <f t="shared" si="49"/>
        <v>615</v>
      </c>
      <c r="H236" s="10" t="b">
        <f t="shared" si="43"/>
        <v>0</v>
      </c>
      <c r="I236" s="10">
        <f t="shared" si="44"/>
        <v>12</v>
      </c>
      <c r="J236" s="10">
        <f t="shared" si="45"/>
        <v>1</v>
      </c>
      <c r="K236" s="10" t="str">
        <f>IF($I236=1,VLOOKUP($E236,$AH$2:$AJ$19,2),IF($I236&lt;10,IF(F236=0,"",K235),""))</f>
        <v/>
      </c>
      <c r="L236" s="10" t="str">
        <f>IF($I236=1,VLOOKUP($E236,$AH$2:$AJ$19,3),IF($I236&lt;10,IF(F236=0,"",L235),""))</f>
        <v/>
      </c>
      <c r="M236" s="12" t="str">
        <f t="shared" si="46"/>
        <v/>
      </c>
      <c r="N236" s="13">
        <f t="shared" si="47"/>
        <v>0</v>
      </c>
      <c r="O236" s="14">
        <f t="shared" si="48"/>
        <v>92</v>
      </c>
    </row>
    <row r="237" spans="1:15" x14ac:dyDescent="0.2">
      <c r="A237" s="28">
        <v>23</v>
      </c>
      <c r="B237" s="21" t="str">
        <f>IF(A237="","",IF(K237="","No bet",VLOOKUP(K237,$AK$2:$AL$19,2)&amp;","&amp;VLOOKUP(L237,$AK$2:$AL$19,2)))</f>
        <v>No bet</v>
      </c>
      <c r="C237" s="22" t="str">
        <f t="shared" si="38"/>
        <v/>
      </c>
      <c r="D237" s="9">
        <f t="shared" si="39"/>
        <v>4</v>
      </c>
      <c r="E237" s="9">
        <f t="shared" si="40"/>
        <v>11</v>
      </c>
      <c r="F237" s="10">
        <f t="shared" si="42"/>
        <v>0</v>
      </c>
      <c r="G237" s="10" t="str">
        <f t="shared" si="49"/>
        <v>6154</v>
      </c>
      <c r="H237" s="10" t="b">
        <f t="shared" si="43"/>
        <v>0</v>
      </c>
      <c r="I237" s="10">
        <f t="shared" si="44"/>
        <v>13</v>
      </c>
      <c r="J237" s="10">
        <f t="shared" si="45"/>
        <v>1</v>
      </c>
      <c r="K237" s="10" t="str">
        <f>IF($I237=1,VLOOKUP($E237,$AH$2:$AJ$19,2),IF($I237&lt;10,IF(F237=0,"",K236),""))</f>
        <v/>
      </c>
      <c r="L237" s="10" t="str">
        <f>IF($I237=1,VLOOKUP($E237,$AH$2:$AJ$19,3),IF($I237&lt;10,IF(F237=0,"",L236),""))</f>
        <v/>
      </c>
      <c r="M237" s="12" t="str">
        <f t="shared" si="46"/>
        <v/>
      </c>
      <c r="N237" s="13">
        <f t="shared" si="47"/>
        <v>0</v>
      </c>
      <c r="O237" s="14">
        <f t="shared" si="48"/>
        <v>92</v>
      </c>
    </row>
    <row r="238" spans="1:15" x14ac:dyDescent="0.2">
      <c r="A238" s="28">
        <v>28</v>
      </c>
      <c r="B238" s="21" t="str">
        <f>IF(A238="","",IF(K238="","No bet",VLOOKUP(K238,$AK$2:$AL$19,2)&amp;","&amp;VLOOKUP(L238,$AK$2:$AL$19,2)))</f>
        <v>No bet</v>
      </c>
      <c r="C238" s="22" t="str">
        <f t="shared" si="38"/>
        <v/>
      </c>
      <c r="D238" s="9">
        <f t="shared" si="39"/>
        <v>5</v>
      </c>
      <c r="E238" s="9">
        <f t="shared" si="40"/>
        <v>13</v>
      </c>
      <c r="F238" s="10">
        <f t="shared" si="42"/>
        <v>0</v>
      </c>
      <c r="G238" s="10" t="str">
        <f t="shared" si="49"/>
        <v>6154</v>
      </c>
      <c r="H238" s="10" t="b">
        <f t="shared" si="43"/>
        <v>0</v>
      </c>
      <c r="I238" s="10">
        <f t="shared" si="44"/>
        <v>14</v>
      </c>
      <c r="J238" s="10">
        <f t="shared" si="45"/>
        <v>1</v>
      </c>
      <c r="K238" s="10" t="str">
        <f>IF($I238=1,VLOOKUP($E238,$AH$2:$AJ$19,2),IF($I238&lt;10,IF(F238=0,"",K237),""))</f>
        <v/>
      </c>
      <c r="L238" s="10" t="str">
        <f>IF($I238=1,VLOOKUP($E238,$AH$2:$AJ$19,3),IF($I238&lt;10,IF(F238=0,"",L237),""))</f>
        <v/>
      </c>
      <c r="M238" s="12" t="str">
        <f t="shared" si="46"/>
        <v/>
      </c>
      <c r="N238" s="13">
        <f t="shared" si="47"/>
        <v>0</v>
      </c>
      <c r="O238" s="14">
        <f t="shared" si="48"/>
        <v>92</v>
      </c>
    </row>
    <row r="239" spans="1:15" x14ac:dyDescent="0.2">
      <c r="A239" s="28">
        <v>31</v>
      </c>
      <c r="B239" s="21" t="str">
        <f>IF(A239="","",IF(K239="","No bet",VLOOKUP(K239,$AK$2:$AL$19,2)&amp;","&amp;VLOOKUP(L239,$AK$2:$AL$19,2)))</f>
        <v>No bet</v>
      </c>
      <c r="C239" s="22" t="str">
        <f t="shared" si="38"/>
        <v/>
      </c>
      <c r="D239" s="9">
        <f t="shared" si="39"/>
        <v>6</v>
      </c>
      <c r="E239" s="9">
        <f t="shared" si="40"/>
        <v>16</v>
      </c>
      <c r="F239" s="10">
        <f t="shared" si="42"/>
        <v>0</v>
      </c>
      <c r="G239" s="10" t="str">
        <f t="shared" si="49"/>
        <v>6154</v>
      </c>
      <c r="H239" s="10" t="b">
        <f t="shared" si="43"/>
        <v>0</v>
      </c>
      <c r="I239" s="10">
        <f t="shared" si="44"/>
        <v>15</v>
      </c>
      <c r="J239" s="10">
        <f t="shared" si="45"/>
        <v>1</v>
      </c>
      <c r="K239" s="10" t="str">
        <f>IF($I239=1,VLOOKUP($E239,$AH$2:$AJ$19,2),IF($I239&lt;10,IF(F239=0,"",K238),""))</f>
        <v/>
      </c>
      <c r="L239" s="10" t="str">
        <f>IF($I239=1,VLOOKUP($E239,$AH$2:$AJ$19,3),IF($I239&lt;10,IF(F239=0,"",L238),""))</f>
        <v/>
      </c>
      <c r="M239" s="12" t="str">
        <f t="shared" si="46"/>
        <v/>
      </c>
      <c r="N239" s="13">
        <f t="shared" si="47"/>
        <v>0</v>
      </c>
      <c r="O239" s="14">
        <f t="shared" si="48"/>
        <v>92</v>
      </c>
    </row>
    <row r="240" spans="1:15" x14ac:dyDescent="0.2">
      <c r="A240" s="28">
        <v>11</v>
      </c>
      <c r="B240" s="21" t="str">
        <f>IF(A240="","",IF(K240="","No bet",VLOOKUP(K240,$AK$2:$AL$19,2)&amp;","&amp;VLOOKUP(L240,$AK$2:$AL$19,2)))</f>
        <v>No bet</v>
      </c>
      <c r="C240" s="22" t="str">
        <f t="shared" si="38"/>
        <v/>
      </c>
      <c r="D240" s="9">
        <f t="shared" si="39"/>
        <v>2</v>
      </c>
      <c r="E240" s="9">
        <f t="shared" si="40"/>
        <v>5</v>
      </c>
      <c r="F240" s="10">
        <f t="shared" si="42"/>
        <v>0</v>
      </c>
      <c r="G240" s="10" t="str">
        <f t="shared" si="49"/>
        <v>61542</v>
      </c>
      <c r="H240" s="10" t="b">
        <f t="shared" si="43"/>
        <v>0</v>
      </c>
      <c r="I240" s="10">
        <f t="shared" si="44"/>
        <v>16</v>
      </c>
      <c r="J240" s="10">
        <f t="shared" si="45"/>
        <v>1</v>
      </c>
      <c r="K240" s="10" t="str">
        <f>IF($I240=1,VLOOKUP($E240,$AH$2:$AJ$19,2),IF($I240&lt;10,IF(F240=0,"",K239),""))</f>
        <v/>
      </c>
      <c r="L240" s="10" t="str">
        <f>IF($I240=1,VLOOKUP($E240,$AH$2:$AJ$19,3),IF($I240&lt;10,IF(F240=0,"",L239),""))</f>
        <v/>
      </c>
      <c r="M240" s="12" t="str">
        <f t="shared" si="46"/>
        <v/>
      </c>
      <c r="N240" s="13">
        <f t="shared" si="47"/>
        <v>0</v>
      </c>
      <c r="O240" s="14">
        <f t="shared" si="48"/>
        <v>92</v>
      </c>
    </row>
    <row r="241" spans="1:15" x14ac:dyDescent="0.2">
      <c r="A241" s="28">
        <v>24</v>
      </c>
      <c r="B241" s="21" t="str">
        <f>IF(A241="","",IF(K241="","No bet",VLOOKUP(K241,$AK$2:$AL$19,2)&amp;","&amp;VLOOKUP(L241,$AK$2:$AL$19,2)))</f>
        <v>No bet</v>
      </c>
      <c r="C241" s="22" t="str">
        <f t="shared" si="38"/>
        <v/>
      </c>
      <c r="D241" s="9">
        <f t="shared" si="39"/>
        <v>4</v>
      </c>
      <c r="E241" s="9">
        <f t="shared" si="40"/>
        <v>12</v>
      </c>
      <c r="F241" s="10">
        <f t="shared" si="42"/>
        <v>0</v>
      </c>
      <c r="G241" s="10" t="str">
        <f t="shared" si="49"/>
        <v>61542</v>
      </c>
      <c r="H241" s="10" t="b">
        <f t="shared" si="43"/>
        <v>0</v>
      </c>
      <c r="I241" s="10">
        <f t="shared" si="44"/>
        <v>17</v>
      </c>
      <c r="J241" s="10">
        <f t="shared" si="45"/>
        <v>1</v>
      </c>
      <c r="K241" s="10" t="str">
        <f>IF($I241=1,VLOOKUP($E241,$AH$2:$AJ$19,2),IF($I241&lt;10,IF(F241=0,"",K240),""))</f>
        <v/>
      </c>
      <c r="L241" s="10" t="str">
        <f>IF($I241=1,VLOOKUP($E241,$AH$2:$AJ$19,3),IF($I241&lt;10,IF(F241=0,"",L240),""))</f>
        <v/>
      </c>
      <c r="M241" s="12" t="str">
        <f t="shared" si="46"/>
        <v/>
      </c>
      <c r="N241" s="13">
        <f t="shared" si="47"/>
        <v>0</v>
      </c>
      <c r="O241" s="14">
        <f t="shared" si="48"/>
        <v>92</v>
      </c>
    </row>
    <row r="242" spans="1:15" x14ac:dyDescent="0.2">
      <c r="A242" s="28">
        <v>21</v>
      </c>
      <c r="B242" s="21" t="str">
        <f>IF(A242="","",IF(K242="","No bet",VLOOKUP(K242,$AK$2:$AL$19,2)&amp;","&amp;VLOOKUP(L242,$AK$2:$AL$19,2)))</f>
        <v>No bet</v>
      </c>
      <c r="C242" s="22" t="str">
        <f t="shared" si="38"/>
        <v/>
      </c>
      <c r="D242" s="9">
        <f t="shared" si="39"/>
        <v>4</v>
      </c>
      <c r="E242" s="9">
        <f t="shared" si="40"/>
        <v>12</v>
      </c>
      <c r="F242" s="10">
        <f t="shared" si="42"/>
        <v>0</v>
      </c>
      <c r="G242" s="10" t="str">
        <f t="shared" si="49"/>
        <v>61542</v>
      </c>
      <c r="H242" s="10" t="b">
        <f t="shared" si="43"/>
        <v>0</v>
      </c>
      <c r="I242" s="10">
        <f t="shared" si="44"/>
        <v>18</v>
      </c>
      <c r="J242" s="10">
        <f t="shared" si="45"/>
        <v>1</v>
      </c>
      <c r="K242" s="10" t="str">
        <f>IF($I242=1,VLOOKUP($E242,$AH$2:$AJ$19,2),IF($I242&lt;10,IF(F242=0,"",K241),""))</f>
        <v/>
      </c>
      <c r="L242" s="10" t="str">
        <f>IF($I242=1,VLOOKUP($E242,$AH$2:$AJ$19,3),IF($I242&lt;10,IF(F242=0,"",L241),""))</f>
        <v/>
      </c>
      <c r="M242" s="12" t="str">
        <f t="shared" si="46"/>
        <v/>
      </c>
      <c r="N242" s="13">
        <f t="shared" si="47"/>
        <v>0</v>
      </c>
      <c r="O242" s="14">
        <f t="shared" si="48"/>
        <v>92</v>
      </c>
    </row>
    <row r="243" spans="1:15" x14ac:dyDescent="0.2">
      <c r="A243" s="28">
        <v>30</v>
      </c>
      <c r="B243" s="21" t="str">
        <f>IF(A243="","",IF(K243="","No bet",VLOOKUP(K243,$AK$2:$AL$19,2)&amp;","&amp;VLOOKUP(L243,$AK$2:$AL$19,2)))</f>
        <v>No bet</v>
      </c>
      <c r="C243" s="22" t="str">
        <f t="shared" si="38"/>
        <v/>
      </c>
      <c r="D243" s="9">
        <f t="shared" si="39"/>
        <v>5</v>
      </c>
      <c r="E243" s="9">
        <f t="shared" si="40"/>
        <v>15</v>
      </c>
      <c r="F243" s="10">
        <f t="shared" si="42"/>
        <v>0</v>
      </c>
      <c r="G243" s="10" t="str">
        <f t="shared" si="49"/>
        <v>61542</v>
      </c>
      <c r="H243" s="10" t="b">
        <f t="shared" si="43"/>
        <v>0</v>
      </c>
      <c r="I243" s="10">
        <f t="shared" si="44"/>
        <v>19</v>
      </c>
      <c r="J243" s="10">
        <f t="shared" si="45"/>
        <v>1</v>
      </c>
      <c r="K243" s="10" t="str">
        <f>IF($I243=1,VLOOKUP($E243,$AH$2:$AJ$19,2),IF($I243&lt;10,IF(F243=0,"",K242),""))</f>
        <v/>
      </c>
      <c r="L243" s="10" t="str">
        <f>IF($I243=1,VLOOKUP($E243,$AH$2:$AJ$19,3),IF($I243&lt;10,IF(F243=0,"",L242),""))</f>
        <v/>
      </c>
      <c r="M243" s="12" t="str">
        <f t="shared" si="46"/>
        <v/>
      </c>
      <c r="N243" s="13">
        <f t="shared" si="47"/>
        <v>0</v>
      </c>
      <c r="O243" s="14">
        <f t="shared" si="48"/>
        <v>92</v>
      </c>
    </row>
    <row r="244" spans="1:15" x14ac:dyDescent="0.2">
      <c r="A244" s="28">
        <v>27</v>
      </c>
      <c r="B244" s="21" t="str">
        <f>IF(A244="","",IF(K244="","No bet",VLOOKUP(K244,$AK$2:$AL$19,2)&amp;","&amp;VLOOKUP(L244,$AK$2:$AL$19,2)))</f>
        <v>No bet</v>
      </c>
      <c r="C244" s="22" t="str">
        <f t="shared" si="38"/>
        <v/>
      </c>
      <c r="D244" s="9">
        <f t="shared" si="39"/>
        <v>5</v>
      </c>
      <c r="E244" s="9">
        <f t="shared" si="40"/>
        <v>15</v>
      </c>
      <c r="F244" s="10">
        <f t="shared" si="42"/>
        <v>0</v>
      </c>
      <c r="G244" s="10" t="str">
        <f t="shared" si="49"/>
        <v>61542</v>
      </c>
      <c r="H244" s="10" t="b">
        <f t="shared" si="43"/>
        <v>0</v>
      </c>
      <c r="I244" s="10">
        <f t="shared" si="44"/>
        <v>20</v>
      </c>
      <c r="J244" s="10">
        <f t="shared" si="45"/>
        <v>1</v>
      </c>
      <c r="K244" s="10" t="str">
        <f>IF($I244=1,VLOOKUP($E244,$AH$2:$AJ$19,2),IF($I244&lt;10,IF(F244=0,"",K243),""))</f>
        <v/>
      </c>
      <c r="L244" s="10" t="str">
        <f>IF($I244=1,VLOOKUP($E244,$AH$2:$AJ$19,3),IF($I244&lt;10,IF(F244=0,"",L243),""))</f>
        <v/>
      </c>
      <c r="M244" s="12" t="str">
        <f t="shared" si="46"/>
        <v/>
      </c>
      <c r="N244" s="13">
        <f t="shared" si="47"/>
        <v>0</v>
      </c>
      <c r="O244" s="14">
        <f t="shared" si="48"/>
        <v>92</v>
      </c>
    </row>
    <row r="245" spans="1:15" x14ac:dyDescent="0.2">
      <c r="A245" s="28">
        <v>23</v>
      </c>
      <c r="B245" s="21" t="str">
        <f>IF(A245="","",IF(K245="","No bet",VLOOKUP(K245,$AK$2:$AL$19,2)&amp;","&amp;VLOOKUP(L245,$AK$2:$AL$19,2)))</f>
        <v>No bet</v>
      </c>
      <c r="C245" s="22" t="str">
        <f t="shared" si="38"/>
        <v/>
      </c>
      <c r="D245" s="9">
        <f t="shared" si="39"/>
        <v>4</v>
      </c>
      <c r="E245" s="9">
        <f t="shared" si="40"/>
        <v>11</v>
      </c>
      <c r="F245" s="10">
        <f t="shared" si="42"/>
        <v>0</v>
      </c>
      <c r="G245" s="10" t="str">
        <f t="shared" si="49"/>
        <v>61542</v>
      </c>
      <c r="H245" s="10" t="b">
        <f t="shared" si="43"/>
        <v>0</v>
      </c>
      <c r="I245" s="10">
        <f t="shared" si="44"/>
        <v>21</v>
      </c>
      <c r="J245" s="10">
        <f t="shared" si="45"/>
        <v>1</v>
      </c>
      <c r="K245" s="10" t="str">
        <f>IF($I245=1,VLOOKUP($E245,$AH$2:$AJ$19,2),IF($I245&lt;10,IF(F245=0,"",K244),""))</f>
        <v/>
      </c>
      <c r="L245" s="10" t="str">
        <f>IF($I245=1,VLOOKUP($E245,$AH$2:$AJ$19,3),IF($I245&lt;10,IF(F245=0,"",L244),""))</f>
        <v/>
      </c>
      <c r="M245" s="12" t="str">
        <f t="shared" si="46"/>
        <v/>
      </c>
      <c r="N245" s="13">
        <f t="shared" si="47"/>
        <v>0</v>
      </c>
      <c r="O245" s="14">
        <f t="shared" si="48"/>
        <v>92</v>
      </c>
    </row>
    <row r="246" spans="1:15" x14ac:dyDescent="0.2">
      <c r="A246" s="28">
        <v>29</v>
      </c>
      <c r="B246" s="21" t="str">
        <f>IF(A246="","",IF(K246="","No bet",VLOOKUP(K246,$AK$2:$AL$19,2)&amp;","&amp;VLOOKUP(L246,$AK$2:$AL$19,2)))</f>
        <v>No bet</v>
      </c>
      <c r="C246" s="22" t="str">
        <f t="shared" si="38"/>
        <v/>
      </c>
      <c r="D246" s="9">
        <f t="shared" si="39"/>
        <v>5</v>
      </c>
      <c r="E246" s="9">
        <f t="shared" si="40"/>
        <v>14</v>
      </c>
      <c r="F246" s="10">
        <f t="shared" si="42"/>
        <v>0</v>
      </c>
      <c r="G246" s="10" t="str">
        <f t="shared" si="49"/>
        <v>61542</v>
      </c>
      <c r="H246" s="10" t="b">
        <f t="shared" si="43"/>
        <v>0</v>
      </c>
      <c r="I246" s="10">
        <f t="shared" si="44"/>
        <v>22</v>
      </c>
      <c r="J246" s="10">
        <f t="shared" si="45"/>
        <v>1</v>
      </c>
      <c r="K246" s="10" t="str">
        <f>IF($I246=1,VLOOKUP($E246,$AH$2:$AJ$19,2),IF($I246&lt;10,IF(F246=0,"",K245),""))</f>
        <v/>
      </c>
      <c r="L246" s="10" t="str">
        <f>IF($I246=1,VLOOKUP($E246,$AH$2:$AJ$19,3),IF($I246&lt;10,IF(F246=0,"",L245),""))</f>
        <v/>
      </c>
      <c r="M246" s="12" t="str">
        <f t="shared" si="46"/>
        <v/>
      </c>
      <c r="N246" s="13">
        <f t="shared" si="47"/>
        <v>0</v>
      </c>
      <c r="O246" s="14">
        <f t="shared" si="48"/>
        <v>92</v>
      </c>
    </row>
    <row r="247" spans="1:15" x14ac:dyDescent="0.2">
      <c r="A247" s="28">
        <v>25</v>
      </c>
      <c r="B247" s="21" t="str">
        <f>IF(A247="","",IF(K247="","No bet",VLOOKUP(K247,$AK$2:$AL$19,2)&amp;","&amp;VLOOKUP(L247,$AK$2:$AL$19,2)))</f>
        <v>No bet</v>
      </c>
      <c r="C247" s="22" t="str">
        <f t="shared" si="38"/>
        <v/>
      </c>
      <c r="D247" s="9">
        <f t="shared" si="39"/>
        <v>5</v>
      </c>
      <c r="E247" s="9">
        <f t="shared" si="40"/>
        <v>13</v>
      </c>
      <c r="F247" s="10">
        <f t="shared" si="42"/>
        <v>0</v>
      </c>
      <c r="G247" s="10" t="str">
        <f t="shared" si="49"/>
        <v>61542</v>
      </c>
      <c r="H247" s="10" t="b">
        <f t="shared" si="43"/>
        <v>0</v>
      </c>
      <c r="I247" s="10">
        <f t="shared" si="44"/>
        <v>23</v>
      </c>
      <c r="J247" s="10">
        <f t="shared" si="45"/>
        <v>1</v>
      </c>
      <c r="K247" s="10" t="str">
        <f>IF($I247=1,VLOOKUP($E247,$AH$2:$AJ$19,2),IF($I247&lt;10,IF(F247=0,"",K246),""))</f>
        <v/>
      </c>
      <c r="L247" s="10" t="str">
        <f>IF($I247=1,VLOOKUP($E247,$AH$2:$AJ$19,3),IF($I247&lt;10,IF(F247=0,"",L246),""))</f>
        <v/>
      </c>
      <c r="M247" s="12" t="str">
        <f t="shared" si="46"/>
        <v/>
      </c>
      <c r="N247" s="13">
        <f t="shared" si="47"/>
        <v>0</v>
      </c>
      <c r="O247" s="14">
        <f t="shared" si="48"/>
        <v>92</v>
      </c>
    </row>
    <row r="248" spans="1:15" x14ac:dyDescent="0.2">
      <c r="A248" s="28">
        <v>30</v>
      </c>
      <c r="B248" s="21" t="str">
        <f>IF(A248="","",IF(K248="","No bet",VLOOKUP(K248,$AK$2:$AL$19,2)&amp;","&amp;VLOOKUP(L248,$AK$2:$AL$19,2)))</f>
        <v>No bet</v>
      </c>
      <c r="C248" s="22" t="str">
        <f t="shared" si="38"/>
        <v/>
      </c>
      <c r="D248" s="9">
        <f t="shared" si="39"/>
        <v>5</v>
      </c>
      <c r="E248" s="9">
        <f t="shared" si="40"/>
        <v>15</v>
      </c>
      <c r="F248" s="10">
        <f t="shared" si="42"/>
        <v>0</v>
      </c>
      <c r="G248" s="10" t="str">
        <f t="shared" si="49"/>
        <v>61542</v>
      </c>
      <c r="H248" s="10" t="b">
        <f t="shared" si="43"/>
        <v>0</v>
      </c>
      <c r="I248" s="10">
        <f t="shared" si="44"/>
        <v>24</v>
      </c>
      <c r="J248" s="10">
        <f t="shared" si="45"/>
        <v>1</v>
      </c>
      <c r="K248" s="10" t="str">
        <f>IF($I248=1,VLOOKUP($E248,$AH$2:$AJ$19,2),IF($I248&lt;10,IF(F248=0,"",K247),""))</f>
        <v/>
      </c>
      <c r="L248" s="10" t="str">
        <f>IF($I248=1,VLOOKUP($E248,$AH$2:$AJ$19,3),IF($I248&lt;10,IF(F248=0,"",L247),""))</f>
        <v/>
      </c>
      <c r="M248" s="12" t="str">
        <f t="shared" si="46"/>
        <v/>
      </c>
      <c r="N248" s="13">
        <f t="shared" si="47"/>
        <v>0</v>
      </c>
      <c r="O248" s="14">
        <f t="shared" si="48"/>
        <v>92</v>
      </c>
    </row>
    <row r="249" spans="1:15" x14ac:dyDescent="0.2">
      <c r="A249" s="28">
        <v>9</v>
      </c>
      <c r="B249" s="21" t="str">
        <f>IF(A249="","",IF(K249="","No bet",VLOOKUP(K249,$AK$2:$AL$19,2)&amp;","&amp;VLOOKUP(L249,$AK$2:$AL$19,2)))</f>
        <v>No bet</v>
      </c>
      <c r="C249" s="22" t="str">
        <f t="shared" si="38"/>
        <v/>
      </c>
      <c r="D249" s="9">
        <f t="shared" si="39"/>
        <v>2</v>
      </c>
      <c r="E249" s="9">
        <f t="shared" si="40"/>
        <v>6</v>
      </c>
      <c r="F249" s="10">
        <f t="shared" si="42"/>
        <v>0</v>
      </c>
      <c r="G249" s="10" t="str">
        <f t="shared" si="49"/>
        <v>61542</v>
      </c>
      <c r="H249" s="10" t="b">
        <f t="shared" si="43"/>
        <v>0</v>
      </c>
      <c r="I249" s="10">
        <f t="shared" si="44"/>
        <v>25</v>
      </c>
      <c r="J249" s="10">
        <f t="shared" si="45"/>
        <v>1</v>
      </c>
      <c r="K249" s="10" t="str">
        <f>IF($I249=1,VLOOKUP($E249,$AH$2:$AJ$19,2),IF($I249&lt;10,IF(F249=0,"",K248),""))</f>
        <v/>
      </c>
      <c r="L249" s="10" t="str">
        <f>IF($I249=1,VLOOKUP($E249,$AH$2:$AJ$19,3),IF($I249&lt;10,IF(F249=0,"",L248),""))</f>
        <v/>
      </c>
      <c r="M249" s="12" t="str">
        <f t="shared" si="46"/>
        <v/>
      </c>
      <c r="N249" s="13">
        <f t="shared" si="47"/>
        <v>0</v>
      </c>
      <c r="O249" s="14">
        <f t="shared" si="48"/>
        <v>92</v>
      </c>
    </row>
    <row r="250" spans="1:15" x14ac:dyDescent="0.2">
      <c r="A250" s="28">
        <v>12</v>
      </c>
      <c r="B250" s="21" t="str">
        <f>IF(A250="","",IF(K250="","No bet",VLOOKUP(K250,$AK$2:$AL$19,2)&amp;","&amp;VLOOKUP(L250,$AK$2:$AL$19,2)))</f>
        <v>No bet</v>
      </c>
      <c r="C250" s="22" t="str">
        <f t="shared" si="38"/>
        <v/>
      </c>
      <c r="D250" s="9">
        <f t="shared" si="39"/>
        <v>2</v>
      </c>
      <c r="E250" s="9">
        <f t="shared" si="40"/>
        <v>6</v>
      </c>
      <c r="F250" s="10">
        <f t="shared" si="42"/>
        <v>0</v>
      </c>
      <c r="G250" s="10" t="str">
        <f t="shared" si="49"/>
        <v>61542</v>
      </c>
      <c r="H250" s="10" t="b">
        <f t="shared" si="43"/>
        <v>0</v>
      </c>
      <c r="I250" s="10">
        <f t="shared" si="44"/>
        <v>26</v>
      </c>
      <c r="J250" s="10">
        <f t="shared" si="45"/>
        <v>1</v>
      </c>
      <c r="K250" s="10" t="str">
        <f>IF($I250=1,VLOOKUP($E250,$AH$2:$AJ$19,2),IF($I250&lt;10,IF(F250=0,"",K249),""))</f>
        <v/>
      </c>
      <c r="L250" s="10" t="str">
        <f>IF($I250=1,VLOOKUP($E250,$AH$2:$AJ$19,3),IF($I250&lt;10,IF(F250=0,"",L249),""))</f>
        <v/>
      </c>
      <c r="M250" s="12" t="str">
        <f t="shared" si="46"/>
        <v/>
      </c>
      <c r="N250" s="13">
        <f t="shared" si="47"/>
        <v>0</v>
      </c>
      <c r="O250" s="14">
        <f t="shared" si="48"/>
        <v>92</v>
      </c>
    </row>
    <row r="251" spans="1:15" x14ac:dyDescent="0.2">
      <c r="A251" s="28">
        <v>19</v>
      </c>
      <c r="B251" s="21" t="str">
        <f>IF(A251="","",IF(K251="","No bet",VLOOKUP(K251,$AK$2:$AL$19,2)&amp;","&amp;VLOOKUP(L251,$AK$2:$AL$19,2)))</f>
        <v>No bet</v>
      </c>
      <c r="C251" s="22" t="str">
        <f t="shared" si="38"/>
        <v/>
      </c>
      <c r="D251" s="9">
        <f t="shared" si="39"/>
        <v>4</v>
      </c>
      <c r="E251" s="9">
        <f t="shared" si="40"/>
        <v>10</v>
      </c>
      <c r="F251" s="10">
        <f t="shared" si="42"/>
        <v>0</v>
      </c>
      <c r="G251" s="10" t="str">
        <f t="shared" si="49"/>
        <v>61542</v>
      </c>
      <c r="H251" s="10" t="b">
        <f t="shared" si="43"/>
        <v>0</v>
      </c>
      <c r="I251" s="10">
        <f t="shared" si="44"/>
        <v>27</v>
      </c>
      <c r="J251" s="10">
        <f t="shared" si="45"/>
        <v>1</v>
      </c>
      <c r="K251" s="10" t="str">
        <f>IF($I251=1,VLOOKUP($E251,$AH$2:$AJ$19,2),IF($I251&lt;10,IF(F251=0,"",K250),""))</f>
        <v/>
      </c>
      <c r="L251" s="10" t="str">
        <f>IF($I251=1,VLOOKUP($E251,$AH$2:$AJ$19,3),IF($I251&lt;10,IF(F251=0,"",L250),""))</f>
        <v/>
      </c>
      <c r="M251" s="12" t="str">
        <f t="shared" si="46"/>
        <v/>
      </c>
      <c r="N251" s="13">
        <f t="shared" si="47"/>
        <v>0</v>
      </c>
      <c r="O251" s="14">
        <f t="shared" si="48"/>
        <v>92</v>
      </c>
    </row>
    <row r="252" spans="1:15" x14ac:dyDescent="0.2">
      <c r="A252" s="28">
        <v>23</v>
      </c>
      <c r="B252" s="21" t="str">
        <f>IF(A252="","",IF(K252="","No bet",VLOOKUP(K252,$AK$2:$AL$19,2)&amp;","&amp;VLOOKUP(L252,$AK$2:$AL$19,2)))</f>
        <v>No bet</v>
      </c>
      <c r="C252" s="22" t="str">
        <f t="shared" si="38"/>
        <v/>
      </c>
      <c r="D252" s="9">
        <f t="shared" si="39"/>
        <v>4</v>
      </c>
      <c r="E252" s="9">
        <f t="shared" si="40"/>
        <v>11</v>
      </c>
      <c r="F252" s="10">
        <f t="shared" si="42"/>
        <v>0</v>
      </c>
      <c r="G252" s="10" t="str">
        <f t="shared" si="49"/>
        <v>61542</v>
      </c>
      <c r="H252" s="10" t="b">
        <f t="shared" si="43"/>
        <v>0</v>
      </c>
      <c r="I252" s="10">
        <f t="shared" si="44"/>
        <v>28</v>
      </c>
      <c r="J252" s="10">
        <f t="shared" si="45"/>
        <v>1</v>
      </c>
      <c r="K252" s="10" t="str">
        <f>IF($I252=1,VLOOKUP($E252,$AH$2:$AJ$19,2),IF($I252&lt;10,IF(F252=0,"",K251),""))</f>
        <v/>
      </c>
      <c r="L252" s="10" t="str">
        <f>IF($I252=1,VLOOKUP($E252,$AH$2:$AJ$19,3),IF($I252&lt;10,IF(F252=0,"",L251),""))</f>
        <v/>
      </c>
      <c r="M252" s="12" t="str">
        <f t="shared" si="46"/>
        <v/>
      </c>
      <c r="N252" s="13">
        <f t="shared" si="47"/>
        <v>0</v>
      </c>
      <c r="O252" s="14">
        <f t="shared" si="48"/>
        <v>92</v>
      </c>
    </row>
    <row r="253" spans="1:15" x14ac:dyDescent="0.2">
      <c r="A253" s="28">
        <v>14</v>
      </c>
      <c r="B253" s="21" t="str">
        <f>IF(A253="","",IF(K253="","No bet",VLOOKUP(K253,$AK$2:$AL$19,2)&amp;","&amp;VLOOKUP(L253,$AK$2:$AL$19,2)))</f>
        <v>13/16,15/18</v>
      </c>
      <c r="C253" s="22" t="str">
        <f t="shared" si="38"/>
        <v>1,1,</v>
      </c>
      <c r="D253" s="9">
        <f t="shared" si="39"/>
        <v>3</v>
      </c>
      <c r="E253" s="9">
        <f t="shared" si="40"/>
        <v>8</v>
      </c>
      <c r="F253" s="10">
        <f t="shared" si="42"/>
        <v>1</v>
      </c>
      <c r="G253" s="10" t="str">
        <f t="shared" si="49"/>
        <v>615423</v>
      </c>
      <c r="H253" s="10" t="b">
        <f t="shared" si="43"/>
        <v>1</v>
      </c>
      <c r="I253" s="10">
        <f t="shared" si="44"/>
        <v>1</v>
      </c>
      <c r="J253" s="10">
        <f t="shared" si="45"/>
        <v>1</v>
      </c>
      <c r="K253" s="10">
        <f>IF($I253=1,VLOOKUP($E253,$AH$2:$AJ$19,2),IF($I253&lt;10,IF(F253=0,"",K252),""))</f>
        <v>7</v>
      </c>
      <c r="L253" s="10">
        <f>IF($I253=1,VLOOKUP($E253,$AH$2:$AJ$19,3),IF($I253&lt;10,IF(F253=0,"",L252),""))</f>
        <v>9</v>
      </c>
      <c r="M253" s="12" t="str">
        <f t="shared" si="46"/>
        <v/>
      </c>
      <c r="N253" s="13">
        <f t="shared" si="47"/>
        <v>0</v>
      </c>
      <c r="O253" s="14">
        <f t="shared" si="48"/>
        <v>92</v>
      </c>
    </row>
    <row r="254" spans="1:15" x14ac:dyDescent="0.2">
      <c r="A254" s="28">
        <v>8</v>
      </c>
      <c r="B254" s="21" t="str">
        <f>IF(A254="","",IF(K254="","No bet",VLOOKUP(K254,$AK$2:$AL$19,2)&amp;","&amp;VLOOKUP(L254,$AK$2:$AL$19,2)))</f>
        <v>13/16,15/18</v>
      </c>
      <c r="C254" s="22" t="str">
        <f t="shared" si="38"/>
        <v>1,1,</v>
      </c>
      <c r="D254" s="9">
        <f t="shared" si="39"/>
        <v>2</v>
      </c>
      <c r="E254" s="9">
        <f t="shared" si="40"/>
        <v>5</v>
      </c>
      <c r="F254" s="10">
        <f t="shared" si="42"/>
        <v>1</v>
      </c>
      <c r="G254" s="10">
        <f t="shared" si="49"/>
        <v>2</v>
      </c>
      <c r="H254" s="10" t="b">
        <f t="shared" si="43"/>
        <v>1</v>
      </c>
      <c r="I254" s="10">
        <f t="shared" si="44"/>
        <v>2</v>
      </c>
      <c r="J254" s="10">
        <f t="shared" si="45"/>
        <v>1</v>
      </c>
      <c r="K254" s="10">
        <f>IF($I254=1,VLOOKUP($E254,$AH$2:$AJ$19,2),IF($I254&lt;10,IF(F254=0,"",K253),""))</f>
        <v>7</v>
      </c>
      <c r="L254" s="10">
        <f>IF($I254=1,VLOOKUP($E254,$AH$2:$AJ$19,3),IF($I254&lt;10,IF(F254=0,"",L253),""))</f>
        <v>9</v>
      </c>
      <c r="M254" s="12" t="str">
        <f t="shared" si="46"/>
        <v>L</v>
      </c>
      <c r="N254" s="13">
        <f t="shared" si="47"/>
        <v>-2</v>
      </c>
      <c r="O254" s="14">
        <f t="shared" si="48"/>
        <v>90</v>
      </c>
    </row>
    <row r="255" spans="1:15" x14ac:dyDescent="0.2">
      <c r="A255" s="28">
        <v>4</v>
      </c>
      <c r="B255" s="21" t="str">
        <f>IF(A255="","",IF(K255="","No bet",VLOOKUP(K255,$AK$2:$AL$19,2)&amp;","&amp;VLOOKUP(L255,$AK$2:$AL$19,2)))</f>
        <v>13/16,15/18</v>
      </c>
      <c r="C255" s="22" t="str">
        <f t="shared" si="38"/>
        <v>1,1,</v>
      </c>
      <c r="D255" s="9">
        <f t="shared" si="39"/>
        <v>1</v>
      </c>
      <c r="E255" s="9">
        <f t="shared" si="40"/>
        <v>1</v>
      </c>
      <c r="F255" s="10">
        <f t="shared" si="42"/>
        <v>1</v>
      </c>
      <c r="G255" s="10" t="str">
        <f t="shared" si="49"/>
        <v>21</v>
      </c>
      <c r="H255" s="10" t="b">
        <f t="shared" si="43"/>
        <v>1</v>
      </c>
      <c r="I255" s="10">
        <f t="shared" si="44"/>
        <v>3</v>
      </c>
      <c r="J255" s="10">
        <f t="shared" si="45"/>
        <v>1</v>
      </c>
      <c r="K255" s="10">
        <f>IF($I255=1,VLOOKUP($E255,$AH$2:$AJ$19,2),IF($I255&lt;10,IF(F255=0,"",K254),""))</f>
        <v>7</v>
      </c>
      <c r="L255" s="10">
        <f>IF($I255=1,VLOOKUP($E255,$AH$2:$AJ$19,3),IF($I255&lt;10,IF(F255=0,"",L254),""))</f>
        <v>9</v>
      </c>
      <c r="M255" s="12" t="str">
        <f t="shared" si="46"/>
        <v>L</v>
      </c>
      <c r="N255" s="13">
        <f t="shared" si="47"/>
        <v>-2</v>
      </c>
      <c r="O255" s="14">
        <f t="shared" si="48"/>
        <v>88</v>
      </c>
    </row>
    <row r="256" spans="1:15" x14ac:dyDescent="0.2">
      <c r="A256" s="28">
        <v>34</v>
      </c>
      <c r="B256" s="21" t="str">
        <f>IF(A256="","",IF(K256="","No bet",VLOOKUP(K256,$AK$2:$AL$19,2)&amp;","&amp;VLOOKUP(L256,$AK$2:$AL$19,2)))</f>
        <v>13/16,15/18</v>
      </c>
      <c r="C256" s="22" t="str">
        <f t="shared" si="38"/>
        <v>1,1,</v>
      </c>
      <c r="D256" s="9">
        <f t="shared" si="39"/>
        <v>6</v>
      </c>
      <c r="E256" s="9">
        <f t="shared" si="40"/>
        <v>16</v>
      </c>
      <c r="F256" s="10">
        <f t="shared" si="42"/>
        <v>1</v>
      </c>
      <c r="G256" s="10" t="str">
        <f t="shared" si="49"/>
        <v>216</v>
      </c>
      <c r="H256" s="10" t="b">
        <f t="shared" si="43"/>
        <v>1</v>
      </c>
      <c r="I256" s="10">
        <f t="shared" si="44"/>
        <v>4</v>
      </c>
      <c r="J256" s="10">
        <f t="shared" si="45"/>
        <v>1</v>
      </c>
      <c r="K256" s="10">
        <f>IF($I256=1,VLOOKUP($E256,$AH$2:$AJ$19,2),IF($I256&lt;10,IF(F256=0,"",K255),""))</f>
        <v>7</v>
      </c>
      <c r="L256" s="10">
        <f>IF($I256=1,VLOOKUP($E256,$AH$2:$AJ$19,3),IF($I256&lt;10,IF(F256=0,"",L255),""))</f>
        <v>9</v>
      </c>
      <c r="M256" s="12" t="str">
        <f t="shared" si="46"/>
        <v>L</v>
      </c>
      <c r="N256" s="13">
        <f t="shared" si="47"/>
        <v>-2</v>
      </c>
      <c r="O256" s="14">
        <f t="shared" si="48"/>
        <v>86</v>
      </c>
    </row>
    <row r="257" spans="1:15" x14ac:dyDescent="0.2">
      <c r="A257" s="28">
        <v>4</v>
      </c>
      <c r="B257" s="21" t="str">
        <f>IF(A257="","",IF(K257="","No bet",VLOOKUP(K257,$AK$2:$AL$19,2)&amp;","&amp;VLOOKUP(L257,$AK$2:$AL$19,2)))</f>
        <v>13/16,15/18</v>
      </c>
      <c r="C257" s="22" t="str">
        <f t="shared" si="38"/>
        <v>1,1,</v>
      </c>
      <c r="D257" s="9">
        <f t="shared" si="39"/>
        <v>1</v>
      </c>
      <c r="E257" s="9">
        <f t="shared" si="40"/>
        <v>1</v>
      </c>
      <c r="F257" s="10">
        <f t="shared" si="42"/>
        <v>1</v>
      </c>
      <c r="G257" s="10" t="str">
        <f t="shared" si="49"/>
        <v>216</v>
      </c>
      <c r="H257" s="10" t="b">
        <f t="shared" si="43"/>
        <v>1</v>
      </c>
      <c r="I257" s="10">
        <f t="shared" si="44"/>
        <v>5</v>
      </c>
      <c r="J257" s="10">
        <f t="shared" si="45"/>
        <v>1</v>
      </c>
      <c r="K257" s="10">
        <f>IF($I257=1,VLOOKUP($E257,$AH$2:$AJ$19,2),IF($I257&lt;10,IF(F257=0,"",K256),""))</f>
        <v>7</v>
      </c>
      <c r="L257" s="10">
        <f>IF($I257=1,VLOOKUP($E257,$AH$2:$AJ$19,3),IF($I257&lt;10,IF(F257=0,"",L256),""))</f>
        <v>9</v>
      </c>
      <c r="M257" s="12" t="str">
        <f t="shared" si="46"/>
        <v>L</v>
      </c>
      <c r="N257" s="13">
        <f t="shared" si="47"/>
        <v>-2</v>
      </c>
      <c r="O257" s="14">
        <f t="shared" si="48"/>
        <v>84</v>
      </c>
    </row>
    <row r="258" spans="1:15" x14ac:dyDescent="0.2">
      <c r="A258" s="28">
        <v>23</v>
      </c>
      <c r="B258" s="21" t="str">
        <f>IF(A258="","",IF(K258="","No bet",VLOOKUP(K258,$AK$2:$AL$19,2)&amp;","&amp;VLOOKUP(L258,$AK$2:$AL$19,2)))</f>
        <v>13/16,15/18</v>
      </c>
      <c r="C258" s="22" t="str">
        <f t="shared" si="38"/>
        <v>1,1,</v>
      </c>
      <c r="D258" s="9">
        <f t="shared" si="39"/>
        <v>4</v>
      </c>
      <c r="E258" s="9">
        <f t="shared" si="40"/>
        <v>11</v>
      </c>
      <c r="F258" s="10">
        <f t="shared" si="42"/>
        <v>1</v>
      </c>
      <c r="G258" s="10" t="str">
        <f t="shared" si="49"/>
        <v>2164</v>
      </c>
      <c r="H258" s="10" t="b">
        <f t="shared" si="43"/>
        <v>1</v>
      </c>
      <c r="I258" s="10">
        <f t="shared" si="44"/>
        <v>6</v>
      </c>
      <c r="J258" s="10">
        <f t="shared" si="45"/>
        <v>1</v>
      </c>
      <c r="K258" s="10">
        <f>IF($I258=1,VLOOKUP($E258,$AH$2:$AJ$19,2),IF($I258&lt;10,IF(F258=0,"",K257),""))</f>
        <v>7</v>
      </c>
      <c r="L258" s="10">
        <f>IF($I258=1,VLOOKUP($E258,$AH$2:$AJ$19,3),IF($I258&lt;10,IF(F258=0,"",L257),""))</f>
        <v>9</v>
      </c>
      <c r="M258" s="12" t="str">
        <f t="shared" si="46"/>
        <v>L</v>
      </c>
      <c r="N258" s="13">
        <f t="shared" si="47"/>
        <v>-2</v>
      </c>
      <c r="O258" s="14">
        <f t="shared" si="48"/>
        <v>82</v>
      </c>
    </row>
    <row r="259" spans="1:15" x14ac:dyDescent="0.2">
      <c r="A259" s="28">
        <v>10</v>
      </c>
      <c r="B259" s="21" t="str">
        <f>IF(A259="","",IF(K259="","No bet",VLOOKUP(K259,$AK$2:$AL$19,2)&amp;","&amp;VLOOKUP(L259,$AK$2:$AL$19,2)))</f>
        <v>13/16,15/18</v>
      </c>
      <c r="C259" s="22" t="str">
        <f t="shared" ref="C259:C322" si="50">IF(A259="","",IF(B259="No bet","",F259&amp;","&amp;F259&amp;","))</f>
        <v>1,1,</v>
      </c>
      <c r="D259" s="9">
        <f t="shared" ref="D259:D322" si="51">VLOOKUP(A259,$AM$3:$AO$39,2,0)</f>
        <v>2</v>
      </c>
      <c r="E259" s="9">
        <f t="shared" ref="E259:E322" si="52">VLOOKUP(A259,$AM$3:$AO$39,3,0)</f>
        <v>4</v>
      </c>
      <c r="F259" s="10">
        <f t="shared" si="42"/>
        <v>1</v>
      </c>
      <c r="G259" s="10" t="str">
        <f t="shared" si="49"/>
        <v>2164</v>
      </c>
      <c r="H259" s="10" t="b">
        <f t="shared" si="43"/>
        <v>1</v>
      </c>
      <c r="I259" s="10">
        <f t="shared" si="44"/>
        <v>7</v>
      </c>
      <c r="J259" s="10">
        <f t="shared" si="45"/>
        <v>1</v>
      </c>
      <c r="K259" s="10">
        <f>IF($I259=1,VLOOKUP($E259,$AH$2:$AJ$19,2),IF($I259&lt;10,IF(F259=0,"",K258),""))</f>
        <v>7</v>
      </c>
      <c r="L259" s="10">
        <f>IF($I259=1,VLOOKUP($E259,$AH$2:$AJ$19,3),IF($I259&lt;10,IF(F259=0,"",L258),""))</f>
        <v>9</v>
      </c>
      <c r="M259" s="12" t="str">
        <f t="shared" si="46"/>
        <v>L</v>
      </c>
      <c r="N259" s="13">
        <f t="shared" si="47"/>
        <v>-2</v>
      </c>
      <c r="O259" s="14">
        <f t="shared" si="48"/>
        <v>80</v>
      </c>
    </row>
    <row r="260" spans="1:15" x14ac:dyDescent="0.2">
      <c r="A260" s="28">
        <v>13</v>
      </c>
      <c r="B260" s="21" t="str">
        <f>IF(A260="","",IF(K260="","No bet",VLOOKUP(K260,$AK$2:$AL$19,2)&amp;","&amp;VLOOKUP(L260,$AK$2:$AL$19,2)))</f>
        <v>No bet</v>
      </c>
      <c r="C260" s="22" t="str">
        <f t="shared" si="50"/>
        <v/>
      </c>
      <c r="D260" s="9">
        <f t="shared" si="51"/>
        <v>3</v>
      </c>
      <c r="E260" s="9">
        <f t="shared" si="52"/>
        <v>7</v>
      </c>
      <c r="F260" s="10">
        <f t="shared" ref="F260:F323" si="53">IF(H260=FALSE,0,J259)</f>
        <v>0</v>
      </c>
      <c r="G260" s="10" t="str">
        <f t="shared" si="49"/>
        <v>21643</v>
      </c>
      <c r="H260" s="10" t="b">
        <f t="shared" ref="H260:H323" si="54">IF(LEN(G260)=6,TRUE,IF(M260="W",FALSE,IF(I259=9,FALSE,H259)))</f>
        <v>0</v>
      </c>
      <c r="I260" s="10">
        <f t="shared" ref="I260:I323" si="55">IF(LEN(G260)=6,1,IF(M260="W",10,I259+1))</f>
        <v>10</v>
      </c>
      <c r="J260" s="10">
        <f t="shared" ref="J260:J323" si="56">IF(I260=10,IF(M260="W",IF(J259=1,1,J259-1),J259+1),J259)</f>
        <v>1</v>
      </c>
      <c r="K260" s="10" t="str">
        <f>IF($I260=1,VLOOKUP($E260,$AH$2:$AJ$19,2),IF($I260&lt;10,IF(F260=0,"",K259),""))</f>
        <v/>
      </c>
      <c r="L260" s="10" t="str">
        <f>IF($I260=1,VLOOKUP($E260,$AH$2:$AJ$19,3),IF($I260&lt;10,IF(F260=0,"",L259),""))</f>
        <v/>
      </c>
      <c r="M260" s="12" t="str">
        <f t="shared" ref="M260:M323" si="57">IF(A260="","",IF(F259&gt;0,IF(OR(E260=K259,E260=L259),"W","L"),""))</f>
        <v>W</v>
      </c>
      <c r="N260" s="13">
        <f t="shared" ref="N260:N323" si="58">IF(M260="W",F259*18,IF(M260="L",-F259*2,0))</f>
        <v>18</v>
      </c>
      <c r="O260" s="14">
        <f t="shared" ref="O260:O323" si="59">IF(A260&lt;&gt;"",N260+O259,O259)</f>
        <v>98</v>
      </c>
    </row>
    <row r="261" spans="1:15" x14ac:dyDescent="0.2">
      <c r="A261" s="28">
        <v>17</v>
      </c>
      <c r="B261" s="21" t="str">
        <f>IF(A261="","",IF(K261="","No bet",VLOOKUP(K261,$AK$2:$AL$19,2)&amp;","&amp;VLOOKUP(L261,$AK$2:$AL$19,2)))</f>
        <v>No bet</v>
      </c>
      <c r="C261" s="22" t="str">
        <f t="shared" si="50"/>
        <v/>
      </c>
      <c r="D261" s="9">
        <f t="shared" si="51"/>
        <v>3</v>
      </c>
      <c r="E261" s="9">
        <f t="shared" si="52"/>
        <v>8</v>
      </c>
      <c r="F261" s="10">
        <f t="shared" si="53"/>
        <v>0</v>
      </c>
      <c r="G261" s="10" t="str">
        <f t="shared" si="49"/>
        <v>21643</v>
      </c>
      <c r="H261" s="10" t="b">
        <f t="shared" si="54"/>
        <v>0</v>
      </c>
      <c r="I261" s="10">
        <f t="shared" si="55"/>
        <v>11</v>
      </c>
      <c r="J261" s="10">
        <f t="shared" si="56"/>
        <v>1</v>
      </c>
      <c r="K261" s="10" t="str">
        <f>IF($I261=1,VLOOKUP($E261,$AH$2:$AJ$19,2),IF($I261&lt;10,IF(F261=0,"",K260),""))</f>
        <v/>
      </c>
      <c r="L261" s="10" t="str">
        <f>IF($I261=1,VLOOKUP($E261,$AH$2:$AJ$19,3),IF($I261&lt;10,IF(F261=0,"",L260),""))</f>
        <v/>
      </c>
      <c r="M261" s="12" t="str">
        <f t="shared" si="57"/>
        <v/>
      </c>
      <c r="N261" s="13">
        <f t="shared" si="58"/>
        <v>0</v>
      </c>
      <c r="O261" s="14">
        <f t="shared" si="59"/>
        <v>98</v>
      </c>
    </row>
    <row r="262" spans="1:15" x14ac:dyDescent="0.2">
      <c r="A262" s="28">
        <v>10</v>
      </c>
      <c r="B262" s="21" t="str">
        <f>IF(A262="","",IF(K262="","No bet",VLOOKUP(K262,$AK$2:$AL$19,2)&amp;","&amp;VLOOKUP(L262,$AK$2:$AL$19,2)))</f>
        <v>No bet</v>
      </c>
      <c r="C262" s="22" t="str">
        <f t="shared" si="50"/>
        <v/>
      </c>
      <c r="D262" s="9">
        <f t="shared" si="51"/>
        <v>2</v>
      </c>
      <c r="E262" s="9">
        <f t="shared" si="52"/>
        <v>4</v>
      </c>
      <c r="F262" s="10">
        <f t="shared" si="53"/>
        <v>0</v>
      </c>
      <c r="G262" s="10" t="str">
        <f t="shared" si="49"/>
        <v>21643</v>
      </c>
      <c r="H262" s="10" t="b">
        <f t="shared" si="54"/>
        <v>0</v>
      </c>
      <c r="I262" s="10">
        <f t="shared" si="55"/>
        <v>12</v>
      </c>
      <c r="J262" s="10">
        <f t="shared" si="56"/>
        <v>1</v>
      </c>
      <c r="K262" s="10" t="str">
        <f>IF($I262=1,VLOOKUP($E262,$AH$2:$AJ$19,2),IF($I262&lt;10,IF(F262=0,"",K261),""))</f>
        <v/>
      </c>
      <c r="L262" s="10" t="str">
        <f>IF($I262=1,VLOOKUP($E262,$AH$2:$AJ$19,3),IF($I262&lt;10,IF(F262=0,"",L261),""))</f>
        <v/>
      </c>
      <c r="M262" s="12" t="str">
        <f t="shared" si="57"/>
        <v/>
      </c>
      <c r="N262" s="13">
        <f t="shared" si="58"/>
        <v>0</v>
      </c>
      <c r="O262" s="14">
        <f t="shared" si="59"/>
        <v>98</v>
      </c>
    </row>
    <row r="263" spans="1:15" x14ac:dyDescent="0.2">
      <c r="A263" s="28">
        <v>23</v>
      </c>
      <c r="B263" s="21" t="str">
        <f>IF(A263="","",IF(K263="","No bet",VLOOKUP(K263,$AK$2:$AL$19,2)&amp;","&amp;VLOOKUP(L263,$AK$2:$AL$19,2)))</f>
        <v>No bet</v>
      </c>
      <c r="C263" s="22" t="str">
        <f t="shared" si="50"/>
        <v/>
      </c>
      <c r="D263" s="9">
        <f t="shared" si="51"/>
        <v>4</v>
      </c>
      <c r="E263" s="9">
        <f t="shared" si="52"/>
        <v>11</v>
      </c>
      <c r="F263" s="10">
        <f t="shared" si="53"/>
        <v>0</v>
      </c>
      <c r="G263" s="10" t="str">
        <f t="shared" si="49"/>
        <v>21643</v>
      </c>
      <c r="H263" s="10" t="b">
        <f t="shared" si="54"/>
        <v>0</v>
      </c>
      <c r="I263" s="10">
        <f t="shared" si="55"/>
        <v>13</v>
      </c>
      <c r="J263" s="10">
        <f t="shared" si="56"/>
        <v>1</v>
      </c>
      <c r="K263" s="10" t="str">
        <f>IF($I263=1,VLOOKUP($E263,$AH$2:$AJ$19,2),IF($I263&lt;10,IF(F263=0,"",K262),""))</f>
        <v/>
      </c>
      <c r="L263" s="10" t="str">
        <f>IF($I263=1,VLOOKUP($E263,$AH$2:$AJ$19,3),IF($I263&lt;10,IF(F263=0,"",L262),""))</f>
        <v/>
      </c>
      <c r="M263" s="12" t="str">
        <f t="shared" si="57"/>
        <v/>
      </c>
      <c r="N263" s="13">
        <f t="shared" si="58"/>
        <v>0</v>
      </c>
      <c r="O263" s="14">
        <f t="shared" si="59"/>
        <v>98</v>
      </c>
    </row>
    <row r="264" spans="1:15" x14ac:dyDescent="0.2">
      <c r="A264" s="28">
        <v>24</v>
      </c>
      <c r="B264" s="21" t="str">
        <f>IF(A264="","",IF(K264="","No bet",VLOOKUP(K264,$AK$2:$AL$19,2)&amp;","&amp;VLOOKUP(L264,$AK$2:$AL$19,2)))</f>
        <v>No bet</v>
      </c>
      <c r="C264" s="22" t="str">
        <f t="shared" si="50"/>
        <v/>
      </c>
      <c r="D264" s="9">
        <f t="shared" si="51"/>
        <v>4</v>
      </c>
      <c r="E264" s="9">
        <f t="shared" si="52"/>
        <v>12</v>
      </c>
      <c r="F264" s="10">
        <f t="shared" si="53"/>
        <v>0</v>
      </c>
      <c r="G264" s="10" t="str">
        <f t="shared" si="49"/>
        <v>21643</v>
      </c>
      <c r="H264" s="10" t="b">
        <f t="shared" si="54"/>
        <v>0</v>
      </c>
      <c r="I264" s="10">
        <f t="shared" si="55"/>
        <v>14</v>
      </c>
      <c r="J264" s="10">
        <f t="shared" si="56"/>
        <v>1</v>
      </c>
      <c r="K264" s="10" t="str">
        <f>IF($I264=1,VLOOKUP($E264,$AH$2:$AJ$19,2),IF($I264&lt;10,IF(F264=0,"",K263),""))</f>
        <v/>
      </c>
      <c r="L264" s="10" t="str">
        <f>IF($I264=1,VLOOKUP($E264,$AH$2:$AJ$19,3),IF($I264&lt;10,IF(F264=0,"",L263),""))</f>
        <v/>
      </c>
      <c r="M264" s="12" t="str">
        <f t="shared" si="57"/>
        <v/>
      </c>
      <c r="N264" s="13">
        <f t="shared" si="58"/>
        <v>0</v>
      </c>
      <c r="O264" s="14">
        <f t="shared" si="59"/>
        <v>98</v>
      </c>
    </row>
    <row r="265" spans="1:15" x14ac:dyDescent="0.2">
      <c r="A265" s="28">
        <v>11</v>
      </c>
      <c r="B265" s="21" t="str">
        <f>IF(A265="","",IF(K265="","No bet",VLOOKUP(K265,$AK$2:$AL$19,2)&amp;","&amp;VLOOKUP(L265,$AK$2:$AL$19,2)))</f>
        <v>No bet</v>
      </c>
      <c r="C265" s="22" t="str">
        <f t="shared" si="50"/>
        <v/>
      </c>
      <c r="D265" s="9">
        <f t="shared" si="51"/>
        <v>2</v>
      </c>
      <c r="E265" s="9">
        <f t="shared" si="52"/>
        <v>5</v>
      </c>
      <c r="F265" s="10">
        <f t="shared" si="53"/>
        <v>0</v>
      </c>
      <c r="G265" s="10" t="str">
        <f t="shared" si="49"/>
        <v>21643</v>
      </c>
      <c r="H265" s="10" t="b">
        <f t="shared" si="54"/>
        <v>0</v>
      </c>
      <c r="I265" s="10">
        <f t="shared" si="55"/>
        <v>15</v>
      </c>
      <c r="J265" s="10">
        <f t="shared" si="56"/>
        <v>1</v>
      </c>
      <c r="K265" s="10" t="str">
        <f>IF($I265=1,VLOOKUP($E265,$AH$2:$AJ$19,2),IF($I265&lt;10,IF(F265=0,"",K264),""))</f>
        <v/>
      </c>
      <c r="L265" s="10" t="str">
        <f>IF($I265=1,VLOOKUP($E265,$AH$2:$AJ$19,3),IF($I265&lt;10,IF(F265=0,"",L264),""))</f>
        <v/>
      </c>
      <c r="M265" s="12" t="str">
        <f t="shared" si="57"/>
        <v/>
      </c>
      <c r="N265" s="13">
        <f t="shared" si="58"/>
        <v>0</v>
      </c>
      <c r="O265" s="14">
        <f t="shared" si="59"/>
        <v>98</v>
      </c>
    </row>
    <row r="266" spans="1:15" x14ac:dyDescent="0.2">
      <c r="A266" s="28">
        <v>18</v>
      </c>
      <c r="B266" s="21" t="str">
        <f>IF(A266="","",IF(K266="","No bet",VLOOKUP(K266,$AK$2:$AL$19,2)&amp;","&amp;VLOOKUP(L266,$AK$2:$AL$19,2)))</f>
        <v>No bet</v>
      </c>
      <c r="C266" s="22" t="str">
        <f t="shared" si="50"/>
        <v/>
      </c>
      <c r="D266" s="9">
        <f t="shared" si="51"/>
        <v>3</v>
      </c>
      <c r="E266" s="9">
        <f t="shared" si="52"/>
        <v>9</v>
      </c>
      <c r="F266" s="10">
        <f t="shared" si="53"/>
        <v>0</v>
      </c>
      <c r="G266" s="10" t="str">
        <f t="shared" si="49"/>
        <v>21643</v>
      </c>
      <c r="H266" s="10" t="b">
        <f t="shared" si="54"/>
        <v>0</v>
      </c>
      <c r="I266" s="10">
        <f t="shared" si="55"/>
        <v>16</v>
      </c>
      <c r="J266" s="10">
        <f t="shared" si="56"/>
        <v>1</v>
      </c>
      <c r="K266" s="10" t="str">
        <f>IF($I266=1,VLOOKUP($E266,$AH$2:$AJ$19,2),IF($I266&lt;10,IF(F266=0,"",K265),""))</f>
        <v/>
      </c>
      <c r="L266" s="10" t="str">
        <f>IF($I266=1,VLOOKUP($E266,$AH$2:$AJ$19,3),IF($I266&lt;10,IF(F266=0,"",L265),""))</f>
        <v/>
      </c>
      <c r="M266" s="12" t="str">
        <f t="shared" si="57"/>
        <v/>
      </c>
      <c r="N266" s="13">
        <f t="shared" si="58"/>
        <v>0</v>
      </c>
      <c r="O266" s="14">
        <f t="shared" si="59"/>
        <v>98</v>
      </c>
    </row>
    <row r="267" spans="1:15" x14ac:dyDescent="0.2">
      <c r="A267" s="28">
        <v>26</v>
      </c>
      <c r="B267" s="21" t="str">
        <f>IF(A267="","",IF(K267="","No bet",VLOOKUP(K267,$AK$2:$AL$19,2)&amp;","&amp;VLOOKUP(L267,$AK$2:$AL$19,2)))</f>
        <v>25/28,27/30</v>
      </c>
      <c r="C267" s="22" t="str">
        <f t="shared" si="50"/>
        <v>1,1,</v>
      </c>
      <c r="D267" s="9">
        <f t="shared" si="51"/>
        <v>5</v>
      </c>
      <c r="E267" s="9">
        <f t="shared" si="52"/>
        <v>14</v>
      </c>
      <c r="F267" s="10">
        <f t="shared" si="53"/>
        <v>1</v>
      </c>
      <c r="G267" s="10" t="str">
        <f t="shared" si="49"/>
        <v>216435</v>
      </c>
      <c r="H267" s="10" t="b">
        <f t="shared" si="54"/>
        <v>1</v>
      </c>
      <c r="I267" s="10">
        <f t="shared" si="55"/>
        <v>1</v>
      </c>
      <c r="J267" s="10">
        <f t="shared" si="56"/>
        <v>1</v>
      </c>
      <c r="K267" s="10">
        <f>IF($I267=1,VLOOKUP($E267,$AH$2:$AJ$19,2),IF($I267&lt;10,IF(F267=0,"",K266),""))</f>
        <v>13</v>
      </c>
      <c r="L267" s="10">
        <f>IF($I267=1,VLOOKUP($E267,$AH$2:$AJ$19,3),IF($I267&lt;10,IF(F267=0,"",L266),""))</f>
        <v>15</v>
      </c>
      <c r="M267" s="12" t="str">
        <f t="shared" si="57"/>
        <v/>
      </c>
      <c r="N267" s="13">
        <f t="shared" si="58"/>
        <v>0</v>
      </c>
      <c r="O267" s="14">
        <f t="shared" si="59"/>
        <v>98</v>
      </c>
    </row>
    <row r="268" spans="1:15" x14ac:dyDescent="0.2">
      <c r="A268" s="28">
        <v>23</v>
      </c>
      <c r="B268" s="21" t="str">
        <f>IF(A268="","",IF(K268="","No bet",VLOOKUP(K268,$AK$2:$AL$19,2)&amp;","&amp;VLOOKUP(L268,$AK$2:$AL$19,2)))</f>
        <v>25/28,27/30</v>
      </c>
      <c r="C268" s="22" t="str">
        <f t="shared" si="50"/>
        <v>1,1,</v>
      </c>
      <c r="D268" s="9">
        <f t="shared" si="51"/>
        <v>4</v>
      </c>
      <c r="E268" s="9">
        <f t="shared" si="52"/>
        <v>11</v>
      </c>
      <c r="F268" s="10">
        <f t="shared" si="53"/>
        <v>1</v>
      </c>
      <c r="G268" s="10">
        <f t="shared" si="49"/>
        <v>4</v>
      </c>
      <c r="H268" s="10" t="b">
        <f t="shared" si="54"/>
        <v>1</v>
      </c>
      <c r="I268" s="10">
        <f t="shared" si="55"/>
        <v>2</v>
      </c>
      <c r="J268" s="10">
        <f t="shared" si="56"/>
        <v>1</v>
      </c>
      <c r="K268" s="10">
        <f>IF($I268=1,VLOOKUP($E268,$AH$2:$AJ$19,2),IF($I268&lt;10,IF(F268=0,"",K267),""))</f>
        <v>13</v>
      </c>
      <c r="L268" s="10">
        <f>IF($I268=1,VLOOKUP($E268,$AH$2:$AJ$19,3),IF($I268&lt;10,IF(F268=0,"",L267),""))</f>
        <v>15</v>
      </c>
      <c r="M268" s="12" t="str">
        <f t="shared" si="57"/>
        <v>L</v>
      </c>
      <c r="N268" s="13">
        <f t="shared" si="58"/>
        <v>-2</v>
      </c>
      <c r="O268" s="14">
        <f t="shared" si="59"/>
        <v>96</v>
      </c>
    </row>
    <row r="269" spans="1:15" x14ac:dyDescent="0.2">
      <c r="A269" s="28">
        <v>13</v>
      </c>
      <c r="B269" s="21" t="str">
        <f>IF(A269="","",IF(K269="","No bet",VLOOKUP(K269,$AK$2:$AL$19,2)&amp;","&amp;VLOOKUP(L269,$AK$2:$AL$19,2)))</f>
        <v>25/28,27/30</v>
      </c>
      <c r="C269" s="22" t="str">
        <f t="shared" si="50"/>
        <v>1,1,</v>
      </c>
      <c r="D269" s="9">
        <f t="shared" si="51"/>
        <v>3</v>
      </c>
      <c r="E269" s="9">
        <f t="shared" si="52"/>
        <v>7</v>
      </c>
      <c r="F269" s="10">
        <f t="shared" si="53"/>
        <v>1</v>
      </c>
      <c r="G269" s="10" t="str">
        <f t="shared" si="49"/>
        <v>43</v>
      </c>
      <c r="H269" s="10" t="b">
        <f t="shared" si="54"/>
        <v>1</v>
      </c>
      <c r="I269" s="10">
        <f t="shared" si="55"/>
        <v>3</v>
      </c>
      <c r="J269" s="10">
        <f t="shared" si="56"/>
        <v>1</v>
      </c>
      <c r="K269" s="10">
        <f>IF($I269=1,VLOOKUP($E269,$AH$2:$AJ$19,2),IF($I269&lt;10,IF(F269=0,"",K268),""))</f>
        <v>13</v>
      </c>
      <c r="L269" s="10">
        <f>IF($I269=1,VLOOKUP($E269,$AH$2:$AJ$19,3),IF($I269&lt;10,IF(F269=0,"",L268),""))</f>
        <v>15</v>
      </c>
      <c r="M269" s="12" t="str">
        <f t="shared" si="57"/>
        <v>L</v>
      </c>
      <c r="N269" s="13">
        <f t="shared" si="58"/>
        <v>-2</v>
      </c>
      <c r="O269" s="14">
        <f t="shared" si="59"/>
        <v>94</v>
      </c>
    </row>
    <row r="270" spans="1:15" x14ac:dyDescent="0.2">
      <c r="A270" s="28">
        <v>6</v>
      </c>
      <c r="B270" s="21" t="str">
        <f>IF(A270="","",IF(K270="","No bet",VLOOKUP(K270,$AK$2:$AL$19,2)&amp;","&amp;VLOOKUP(L270,$AK$2:$AL$19,2)))</f>
        <v>25/28,27/30</v>
      </c>
      <c r="C270" s="22" t="str">
        <f t="shared" si="50"/>
        <v>1,1,</v>
      </c>
      <c r="D270" s="9">
        <f t="shared" si="51"/>
        <v>1</v>
      </c>
      <c r="E270" s="9">
        <f t="shared" si="52"/>
        <v>3</v>
      </c>
      <c r="F270" s="10">
        <f t="shared" si="53"/>
        <v>1</v>
      </c>
      <c r="G270" s="10" t="str">
        <f t="shared" si="49"/>
        <v>431</v>
      </c>
      <c r="H270" s="10" t="b">
        <f t="shared" si="54"/>
        <v>1</v>
      </c>
      <c r="I270" s="10">
        <f t="shared" si="55"/>
        <v>4</v>
      </c>
      <c r="J270" s="10">
        <f t="shared" si="56"/>
        <v>1</v>
      </c>
      <c r="K270" s="10">
        <f>IF($I270=1,VLOOKUP($E270,$AH$2:$AJ$19,2),IF($I270&lt;10,IF(F270=0,"",K269),""))</f>
        <v>13</v>
      </c>
      <c r="L270" s="10">
        <f>IF($I270=1,VLOOKUP($E270,$AH$2:$AJ$19,3),IF($I270&lt;10,IF(F270=0,"",L269),""))</f>
        <v>15</v>
      </c>
      <c r="M270" s="12" t="str">
        <f t="shared" si="57"/>
        <v>L</v>
      </c>
      <c r="N270" s="13">
        <f t="shared" si="58"/>
        <v>-2</v>
      </c>
      <c r="O270" s="14">
        <f t="shared" si="59"/>
        <v>92</v>
      </c>
    </row>
    <row r="271" spans="1:15" x14ac:dyDescent="0.2">
      <c r="A271" s="28">
        <v>12</v>
      </c>
      <c r="B271" s="21" t="str">
        <f>IF(A271="","",IF(K271="","No bet",VLOOKUP(K271,$AK$2:$AL$19,2)&amp;","&amp;VLOOKUP(L271,$AK$2:$AL$19,2)))</f>
        <v>25/28,27/30</v>
      </c>
      <c r="C271" s="22" t="str">
        <f t="shared" si="50"/>
        <v>1,1,</v>
      </c>
      <c r="D271" s="9">
        <f t="shared" si="51"/>
        <v>2</v>
      </c>
      <c r="E271" s="9">
        <f t="shared" si="52"/>
        <v>6</v>
      </c>
      <c r="F271" s="10">
        <f t="shared" si="53"/>
        <v>1</v>
      </c>
      <c r="G271" s="10" t="str">
        <f t="shared" si="49"/>
        <v>4312</v>
      </c>
      <c r="H271" s="10" t="b">
        <f t="shared" si="54"/>
        <v>1</v>
      </c>
      <c r="I271" s="10">
        <f t="shared" si="55"/>
        <v>5</v>
      </c>
      <c r="J271" s="10">
        <f t="shared" si="56"/>
        <v>1</v>
      </c>
      <c r="K271" s="10">
        <f>IF($I271=1,VLOOKUP($E271,$AH$2:$AJ$19,2),IF($I271&lt;10,IF(F271=0,"",K270),""))</f>
        <v>13</v>
      </c>
      <c r="L271" s="10">
        <f>IF($I271=1,VLOOKUP($E271,$AH$2:$AJ$19,3),IF($I271&lt;10,IF(F271=0,"",L270),""))</f>
        <v>15</v>
      </c>
      <c r="M271" s="12" t="str">
        <f t="shared" si="57"/>
        <v>L</v>
      </c>
      <c r="N271" s="13">
        <f t="shared" si="58"/>
        <v>-2</v>
      </c>
      <c r="O271" s="14">
        <f t="shared" si="59"/>
        <v>90</v>
      </c>
    </row>
    <row r="272" spans="1:15" x14ac:dyDescent="0.2">
      <c r="A272" s="28">
        <v>5</v>
      </c>
      <c r="B272" s="21" t="str">
        <f>IF(A272="","",IF(K272="","No bet",VLOOKUP(K272,$AK$2:$AL$19,2)&amp;","&amp;VLOOKUP(L272,$AK$2:$AL$19,2)))</f>
        <v>25/28,27/30</v>
      </c>
      <c r="C272" s="22" t="str">
        <f t="shared" si="50"/>
        <v>1,1,</v>
      </c>
      <c r="D272" s="9">
        <f t="shared" si="51"/>
        <v>1</v>
      </c>
      <c r="E272" s="9">
        <f t="shared" si="52"/>
        <v>2</v>
      </c>
      <c r="F272" s="10">
        <f t="shared" si="53"/>
        <v>1</v>
      </c>
      <c r="G272" s="10" t="str">
        <f t="shared" si="49"/>
        <v>4312</v>
      </c>
      <c r="H272" s="10" t="b">
        <f t="shared" si="54"/>
        <v>1</v>
      </c>
      <c r="I272" s="10">
        <f t="shared" si="55"/>
        <v>6</v>
      </c>
      <c r="J272" s="10">
        <f t="shared" si="56"/>
        <v>1</v>
      </c>
      <c r="K272" s="10">
        <f>IF($I272=1,VLOOKUP($E272,$AH$2:$AJ$19,2),IF($I272&lt;10,IF(F272=0,"",K271),""))</f>
        <v>13</v>
      </c>
      <c r="L272" s="10">
        <f>IF($I272=1,VLOOKUP($E272,$AH$2:$AJ$19,3),IF($I272&lt;10,IF(F272=0,"",L271),""))</f>
        <v>15</v>
      </c>
      <c r="M272" s="12" t="str">
        <f t="shared" si="57"/>
        <v>L</v>
      </c>
      <c r="N272" s="13">
        <f t="shared" si="58"/>
        <v>-2</v>
      </c>
      <c r="O272" s="14">
        <f t="shared" si="59"/>
        <v>88</v>
      </c>
    </row>
    <row r="273" spans="1:15" x14ac:dyDescent="0.2">
      <c r="A273" s="28">
        <v>24</v>
      </c>
      <c r="B273" s="21" t="str">
        <f>IF(A273="","",IF(K273="","No bet",VLOOKUP(K273,$AK$2:$AL$19,2)&amp;","&amp;VLOOKUP(L273,$AK$2:$AL$19,2)))</f>
        <v>25/28,27/30</v>
      </c>
      <c r="C273" s="22" t="str">
        <f t="shared" si="50"/>
        <v>1,1,</v>
      </c>
      <c r="D273" s="9">
        <f t="shared" si="51"/>
        <v>4</v>
      </c>
      <c r="E273" s="9">
        <f t="shared" si="52"/>
        <v>12</v>
      </c>
      <c r="F273" s="10">
        <f t="shared" si="53"/>
        <v>1</v>
      </c>
      <c r="G273" s="10" t="str">
        <f t="shared" si="49"/>
        <v>4312</v>
      </c>
      <c r="H273" s="10" t="b">
        <f t="shared" si="54"/>
        <v>1</v>
      </c>
      <c r="I273" s="10">
        <f t="shared" si="55"/>
        <v>7</v>
      </c>
      <c r="J273" s="10">
        <f t="shared" si="56"/>
        <v>1</v>
      </c>
      <c r="K273" s="10">
        <f>IF($I273=1,VLOOKUP($E273,$AH$2:$AJ$19,2),IF($I273&lt;10,IF(F273=0,"",K272),""))</f>
        <v>13</v>
      </c>
      <c r="L273" s="10">
        <f>IF($I273=1,VLOOKUP($E273,$AH$2:$AJ$19,3),IF($I273&lt;10,IF(F273=0,"",L272),""))</f>
        <v>15</v>
      </c>
      <c r="M273" s="12" t="str">
        <f t="shared" si="57"/>
        <v>L</v>
      </c>
      <c r="N273" s="13">
        <f t="shared" si="58"/>
        <v>-2</v>
      </c>
      <c r="O273" s="14">
        <f t="shared" si="59"/>
        <v>86</v>
      </c>
    </row>
    <row r="274" spans="1:15" x14ac:dyDescent="0.2">
      <c r="A274" s="28">
        <v>12</v>
      </c>
      <c r="B274" s="21" t="str">
        <f>IF(A274="","",IF(K274="","No bet",VLOOKUP(K274,$AK$2:$AL$19,2)&amp;","&amp;VLOOKUP(L274,$AK$2:$AL$19,2)))</f>
        <v>25/28,27/30</v>
      </c>
      <c r="C274" s="22" t="str">
        <f t="shared" si="50"/>
        <v>1,1,</v>
      </c>
      <c r="D274" s="9">
        <f t="shared" si="51"/>
        <v>2</v>
      </c>
      <c r="E274" s="9">
        <f t="shared" si="52"/>
        <v>6</v>
      </c>
      <c r="F274" s="10">
        <f t="shared" si="53"/>
        <v>1</v>
      </c>
      <c r="G274" s="10" t="str">
        <f t="shared" si="49"/>
        <v>4312</v>
      </c>
      <c r="H274" s="10" t="b">
        <f t="shared" si="54"/>
        <v>1</v>
      </c>
      <c r="I274" s="10">
        <f t="shared" si="55"/>
        <v>8</v>
      </c>
      <c r="J274" s="10">
        <f t="shared" si="56"/>
        <v>1</v>
      </c>
      <c r="K274" s="10">
        <f>IF($I274=1,VLOOKUP($E274,$AH$2:$AJ$19,2),IF($I274&lt;10,IF(F274=0,"",K273),""))</f>
        <v>13</v>
      </c>
      <c r="L274" s="10">
        <f>IF($I274=1,VLOOKUP($E274,$AH$2:$AJ$19,3),IF($I274&lt;10,IF(F274=0,"",L273),""))</f>
        <v>15</v>
      </c>
      <c r="M274" s="12" t="str">
        <f t="shared" si="57"/>
        <v>L</v>
      </c>
      <c r="N274" s="13">
        <f t="shared" si="58"/>
        <v>-2</v>
      </c>
      <c r="O274" s="14">
        <f t="shared" si="59"/>
        <v>84</v>
      </c>
    </row>
    <row r="275" spans="1:15" x14ac:dyDescent="0.2">
      <c r="A275" s="28">
        <v>19</v>
      </c>
      <c r="B275" s="21" t="str">
        <f>IF(A275="","",IF(K275="","No bet",VLOOKUP(K275,$AK$2:$AL$19,2)&amp;","&amp;VLOOKUP(L275,$AK$2:$AL$19,2)))</f>
        <v>25/28,27/30</v>
      </c>
      <c r="C275" s="22" t="str">
        <f t="shared" si="50"/>
        <v>1,1,</v>
      </c>
      <c r="D275" s="9">
        <f t="shared" si="51"/>
        <v>4</v>
      </c>
      <c r="E275" s="9">
        <f t="shared" si="52"/>
        <v>10</v>
      </c>
      <c r="F275" s="10">
        <f t="shared" si="53"/>
        <v>1</v>
      </c>
      <c r="G275" s="10" t="str">
        <f t="shared" si="49"/>
        <v>4312</v>
      </c>
      <c r="H275" s="10" t="b">
        <f t="shared" si="54"/>
        <v>1</v>
      </c>
      <c r="I275" s="10">
        <f t="shared" si="55"/>
        <v>9</v>
      </c>
      <c r="J275" s="10">
        <f t="shared" si="56"/>
        <v>1</v>
      </c>
      <c r="K275" s="10">
        <f>IF($I275=1,VLOOKUP($E275,$AH$2:$AJ$19,2),IF($I275&lt;10,IF(F275=0,"",K274),""))</f>
        <v>13</v>
      </c>
      <c r="L275" s="10">
        <f>IF($I275=1,VLOOKUP($E275,$AH$2:$AJ$19,3),IF($I275&lt;10,IF(F275=0,"",L274),""))</f>
        <v>15</v>
      </c>
      <c r="M275" s="12" t="str">
        <f t="shared" si="57"/>
        <v>L</v>
      </c>
      <c r="N275" s="13">
        <f t="shared" si="58"/>
        <v>-2</v>
      </c>
      <c r="O275" s="14">
        <f t="shared" si="59"/>
        <v>82</v>
      </c>
    </row>
    <row r="276" spans="1:15" x14ac:dyDescent="0.2">
      <c r="A276" s="28">
        <v>35</v>
      </c>
      <c r="B276" s="21" t="str">
        <f>IF(A276="","",IF(K276="","No bet",VLOOKUP(K276,$AK$2:$AL$19,2)&amp;","&amp;VLOOKUP(L276,$AK$2:$AL$19,2)))</f>
        <v>No bet</v>
      </c>
      <c r="C276" s="22" t="str">
        <f t="shared" si="50"/>
        <v/>
      </c>
      <c r="D276" s="9">
        <f t="shared" si="51"/>
        <v>6</v>
      </c>
      <c r="E276" s="9">
        <f t="shared" si="52"/>
        <v>17</v>
      </c>
      <c r="F276" s="10">
        <f t="shared" si="53"/>
        <v>0</v>
      </c>
      <c r="G276" s="10" t="str">
        <f t="shared" si="49"/>
        <v>43126</v>
      </c>
      <c r="H276" s="10" t="b">
        <f t="shared" si="54"/>
        <v>0</v>
      </c>
      <c r="I276" s="10">
        <f t="shared" si="55"/>
        <v>10</v>
      </c>
      <c r="J276" s="10">
        <f t="shared" si="56"/>
        <v>2</v>
      </c>
      <c r="K276" s="10" t="str">
        <f>IF($I276=1,VLOOKUP($E276,$AH$2:$AJ$19,2),IF($I276&lt;10,IF(F276=0,"",K275),""))</f>
        <v/>
      </c>
      <c r="L276" s="10" t="str">
        <f>IF($I276=1,VLOOKUP($E276,$AH$2:$AJ$19,3),IF($I276&lt;10,IF(F276=0,"",L275),""))</f>
        <v/>
      </c>
      <c r="M276" s="12" t="str">
        <f t="shared" si="57"/>
        <v>L</v>
      </c>
      <c r="N276" s="13">
        <f t="shared" si="58"/>
        <v>-2</v>
      </c>
      <c r="O276" s="14">
        <f t="shared" si="59"/>
        <v>80</v>
      </c>
    </row>
    <row r="277" spans="1:15" x14ac:dyDescent="0.2">
      <c r="A277" s="28">
        <v>21</v>
      </c>
      <c r="B277" s="21" t="str">
        <f>IF(A277="","",IF(K277="","No bet",VLOOKUP(K277,$AK$2:$AL$19,2)&amp;","&amp;VLOOKUP(L277,$AK$2:$AL$19,2)))</f>
        <v>No bet</v>
      </c>
      <c r="C277" s="22" t="str">
        <f t="shared" si="50"/>
        <v/>
      </c>
      <c r="D277" s="9">
        <f t="shared" si="51"/>
        <v>4</v>
      </c>
      <c r="E277" s="9">
        <f t="shared" si="52"/>
        <v>12</v>
      </c>
      <c r="F277" s="10">
        <f t="shared" si="53"/>
        <v>0</v>
      </c>
      <c r="G277" s="10" t="str">
        <f t="shared" si="49"/>
        <v>43126</v>
      </c>
      <c r="H277" s="10" t="b">
        <f t="shared" si="54"/>
        <v>0</v>
      </c>
      <c r="I277" s="10">
        <f t="shared" si="55"/>
        <v>11</v>
      </c>
      <c r="J277" s="10">
        <f t="shared" si="56"/>
        <v>2</v>
      </c>
      <c r="K277" s="10" t="str">
        <f>IF($I277=1,VLOOKUP($E277,$AH$2:$AJ$19,2),IF($I277&lt;10,IF(F277=0,"",K276),""))</f>
        <v/>
      </c>
      <c r="L277" s="10" t="str">
        <f>IF($I277=1,VLOOKUP($E277,$AH$2:$AJ$19,3),IF($I277&lt;10,IF(F277=0,"",L276),""))</f>
        <v/>
      </c>
      <c r="M277" s="12" t="str">
        <f t="shared" si="57"/>
        <v/>
      </c>
      <c r="N277" s="13">
        <f t="shared" si="58"/>
        <v>0</v>
      </c>
      <c r="O277" s="14">
        <f t="shared" si="59"/>
        <v>80</v>
      </c>
    </row>
    <row r="278" spans="1:15" x14ac:dyDescent="0.2">
      <c r="A278" s="28">
        <v>11</v>
      </c>
      <c r="B278" s="21" t="str">
        <f>IF(A278="","",IF(K278="","No bet",VLOOKUP(K278,$AK$2:$AL$19,2)&amp;","&amp;VLOOKUP(L278,$AK$2:$AL$19,2)))</f>
        <v>No bet</v>
      </c>
      <c r="C278" s="22" t="str">
        <f t="shared" si="50"/>
        <v/>
      </c>
      <c r="D278" s="9">
        <f t="shared" si="51"/>
        <v>2</v>
      </c>
      <c r="E278" s="9">
        <f t="shared" si="52"/>
        <v>5</v>
      </c>
      <c r="F278" s="10">
        <f t="shared" si="53"/>
        <v>0</v>
      </c>
      <c r="G278" s="10" t="str">
        <f t="shared" si="49"/>
        <v>43126</v>
      </c>
      <c r="H278" s="10" t="b">
        <f t="shared" si="54"/>
        <v>0</v>
      </c>
      <c r="I278" s="10">
        <f t="shared" si="55"/>
        <v>12</v>
      </c>
      <c r="J278" s="10">
        <f t="shared" si="56"/>
        <v>2</v>
      </c>
      <c r="K278" s="10" t="str">
        <f>IF($I278=1,VLOOKUP($E278,$AH$2:$AJ$19,2),IF($I278&lt;10,IF(F278=0,"",K277),""))</f>
        <v/>
      </c>
      <c r="L278" s="10" t="str">
        <f>IF($I278=1,VLOOKUP($E278,$AH$2:$AJ$19,3),IF($I278&lt;10,IF(F278=0,"",L277),""))</f>
        <v/>
      </c>
      <c r="M278" s="12" t="str">
        <f t="shared" si="57"/>
        <v/>
      </c>
      <c r="N278" s="13">
        <f t="shared" si="58"/>
        <v>0</v>
      </c>
      <c r="O278" s="14">
        <f t="shared" si="59"/>
        <v>80</v>
      </c>
    </row>
    <row r="279" spans="1:15" x14ac:dyDescent="0.2">
      <c r="A279" s="28">
        <v>22</v>
      </c>
      <c r="B279" s="21" t="str">
        <f>IF(A279="","",IF(K279="","No bet",VLOOKUP(K279,$AK$2:$AL$19,2)&amp;","&amp;VLOOKUP(L279,$AK$2:$AL$19,2)))</f>
        <v>No bet</v>
      </c>
      <c r="C279" s="22" t="str">
        <f t="shared" si="50"/>
        <v/>
      </c>
      <c r="D279" s="9">
        <f t="shared" si="51"/>
        <v>4</v>
      </c>
      <c r="E279" s="9">
        <f t="shared" si="52"/>
        <v>10</v>
      </c>
      <c r="F279" s="10">
        <f t="shared" si="53"/>
        <v>0</v>
      </c>
      <c r="G279" s="10" t="str">
        <f t="shared" si="49"/>
        <v>43126</v>
      </c>
      <c r="H279" s="10" t="b">
        <f t="shared" si="54"/>
        <v>0</v>
      </c>
      <c r="I279" s="10">
        <f t="shared" si="55"/>
        <v>13</v>
      </c>
      <c r="J279" s="10">
        <f t="shared" si="56"/>
        <v>2</v>
      </c>
      <c r="K279" s="10" t="str">
        <f>IF($I279=1,VLOOKUP($E279,$AH$2:$AJ$19,2),IF($I279&lt;10,IF(F279=0,"",K278),""))</f>
        <v/>
      </c>
      <c r="L279" s="10" t="str">
        <f>IF($I279=1,VLOOKUP($E279,$AH$2:$AJ$19,3),IF($I279&lt;10,IF(F279=0,"",L278),""))</f>
        <v/>
      </c>
      <c r="M279" s="12" t="str">
        <f t="shared" si="57"/>
        <v/>
      </c>
      <c r="N279" s="13">
        <f t="shared" si="58"/>
        <v>0</v>
      </c>
      <c r="O279" s="14">
        <f t="shared" si="59"/>
        <v>80</v>
      </c>
    </row>
    <row r="280" spans="1:15" x14ac:dyDescent="0.2">
      <c r="A280" s="28">
        <v>9</v>
      </c>
      <c r="B280" s="21" t="str">
        <f>IF(A280="","",IF(K280="","No bet",VLOOKUP(K280,$AK$2:$AL$19,2)&amp;","&amp;VLOOKUP(L280,$AK$2:$AL$19,2)))</f>
        <v>No bet</v>
      </c>
      <c r="C280" s="22" t="str">
        <f t="shared" si="50"/>
        <v/>
      </c>
      <c r="D280" s="9">
        <f t="shared" si="51"/>
        <v>2</v>
      </c>
      <c r="E280" s="9">
        <f t="shared" si="52"/>
        <v>6</v>
      </c>
      <c r="F280" s="10">
        <f t="shared" si="53"/>
        <v>0</v>
      </c>
      <c r="G280" s="10" t="str">
        <f t="shared" si="49"/>
        <v>43126</v>
      </c>
      <c r="H280" s="10" t="b">
        <f t="shared" si="54"/>
        <v>0</v>
      </c>
      <c r="I280" s="10">
        <f t="shared" si="55"/>
        <v>14</v>
      </c>
      <c r="J280" s="10">
        <f t="shared" si="56"/>
        <v>2</v>
      </c>
      <c r="K280" s="10" t="str">
        <f>IF($I280=1,VLOOKUP($E280,$AH$2:$AJ$19,2),IF($I280&lt;10,IF(F280=0,"",K279),""))</f>
        <v/>
      </c>
      <c r="L280" s="10" t="str">
        <f>IF($I280=1,VLOOKUP($E280,$AH$2:$AJ$19,3),IF($I280&lt;10,IF(F280=0,"",L279),""))</f>
        <v/>
      </c>
      <c r="M280" s="12" t="str">
        <f t="shared" si="57"/>
        <v/>
      </c>
      <c r="N280" s="13">
        <f t="shared" si="58"/>
        <v>0</v>
      </c>
      <c r="O280" s="14">
        <f t="shared" si="59"/>
        <v>80</v>
      </c>
    </row>
    <row r="281" spans="1:15" x14ac:dyDescent="0.2">
      <c r="A281" s="28">
        <v>10</v>
      </c>
      <c r="B281" s="21" t="str">
        <f>IF(A281="","",IF(K281="","No bet",VLOOKUP(K281,$AK$2:$AL$19,2)&amp;","&amp;VLOOKUP(L281,$AK$2:$AL$19,2)))</f>
        <v>No bet</v>
      </c>
      <c r="C281" s="22" t="str">
        <f t="shared" si="50"/>
        <v/>
      </c>
      <c r="D281" s="9">
        <f t="shared" si="51"/>
        <v>2</v>
      </c>
      <c r="E281" s="9">
        <f t="shared" si="52"/>
        <v>4</v>
      </c>
      <c r="F281" s="10">
        <f t="shared" si="53"/>
        <v>0</v>
      </c>
      <c r="G281" s="10" t="str">
        <f t="shared" si="49"/>
        <v>43126</v>
      </c>
      <c r="H281" s="10" t="b">
        <f t="shared" si="54"/>
        <v>0</v>
      </c>
      <c r="I281" s="10">
        <f t="shared" si="55"/>
        <v>15</v>
      </c>
      <c r="J281" s="10">
        <f t="shared" si="56"/>
        <v>2</v>
      </c>
      <c r="K281" s="10" t="str">
        <f>IF($I281=1,VLOOKUP($E281,$AH$2:$AJ$19,2),IF($I281&lt;10,IF(F281=0,"",K280),""))</f>
        <v/>
      </c>
      <c r="L281" s="10" t="str">
        <f>IF($I281=1,VLOOKUP($E281,$AH$2:$AJ$19,3),IF($I281&lt;10,IF(F281=0,"",L280),""))</f>
        <v/>
      </c>
      <c r="M281" s="12" t="str">
        <f t="shared" si="57"/>
        <v/>
      </c>
      <c r="N281" s="13">
        <f t="shared" si="58"/>
        <v>0</v>
      </c>
      <c r="O281" s="14">
        <f t="shared" si="59"/>
        <v>80</v>
      </c>
    </row>
    <row r="282" spans="1:15" x14ac:dyDescent="0.2">
      <c r="A282" s="28">
        <v>25</v>
      </c>
      <c r="B282" s="21" t="str">
        <f>IF(A282="","",IF(K282="","No bet",VLOOKUP(K282,$AK$2:$AL$19,2)&amp;","&amp;VLOOKUP(L282,$AK$2:$AL$19,2)))</f>
        <v>26/29,27/30</v>
      </c>
      <c r="C282" s="22" t="str">
        <f t="shared" si="50"/>
        <v>2,2,</v>
      </c>
      <c r="D282" s="9">
        <f t="shared" si="51"/>
        <v>5</v>
      </c>
      <c r="E282" s="9">
        <f t="shared" si="52"/>
        <v>13</v>
      </c>
      <c r="F282" s="10">
        <f t="shared" si="53"/>
        <v>2</v>
      </c>
      <c r="G282" s="10" t="str">
        <f t="shared" si="49"/>
        <v>431265</v>
      </c>
      <c r="H282" s="10" t="b">
        <f t="shared" si="54"/>
        <v>1</v>
      </c>
      <c r="I282" s="10">
        <f t="shared" si="55"/>
        <v>1</v>
      </c>
      <c r="J282" s="10">
        <f t="shared" si="56"/>
        <v>2</v>
      </c>
      <c r="K282" s="10">
        <f>IF($I282=1,VLOOKUP($E282,$AH$2:$AJ$19,2),IF($I282&lt;10,IF(F282=0,"",K281),""))</f>
        <v>14</v>
      </c>
      <c r="L282" s="10">
        <f>IF($I282=1,VLOOKUP($E282,$AH$2:$AJ$19,3),IF($I282&lt;10,IF(F282=0,"",L281),""))</f>
        <v>15</v>
      </c>
      <c r="M282" s="12" t="str">
        <f t="shared" si="57"/>
        <v/>
      </c>
      <c r="N282" s="13">
        <f t="shared" si="58"/>
        <v>0</v>
      </c>
      <c r="O282" s="14">
        <f t="shared" si="59"/>
        <v>80</v>
      </c>
    </row>
    <row r="283" spans="1:15" x14ac:dyDescent="0.2">
      <c r="A283" s="28">
        <v>17</v>
      </c>
      <c r="B283" s="21" t="str">
        <f>IF(A283="","",IF(K283="","No bet",VLOOKUP(K283,$AK$2:$AL$19,2)&amp;","&amp;VLOOKUP(L283,$AK$2:$AL$19,2)))</f>
        <v>26/29,27/30</v>
      </c>
      <c r="C283" s="22" t="str">
        <f t="shared" si="50"/>
        <v>2,2,</v>
      </c>
      <c r="D283" s="9">
        <f t="shared" si="51"/>
        <v>3</v>
      </c>
      <c r="E283" s="9">
        <f t="shared" si="52"/>
        <v>8</v>
      </c>
      <c r="F283" s="10">
        <f t="shared" si="53"/>
        <v>2</v>
      </c>
      <c r="G283" s="10">
        <f t="shared" si="49"/>
        <v>3</v>
      </c>
      <c r="H283" s="10" t="b">
        <f t="shared" si="54"/>
        <v>1</v>
      </c>
      <c r="I283" s="10">
        <f t="shared" si="55"/>
        <v>2</v>
      </c>
      <c r="J283" s="10">
        <f t="shared" si="56"/>
        <v>2</v>
      </c>
      <c r="K283" s="10">
        <f>IF($I283=1,VLOOKUP($E283,$AH$2:$AJ$19,2),IF($I283&lt;10,IF(F283=0,"",K282),""))</f>
        <v>14</v>
      </c>
      <c r="L283" s="10">
        <f>IF($I283=1,VLOOKUP($E283,$AH$2:$AJ$19,3),IF($I283&lt;10,IF(F283=0,"",L282),""))</f>
        <v>15</v>
      </c>
      <c r="M283" s="12" t="str">
        <f t="shared" si="57"/>
        <v>L</v>
      </c>
      <c r="N283" s="13">
        <f t="shared" si="58"/>
        <v>-4</v>
      </c>
      <c r="O283" s="14">
        <f t="shared" si="59"/>
        <v>76</v>
      </c>
    </row>
    <row r="284" spans="1:15" x14ac:dyDescent="0.2">
      <c r="A284" s="28">
        <v>12</v>
      </c>
      <c r="B284" s="21" t="str">
        <f>IF(A284="","",IF(K284="","No bet",VLOOKUP(K284,$AK$2:$AL$19,2)&amp;","&amp;VLOOKUP(L284,$AK$2:$AL$19,2)))</f>
        <v>26/29,27/30</v>
      </c>
      <c r="C284" s="22" t="str">
        <f t="shared" si="50"/>
        <v>2,2,</v>
      </c>
      <c r="D284" s="9">
        <f t="shared" si="51"/>
        <v>2</v>
      </c>
      <c r="E284" s="9">
        <f t="shared" si="52"/>
        <v>6</v>
      </c>
      <c r="F284" s="10">
        <f t="shared" si="53"/>
        <v>2</v>
      </c>
      <c r="G284" s="10" t="str">
        <f t="shared" si="49"/>
        <v>32</v>
      </c>
      <c r="H284" s="10" t="b">
        <f t="shared" si="54"/>
        <v>1</v>
      </c>
      <c r="I284" s="10">
        <f t="shared" si="55"/>
        <v>3</v>
      </c>
      <c r="J284" s="10">
        <f t="shared" si="56"/>
        <v>2</v>
      </c>
      <c r="K284" s="10">
        <f>IF($I284=1,VLOOKUP($E284,$AH$2:$AJ$19,2),IF($I284&lt;10,IF(F284=0,"",K283),""))</f>
        <v>14</v>
      </c>
      <c r="L284" s="10">
        <f>IF($I284=1,VLOOKUP($E284,$AH$2:$AJ$19,3),IF($I284&lt;10,IF(F284=0,"",L283),""))</f>
        <v>15</v>
      </c>
      <c r="M284" s="12" t="str">
        <f t="shared" si="57"/>
        <v>L</v>
      </c>
      <c r="N284" s="13">
        <f t="shared" si="58"/>
        <v>-4</v>
      </c>
      <c r="O284" s="14">
        <f t="shared" si="59"/>
        <v>72</v>
      </c>
    </row>
    <row r="285" spans="1:15" x14ac:dyDescent="0.2">
      <c r="A285" s="28">
        <v>20</v>
      </c>
      <c r="B285" s="21" t="str">
        <f>IF(A285="","",IF(K285="","No bet",VLOOKUP(K285,$AK$2:$AL$19,2)&amp;","&amp;VLOOKUP(L285,$AK$2:$AL$19,2)))</f>
        <v>26/29,27/30</v>
      </c>
      <c r="C285" s="22" t="str">
        <f t="shared" si="50"/>
        <v>2,2,</v>
      </c>
      <c r="D285" s="9">
        <f t="shared" si="51"/>
        <v>4</v>
      </c>
      <c r="E285" s="9">
        <f t="shared" si="52"/>
        <v>11</v>
      </c>
      <c r="F285" s="10">
        <f t="shared" si="53"/>
        <v>2</v>
      </c>
      <c r="G285" s="10" t="str">
        <f t="shared" si="49"/>
        <v>324</v>
      </c>
      <c r="H285" s="10" t="b">
        <f t="shared" si="54"/>
        <v>1</v>
      </c>
      <c r="I285" s="10">
        <f t="shared" si="55"/>
        <v>4</v>
      </c>
      <c r="J285" s="10">
        <f t="shared" si="56"/>
        <v>2</v>
      </c>
      <c r="K285" s="10">
        <f>IF($I285=1,VLOOKUP($E285,$AH$2:$AJ$19,2),IF($I285&lt;10,IF(F285=0,"",K284),""))</f>
        <v>14</v>
      </c>
      <c r="L285" s="10">
        <f>IF($I285=1,VLOOKUP($E285,$AH$2:$AJ$19,3),IF($I285&lt;10,IF(F285=0,"",L284),""))</f>
        <v>15</v>
      </c>
      <c r="M285" s="12" t="str">
        <f t="shared" si="57"/>
        <v>L</v>
      </c>
      <c r="N285" s="13">
        <f t="shared" si="58"/>
        <v>-4</v>
      </c>
      <c r="O285" s="14">
        <f t="shared" si="59"/>
        <v>68</v>
      </c>
    </row>
    <row r="286" spans="1:15" x14ac:dyDescent="0.2">
      <c r="A286" s="28">
        <v>8</v>
      </c>
      <c r="B286" s="21" t="str">
        <f>IF(A286="","",IF(K286="","No bet",VLOOKUP(K286,$AK$2:$AL$19,2)&amp;","&amp;VLOOKUP(L286,$AK$2:$AL$19,2)))</f>
        <v>26/29,27/30</v>
      </c>
      <c r="C286" s="22" t="str">
        <f t="shared" si="50"/>
        <v>2,2,</v>
      </c>
      <c r="D286" s="9">
        <f t="shared" si="51"/>
        <v>2</v>
      </c>
      <c r="E286" s="9">
        <f t="shared" si="52"/>
        <v>5</v>
      </c>
      <c r="F286" s="10">
        <f t="shared" si="53"/>
        <v>2</v>
      </c>
      <c r="G286" s="10" t="str">
        <f t="shared" si="49"/>
        <v>324</v>
      </c>
      <c r="H286" s="10" t="b">
        <f t="shared" si="54"/>
        <v>1</v>
      </c>
      <c r="I286" s="10">
        <f t="shared" si="55"/>
        <v>5</v>
      </c>
      <c r="J286" s="10">
        <f t="shared" si="56"/>
        <v>2</v>
      </c>
      <c r="K286" s="10">
        <f>IF($I286=1,VLOOKUP($E286,$AH$2:$AJ$19,2),IF($I286&lt;10,IF(F286=0,"",K285),""))</f>
        <v>14</v>
      </c>
      <c r="L286" s="10">
        <f>IF($I286=1,VLOOKUP($E286,$AH$2:$AJ$19,3),IF($I286&lt;10,IF(F286=0,"",L285),""))</f>
        <v>15</v>
      </c>
      <c r="M286" s="12" t="str">
        <f t="shared" si="57"/>
        <v>L</v>
      </c>
      <c r="N286" s="13">
        <f t="shared" si="58"/>
        <v>-4</v>
      </c>
      <c r="O286" s="14">
        <f t="shared" si="59"/>
        <v>64</v>
      </c>
    </row>
    <row r="287" spans="1:15" x14ac:dyDescent="0.2">
      <c r="A287" s="28">
        <v>23</v>
      </c>
      <c r="B287" s="21" t="str">
        <f>IF(A287="","",IF(K287="","No bet",VLOOKUP(K287,$AK$2:$AL$19,2)&amp;","&amp;VLOOKUP(L287,$AK$2:$AL$19,2)))</f>
        <v>26/29,27/30</v>
      </c>
      <c r="C287" s="22" t="str">
        <f t="shared" si="50"/>
        <v>2,2,</v>
      </c>
      <c r="D287" s="9">
        <f t="shared" si="51"/>
        <v>4</v>
      </c>
      <c r="E287" s="9">
        <f t="shared" si="52"/>
        <v>11</v>
      </c>
      <c r="F287" s="10">
        <f t="shared" si="53"/>
        <v>2</v>
      </c>
      <c r="G287" s="10" t="str">
        <f t="shared" si="49"/>
        <v>324</v>
      </c>
      <c r="H287" s="10" t="b">
        <f t="shared" si="54"/>
        <v>1</v>
      </c>
      <c r="I287" s="10">
        <f t="shared" si="55"/>
        <v>6</v>
      </c>
      <c r="J287" s="10">
        <f t="shared" si="56"/>
        <v>2</v>
      </c>
      <c r="K287" s="10">
        <f>IF($I287=1,VLOOKUP($E287,$AH$2:$AJ$19,2),IF($I287&lt;10,IF(F287=0,"",K286),""))</f>
        <v>14</v>
      </c>
      <c r="L287" s="10">
        <f>IF($I287=1,VLOOKUP($E287,$AH$2:$AJ$19,3),IF($I287&lt;10,IF(F287=0,"",L286),""))</f>
        <v>15</v>
      </c>
      <c r="M287" s="12" t="str">
        <f t="shared" si="57"/>
        <v>L</v>
      </c>
      <c r="N287" s="13">
        <f t="shared" si="58"/>
        <v>-4</v>
      </c>
      <c r="O287" s="14">
        <f t="shared" si="59"/>
        <v>60</v>
      </c>
    </row>
    <row r="288" spans="1:15" x14ac:dyDescent="0.2">
      <c r="A288" s="28">
        <v>32</v>
      </c>
      <c r="B288" s="21" t="str">
        <f>IF(A288="","",IF(K288="","No bet",VLOOKUP(K288,$AK$2:$AL$19,2)&amp;","&amp;VLOOKUP(L288,$AK$2:$AL$19,2)))</f>
        <v>26/29,27/30</v>
      </c>
      <c r="C288" s="22" t="str">
        <f t="shared" si="50"/>
        <v>2,2,</v>
      </c>
      <c r="D288" s="9">
        <f t="shared" si="51"/>
        <v>6</v>
      </c>
      <c r="E288" s="9">
        <f t="shared" si="52"/>
        <v>17</v>
      </c>
      <c r="F288" s="10">
        <f t="shared" si="53"/>
        <v>2</v>
      </c>
      <c r="G288" s="10" t="str">
        <f t="shared" si="49"/>
        <v>3246</v>
      </c>
      <c r="H288" s="10" t="b">
        <f t="shared" si="54"/>
        <v>1</v>
      </c>
      <c r="I288" s="10">
        <f t="shared" si="55"/>
        <v>7</v>
      </c>
      <c r="J288" s="10">
        <f t="shared" si="56"/>
        <v>2</v>
      </c>
      <c r="K288" s="10">
        <f>IF($I288=1,VLOOKUP($E288,$AH$2:$AJ$19,2),IF($I288&lt;10,IF(F288=0,"",K287),""))</f>
        <v>14</v>
      </c>
      <c r="L288" s="10">
        <f>IF($I288=1,VLOOKUP($E288,$AH$2:$AJ$19,3),IF($I288&lt;10,IF(F288=0,"",L287),""))</f>
        <v>15</v>
      </c>
      <c r="M288" s="12" t="str">
        <f t="shared" si="57"/>
        <v>L</v>
      </c>
      <c r="N288" s="13">
        <f t="shared" si="58"/>
        <v>-4</v>
      </c>
      <c r="O288" s="14">
        <f t="shared" si="59"/>
        <v>56</v>
      </c>
    </row>
    <row r="289" spans="1:15" x14ac:dyDescent="0.2">
      <c r="A289" s="28">
        <v>25</v>
      </c>
      <c r="B289" s="21" t="str">
        <f>IF(A289="","",IF(K289="","No bet",VLOOKUP(K289,$AK$2:$AL$19,2)&amp;","&amp;VLOOKUP(L289,$AK$2:$AL$19,2)))</f>
        <v>26/29,27/30</v>
      </c>
      <c r="C289" s="22" t="str">
        <f t="shared" si="50"/>
        <v>2,2,</v>
      </c>
      <c r="D289" s="9">
        <f t="shared" si="51"/>
        <v>5</v>
      </c>
      <c r="E289" s="9">
        <f t="shared" si="52"/>
        <v>13</v>
      </c>
      <c r="F289" s="10">
        <f t="shared" si="53"/>
        <v>2</v>
      </c>
      <c r="G289" s="10" t="str">
        <f t="shared" si="49"/>
        <v>32465</v>
      </c>
      <c r="H289" s="10" t="b">
        <f t="shared" si="54"/>
        <v>1</v>
      </c>
      <c r="I289" s="10">
        <f t="shared" si="55"/>
        <v>8</v>
      </c>
      <c r="J289" s="10">
        <f t="shared" si="56"/>
        <v>2</v>
      </c>
      <c r="K289" s="10">
        <f>IF($I289=1,VLOOKUP($E289,$AH$2:$AJ$19,2),IF($I289&lt;10,IF(F289=0,"",K288),""))</f>
        <v>14</v>
      </c>
      <c r="L289" s="10">
        <f>IF($I289=1,VLOOKUP($E289,$AH$2:$AJ$19,3),IF($I289&lt;10,IF(F289=0,"",L288),""))</f>
        <v>15</v>
      </c>
      <c r="M289" s="12" t="str">
        <f t="shared" si="57"/>
        <v>L</v>
      </c>
      <c r="N289" s="13">
        <f t="shared" si="58"/>
        <v>-4</v>
      </c>
      <c r="O289" s="14">
        <f t="shared" si="59"/>
        <v>52</v>
      </c>
    </row>
    <row r="290" spans="1:15" x14ac:dyDescent="0.2">
      <c r="A290" s="28">
        <v>12</v>
      </c>
      <c r="B290" s="21" t="str">
        <f>IF(A290="","",IF(K290="","No bet",VLOOKUP(K290,$AK$2:$AL$19,2)&amp;","&amp;VLOOKUP(L290,$AK$2:$AL$19,2)))</f>
        <v>26/29,27/30</v>
      </c>
      <c r="C290" s="22" t="str">
        <f t="shared" si="50"/>
        <v>2,2,</v>
      </c>
      <c r="D290" s="9">
        <f t="shared" si="51"/>
        <v>2</v>
      </c>
      <c r="E290" s="9">
        <f t="shared" si="52"/>
        <v>6</v>
      </c>
      <c r="F290" s="10">
        <f t="shared" si="53"/>
        <v>2</v>
      </c>
      <c r="G290" s="10" t="str">
        <f t="shared" si="49"/>
        <v>32465</v>
      </c>
      <c r="H290" s="10" t="b">
        <f t="shared" si="54"/>
        <v>1</v>
      </c>
      <c r="I290" s="10">
        <f t="shared" si="55"/>
        <v>9</v>
      </c>
      <c r="J290" s="10">
        <f t="shared" si="56"/>
        <v>2</v>
      </c>
      <c r="K290" s="10">
        <f>IF($I290=1,VLOOKUP($E290,$AH$2:$AJ$19,2),IF($I290&lt;10,IF(F290=0,"",K289),""))</f>
        <v>14</v>
      </c>
      <c r="L290" s="10">
        <f>IF($I290=1,VLOOKUP($E290,$AH$2:$AJ$19,3),IF($I290&lt;10,IF(F290=0,"",L289),""))</f>
        <v>15</v>
      </c>
      <c r="M290" s="12" t="str">
        <f t="shared" si="57"/>
        <v>L</v>
      </c>
      <c r="N290" s="13">
        <f t="shared" si="58"/>
        <v>-4</v>
      </c>
      <c r="O290" s="14">
        <f t="shared" si="59"/>
        <v>48</v>
      </c>
    </row>
    <row r="291" spans="1:15" x14ac:dyDescent="0.2">
      <c r="A291" s="28">
        <v>11</v>
      </c>
      <c r="B291" s="21" t="str">
        <f>IF(A291="","",IF(K291="","No bet",VLOOKUP(K291,$AK$2:$AL$19,2)&amp;","&amp;VLOOKUP(L291,$AK$2:$AL$19,2)))</f>
        <v>No bet</v>
      </c>
      <c r="C291" s="22" t="str">
        <f t="shared" si="50"/>
        <v/>
      </c>
      <c r="D291" s="9">
        <f t="shared" si="51"/>
        <v>2</v>
      </c>
      <c r="E291" s="9">
        <f t="shared" si="52"/>
        <v>5</v>
      </c>
      <c r="F291" s="10">
        <f t="shared" si="53"/>
        <v>0</v>
      </c>
      <c r="G291" s="10" t="str">
        <f t="shared" ref="G291:G354" si="60">IF(D291=0,IF(LEN(G290)=6,D290,G290),IF(LEN(G290)=6,D291,IF(ISERROR(FIND(D291,G290)),G290&amp;D291,G290)))</f>
        <v>32465</v>
      </c>
      <c r="H291" s="10" t="b">
        <f t="shared" si="54"/>
        <v>0</v>
      </c>
      <c r="I291" s="10">
        <f t="shared" si="55"/>
        <v>10</v>
      </c>
      <c r="J291" s="10">
        <f t="shared" si="56"/>
        <v>3</v>
      </c>
      <c r="K291" s="10" t="str">
        <f>IF($I291=1,VLOOKUP($E291,$AH$2:$AJ$19,2),IF($I291&lt;10,IF(F291=0,"",K290),""))</f>
        <v/>
      </c>
      <c r="L291" s="10" t="str">
        <f>IF($I291=1,VLOOKUP($E291,$AH$2:$AJ$19,3),IF($I291&lt;10,IF(F291=0,"",L290),""))</f>
        <v/>
      </c>
      <c r="M291" s="12" t="str">
        <f t="shared" si="57"/>
        <v>L</v>
      </c>
      <c r="N291" s="13">
        <f t="shared" si="58"/>
        <v>-4</v>
      </c>
      <c r="O291" s="14">
        <f t="shared" si="59"/>
        <v>44</v>
      </c>
    </row>
    <row r="292" spans="1:15" x14ac:dyDescent="0.2">
      <c r="A292" s="28">
        <v>8</v>
      </c>
      <c r="B292" s="21" t="str">
        <f>IF(A292="","",IF(K292="","No bet",VLOOKUP(K292,$AK$2:$AL$19,2)&amp;","&amp;VLOOKUP(L292,$AK$2:$AL$19,2)))</f>
        <v>No bet</v>
      </c>
      <c r="C292" s="22" t="str">
        <f t="shared" si="50"/>
        <v/>
      </c>
      <c r="D292" s="9">
        <f t="shared" si="51"/>
        <v>2</v>
      </c>
      <c r="E292" s="9">
        <f t="shared" si="52"/>
        <v>5</v>
      </c>
      <c r="F292" s="10">
        <f t="shared" si="53"/>
        <v>0</v>
      </c>
      <c r="G292" s="10" t="str">
        <f t="shared" si="60"/>
        <v>32465</v>
      </c>
      <c r="H292" s="10" t="b">
        <f t="shared" si="54"/>
        <v>0</v>
      </c>
      <c r="I292" s="10">
        <f t="shared" si="55"/>
        <v>11</v>
      </c>
      <c r="J292" s="10">
        <f t="shared" si="56"/>
        <v>3</v>
      </c>
      <c r="K292" s="10" t="str">
        <f>IF($I292=1,VLOOKUP($E292,$AH$2:$AJ$19,2),IF($I292&lt;10,IF(F292=0,"",K291),""))</f>
        <v/>
      </c>
      <c r="L292" s="10" t="str">
        <f>IF($I292=1,VLOOKUP($E292,$AH$2:$AJ$19,3),IF($I292&lt;10,IF(F292=0,"",L291),""))</f>
        <v/>
      </c>
      <c r="M292" s="12" t="str">
        <f t="shared" si="57"/>
        <v/>
      </c>
      <c r="N292" s="13">
        <f t="shared" si="58"/>
        <v>0</v>
      </c>
      <c r="O292" s="14">
        <f t="shared" si="59"/>
        <v>44</v>
      </c>
    </row>
    <row r="293" spans="1:15" x14ac:dyDescent="0.2">
      <c r="A293" s="28">
        <v>34</v>
      </c>
      <c r="B293" s="21" t="str">
        <f>IF(A293="","",IF(K293="","No bet",VLOOKUP(K293,$AK$2:$AL$19,2)&amp;","&amp;VLOOKUP(L293,$AK$2:$AL$19,2)))</f>
        <v>No bet</v>
      </c>
      <c r="C293" s="22" t="str">
        <f t="shared" si="50"/>
        <v/>
      </c>
      <c r="D293" s="9">
        <f t="shared" si="51"/>
        <v>6</v>
      </c>
      <c r="E293" s="9">
        <f t="shared" si="52"/>
        <v>16</v>
      </c>
      <c r="F293" s="10">
        <f t="shared" si="53"/>
        <v>0</v>
      </c>
      <c r="G293" s="10" t="str">
        <f t="shared" si="60"/>
        <v>32465</v>
      </c>
      <c r="H293" s="10" t="b">
        <f t="shared" si="54"/>
        <v>0</v>
      </c>
      <c r="I293" s="10">
        <f t="shared" si="55"/>
        <v>12</v>
      </c>
      <c r="J293" s="10">
        <f t="shared" si="56"/>
        <v>3</v>
      </c>
      <c r="K293" s="10" t="str">
        <f>IF($I293=1,VLOOKUP($E293,$AH$2:$AJ$19,2),IF($I293&lt;10,IF(F293=0,"",K292),""))</f>
        <v/>
      </c>
      <c r="L293" s="10" t="str">
        <f>IF($I293=1,VLOOKUP($E293,$AH$2:$AJ$19,3),IF($I293&lt;10,IF(F293=0,"",L292),""))</f>
        <v/>
      </c>
      <c r="M293" s="12" t="str">
        <f t="shared" si="57"/>
        <v/>
      </c>
      <c r="N293" s="13">
        <f t="shared" si="58"/>
        <v>0</v>
      </c>
      <c r="O293" s="14">
        <f t="shared" si="59"/>
        <v>44</v>
      </c>
    </row>
    <row r="294" spans="1:15" x14ac:dyDescent="0.2">
      <c r="A294" s="28">
        <v>33</v>
      </c>
      <c r="B294" s="21" t="str">
        <f>IF(A294="","",IF(K294="","No bet",VLOOKUP(K294,$AK$2:$AL$19,2)&amp;","&amp;VLOOKUP(L294,$AK$2:$AL$19,2)))</f>
        <v>No bet</v>
      </c>
      <c r="C294" s="22" t="str">
        <f t="shared" si="50"/>
        <v/>
      </c>
      <c r="D294" s="9">
        <f t="shared" si="51"/>
        <v>6</v>
      </c>
      <c r="E294" s="9">
        <f t="shared" si="52"/>
        <v>18</v>
      </c>
      <c r="F294" s="10">
        <f t="shared" si="53"/>
        <v>0</v>
      </c>
      <c r="G294" s="10" t="str">
        <f t="shared" si="60"/>
        <v>32465</v>
      </c>
      <c r="H294" s="10" t="b">
        <f t="shared" si="54"/>
        <v>0</v>
      </c>
      <c r="I294" s="10">
        <f t="shared" si="55"/>
        <v>13</v>
      </c>
      <c r="J294" s="10">
        <f t="shared" si="56"/>
        <v>3</v>
      </c>
      <c r="K294" s="10" t="str">
        <f>IF($I294=1,VLOOKUP($E294,$AH$2:$AJ$19,2),IF($I294&lt;10,IF(F294=0,"",K293),""))</f>
        <v/>
      </c>
      <c r="L294" s="10" t="str">
        <f>IF($I294=1,VLOOKUP($E294,$AH$2:$AJ$19,3),IF($I294&lt;10,IF(F294=0,"",L293),""))</f>
        <v/>
      </c>
      <c r="M294" s="12" t="str">
        <f t="shared" si="57"/>
        <v/>
      </c>
      <c r="N294" s="13">
        <f t="shared" si="58"/>
        <v>0</v>
      </c>
      <c r="O294" s="14">
        <f t="shared" si="59"/>
        <v>44</v>
      </c>
    </row>
    <row r="295" spans="1:15" x14ac:dyDescent="0.2">
      <c r="A295" s="28">
        <v>12</v>
      </c>
      <c r="B295" s="21" t="str">
        <f>IF(A295="","",IF(K295="","No bet",VLOOKUP(K295,$AK$2:$AL$19,2)&amp;","&amp;VLOOKUP(L295,$AK$2:$AL$19,2)))</f>
        <v>No bet</v>
      </c>
      <c r="C295" s="22" t="str">
        <f t="shared" si="50"/>
        <v/>
      </c>
      <c r="D295" s="9">
        <f t="shared" si="51"/>
        <v>2</v>
      </c>
      <c r="E295" s="9">
        <f t="shared" si="52"/>
        <v>6</v>
      </c>
      <c r="F295" s="10">
        <f t="shared" si="53"/>
        <v>0</v>
      </c>
      <c r="G295" s="10" t="str">
        <f t="shared" si="60"/>
        <v>32465</v>
      </c>
      <c r="H295" s="10" t="b">
        <f t="shared" si="54"/>
        <v>0</v>
      </c>
      <c r="I295" s="10">
        <f t="shared" si="55"/>
        <v>14</v>
      </c>
      <c r="J295" s="10">
        <f t="shared" si="56"/>
        <v>3</v>
      </c>
      <c r="K295" s="10" t="str">
        <f>IF($I295=1,VLOOKUP($E295,$AH$2:$AJ$19,2),IF($I295&lt;10,IF(F295=0,"",K294),""))</f>
        <v/>
      </c>
      <c r="L295" s="10" t="str">
        <f>IF($I295=1,VLOOKUP($E295,$AH$2:$AJ$19,3),IF($I295&lt;10,IF(F295=0,"",L294),""))</f>
        <v/>
      </c>
      <c r="M295" s="12" t="str">
        <f t="shared" si="57"/>
        <v/>
      </c>
      <c r="N295" s="13">
        <f t="shared" si="58"/>
        <v>0</v>
      </c>
      <c r="O295" s="14">
        <f t="shared" si="59"/>
        <v>44</v>
      </c>
    </row>
    <row r="296" spans="1:15" x14ac:dyDescent="0.2">
      <c r="A296" s="28">
        <v>4</v>
      </c>
      <c r="B296" s="21" t="str">
        <f>IF(A296="","",IF(K296="","No bet",VLOOKUP(K296,$AK$2:$AL$19,2)&amp;","&amp;VLOOKUP(L296,$AK$2:$AL$19,2)))</f>
        <v>2/5,3/6</v>
      </c>
      <c r="C296" s="22" t="str">
        <f t="shared" si="50"/>
        <v>3,3,</v>
      </c>
      <c r="D296" s="9">
        <f t="shared" si="51"/>
        <v>1</v>
      </c>
      <c r="E296" s="9">
        <f t="shared" si="52"/>
        <v>1</v>
      </c>
      <c r="F296" s="10">
        <f t="shared" si="53"/>
        <v>3</v>
      </c>
      <c r="G296" s="10" t="str">
        <f t="shared" si="60"/>
        <v>324651</v>
      </c>
      <c r="H296" s="10" t="b">
        <f t="shared" si="54"/>
        <v>1</v>
      </c>
      <c r="I296" s="10">
        <f t="shared" si="55"/>
        <v>1</v>
      </c>
      <c r="J296" s="10">
        <f t="shared" si="56"/>
        <v>3</v>
      </c>
      <c r="K296" s="10">
        <f>IF($I296=1,VLOOKUP($E296,$AH$2:$AJ$19,2),IF($I296&lt;10,IF(F296=0,"",K295),""))</f>
        <v>2</v>
      </c>
      <c r="L296" s="10">
        <f>IF($I296=1,VLOOKUP($E296,$AH$2:$AJ$19,3),IF($I296&lt;10,IF(F296=0,"",L295),""))</f>
        <v>3</v>
      </c>
      <c r="M296" s="12" t="str">
        <f t="shared" si="57"/>
        <v/>
      </c>
      <c r="N296" s="13">
        <f t="shared" si="58"/>
        <v>0</v>
      </c>
      <c r="O296" s="14">
        <f t="shared" si="59"/>
        <v>44</v>
      </c>
    </row>
    <row r="297" spans="1:15" x14ac:dyDescent="0.2">
      <c r="A297" s="28">
        <v>7</v>
      </c>
      <c r="B297" s="21" t="str">
        <f>IF(A297="","",IF(K297="","No bet",VLOOKUP(K297,$AK$2:$AL$19,2)&amp;","&amp;VLOOKUP(L297,$AK$2:$AL$19,2)))</f>
        <v>2/5,3/6</v>
      </c>
      <c r="C297" s="22" t="str">
        <f t="shared" si="50"/>
        <v>3,3,</v>
      </c>
      <c r="D297" s="9">
        <f t="shared" si="51"/>
        <v>2</v>
      </c>
      <c r="E297" s="9">
        <f t="shared" si="52"/>
        <v>4</v>
      </c>
      <c r="F297" s="10">
        <f t="shared" si="53"/>
        <v>3</v>
      </c>
      <c r="G297" s="10">
        <f t="shared" si="60"/>
        <v>2</v>
      </c>
      <c r="H297" s="10" t="b">
        <f t="shared" si="54"/>
        <v>1</v>
      </c>
      <c r="I297" s="10">
        <f t="shared" si="55"/>
        <v>2</v>
      </c>
      <c r="J297" s="10">
        <f t="shared" si="56"/>
        <v>3</v>
      </c>
      <c r="K297" s="10">
        <f>IF($I297=1,VLOOKUP($E297,$AH$2:$AJ$19,2),IF($I297&lt;10,IF(F297=0,"",K296),""))</f>
        <v>2</v>
      </c>
      <c r="L297" s="10">
        <f>IF($I297=1,VLOOKUP($E297,$AH$2:$AJ$19,3),IF($I297&lt;10,IF(F297=0,"",L296),""))</f>
        <v>3</v>
      </c>
      <c r="M297" s="12" t="str">
        <f t="shared" si="57"/>
        <v>L</v>
      </c>
      <c r="N297" s="13">
        <f t="shared" si="58"/>
        <v>-6</v>
      </c>
      <c r="O297" s="14">
        <f t="shared" si="59"/>
        <v>38</v>
      </c>
    </row>
    <row r="298" spans="1:15" x14ac:dyDescent="0.2">
      <c r="A298" s="28">
        <v>10</v>
      </c>
      <c r="B298" s="21" t="str">
        <f>IF(A298="","",IF(K298="","No bet",VLOOKUP(K298,$AK$2:$AL$19,2)&amp;","&amp;VLOOKUP(L298,$AK$2:$AL$19,2)))</f>
        <v>2/5,3/6</v>
      </c>
      <c r="C298" s="22" t="str">
        <f t="shared" si="50"/>
        <v>3,3,</v>
      </c>
      <c r="D298" s="9">
        <f t="shared" si="51"/>
        <v>2</v>
      </c>
      <c r="E298" s="9">
        <f t="shared" si="52"/>
        <v>4</v>
      </c>
      <c r="F298" s="10">
        <f t="shared" si="53"/>
        <v>3</v>
      </c>
      <c r="G298" s="10">
        <f t="shared" si="60"/>
        <v>2</v>
      </c>
      <c r="H298" s="10" t="b">
        <f t="shared" si="54"/>
        <v>1</v>
      </c>
      <c r="I298" s="10">
        <f t="shared" si="55"/>
        <v>3</v>
      </c>
      <c r="J298" s="10">
        <f t="shared" si="56"/>
        <v>3</v>
      </c>
      <c r="K298" s="10">
        <f>IF($I298=1,VLOOKUP($E298,$AH$2:$AJ$19,2),IF($I298&lt;10,IF(F298=0,"",K297),""))</f>
        <v>2</v>
      </c>
      <c r="L298" s="10">
        <f>IF($I298=1,VLOOKUP($E298,$AH$2:$AJ$19,3),IF($I298&lt;10,IF(F298=0,"",L297),""))</f>
        <v>3</v>
      </c>
      <c r="M298" s="12" t="str">
        <f t="shared" si="57"/>
        <v>L</v>
      </c>
      <c r="N298" s="13">
        <f t="shared" si="58"/>
        <v>-6</v>
      </c>
      <c r="O298" s="14">
        <f t="shared" si="59"/>
        <v>32</v>
      </c>
    </row>
    <row r="299" spans="1:15" x14ac:dyDescent="0.2">
      <c r="A299" s="28">
        <v>19</v>
      </c>
      <c r="B299" s="21" t="str">
        <f>IF(A299="","",IF(K299="","No bet",VLOOKUP(K299,$AK$2:$AL$19,2)&amp;","&amp;VLOOKUP(L299,$AK$2:$AL$19,2)))</f>
        <v>2/5,3/6</v>
      </c>
      <c r="C299" s="22" t="str">
        <f t="shared" si="50"/>
        <v>3,3,</v>
      </c>
      <c r="D299" s="9">
        <f t="shared" si="51"/>
        <v>4</v>
      </c>
      <c r="E299" s="9">
        <f t="shared" si="52"/>
        <v>10</v>
      </c>
      <c r="F299" s="10">
        <f t="shared" si="53"/>
        <v>3</v>
      </c>
      <c r="G299" s="10" t="str">
        <f t="shared" si="60"/>
        <v>24</v>
      </c>
      <c r="H299" s="10" t="b">
        <f t="shared" si="54"/>
        <v>1</v>
      </c>
      <c r="I299" s="10">
        <f t="shared" si="55"/>
        <v>4</v>
      </c>
      <c r="J299" s="10">
        <f t="shared" si="56"/>
        <v>3</v>
      </c>
      <c r="K299" s="10">
        <f>IF($I299=1,VLOOKUP($E299,$AH$2:$AJ$19,2),IF($I299&lt;10,IF(F299=0,"",K298),""))</f>
        <v>2</v>
      </c>
      <c r="L299" s="10">
        <f>IF($I299=1,VLOOKUP($E299,$AH$2:$AJ$19,3),IF($I299&lt;10,IF(F299=0,"",L298),""))</f>
        <v>3</v>
      </c>
      <c r="M299" s="12" t="str">
        <f t="shared" si="57"/>
        <v>L</v>
      </c>
      <c r="N299" s="13">
        <f t="shared" si="58"/>
        <v>-6</v>
      </c>
      <c r="O299" s="14">
        <f t="shared" si="59"/>
        <v>26</v>
      </c>
    </row>
    <row r="300" spans="1:15" x14ac:dyDescent="0.2">
      <c r="A300" s="28">
        <v>34</v>
      </c>
      <c r="B300" s="21" t="str">
        <f>IF(A300="","",IF(K300="","No bet",VLOOKUP(K300,$AK$2:$AL$19,2)&amp;","&amp;VLOOKUP(L300,$AK$2:$AL$19,2)))</f>
        <v>2/5,3/6</v>
      </c>
      <c r="C300" s="22" t="str">
        <f t="shared" si="50"/>
        <v>3,3,</v>
      </c>
      <c r="D300" s="9">
        <f t="shared" si="51"/>
        <v>6</v>
      </c>
      <c r="E300" s="9">
        <f t="shared" si="52"/>
        <v>16</v>
      </c>
      <c r="F300" s="10">
        <f t="shared" si="53"/>
        <v>3</v>
      </c>
      <c r="G300" s="10" t="str">
        <f t="shared" si="60"/>
        <v>246</v>
      </c>
      <c r="H300" s="10" t="b">
        <f t="shared" si="54"/>
        <v>1</v>
      </c>
      <c r="I300" s="10">
        <f t="shared" si="55"/>
        <v>5</v>
      </c>
      <c r="J300" s="10">
        <f t="shared" si="56"/>
        <v>3</v>
      </c>
      <c r="K300" s="10">
        <f>IF($I300=1,VLOOKUP($E300,$AH$2:$AJ$19,2),IF($I300&lt;10,IF(F300=0,"",K299),""))</f>
        <v>2</v>
      </c>
      <c r="L300" s="10">
        <f>IF($I300=1,VLOOKUP($E300,$AH$2:$AJ$19,3),IF($I300&lt;10,IF(F300=0,"",L299),""))</f>
        <v>3</v>
      </c>
      <c r="M300" s="12" t="str">
        <f t="shared" si="57"/>
        <v>L</v>
      </c>
      <c r="N300" s="13">
        <f t="shared" si="58"/>
        <v>-6</v>
      </c>
      <c r="O300" s="14">
        <f t="shared" si="59"/>
        <v>20</v>
      </c>
    </row>
    <row r="301" spans="1:15" x14ac:dyDescent="0.2">
      <c r="A301" s="28">
        <v>1</v>
      </c>
      <c r="B301" s="21" t="str">
        <f>IF(A301="","",IF(K301="","No bet",VLOOKUP(K301,$AK$2:$AL$19,2)&amp;","&amp;VLOOKUP(L301,$AK$2:$AL$19,2)))</f>
        <v>2/5,3/6</v>
      </c>
      <c r="C301" s="22" t="str">
        <f t="shared" si="50"/>
        <v>3,3,</v>
      </c>
      <c r="D301" s="9">
        <f t="shared" si="51"/>
        <v>1</v>
      </c>
      <c r="E301" s="9">
        <f t="shared" si="52"/>
        <v>1</v>
      </c>
      <c r="F301" s="10">
        <f t="shared" si="53"/>
        <v>3</v>
      </c>
      <c r="G301" s="10" t="str">
        <f t="shared" si="60"/>
        <v>2461</v>
      </c>
      <c r="H301" s="10" t="b">
        <f t="shared" si="54"/>
        <v>1</v>
      </c>
      <c r="I301" s="10">
        <f t="shared" si="55"/>
        <v>6</v>
      </c>
      <c r="J301" s="10">
        <f t="shared" si="56"/>
        <v>3</v>
      </c>
      <c r="K301" s="10">
        <f>IF($I301=1,VLOOKUP($E301,$AH$2:$AJ$19,2),IF($I301&lt;10,IF(F301=0,"",K300),""))</f>
        <v>2</v>
      </c>
      <c r="L301" s="10">
        <f>IF($I301=1,VLOOKUP($E301,$AH$2:$AJ$19,3),IF($I301&lt;10,IF(F301=0,"",L300),""))</f>
        <v>3</v>
      </c>
      <c r="M301" s="12" t="str">
        <f t="shared" si="57"/>
        <v>L</v>
      </c>
      <c r="N301" s="13">
        <f t="shared" si="58"/>
        <v>-6</v>
      </c>
      <c r="O301" s="14">
        <f t="shared" si="59"/>
        <v>14</v>
      </c>
    </row>
    <row r="302" spans="1:15" x14ac:dyDescent="0.2">
      <c r="A302" s="28">
        <v>2</v>
      </c>
      <c r="B302" s="21" t="str">
        <f>IF(A302="","",IF(K302="","No bet",VLOOKUP(K302,$AK$2:$AL$19,2)&amp;","&amp;VLOOKUP(L302,$AK$2:$AL$19,2)))</f>
        <v>No bet</v>
      </c>
      <c r="C302" s="22" t="str">
        <f t="shared" si="50"/>
        <v/>
      </c>
      <c r="D302" s="9">
        <f t="shared" si="51"/>
        <v>1</v>
      </c>
      <c r="E302" s="9">
        <f t="shared" si="52"/>
        <v>2</v>
      </c>
      <c r="F302" s="10">
        <f t="shared" si="53"/>
        <v>0</v>
      </c>
      <c r="G302" s="10" t="str">
        <f t="shared" si="60"/>
        <v>2461</v>
      </c>
      <c r="H302" s="10" t="b">
        <f t="shared" si="54"/>
        <v>0</v>
      </c>
      <c r="I302" s="10">
        <f t="shared" si="55"/>
        <v>10</v>
      </c>
      <c r="J302" s="10">
        <f t="shared" si="56"/>
        <v>2</v>
      </c>
      <c r="K302" s="10" t="str">
        <f>IF($I302=1,VLOOKUP($E302,$AH$2:$AJ$19,2),IF($I302&lt;10,IF(F302=0,"",K301),""))</f>
        <v/>
      </c>
      <c r="L302" s="10" t="str">
        <f>IF($I302=1,VLOOKUP($E302,$AH$2:$AJ$19,3),IF($I302&lt;10,IF(F302=0,"",L301),""))</f>
        <v/>
      </c>
      <c r="M302" s="12" t="str">
        <f t="shared" si="57"/>
        <v>W</v>
      </c>
      <c r="N302" s="13">
        <f t="shared" si="58"/>
        <v>54</v>
      </c>
      <c r="O302" s="14">
        <f t="shared" si="59"/>
        <v>68</v>
      </c>
    </row>
    <row r="303" spans="1:15" x14ac:dyDescent="0.2">
      <c r="A303" s="28">
        <v>5</v>
      </c>
      <c r="B303" s="21" t="str">
        <f>IF(A303="","",IF(K303="","No bet",VLOOKUP(K303,$AK$2:$AL$19,2)&amp;","&amp;VLOOKUP(L303,$AK$2:$AL$19,2)))</f>
        <v>No bet</v>
      </c>
      <c r="C303" s="22" t="str">
        <f t="shared" si="50"/>
        <v/>
      </c>
      <c r="D303" s="9">
        <f t="shared" si="51"/>
        <v>1</v>
      </c>
      <c r="E303" s="9">
        <f t="shared" si="52"/>
        <v>2</v>
      </c>
      <c r="F303" s="10">
        <f t="shared" si="53"/>
        <v>0</v>
      </c>
      <c r="G303" s="10" t="str">
        <f t="shared" si="60"/>
        <v>2461</v>
      </c>
      <c r="H303" s="10" t="b">
        <f t="shared" si="54"/>
        <v>0</v>
      </c>
      <c r="I303" s="10">
        <f t="shared" si="55"/>
        <v>11</v>
      </c>
      <c r="J303" s="10">
        <f t="shared" si="56"/>
        <v>2</v>
      </c>
      <c r="K303" s="10" t="str">
        <f>IF($I303=1,VLOOKUP($E303,$AH$2:$AJ$19,2),IF($I303&lt;10,IF(F303=0,"",K302),""))</f>
        <v/>
      </c>
      <c r="L303" s="10" t="str">
        <f>IF($I303=1,VLOOKUP($E303,$AH$2:$AJ$19,3),IF($I303&lt;10,IF(F303=0,"",L302),""))</f>
        <v/>
      </c>
      <c r="M303" s="12" t="str">
        <f t="shared" si="57"/>
        <v/>
      </c>
      <c r="N303" s="13">
        <f t="shared" si="58"/>
        <v>0</v>
      </c>
      <c r="O303" s="14">
        <f t="shared" si="59"/>
        <v>68</v>
      </c>
    </row>
    <row r="304" spans="1:15" x14ac:dyDescent="0.2">
      <c r="A304" s="28">
        <v>26</v>
      </c>
      <c r="B304" s="21" t="str">
        <f>IF(A304="","",IF(K304="","No bet",VLOOKUP(K304,$AK$2:$AL$19,2)&amp;","&amp;VLOOKUP(L304,$AK$2:$AL$19,2)))</f>
        <v>No bet</v>
      </c>
      <c r="C304" s="22" t="str">
        <f t="shared" si="50"/>
        <v/>
      </c>
      <c r="D304" s="9">
        <f t="shared" si="51"/>
        <v>5</v>
      </c>
      <c r="E304" s="9">
        <f t="shared" si="52"/>
        <v>14</v>
      </c>
      <c r="F304" s="10">
        <f t="shared" si="53"/>
        <v>0</v>
      </c>
      <c r="G304" s="10" t="str">
        <f t="shared" si="60"/>
        <v>24615</v>
      </c>
      <c r="H304" s="10" t="b">
        <f t="shared" si="54"/>
        <v>0</v>
      </c>
      <c r="I304" s="10">
        <f t="shared" si="55"/>
        <v>12</v>
      </c>
      <c r="J304" s="10">
        <f t="shared" si="56"/>
        <v>2</v>
      </c>
      <c r="K304" s="10" t="str">
        <f>IF($I304=1,VLOOKUP($E304,$AH$2:$AJ$19,2),IF($I304&lt;10,IF(F304=0,"",K303),""))</f>
        <v/>
      </c>
      <c r="L304" s="10" t="str">
        <f>IF($I304=1,VLOOKUP($E304,$AH$2:$AJ$19,3),IF($I304&lt;10,IF(F304=0,"",L303),""))</f>
        <v/>
      </c>
      <c r="M304" s="12" t="str">
        <f t="shared" si="57"/>
        <v/>
      </c>
      <c r="N304" s="13">
        <f t="shared" si="58"/>
        <v>0</v>
      </c>
      <c r="O304" s="14">
        <f t="shared" si="59"/>
        <v>68</v>
      </c>
    </row>
    <row r="305" spans="1:15" x14ac:dyDescent="0.2">
      <c r="A305" s="28">
        <v>12</v>
      </c>
      <c r="B305" s="21" t="str">
        <f>IF(A305="","",IF(K305="","No bet",VLOOKUP(K305,$AK$2:$AL$19,2)&amp;","&amp;VLOOKUP(L305,$AK$2:$AL$19,2)))</f>
        <v>No bet</v>
      </c>
      <c r="C305" s="22" t="str">
        <f t="shared" si="50"/>
        <v/>
      </c>
      <c r="D305" s="9">
        <f t="shared" si="51"/>
        <v>2</v>
      </c>
      <c r="E305" s="9">
        <f t="shared" si="52"/>
        <v>6</v>
      </c>
      <c r="F305" s="10">
        <f t="shared" si="53"/>
        <v>0</v>
      </c>
      <c r="G305" s="10" t="str">
        <f t="shared" si="60"/>
        <v>24615</v>
      </c>
      <c r="H305" s="10" t="b">
        <f t="shared" si="54"/>
        <v>0</v>
      </c>
      <c r="I305" s="10">
        <f t="shared" si="55"/>
        <v>13</v>
      </c>
      <c r="J305" s="10">
        <f t="shared" si="56"/>
        <v>2</v>
      </c>
      <c r="K305" s="10" t="str">
        <f>IF($I305=1,VLOOKUP($E305,$AH$2:$AJ$19,2),IF($I305&lt;10,IF(F305=0,"",K304),""))</f>
        <v/>
      </c>
      <c r="L305" s="10" t="str">
        <f>IF($I305=1,VLOOKUP($E305,$AH$2:$AJ$19,3),IF($I305&lt;10,IF(F305=0,"",L304),""))</f>
        <v/>
      </c>
      <c r="M305" s="12" t="str">
        <f t="shared" si="57"/>
        <v/>
      </c>
      <c r="N305" s="13">
        <f t="shared" si="58"/>
        <v>0</v>
      </c>
      <c r="O305" s="14">
        <f t="shared" si="59"/>
        <v>68</v>
      </c>
    </row>
    <row r="306" spans="1:15" x14ac:dyDescent="0.2">
      <c r="A306" s="28">
        <v>30</v>
      </c>
      <c r="B306" s="21" t="str">
        <f>IF(A306="","",IF(K306="","No bet",VLOOKUP(K306,$AK$2:$AL$19,2)&amp;","&amp;VLOOKUP(L306,$AK$2:$AL$19,2)))</f>
        <v>No bet</v>
      </c>
      <c r="C306" s="22" t="str">
        <f t="shared" si="50"/>
        <v/>
      </c>
      <c r="D306" s="9">
        <f t="shared" si="51"/>
        <v>5</v>
      </c>
      <c r="E306" s="9">
        <f t="shared" si="52"/>
        <v>15</v>
      </c>
      <c r="F306" s="10">
        <f t="shared" si="53"/>
        <v>0</v>
      </c>
      <c r="G306" s="10" t="str">
        <f t="shared" si="60"/>
        <v>24615</v>
      </c>
      <c r="H306" s="10" t="b">
        <f t="shared" si="54"/>
        <v>0</v>
      </c>
      <c r="I306" s="10">
        <f t="shared" si="55"/>
        <v>14</v>
      </c>
      <c r="J306" s="10">
        <f t="shared" si="56"/>
        <v>2</v>
      </c>
      <c r="K306" s="10" t="str">
        <f>IF($I306=1,VLOOKUP($E306,$AH$2:$AJ$19,2),IF($I306&lt;10,IF(F306=0,"",K305),""))</f>
        <v/>
      </c>
      <c r="L306" s="10" t="str">
        <f>IF($I306=1,VLOOKUP($E306,$AH$2:$AJ$19,3),IF($I306&lt;10,IF(F306=0,"",L305),""))</f>
        <v/>
      </c>
      <c r="M306" s="12" t="str">
        <f t="shared" si="57"/>
        <v/>
      </c>
      <c r="N306" s="13">
        <f t="shared" si="58"/>
        <v>0</v>
      </c>
      <c r="O306" s="14">
        <f t="shared" si="59"/>
        <v>68</v>
      </c>
    </row>
    <row r="307" spans="1:15" x14ac:dyDescent="0.2">
      <c r="A307" s="28">
        <v>9</v>
      </c>
      <c r="B307" s="21" t="str">
        <f>IF(A307="","",IF(K307="","No bet",VLOOKUP(K307,$AK$2:$AL$19,2)&amp;","&amp;VLOOKUP(L307,$AK$2:$AL$19,2)))</f>
        <v>No bet</v>
      </c>
      <c r="C307" s="22" t="str">
        <f t="shared" si="50"/>
        <v/>
      </c>
      <c r="D307" s="9">
        <f t="shared" si="51"/>
        <v>2</v>
      </c>
      <c r="E307" s="9">
        <f t="shared" si="52"/>
        <v>6</v>
      </c>
      <c r="F307" s="10">
        <f t="shared" si="53"/>
        <v>0</v>
      </c>
      <c r="G307" s="10" t="str">
        <f t="shared" si="60"/>
        <v>24615</v>
      </c>
      <c r="H307" s="10" t="b">
        <f t="shared" si="54"/>
        <v>0</v>
      </c>
      <c r="I307" s="10">
        <f t="shared" si="55"/>
        <v>15</v>
      </c>
      <c r="J307" s="10">
        <f t="shared" si="56"/>
        <v>2</v>
      </c>
      <c r="K307" s="10" t="str">
        <f>IF($I307=1,VLOOKUP($E307,$AH$2:$AJ$19,2),IF($I307&lt;10,IF(F307=0,"",K306),""))</f>
        <v/>
      </c>
      <c r="L307" s="10" t="str">
        <f>IF($I307=1,VLOOKUP($E307,$AH$2:$AJ$19,3),IF($I307&lt;10,IF(F307=0,"",L306),""))</f>
        <v/>
      </c>
      <c r="M307" s="12" t="str">
        <f t="shared" si="57"/>
        <v/>
      </c>
      <c r="N307" s="13">
        <f t="shared" si="58"/>
        <v>0</v>
      </c>
      <c r="O307" s="14">
        <f t="shared" si="59"/>
        <v>68</v>
      </c>
    </row>
    <row r="308" spans="1:15" x14ac:dyDescent="0.2">
      <c r="A308" s="28">
        <v>30</v>
      </c>
      <c r="B308" s="21" t="str">
        <f>IF(A308="","",IF(K308="","No bet",VLOOKUP(K308,$AK$2:$AL$19,2)&amp;","&amp;VLOOKUP(L308,$AK$2:$AL$19,2)))</f>
        <v>No bet</v>
      </c>
      <c r="C308" s="22" t="str">
        <f t="shared" si="50"/>
        <v/>
      </c>
      <c r="D308" s="9">
        <f t="shared" si="51"/>
        <v>5</v>
      </c>
      <c r="E308" s="9">
        <f t="shared" si="52"/>
        <v>15</v>
      </c>
      <c r="F308" s="10">
        <f t="shared" si="53"/>
        <v>0</v>
      </c>
      <c r="G308" s="10" t="str">
        <f t="shared" si="60"/>
        <v>24615</v>
      </c>
      <c r="H308" s="10" t="b">
        <f t="shared" si="54"/>
        <v>0</v>
      </c>
      <c r="I308" s="10">
        <f t="shared" si="55"/>
        <v>16</v>
      </c>
      <c r="J308" s="10">
        <f t="shared" si="56"/>
        <v>2</v>
      </c>
      <c r="K308" s="10" t="str">
        <f>IF($I308=1,VLOOKUP($E308,$AH$2:$AJ$19,2),IF($I308&lt;10,IF(F308=0,"",K307),""))</f>
        <v/>
      </c>
      <c r="L308" s="10" t="str">
        <f>IF($I308=1,VLOOKUP($E308,$AH$2:$AJ$19,3),IF($I308&lt;10,IF(F308=0,"",L307),""))</f>
        <v/>
      </c>
      <c r="M308" s="12" t="str">
        <f t="shared" si="57"/>
        <v/>
      </c>
      <c r="N308" s="13">
        <f t="shared" si="58"/>
        <v>0</v>
      </c>
      <c r="O308" s="14">
        <f t="shared" si="59"/>
        <v>68</v>
      </c>
    </row>
    <row r="309" spans="1:15" x14ac:dyDescent="0.2">
      <c r="A309" s="28">
        <v>36</v>
      </c>
      <c r="B309" s="21" t="str">
        <f>IF(A309="","",IF(K309="","No bet",VLOOKUP(K309,$AK$2:$AL$19,2)&amp;","&amp;VLOOKUP(L309,$AK$2:$AL$19,2)))</f>
        <v>No bet</v>
      </c>
      <c r="C309" s="22" t="str">
        <f t="shared" si="50"/>
        <v/>
      </c>
      <c r="D309" s="9">
        <f t="shared" si="51"/>
        <v>6</v>
      </c>
      <c r="E309" s="9">
        <f t="shared" si="52"/>
        <v>18</v>
      </c>
      <c r="F309" s="10">
        <f t="shared" si="53"/>
        <v>0</v>
      </c>
      <c r="G309" s="10" t="str">
        <f t="shared" si="60"/>
        <v>24615</v>
      </c>
      <c r="H309" s="10" t="b">
        <f t="shared" si="54"/>
        <v>0</v>
      </c>
      <c r="I309" s="10">
        <f t="shared" si="55"/>
        <v>17</v>
      </c>
      <c r="J309" s="10">
        <f t="shared" si="56"/>
        <v>2</v>
      </c>
      <c r="K309" s="10" t="str">
        <f>IF($I309=1,VLOOKUP($E309,$AH$2:$AJ$19,2),IF($I309&lt;10,IF(F309=0,"",K308),""))</f>
        <v/>
      </c>
      <c r="L309" s="10" t="str">
        <f>IF($I309=1,VLOOKUP($E309,$AH$2:$AJ$19,3),IF($I309&lt;10,IF(F309=0,"",L308),""))</f>
        <v/>
      </c>
      <c r="M309" s="12" t="str">
        <f t="shared" si="57"/>
        <v/>
      </c>
      <c r="N309" s="13">
        <f t="shared" si="58"/>
        <v>0</v>
      </c>
      <c r="O309" s="14">
        <f t="shared" si="59"/>
        <v>68</v>
      </c>
    </row>
    <row r="310" spans="1:15" x14ac:dyDescent="0.2">
      <c r="A310" s="28">
        <v>23</v>
      </c>
      <c r="B310" s="21" t="str">
        <f>IF(A310="","",IF(K310="","No bet",VLOOKUP(K310,$AK$2:$AL$19,2)&amp;","&amp;VLOOKUP(L310,$AK$2:$AL$19,2)))</f>
        <v>No bet</v>
      </c>
      <c r="C310" s="22" t="str">
        <f t="shared" si="50"/>
        <v/>
      </c>
      <c r="D310" s="9">
        <f t="shared" si="51"/>
        <v>4</v>
      </c>
      <c r="E310" s="9">
        <f t="shared" si="52"/>
        <v>11</v>
      </c>
      <c r="F310" s="10">
        <f t="shared" si="53"/>
        <v>0</v>
      </c>
      <c r="G310" s="10" t="str">
        <f t="shared" si="60"/>
        <v>24615</v>
      </c>
      <c r="H310" s="10" t="b">
        <f t="shared" si="54"/>
        <v>0</v>
      </c>
      <c r="I310" s="10">
        <f t="shared" si="55"/>
        <v>18</v>
      </c>
      <c r="J310" s="10">
        <f t="shared" si="56"/>
        <v>2</v>
      </c>
      <c r="K310" s="10" t="str">
        <f>IF($I310=1,VLOOKUP($E310,$AH$2:$AJ$19,2),IF($I310&lt;10,IF(F310=0,"",K309),""))</f>
        <v/>
      </c>
      <c r="L310" s="10" t="str">
        <f>IF($I310=1,VLOOKUP($E310,$AH$2:$AJ$19,3),IF($I310&lt;10,IF(F310=0,"",L309),""))</f>
        <v/>
      </c>
      <c r="M310" s="12" t="str">
        <f t="shared" si="57"/>
        <v/>
      </c>
      <c r="N310" s="13">
        <f t="shared" si="58"/>
        <v>0</v>
      </c>
      <c r="O310" s="14">
        <f t="shared" si="59"/>
        <v>68</v>
      </c>
    </row>
    <row r="311" spans="1:15" x14ac:dyDescent="0.2">
      <c r="A311" s="28">
        <v>6</v>
      </c>
      <c r="B311" s="21" t="str">
        <f>IF(A311="","",IF(K311="","No bet",VLOOKUP(K311,$AK$2:$AL$19,2)&amp;","&amp;VLOOKUP(L311,$AK$2:$AL$19,2)))</f>
        <v>No bet</v>
      </c>
      <c r="C311" s="22" t="str">
        <f t="shared" si="50"/>
        <v/>
      </c>
      <c r="D311" s="9">
        <f t="shared" si="51"/>
        <v>1</v>
      </c>
      <c r="E311" s="9">
        <f t="shared" si="52"/>
        <v>3</v>
      </c>
      <c r="F311" s="10">
        <f t="shared" si="53"/>
        <v>0</v>
      </c>
      <c r="G311" s="10" t="str">
        <f t="shared" si="60"/>
        <v>24615</v>
      </c>
      <c r="H311" s="10" t="b">
        <f t="shared" si="54"/>
        <v>0</v>
      </c>
      <c r="I311" s="10">
        <f t="shared" si="55"/>
        <v>19</v>
      </c>
      <c r="J311" s="10">
        <f t="shared" si="56"/>
        <v>2</v>
      </c>
      <c r="K311" s="10" t="str">
        <f>IF($I311=1,VLOOKUP($E311,$AH$2:$AJ$19,2),IF($I311&lt;10,IF(F311=0,"",K310),""))</f>
        <v/>
      </c>
      <c r="L311" s="10" t="str">
        <f>IF($I311=1,VLOOKUP($E311,$AH$2:$AJ$19,3),IF($I311&lt;10,IF(F311=0,"",L310),""))</f>
        <v/>
      </c>
      <c r="M311" s="12" t="str">
        <f t="shared" si="57"/>
        <v/>
      </c>
      <c r="N311" s="13">
        <f t="shared" si="58"/>
        <v>0</v>
      </c>
      <c r="O311" s="14">
        <f t="shared" si="59"/>
        <v>68</v>
      </c>
    </row>
    <row r="312" spans="1:15" x14ac:dyDescent="0.2">
      <c r="A312" s="28">
        <v>11</v>
      </c>
      <c r="B312" s="21" t="str">
        <f>IF(A312="","",IF(K312="","No bet",VLOOKUP(K312,$AK$2:$AL$19,2)&amp;","&amp;VLOOKUP(L312,$AK$2:$AL$19,2)))</f>
        <v>No bet</v>
      </c>
      <c r="C312" s="22" t="str">
        <f t="shared" si="50"/>
        <v/>
      </c>
      <c r="D312" s="9">
        <f t="shared" si="51"/>
        <v>2</v>
      </c>
      <c r="E312" s="9">
        <f t="shared" si="52"/>
        <v>5</v>
      </c>
      <c r="F312" s="10">
        <f t="shared" si="53"/>
        <v>0</v>
      </c>
      <c r="G312" s="10" t="str">
        <f t="shared" si="60"/>
        <v>24615</v>
      </c>
      <c r="H312" s="10" t="b">
        <f t="shared" si="54"/>
        <v>0</v>
      </c>
      <c r="I312" s="10">
        <f t="shared" si="55"/>
        <v>20</v>
      </c>
      <c r="J312" s="10">
        <f t="shared" si="56"/>
        <v>2</v>
      </c>
      <c r="K312" s="10" t="str">
        <f>IF($I312=1,VLOOKUP($E312,$AH$2:$AJ$19,2),IF($I312&lt;10,IF(F312=0,"",K311),""))</f>
        <v/>
      </c>
      <c r="L312" s="10" t="str">
        <f>IF($I312=1,VLOOKUP($E312,$AH$2:$AJ$19,3),IF($I312&lt;10,IF(F312=0,"",L311),""))</f>
        <v/>
      </c>
      <c r="M312" s="12" t="str">
        <f t="shared" si="57"/>
        <v/>
      </c>
      <c r="N312" s="13">
        <f t="shared" si="58"/>
        <v>0</v>
      </c>
      <c r="O312" s="14">
        <f t="shared" si="59"/>
        <v>68</v>
      </c>
    </row>
    <row r="313" spans="1:15" x14ac:dyDescent="0.2">
      <c r="A313" s="28"/>
      <c r="B313" s="21" t="str">
        <f>IF(A313="","",IF(K313="","No bet",VLOOKUP(K313,$AK$2:$AL$19,2)&amp;","&amp;VLOOKUP(L313,$AK$2:$AL$19,2)))</f>
        <v/>
      </c>
      <c r="C313" s="22" t="str">
        <f t="shared" si="50"/>
        <v/>
      </c>
      <c r="D313" s="9">
        <f t="shared" si="51"/>
        <v>0</v>
      </c>
      <c r="E313" s="9">
        <f t="shared" si="52"/>
        <v>0</v>
      </c>
      <c r="F313" s="10">
        <f t="shared" si="53"/>
        <v>0</v>
      </c>
      <c r="G313" s="10" t="str">
        <f t="shared" si="60"/>
        <v>24615</v>
      </c>
      <c r="H313" s="10" t="b">
        <f t="shared" si="54"/>
        <v>0</v>
      </c>
      <c r="I313" s="10">
        <f t="shared" si="55"/>
        <v>21</v>
      </c>
      <c r="J313" s="10">
        <f t="shared" si="56"/>
        <v>2</v>
      </c>
      <c r="K313" s="10" t="str">
        <f>IF($I313=1,VLOOKUP($E313,$AH$2:$AJ$19,2),IF($I313&lt;10,IF(F313=0,"",K312),""))</f>
        <v/>
      </c>
      <c r="L313" s="10" t="str">
        <f>IF($I313=1,VLOOKUP($E313,$AH$2:$AJ$19,3),IF($I313&lt;10,IF(F313=0,"",L312),""))</f>
        <v/>
      </c>
      <c r="M313" s="12" t="str">
        <f t="shared" si="57"/>
        <v/>
      </c>
      <c r="N313" s="13">
        <f t="shared" si="58"/>
        <v>0</v>
      </c>
      <c r="O313" s="14">
        <f t="shared" si="59"/>
        <v>68</v>
      </c>
    </row>
    <row r="314" spans="1:15" x14ac:dyDescent="0.2">
      <c r="A314" s="28"/>
      <c r="B314" s="21" t="str">
        <f>IF(A314="","",IF(K314="","No bet",VLOOKUP(K314,$AK$2:$AL$19,2)&amp;","&amp;VLOOKUP(L314,$AK$2:$AL$19,2)))</f>
        <v/>
      </c>
      <c r="C314" s="22" t="str">
        <f t="shared" si="50"/>
        <v/>
      </c>
      <c r="D314" s="9">
        <f t="shared" si="51"/>
        <v>0</v>
      </c>
      <c r="E314" s="9">
        <f t="shared" si="52"/>
        <v>0</v>
      </c>
      <c r="F314" s="10">
        <f t="shared" si="53"/>
        <v>0</v>
      </c>
      <c r="G314" s="10" t="str">
        <f t="shared" si="60"/>
        <v>24615</v>
      </c>
      <c r="H314" s="10" t="b">
        <f t="shared" si="54"/>
        <v>0</v>
      </c>
      <c r="I314" s="10">
        <f t="shared" si="55"/>
        <v>22</v>
      </c>
      <c r="J314" s="10">
        <f t="shared" si="56"/>
        <v>2</v>
      </c>
      <c r="K314" s="10" t="str">
        <f>IF($I314=1,VLOOKUP($E314,$AH$2:$AJ$19,2),IF($I314&lt;10,IF(F314=0,"",K313),""))</f>
        <v/>
      </c>
      <c r="L314" s="10" t="str">
        <f>IF($I314=1,VLOOKUP($E314,$AH$2:$AJ$19,3),IF($I314&lt;10,IF(F314=0,"",L313),""))</f>
        <v/>
      </c>
      <c r="M314" s="12" t="str">
        <f t="shared" si="57"/>
        <v/>
      </c>
      <c r="N314" s="13">
        <f t="shared" si="58"/>
        <v>0</v>
      </c>
      <c r="O314" s="14">
        <f t="shared" si="59"/>
        <v>68</v>
      </c>
    </row>
    <row r="315" spans="1:15" x14ac:dyDescent="0.2">
      <c r="A315" s="28"/>
      <c r="B315" s="21" t="str">
        <f>IF(A315="","",IF(K315="","No bet",VLOOKUP(K315,$AK$2:$AL$19,2)&amp;","&amp;VLOOKUP(L315,$AK$2:$AL$19,2)))</f>
        <v/>
      </c>
      <c r="C315" s="22" t="str">
        <f t="shared" si="50"/>
        <v/>
      </c>
      <c r="D315" s="9">
        <f t="shared" si="51"/>
        <v>0</v>
      </c>
      <c r="E315" s="9">
        <f t="shared" si="52"/>
        <v>0</v>
      </c>
      <c r="F315" s="10">
        <f t="shared" si="53"/>
        <v>0</v>
      </c>
      <c r="G315" s="10" t="str">
        <f t="shared" si="60"/>
        <v>24615</v>
      </c>
      <c r="H315" s="10" t="b">
        <f t="shared" si="54"/>
        <v>0</v>
      </c>
      <c r="I315" s="10">
        <f t="shared" si="55"/>
        <v>23</v>
      </c>
      <c r="J315" s="10">
        <f t="shared" si="56"/>
        <v>2</v>
      </c>
      <c r="K315" s="10" t="str">
        <f>IF($I315=1,VLOOKUP($E315,$AH$2:$AJ$19,2),IF($I315&lt;10,IF(F315=0,"",K314),""))</f>
        <v/>
      </c>
      <c r="L315" s="10" t="str">
        <f>IF($I315=1,VLOOKUP($E315,$AH$2:$AJ$19,3),IF($I315&lt;10,IF(F315=0,"",L314),""))</f>
        <v/>
      </c>
      <c r="M315" s="12" t="str">
        <f t="shared" si="57"/>
        <v/>
      </c>
      <c r="N315" s="13">
        <f t="shared" si="58"/>
        <v>0</v>
      </c>
      <c r="O315" s="14">
        <f t="shared" si="59"/>
        <v>68</v>
      </c>
    </row>
    <row r="316" spans="1:15" x14ac:dyDescent="0.2">
      <c r="A316" s="28"/>
      <c r="B316" s="21" t="str">
        <f>IF(A316="","",IF(K316="","No bet",VLOOKUP(K316,$AK$2:$AL$19,2)&amp;","&amp;VLOOKUP(L316,$AK$2:$AL$19,2)))</f>
        <v/>
      </c>
      <c r="C316" s="22" t="str">
        <f t="shared" si="50"/>
        <v/>
      </c>
      <c r="D316" s="9">
        <f t="shared" si="51"/>
        <v>0</v>
      </c>
      <c r="E316" s="9">
        <f t="shared" si="52"/>
        <v>0</v>
      </c>
      <c r="F316" s="10">
        <f t="shared" si="53"/>
        <v>0</v>
      </c>
      <c r="G316" s="10" t="str">
        <f t="shared" si="60"/>
        <v>24615</v>
      </c>
      <c r="H316" s="10" t="b">
        <f t="shared" si="54"/>
        <v>0</v>
      </c>
      <c r="I316" s="10">
        <f t="shared" si="55"/>
        <v>24</v>
      </c>
      <c r="J316" s="10">
        <f t="shared" si="56"/>
        <v>2</v>
      </c>
      <c r="K316" s="10" t="str">
        <f>IF($I316=1,VLOOKUP($E316,$AH$2:$AJ$19,2),IF($I316&lt;10,IF(F316=0,"",K315),""))</f>
        <v/>
      </c>
      <c r="L316" s="10" t="str">
        <f>IF($I316=1,VLOOKUP($E316,$AH$2:$AJ$19,3),IF($I316&lt;10,IF(F316=0,"",L315),""))</f>
        <v/>
      </c>
      <c r="M316" s="12" t="str">
        <f t="shared" si="57"/>
        <v/>
      </c>
      <c r="N316" s="13">
        <f t="shared" si="58"/>
        <v>0</v>
      </c>
      <c r="O316" s="14">
        <f t="shared" si="59"/>
        <v>68</v>
      </c>
    </row>
    <row r="317" spans="1:15" x14ac:dyDescent="0.2">
      <c r="A317" s="28"/>
      <c r="B317" s="21" t="str">
        <f>IF(A317="","",IF(K317="","No bet",VLOOKUP(K317,$AK$2:$AL$19,2)&amp;","&amp;VLOOKUP(L317,$AK$2:$AL$19,2)))</f>
        <v/>
      </c>
      <c r="C317" s="22" t="str">
        <f t="shared" si="50"/>
        <v/>
      </c>
      <c r="D317" s="9">
        <f t="shared" si="51"/>
        <v>0</v>
      </c>
      <c r="E317" s="9">
        <f t="shared" si="52"/>
        <v>0</v>
      </c>
      <c r="F317" s="10">
        <f t="shared" si="53"/>
        <v>0</v>
      </c>
      <c r="G317" s="10" t="str">
        <f t="shared" si="60"/>
        <v>24615</v>
      </c>
      <c r="H317" s="10" t="b">
        <f t="shared" si="54"/>
        <v>0</v>
      </c>
      <c r="I317" s="10">
        <f t="shared" si="55"/>
        <v>25</v>
      </c>
      <c r="J317" s="10">
        <f t="shared" si="56"/>
        <v>2</v>
      </c>
      <c r="K317" s="10" t="str">
        <f>IF($I317=1,VLOOKUP($E317,$AH$2:$AJ$19,2),IF($I317&lt;10,IF(F317=0,"",K316),""))</f>
        <v/>
      </c>
      <c r="L317" s="10" t="str">
        <f>IF($I317=1,VLOOKUP($E317,$AH$2:$AJ$19,3),IF($I317&lt;10,IF(F317=0,"",L316),""))</f>
        <v/>
      </c>
      <c r="M317" s="12" t="str">
        <f t="shared" si="57"/>
        <v/>
      </c>
      <c r="N317" s="13">
        <f t="shared" si="58"/>
        <v>0</v>
      </c>
      <c r="O317" s="14">
        <f t="shared" si="59"/>
        <v>68</v>
      </c>
    </row>
    <row r="318" spans="1:15" x14ac:dyDescent="0.2">
      <c r="A318" s="28"/>
      <c r="B318" s="21" t="str">
        <f>IF(A318="","",IF(K318="","No bet",VLOOKUP(K318,$AK$2:$AL$19,2)&amp;","&amp;VLOOKUP(L318,$AK$2:$AL$19,2)))</f>
        <v/>
      </c>
      <c r="C318" s="22" t="str">
        <f t="shared" si="50"/>
        <v/>
      </c>
      <c r="D318" s="9">
        <f t="shared" si="51"/>
        <v>0</v>
      </c>
      <c r="E318" s="9">
        <f t="shared" si="52"/>
        <v>0</v>
      </c>
      <c r="F318" s="10">
        <f t="shared" si="53"/>
        <v>0</v>
      </c>
      <c r="G318" s="10" t="str">
        <f t="shared" si="60"/>
        <v>24615</v>
      </c>
      <c r="H318" s="10" t="b">
        <f t="shared" si="54"/>
        <v>0</v>
      </c>
      <c r="I318" s="10">
        <f t="shared" si="55"/>
        <v>26</v>
      </c>
      <c r="J318" s="10">
        <f t="shared" si="56"/>
        <v>2</v>
      </c>
      <c r="K318" s="10" t="str">
        <f>IF($I318=1,VLOOKUP($E318,$AH$2:$AJ$19,2),IF($I318&lt;10,IF(F318=0,"",K317),""))</f>
        <v/>
      </c>
      <c r="L318" s="10" t="str">
        <f>IF($I318=1,VLOOKUP($E318,$AH$2:$AJ$19,3),IF($I318&lt;10,IF(F318=0,"",L317),""))</f>
        <v/>
      </c>
      <c r="M318" s="12" t="str">
        <f t="shared" si="57"/>
        <v/>
      </c>
      <c r="N318" s="13">
        <f t="shared" si="58"/>
        <v>0</v>
      </c>
      <c r="O318" s="14">
        <f t="shared" si="59"/>
        <v>68</v>
      </c>
    </row>
    <row r="319" spans="1:15" x14ac:dyDescent="0.2">
      <c r="A319" s="28"/>
      <c r="B319" s="21" t="str">
        <f>IF(A319="","",IF(K319="","No bet",VLOOKUP(K319,$AK$2:$AL$19,2)&amp;","&amp;VLOOKUP(L319,$AK$2:$AL$19,2)))</f>
        <v/>
      </c>
      <c r="C319" s="22" t="str">
        <f t="shared" si="50"/>
        <v/>
      </c>
      <c r="D319" s="9">
        <f t="shared" si="51"/>
        <v>0</v>
      </c>
      <c r="E319" s="9">
        <f t="shared" si="52"/>
        <v>0</v>
      </c>
      <c r="F319" s="10">
        <f t="shared" si="53"/>
        <v>0</v>
      </c>
      <c r="G319" s="10" t="str">
        <f t="shared" si="60"/>
        <v>24615</v>
      </c>
      <c r="H319" s="10" t="b">
        <f t="shared" si="54"/>
        <v>0</v>
      </c>
      <c r="I319" s="10">
        <f t="shared" si="55"/>
        <v>27</v>
      </c>
      <c r="J319" s="10">
        <f t="shared" si="56"/>
        <v>2</v>
      </c>
      <c r="K319" s="10" t="str">
        <f>IF($I319=1,VLOOKUP($E319,$AH$2:$AJ$19,2),IF($I319&lt;10,IF(F319=0,"",K318),""))</f>
        <v/>
      </c>
      <c r="L319" s="10" t="str">
        <f>IF($I319=1,VLOOKUP($E319,$AH$2:$AJ$19,3),IF($I319&lt;10,IF(F319=0,"",L318),""))</f>
        <v/>
      </c>
      <c r="M319" s="12" t="str">
        <f t="shared" si="57"/>
        <v/>
      </c>
      <c r="N319" s="13">
        <f t="shared" si="58"/>
        <v>0</v>
      </c>
      <c r="O319" s="14">
        <f t="shared" si="59"/>
        <v>68</v>
      </c>
    </row>
    <row r="320" spans="1:15" x14ac:dyDescent="0.2">
      <c r="A320" s="28"/>
      <c r="B320" s="21" t="str">
        <f>IF(A320="","",IF(K320="","No bet",VLOOKUP(K320,$AK$2:$AL$19,2)&amp;","&amp;VLOOKUP(L320,$AK$2:$AL$19,2)))</f>
        <v/>
      </c>
      <c r="C320" s="22" t="str">
        <f t="shared" si="50"/>
        <v/>
      </c>
      <c r="D320" s="9">
        <f t="shared" si="51"/>
        <v>0</v>
      </c>
      <c r="E320" s="9">
        <f t="shared" si="52"/>
        <v>0</v>
      </c>
      <c r="F320" s="10">
        <f t="shared" si="53"/>
        <v>0</v>
      </c>
      <c r="G320" s="10" t="str">
        <f t="shared" si="60"/>
        <v>24615</v>
      </c>
      <c r="H320" s="10" t="b">
        <f t="shared" si="54"/>
        <v>0</v>
      </c>
      <c r="I320" s="10">
        <f t="shared" si="55"/>
        <v>28</v>
      </c>
      <c r="J320" s="10">
        <f t="shared" si="56"/>
        <v>2</v>
      </c>
      <c r="K320" s="10" t="str">
        <f>IF($I320=1,VLOOKUP($E320,$AH$2:$AJ$19,2),IF($I320&lt;10,IF(F320=0,"",K319),""))</f>
        <v/>
      </c>
      <c r="L320" s="10" t="str">
        <f>IF($I320=1,VLOOKUP($E320,$AH$2:$AJ$19,3),IF($I320&lt;10,IF(F320=0,"",L319),""))</f>
        <v/>
      </c>
      <c r="M320" s="12" t="str">
        <f t="shared" si="57"/>
        <v/>
      </c>
      <c r="N320" s="13">
        <f t="shared" si="58"/>
        <v>0</v>
      </c>
      <c r="O320" s="14">
        <f t="shared" si="59"/>
        <v>68</v>
      </c>
    </row>
    <row r="321" spans="1:15" x14ac:dyDescent="0.2">
      <c r="A321" s="28"/>
      <c r="B321" s="21" t="str">
        <f>IF(A321="","",IF(K321="","No bet",VLOOKUP(K321,$AK$2:$AL$19,2)&amp;","&amp;VLOOKUP(L321,$AK$2:$AL$19,2)))</f>
        <v/>
      </c>
      <c r="C321" s="22" t="str">
        <f t="shared" si="50"/>
        <v/>
      </c>
      <c r="D321" s="9">
        <f t="shared" si="51"/>
        <v>0</v>
      </c>
      <c r="E321" s="9">
        <f t="shared" si="52"/>
        <v>0</v>
      </c>
      <c r="F321" s="10">
        <f t="shared" si="53"/>
        <v>0</v>
      </c>
      <c r="G321" s="10" t="str">
        <f t="shared" si="60"/>
        <v>24615</v>
      </c>
      <c r="H321" s="10" t="b">
        <f t="shared" si="54"/>
        <v>0</v>
      </c>
      <c r="I321" s="10">
        <f t="shared" si="55"/>
        <v>29</v>
      </c>
      <c r="J321" s="10">
        <f t="shared" si="56"/>
        <v>2</v>
      </c>
      <c r="K321" s="10" t="str">
        <f>IF($I321=1,VLOOKUP($E321,$AH$2:$AJ$19,2),IF($I321&lt;10,IF(F321=0,"",K320),""))</f>
        <v/>
      </c>
      <c r="L321" s="10" t="str">
        <f>IF($I321=1,VLOOKUP($E321,$AH$2:$AJ$19,3),IF($I321&lt;10,IF(F321=0,"",L320),""))</f>
        <v/>
      </c>
      <c r="M321" s="12" t="str">
        <f t="shared" si="57"/>
        <v/>
      </c>
      <c r="N321" s="13">
        <f t="shared" si="58"/>
        <v>0</v>
      </c>
      <c r="O321" s="14">
        <f t="shared" si="59"/>
        <v>68</v>
      </c>
    </row>
    <row r="322" spans="1:15" x14ac:dyDescent="0.2">
      <c r="A322" s="28"/>
      <c r="B322" s="21" t="str">
        <f>IF(A322="","",IF(K322="","No bet",VLOOKUP(K322,$AK$2:$AL$19,2)&amp;","&amp;VLOOKUP(L322,$AK$2:$AL$19,2)))</f>
        <v/>
      </c>
      <c r="C322" s="22" t="str">
        <f t="shared" si="50"/>
        <v/>
      </c>
      <c r="D322" s="9">
        <f t="shared" si="51"/>
        <v>0</v>
      </c>
      <c r="E322" s="9">
        <f t="shared" si="52"/>
        <v>0</v>
      </c>
      <c r="F322" s="10">
        <f t="shared" si="53"/>
        <v>0</v>
      </c>
      <c r="G322" s="10" t="str">
        <f t="shared" si="60"/>
        <v>24615</v>
      </c>
      <c r="H322" s="10" t="b">
        <f t="shared" si="54"/>
        <v>0</v>
      </c>
      <c r="I322" s="10">
        <f t="shared" si="55"/>
        <v>30</v>
      </c>
      <c r="J322" s="10">
        <f t="shared" si="56"/>
        <v>2</v>
      </c>
      <c r="K322" s="10" t="str">
        <f>IF($I322=1,VLOOKUP($E322,$AH$2:$AJ$19,2),IF($I322&lt;10,IF(F322=0,"",K321),""))</f>
        <v/>
      </c>
      <c r="L322" s="10" t="str">
        <f>IF($I322=1,VLOOKUP($E322,$AH$2:$AJ$19,3),IF($I322&lt;10,IF(F322=0,"",L321),""))</f>
        <v/>
      </c>
      <c r="M322" s="12" t="str">
        <f t="shared" si="57"/>
        <v/>
      </c>
      <c r="N322" s="13">
        <f t="shared" si="58"/>
        <v>0</v>
      </c>
      <c r="O322" s="14">
        <f t="shared" si="59"/>
        <v>68</v>
      </c>
    </row>
    <row r="323" spans="1:15" x14ac:dyDescent="0.2">
      <c r="A323" s="28"/>
      <c r="B323" s="21" t="str">
        <f>IF(A323="","",IF(K323="","No bet",VLOOKUP(K323,$AK$2:$AL$19,2)&amp;","&amp;VLOOKUP(L323,$AK$2:$AL$19,2)))</f>
        <v/>
      </c>
      <c r="C323" s="22" t="str">
        <f t="shared" ref="C323:C386" si="61">IF(A323="","",IF(B323="No bet","",F323&amp;","&amp;F323&amp;","))</f>
        <v/>
      </c>
      <c r="D323" s="9">
        <f t="shared" ref="D323:D386" si="62">VLOOKUP(A323,$AM$3:$AO$39,2,0)</f>
        <v>0</v>
      </c>
      <c r="E323" s="9">
        <f t="shared" ref="E323:E386" si="63">VLOOKUP(A323,$AM$3:$AO$39,3,0)</f>
        <v>0</v>
      </c>
      <c r="F323" s="10">
        <f t="shared" si="53"/>
        <v>0</v>
      </c>
      <c r="G323" s="10" t="str">
        <f t="shared" si="60"/>
        <v>24615</v>
      </c>
      <c r="H323" s="10" t="b">
        <f t="shared" si="54"/>
        <v>0</v>
      </c>
      <c r="I323" s="10">
        <f t="shared" si="55"/>
        <v>31</v>
      </c>
      <c r="J323" s="10">
        <f t="shared" si="56"/>
        <v>2</v>
      </c>
      <c r="K323" s="10" t="str">
        <f>IF($I323=1,VLOOKUP($E323,$AH$2:$AJ$19,2),IF($I323&lt;10,IF(F323=0,"",K322),""))</f>
        <v/>
      </c>
      <c r="L323" s="10" t="str">
        <f>IF($I323=1,VLOOKUP($E323,$AH$2:$AJ$19,3),IF($I323&lt;10,IF(F323=0,"",L322),""))</f>
        <v/>
      </c>
      <c r="M323" s="12" t="str">
        <f t="shared" si="57"/>
        <v/>
      </c>
      <c r="N323" s="13">
        <f t="shared" si="58"/>
        <v>0</v>
      </c>
      <c r="O323" s="14">
        <f t="shared" si="59"/>
        <v>68</v>
      </c>
    </row>
    <row r="324" spans="1:15" x14ac:dyDescent="0.2">
      <c r="A324" s="28"/>
      <c r="B324" s="21" t="str">
        <f>IF(A324="","",IF(K324="","No bet",VLOOKUP(K324,$AK$2:$AL$19,2)&amp;","&amp;VLOOKUP(L324,$AK$2:$AL$19,2)))</f>
        <v/>
      </c>
      <c r="C324" s="22" t="str">
        <f t="shared" si="61"/>
        <v/>
      </c>
      <c r="D324" s="9">
        <f t="shared" si="62"/>
        <v>0</v>
      </c>
      <c r="E324" s="9">
        <f t="shared" si="63"/>
        <v>0</v>
      </c>
      <c r="F324" s="10">
        <f t="shared" ref="F324:F387" si="64">IF(H324=FALSE,0,J323)</f>
        <v>0</v>
      </c>
      <c r="G324" s="10" t="str">
        <f t="shared" si="60"/>
        <v>24615</v>
      </c>
      <c r="H324" s="10" t="b">
        <f t="shared" ref="H324:H387" si="65">IF(LEN(G324)=6,TRUE,IF(M324="W",FALSE,IF(I323=9,FALSE,H323)))</f>
        <v>0</v>
      </c>
      <c r="I324" s="10">
        <f t="shared" ref="I324:I387" si="66">IF(LEN(G324)=6,1,IF(M324="W",10,I323+1))</f>
        <v>32</v>
      </c>
      <c r="J324" s="10">
        <f t="shared" ref="J324:J387" si="67">IF(I324=10,IF(M324="W",IF(J323=1,1,J323-1),J323+1),J323)</f>
        <v>2</v>
      </c>
      <c r="K324" s="10" t="str">
        <f>IF($I324=1,VLOOKUP($E324,$AH$2:$AJ$19,2),IF($I324&lt;10,IF(F324=0,"",K323),""))</f>
        <v/>
      </c>
      <c r="L324" s="10" t="str">
        <f>IF($I324=1,VLOOKUP($E324,$AH$2:$AJ$19,3),IF($I324&lt;10,IF(F324=0,"",L323),""))</f>
        <v/>
      </c>
      <c r="M324" s="12" t="str">
        <f t="shared" ref="M324:M387" si="68">IF(A324="","",IF(F323&gt;0,IF(OR(E324=K323,E324=L323),"W","L"),""))</f>
        <v/>
      </c>
      <c r="N324" s="13">
        <f t="shared" ref="N324:N387" si="69">IF(M324="W",F323*18,IF(M324="L",-F323*2,0))</f>
        <v>0</v>
      </c>
      <c r="O324" s="14">
        <f t="shared" ref="O324:O387" si="70">IF(A324&lt;&gt;"",N324+O323,O323)</f>
        <v>68</v>
      </c>
    </row>
    <row r="325" spans="1:15" x14ac:dyDescent="0.2">
      <c r="A325" s="28"/>
      <c r="B325" s="21" t="str">
        <f>IF(A325="","",IF(K325="","No bet",VLOOKUP(K325,$AK$2:$AL$19,2)&amp;","&amp;VLOOKUP(L325,$AK$2:$AL$19,2)))</f>
        <v/>
      </c>
      <c r="C325" s="22" t="str">
        <f t="shared" si="61"/>
        <v/>
      </c>
      <c r="D325" s="9">
        <f t="shared" si="62"/>
        <v>0</v>
      </c>
      <c r="E325" s="9">
        <f t="shared" si="63"/>
        <v>0</v>
      </c>
      <c r="F325" s="10">
        <f t="shared" si="64"/>
        <v>0</v>
      </c>
      <c r="G325" s="10" t="str">
        <f t="shared" si="60"/>
        <v>24615</v>
      </c>
      <c r="H325" s="10" t="b">
        <f t="shared" si="65"/>
        <v>0</v>
      </c>
      <c r="I325" s="10">
        <f t="shared" si="66"/>
        <v>33</v>
      </c>
      <c r="J325" s="10">
        <f t="shared" si="67"/>
        <v>2</v>
      </c>
      <c r="K325" s="10" t="str">
        <f>IF($I325=1,VLOOKUP($E325,$AH$2:$AJ$19,2),IF($I325&lt;10,IF(F325=0,"",K324),""))</f>
        <v/>
      </c>
      <c r="L325" s="10" t="str">
        <f>IF($I325=1,VLOOKUP($E325,$AH$2:$AJ$19,3),IF($I325&lt;10,IF(F325=0,"",L324),""))</f>
        <v/>
      </c>
      <c r="M325" s="12" t="str">
        <f t="shared" si="68"/>
        <v/>
      </c>
      <c r="N325" s="13">
        <f t="shared" si="69"/>
        <v>0</v>
      </c>
      <c r="O325" s="14">
        <f t="shared" si="70"/>
        <v>68</v>
      </c>
    </row>
    <row r="326" spans="1:15" x14ac:dyDescent="0.2">
      <c r="A326" s="28"/>
      <c r="B326" s="21" t="str">
        <f>IF(A326="","",IF(K326="","No bet",VLOOKUP(K326,$AK$2:$AL$19,2)&amp;","&amp;VLOOKUP(L326,$AK$2:$AL$19,2)))</f>
        <v/>
      </c>
      <c r="C326" s="22" t="str">
        <f t="shared" si="61"/>
        <v/>
      </c>
      <c r="D326" s="9">
        <f t="shared" si="62"/>
        <v>0</v>
      </c>
      <c r="E326" s="9">
        <f t="shared" si="63"/>
        <v>0</v>
      </c>
      <c r="F326" s="10">
        <f t="shared" si="64"/>
        <v>0</v>
      </c>
      <c r="G326" s="10" t="str">
        <f t="shared" si="60"/>
        <v>24615</v>
      </c>
      <c r="H326" s="10" t="b">
        <f t="shared" si="65"/>
        <v>0</v>
      </c>
      <c r="I326" s="10">
        <f t="shared" si="66"/>
        <v>34</v>
      </c>
      <c r="J326" s="10">
        <f t="shared" si="67"/>
        <v>2</v>
      </c>
      <c r="K326" s="10" t="str">
        <f>IF($I326=1,VLOOKUP($E326,$AH$2:$AJ$19,2),IF($I326&lt;10,IF(F326=0,"",K325),""))</f>
        <v/>
      </c>
      <c r="L326" s="10" t="str">
        <f>IF($I326=1,VLOOKUP($E326,$AH$2:$AJ$19,3),IF($I326&lt;10,IF(F326=0,"",L325),""))</f>
        <v/>
      </c>
      <c r="M326" s="12" t="str">
        <f t="shared" si="68"/>
        <v/>
      </c>
      <c r="N326" s="13">
        <f t="shared" si="69"/>
        <v>0</v>
      </c>
      <c r="O326" s="14">
        <f t="shared" si="70"/>
        <v>68</v>
      </c>
    </row>
    <row r="327" spans="1:15" x14ac:dyDescent="0.2">
      <c r="A327" s="28"/>
      <c r="B327" s="21" t="str">
        <f>IF(A327="","",IF(K327="","No bet",VLOOKUP(K327,$AK$2:$AL$19,2)&amp;","&amp;VLOOKUP(L327,$AK$2:$AL$19,2)))</f>
        <v/>
      </c>
      <c r="C327" s="22" t="str">
        <f t="shared" si="61"/>
        <v/>
      </c>
      <c r="D327" s="9">
        <f t="shared" si="62"/>
        <v>0</v>
      </c>
      <c r="E327" s="9">
        <f t="shared" si="63"/>
        <v>0</v>
      </c>
      <c r="F327" s="10">
        <f t="shared" si="64"/>
        <v>0</v>
      </c>
      <c r="G327" s="10" t="str">
        <f t="shared" si="60"/>
        <v>24615</v>
      </c>
      <c r="H327" s="10" t="b">
        <f t="shared" si="65"/>
        <v>0</v>
      </c>
      <c r="I327" s="10">
        <f t="shared" si="66"/>
        <v>35</v>
      </c>
      <c r="J327" s="10">
        <f t="shared" si="67"/>
        <v>2</v>
      </c>
      <c r="K327" s="10" t="str">
        <f>IF($I327=1,VLOOKUP($E327,$AH$2:$AJ$19,2),IF($I327&lt;10,IF(F327=0,"",K326),""))</f>
        <v/>
      </c>
      <c r="L327" s="10" t="str">
        <f>IF($I327=1,VLOOKUP($E327,$AH$2:$AJ$19,3),IF($I327&lt;10,IF(F327=0,"",L326),""))</f>
        <v/>
      </c>
      <c r="M327" s="12" t="str">
        <f t="shared" si="68"/>
        <v/>
      </c>
      <c r="N327" s="13">
        <f t="shared" si="69"/>
        <v>0</v>
      </c>
      <c r="O327" s="14">
        <f t="shared" si="70"/>
        <v>68</v>
      </c>
    </row>
    <row r="328" spans="1:15" x14ac:dyDescent="0.2">
      <c r="A328" s="28"/>
      <c r="B328" s="21" t="str">
        <f>IF(A328="","",IF(K328="","No bet",VLOOKUP(K328,$AK$2:$AL$19,2)&amp;","&amp;VLOOKUP(L328,$AK$2:$AL$19,2)))</f>
        <v/>
      </c>
      <c r="C328" s="22" t="str">
        <f t="shared" si="61"/>
        <v/>
      </c>
      <c r="D328" s="9">
        <f t="shared" si="62"/>
        <v>0</v>
      </c>
      <c r="E328" s="9">
        <f t="shared" si="63"/>
        <v>0</v>
      </c>
      <c r="F328" s="10">
        <f t="shared" si="64"/>
        <v>0</v>
      </c>
      <c r="G328" s="10" t="str">
        <f t="shared" si="60"/>
        <v>24615</v>
      </c>
      <c r="H328" s="10" t="b">
        <f t="shared" si="65"/>
        <v>0</v>
      </c>
      <c r="I328" s="10">
        <f t="shared" si="66"/>
        <v>36</v>
      </c>
      <c r="J328" s="10">
        <f t="shared" si="67"/>
        <v>2</v>
      </c>
      <c r="K328" s="10" t="str">
        <f>IF($I328=1,VLOOKUP($E328,$AH$2:$AJ$19,2),IF($I328&lt;10,IF(F328=0,"",K327),""))</f>
        <v/>
      </c>
      <c r="L328" s="10" t="str">
        <f>IF($I328=1,VLOOKUP($E328,$AH$2:$AJ$19,3),IF($I328&lt;10,IF(F328=0,"",L327),""))</f>
        <v/>
      </c>
      <c r="M328" s="12" t="str">
        <f t="shared" si="68"/>
        <v/>
      </c>
      <c r="N328" s="13">
        <f t="shared" si="69"/>
        <v>0</v>
      </c>
      <c r="O328" s="14">
        <f t="shared" si="70"/>
        <v>68</v>
      </c>
    </row>
    <row r="329" spans="1:15" x14ac:dyDescent="0.2">
      <c r="A329" s="28"/>
      <c r="B329" s="21" t="str">
        <f>IF(A329="","",IF(K329="","No bet",VLOOKUP(K329,$AK$2:$AL$19,2)&amp;","&amp;VLOOKUP(L329,$AK$2:$AL$19,2)))</f>
        <v/>
      </c>
      <c r="C329" s="22" t="str">
        <f t="shared" si="61"/>
        <v/>
      </c>
      <c r="D329" s="9">
        <f t="shared" si="62"/>
        <v>0</v>
      </c>
      <c r="E329" s="9">
        <f t="shared" si="63"/>
        <v>0</v>
      </c>
      <c r="F329" s="10">
        <f t="shared" si="64"/>
        <v>0</v>
      </c>
      <c r="G329" s="10" t="str">
        <f t="shared" si="60"/>
        <v>24615</v>
      </c>
      <c r="H329" s="10" t="b">
        <f t="shared" si="65"/>
        <v>0</v>
      </c>
      <c r="I329" s="10">
        <f t="shared" si="66"/>
        <v>37</v>
      </c>
      <c r="J329" s="10">
        <f t="shared" si="67"/>
        <v>2</v>
      </c>
      <c r="K329" s="10" t="str">
        <f>IF($I329=1,VLOOKUP($E329,$AH$2:$AJ$19,2),IF($I329&lt;10,IF(F329=0,"",K328),""))</f>
        <v/>
      </c>
      <c r="L329" s="10" t="str">
        <f>IF($I329=1,VLOOKUP($E329,$AH$2:$AJ$19,3),IF($I329&lt;10,IF(F329=0,"",L328),""))</f>
        <v/>
      </c>
      <c r="M329" s="12" t="str">
        <f t="shared" si="68"/>
        <v/>
      </c>
      <c r="N329" s="13">
        <f t="shared" si="69"/>
        <v>0</v>
      </c>
      <c r="O329" s="14">
        <f t="shared" si="70"/>
        <v>68</v>
      </c>
    </row>
    <row r="330" spans="1:15" x14ac:dyDescent="0.2">
      <c r="A330" s="28"/>
      <c r="B330" s="21" t="str">
        <f>IF(A330="","",IF(K330="","No bet",VLOOKUP(K330,$AK$2:$AL$19,2)&amp;","&amp;VLOOKUP(L330,$AK$2:$AL$19,2)))</f>
        <v/>
      </c>
      <c r="C330" s="22" t="str">
        <f t="shared" si="61"/>
        <v/>
      </c>
      <c r="D330" s="9">
        <f t="shared" si="62"/>
        <v>0</v>
      </c>
      <c r="E330" s="9">
        <f t="shared" si="63"/>
        <v>0</v>
      </c>
      <c r="F330" s="10">
        <f t="shared" si="64"/>
        <v>0</v>
      </c>
      <c r="G330" s="10" t="str">
        <f t="shared" si="60"/>
        <v>24615</v>
      </c>
      <c r="H330" s="10" t="b">
        <f t="shared" si="65"/>
        <v>0</v>
      </c>
      <c r="I330" s="10">
        <f t="shared" si="66"/>
        <v>38</v>
      </c>
      <c r="J330" s="10">
        <f t="shared" si="67"/>
        <v>2</v>
      </c>
      <c r="K330" s="10" t="str">
        <f>IF($I330=1,VLOOKUP($E330,$AH$2:$AJ$19,2),IF($I330&lt;10,IF(F330=0,"",K329),""))</f>
        <v/>
      </c>
      <c r="L330" s="10" t="str">
        <f>IF($I330=1,VLOOKUP($E330,$AH$2:$AJ$19,3),IF($I330&lt;10,IF(F330=0,"",L329),""))</f>
        <v/>
      </c>
      <c r="M330" s="12" t="str">
        <f t="shared" si="68"/>
        <v/>
      </c>
      <c r="N330" s="13">
        <f t="shared" si="69"/>
        <v>0</v>
      </c>
      <c r="O330" s="14">
        <f t="shared" si="70"/>
        <v>68</v>
      </c>
    </row>
    <row r="331" spans="1:15" x14ac:dyDescent="0.2">
      <c r="A331" s="28"/>
      <c r="B331" s="21" t="str">
        <f>IF(A331="","",IF(K331="","No bet",VLOOKUP(K331,$AK$2:$AL$19,2)&amp;","&amp;VLOOKUP(L331,$AK$2:$AL$19,2)))</f>
        <v/>
      </c>
      <c r="C331" s="22" t="str">
        <f t="shared" si="61"/>
        <v/>
      </c>
      <c r="D331" s="9">
        <f t="shared" si="62"/>
        <v>0</v>
      </c>
      <c r="E331" s="9">
        <f t="shared" si="63"/>
        <v>0</v>
      </c>
      <c r="F331" s="10">
        <f t="shared" si="64"/>
        <v>0</v>
      </c>
      <c r="G331" s="10" t="str">
        <f t="shared" si="60"/>
        <v>24615</v>
      </c>
      <c r="H331" s="10" t="b">
        <f t="shared" si="65"/>
        <v>0</v>
      </c>
      <c r="I331" s="10">
        <f t="shared" si="66"/>
        <v>39</v>
      </c>
      <c r="J331" s="10">
        <f t="shared" si="67"/>
        <v>2</v>
      </c>
      <c r="K331" s="10" t="str">
        <f>IF($I331=1,VLOOKUP($E331,$AH$2:$AJ$19,2),IF($I331&lt;10,IF(F331=0,"",K330),""))</f>
        <v/>
      </c>
      <c r="L331" s="10" t="str">
        <f>IF($I331=1,VLOOKUP($E331,$AH$2:$AJ$19,3),IF($I331&lt;10,IF(F331=0,"",L330),""))</f>
        <v/>
      </c>
      <c r="M331" s="12" t="str">
        <f t="shared" si="68"/>
        <v/>
      </c>
      <c r="N331" s="13">
        <f t="shared" si="69"/>
        <v>0</v>
      </c>
      <c r="O331" s="14">
        <f t="shared" si="70"/>
        <v>68</v>
      </c>
    </row>
    <row r="332" spans="1:15" x14ac:dyDescent="0.2">
      <c r="A332" s="28"/>
      <c r="B332" s="21" t="str">
        <f>IF(A332="","",IF(K332="","No bet",VLOOKUP(K332,$AK$2:$AL$19,2)&amp;","&amp;VLOOKUP(L332,$AK$2:$AL$19,2)))</f>
        <v/>
      </c>
      <c r="C332" s="22" t="str">
        <f t="shared" si="61"/>
        <v/>
      </c>
      <c r="D332" s="9">
        <f t="shared" si="62"/>
        <v>0</v>
      </c>
      <c r="E332" s="9">
        <f t="shared" si="63"/>
        <v>0</v>
      </c>
      <c r="F332" s="10">
        <f t="shared" si="64"/>
        <v>0</v>
      </c>
      <c r="G332" s="10" t="str">
        <f t="shared" si="60"/>
        <v>24615</v>
      </c>
      <c r="H332" s="10" t="b">
        <f t="shared" si="65"/>
        <v>0</v>
      </c>
      <c r="I332" s="10">
        <f t="shared" si="66"/>
        <v>40</v>
      </c>
      <c r="J332" s="10">
        <f t="shared" si="67"/>
        <v>2</v>
      </c>
      <c r="K332" s="10" t="str">
        <f>IF($I332=1,VLOOKUP($E332,$AH$2:$AJ$19,2),IF($I332&lt;10,IF(F332=0,"",K331),""))</f>
        <v/>
      </c>
      <c r="L332" s="10" t="str">
        <f>IF($I332=1,VLOOKUP($E332,$AH$2:$AJ$19,3),IF($I332&lt;10,IF(F332=0,"",L331),""))</f>
        <v/>
      </c>
      <c r="M332" s="12" t="str">
        <f t="shared" si="68"/>
        <v/>
      </c>
      <c r="N332" s="13">
        <f t="shared" si="69"/>
        <v>0</v>
      </c>
      <c r="O332" s="14">
        <f t="shared" si="70"/>
        <v>68</v>
      </c>
    </row>
    <row r="333" spans="1:15" x14ac:dyDescent="0.2">
      <c r="A333" s="28"/>
      <c r="B333" s="21" t="str">
        <f>IF(A333="","",IF(K333="","No bet",VLOOKUP(K333,$AK$2:$AL$19,2)&amp;","&amp;VLOOKUP(L333,$AK$2:$AL$19,2)))</f>
        <v/>
      </c>
      <c r="C333" s="22" t="str">
        <f t="shared" si="61"/>
        <v/>
      </c>
      <c r="D333" s="9">
        <f t="shared" si="62"/>
        <v>0</v>
      </c>
      <c r="E333" s="9">
        <f t="shared" si="63"/>
        <v>0</v>
      </c>
      <c r="F333" s="10">
        <f t="shared" si="64"/>
        <v>0</v>
      </c>
      <c r="G333" s="10" t="str">
        <f t="shared" si="60"/>
        <v>24615</v>
      </c>
      <c r="H333" s="10" t="b">
        <f t="shared" si="65"/>
        <v>0</v>
      </c>
      <c r="I333" s="10">
        <f t="shared" si="66"/>
        <v>41</v>
      </c>
      <c r="J333" s="10">
        <f t="shared" si="67"/>
        <v>2</v>
      </c>
      <c r="K333" s="10" t="str">
        <f>IF($I333=1,VLOOKUP($E333,$AH$2:$AJ$19,2),IF($I333&lt;10,IF(F333=0,"",K332),""))</f>
        <v/>
      </c>
      <c r="L333" s="10" t="str">
        <f>IF($I333=1,VLOOKUP($E333,$AH$2:$AJ$19,3),IF($I333&lt;10,IF(F333=0,"",L332),""))</f>
        <v/>
      </c>
      <c r="M333" s="12" t="str">
        <f t="shared" si="68"/>
        <v/>
      </c>
      <c r="N333" s="13">
        <f t="shared" si="69"/>
        <v>0</v>
      </c>
      <c r="O333" s="14">
        <f t="shared" si="70"/>
        <v>68</v>
      </c>
    </row>
    <row r="334" spans="1:15" x14ac:dyDescent="0.2">
      <c r="A334" s="28"/>
      <c r="B334" s="21" t="str">
        <f>IF(A334="","",IF(K334="","No bet",VLOOKUP(K334,$AK$2:$AL$19,2)&amp;","&amp;VLOOKUP(L334,$AK$2:$AL$19,2)))</f>
        <v/>
      </c>
      <c r="C334" s="22" t="str">
        <f t="shared" si="61"/>
        <v/>
      </c>
      <c r="D334" s="9">
        <f t="shared" si="62"/>
        <v>0</v>
      </c>
      <c r="E334" s="9">
        <f t="shared" si="63"/>
        <v>0</v>
      </c>
      <c r="F334" s="10">
        <f t="shared" si="64"/>
        <v>0</v>
      </c>
      <c r="G334" s="10" t="str">
        <f t="shared" si="60"/>
        <v>24615</v>
      </c>
      <c r="H334" s="10" t="b">
        <f t="shared" si="65"/>
        <v>0</v>
      </c>
      <c r="I334" s="10">
        <f t="shared" si="66"/>
        <v>42</v>
      </c>
      <c r="J334" s="10">
        <f t="shared" si="67"/>
        <v>2</v>
      </c>
      <c r="K334" s="10" t="str">
        <f>IF($I334=1,VLOOKUP($E334,$AH$2:$AJ$19,2),IF($I334&lt;10,IF(F334=0,"",K333),""))</f>
        <v/>
      </c>
      <c r="L334" s="10" t="str">
        <f>IF($I334=1,VLOOKUP($E334,$AH$2:$AJ$19,3),IF($I334&lt;10,IF(F334=0,"",L333),""))</f>
        <v/>
      </c>
      <c r="M334" s="12" t="str">
        <f t="shared" si="68"/>
        <v/>
      </c>
      <c r="N334" s="13">
        <f t="shared" si="69"/>
        <v>0</v>
      </c>
      <c r="O334" s="14">
        <f t="shared" si="70"/>
        <v>68</v>
      </c>
    </row>
    <row r="335" spans="1:15" x14ac:dyDescent="0.2">
      <c r="A335" s="28"/>
      <c r="B335" s="21" t="str">
        <f>IF(A335="","",IF(K335="","No bet",VLOOKUP(K335,$AK$2:$AL$19,2)&amp;","&amp;VLOOKUP(L335,$AK$2:$AL$19,2)))</f>
        <v/>
      </c>
      <c r="C335" s="22" t="str">
        <f t="shared" si="61"/>
        <v/>
      </c>
      <c r="D335" s="9">
        <f t="shared" si="62"/>
        <v>0</v>
      </c>
      <c r="E335" s="9">
        <f t="shared" si="63"/>
        <v>0</v>
      </c>
      <c r="F335" s="10">
        <f t="shared" si="64"/>
        <v>0</v>
      </c>
      <c r="G335" s="10" t="str">
        <f t="shared" si="60"/>
        <v>24615</v>
      </c>
      <c r="H335" s="10" t="b">
        <f t="shared" si="65"/>
        <v>0</v>
      </c>
      <c r="I335" s="10">
        <f t="shared" si="66"/>
        <v>43</v>
      </c>
      <c r="J335" s="10">
        <f t="shared" si="67"/>
        <v>2</v>
      </c>
      <c r="K335" s="10" t="str">
        <f>IF($I335=1,VLOOKUP($E335,$AH$2:$AJ$19,2),IF($I335&lt;10,IF(F335=0,"",K334),""))</f>
        <v/>
      </c>
      <c r="L335" s="10" t="str">
        <f>IF($I335=1,VLOOKUP($E335,$AH$2:$AJ$19,3),IF($I335&lt;10,IF(F335=0,"",L334),""))</f>
        <v/>
      </c>
      <c r="M335" s="12" t="str">
        <f t="shared" si="68"/>
        <v/>
      </c>
      <c r="N335" s="13">
        <f t="shared" si="69"/>
        <v>0</v>
      </c>
      <c r="O335" s="14">
        <f t="shared" si="70"/>
        <v>68</v>
      </c>
    </row>
    <row r="336" spans="1:15" x14ac:dyDescent="0.2">
      <c r="A336" s="28"/>
      <c r="B336" s="21" t="str">
        <f>IF(A336="","",IF(K336="","No bet",VLOOKUP(K336,$AK$2:$AL$19,2)&amp;","&amp;VLOOKUP(L336,$AK$2:$AL$19,2)))</f>
        <v/>
      </c>
      <c r="C336" s="22" t="str">
        <f t="shared" si="61"/>
        <v/>
      </c>
      <c r="D336" s="9">
        <f t="shared" si="62"/>
        <v>0</v>
      </c>
      <c r="E336" s="9">
        <f t="shared" si="63"/>
        <v>0</v>
      </c>
      <c r="F336" s="10">
        <f t="shared" si="64"/>
        <v>0</v>
      </c>
      <c r="G336" s="10" t="str">
        <f t="shared" si="60"/>
        <v>24615</v>
      </c>
      <c r="H336" s="10" t="b">
        <f t="shared" si="65"/>
        <v>0</v>
      </c>
      <c r="I336" s="10">
        <f t="shared" si="66"/>
        <v>44</v>
      </c>
      <c r="J336" s="10">
        <f t="shared" si="67"/>
        <v>2</v>
      </c>
      <c r="K336" s="10" t="str">
        <f>IF($I336=1,VLOOKUP($E336,$AH$2:$AJ$19,2),IF($I336&lt;10,IF(F336=0,"",K335),""))</f>
        <v/>
      </c>
      <c r="L336" s="10" t="str">
        <f>IF($I336=1,VLOOKUP($E336,$AH$2:$AJ$19,3),IF($I336&lt;10,IF(F336=0,"",L335),""))</f>
        <v/>
      </c>
      <c r="M336" s="12" t="str">
        <f t="shared" si="68"/>
        <v/>
      </c>
      <c r="N336" s="13">
        <f t="shared" si="69"/>
        <v>0</v>
      </c>
      <c r="O336" s="14">
        <f t="shared" si="70"/>
        <v>68</v>
      </c>
    </row>
    <row r="337" spans="1:15" x14ac:dyDescent="0.2">
      <c r="A337" s="28"/>
      <c r="B337" s="21" t="str">
        <f>IF(A337="","",IF(K337="","No bet",VLOOKUP(K337,$AK$2:$AL$19,2)&amp;","&amp;VLOOKUP(L337,$AK$2:$AL$19,2)))</f>
        <v/>
      </c>
      <c r="C337" s="22" t="str">
        <f t="shared" si="61"/>
        <v/>
      </c>
      <c r="D337" s="9">
        <f t="shared" si="62"/>
        <v>0</v>
      </c>
      <c r="E337" s="9">
        <f t="shared" si="63"/>
        <v>0</v>
      </c>
      <c r="F337" s="10">
        <f t="shared" si="64"/>
        <v>0</v>
      </c>
      <c r="G337" s="10" t="str">
        <f t="shared" si="60"/>
        <v>24615</v>
      </c>
      <c r="H337" s="10" t="b">
        <f t="shared" si="65"/>
        <v>0</v>
      </c>
      <c r="I337" s="10">
        <f t="shared" si="66"/>
        <v>45</v>
      </c>
      <c r="J337" s="10">
        <f t="shared" si="67"/>
        <v>2</v>
      </c>
      <c r="K337" s="10" t="str">
        <f>IF($I337=1,VLOOKUP($E337,$AH$2:$AJ$19,2),IF($I337&lt;10,IF(F337=0,"",K336),""))</f>
        <v/>
      </c>
      <c r="L337" s="10" t="str">
        <f>IF($I337=1,VLOOKUP($E337,$AH$2:$AJ$19,3),IF($I337&lt;10,IF(F337=0,"",L336),""))</f>
        <v/>
      </c>
      <c r="M337" s="12" t="str">
        <f t="shared" si="68"/>
        <v/>
      </c>
      <c r="N337" s="13">
        <f t="shared" si="69"/>
        <v>0</v>
      </c>
      <c r="O337" s="14">
        <f t="shared" si="70"/>
        <v>68</v>
      </c>
    </row>
    <row r="338" spans="1:15" x14ac:dyDescent="0.2">
      <c r="A338" s="28"/>
      <c r="B338" s="21" t="str">
        <f>IF(A338="","",IF(K338="","No bet",VLOOKUP(K338,$AK$2:$AL$19,2)&amp;","&amp;VLOOKUP(L338,$AK$2:$AL$19,2)))</f>
        <v/>
      </c>
      <c r="C338" s="22" t="str">
        <f t="shared" si="61"/>
        <v/>
      </c>
      <c r="D338" s="9">
        <f t="shared" si="62"/>
        <v>0</v>
      </c>
      <c r="E338" s="9">
        <f t="shared" si="63"/>
        <v>0</v>
      </c>
      <c r="F338" s="10">
        <f t="shared" si="64"/>
        <v>0</v>
      </c>
      <c r="G338" s="10" t="str">
        <f t="shared" si="60"/>
        <v>24615</v>
      </c>
      <c r="H338" s="10" t="b">
        <f t="shared" si="65"/>
        <v>0</v>
      </c>
      <c r="I338" s="10">
        <f t="shared" si="66"/>
        <v>46</v>
      </c>
      <c r="J338" s="10">
        <f t="shared" si="67"/>
        <v>2</v>
      </c>
      <c r="K338" s="10" t="str">
        <f>IF($I338=1,VLOOKUP($E338,$AH$2:$AJ$19,2),IF($I338&lt;10,IF(F338=0,"",K337),""))</f>
        <v/>
      </c>
      <c r="L338" s="10" t="str">
        <f>IF($I338=1,VLOOKUP($E338,$AH$2:$AJ$19,3),IF($I338&lt;10,IF(F338=0,"",L337),""))</f>
        <v/>
      </c>
      <c r="M338" s="12" t="str">
        <f t="shared" si="68"/>
        <v/>
      </c>
      <c r="N338" s="13">
        <f t="shared" si="69"/>
        <v>0</v>
      </c>
      <c r="O338" s="14">
        <f t="shared" si="70"/>
        <v>68</v>
      </c>
    </row>
    <row r="339" spans="1:15" x14ac:dyDescent="0.2">
      <c r="A339" s="28"/>
      <c r="B339" s="21" t="str">
        <f>IF(A339="","",IF(K339="","No bet",VLOOKUP(K339,$AK$2:$AL$19,2)&amp;","&amp;VLOOKUP(L339,$AK$2:$AL$19,2)))</f>
        <v/>
      </c>
      <c r="C339" s="22" t="str">
        <f t="shared" si="61"/>
        <v/>
      </c>
      <c r="D339" s="9">
        <f t="shared" si="62"/>
        <v>0</v>
      </c>
      <c r="E339" s="9">
        <f t="shared" si="63"/>
        <v>0</v>
      </c>
      <c r="F339" s="10">
        <f t="shared" si="64"/>
        <v>0</v>
      </c>
      <c r="G339" s="10" t="str">
        <f t="shared" si="60"/>
        <v>24615</v>
      </c>
      <c r="H339" s="10" t="b">
        <f t="shared" si="65"/>
        <v>0</v>
      </c>
      <c r="I339" s="10">
        <f t="shared" si="66"/>
        <v>47</v>
      </c>
      <c r="J339" s="10">
        <f t="shared" si="67"/>
        <v>2</v>
      </c>
      <c r="K339" s="10" t="str">
        <f>IF($I339=1,VLOOKUP($E339,$AH$2:$AJ$19,2),IF($I339&lt;10,IF(F339=0,"",K338),""))</f>
        <v/>
      </c>
      <c r="L339" s="10" t="str">
        <f>IF($I339=1,VLOOKUP($E339,$AH$2:$AJ$19,3),IF($I339&lt;10,IF(F339=0,"",L338),""))</f>
        <v/>
      </c>
      <c r="M339" s="12" t="str">
        <f t="shared" si="68"/>
        <v/>
      </c>
      <c r="N339" s="13">
        <f t="shared" si="69"/>
        <v>0</v>
      </c>
      <c r="O339" s="14">
        <f t="shared" si="70"/>
        <v>68</v>
      </c>
    </row>
    <row r="340" spans="1:15" x14ac:dyDescent="0.2">
      <c r="A340" s="28"/>
      <c r="B340" s="21" t="str">
        <f>IF(A340="","",IF(K340="","No bet",VLOOKUP(K340,$AK$2:$AL$19,2)&amp;","&amp;VLOOKUP(L340,$AK$2:$AL$19,2)))</f>
        <v/>
      </c>
      <c r="C340" s="22" t="str">
        <f t="shared" si="61"/>
        <v/>
      </c>
      <c r="D340" s="9">
        <f t="shared" si="62"/>
        <v>0</v>
      </c>
      <c r="E340" s="9">
        <f t="shared" si="63"/>
        <v>0</v>
      </c>
      <c r="F340" s="10">
        <f t="shared" si="64"/>
        <v>0</v>
      </c>
      <c r="G340" s="10" t="str">
        <f t="shared" si="60"/>
        <v>24615</v>
      </c>
      <c r="H340" s="10" t="b">
        <f t="shared" si="65"/>
        <v>0</v>
      </c>
      <c r="I340" s="10">
        <f t="shared" si="66"/>
        <v>48</v>
      </c>
      <c r="J340" s="10">
        <f t="shared" si="67"/>
        <v>2</v>
      </c>
      <c r="K340" s="10" t="str">
        <f>IF($I340=1,VLOOKUP($E340,$AH$2:$AJ$19,2),IF($I340&lt;10,IF(F340=0,"",K339),""))</f>
        <v/>
      </c>
      <c r="L340" s="10" t="str">
        <f>IF($I340=1,VLOOKUP($E340,$AH$2:$AJ$19,3),IF($I340&lt;10,IF(F340=0,"",L339),""))</f>
        <v/>
      </c>
      <c r="M340" s="12" t="str">
        <f t="shared" si="68"/>
        <v/>
      </c>
      <c r="N340" s="13">
        <f t="shared" si="69"/>
        <v>0</v>
      </c>
      <c r="O340" s="14">
        <f t="shared" si="70"/>
        <v>68</v>
      </c>
    </row>
    <row r="341" spans="1:15" x14ac:dyDescent="0.2">
      <c r="A341" s="28"/>
      <c r="B341" s="21" t="str">
        <f>IF(A341="","",IF(K341="","No bet",VLOOKUP(K341,$AK$2:$AL$19,2)&amp;","&amp;VLOOKUP(L341,$AK$2:$AL$19,2)))</f>
        <v/>
      </c>
      <c r="C341" s="22" t="str">
        <f t="shared" si="61"/>
        <v/>
      </c>
      <c r="D341" s="9">
        <f t="shared" si="62"/>
        <v>0</v>
      </c>
      <c r="E341" s="9">
        <f t="shared" si="63"/>
        <v>0</v>
      </c>
      <c r="F341" s="10">
        <f t="shared" si="64"/>
        <v>0</v>
      </c>
      <c r="G341" s="10" t="str">
        <f t="shared" si="60"/>
        <v>24615</v>
      </c>
      <c r="H341" s="10" t="b">
        <f t="shared" si="65"/>
        <v>0</v>
      </c>
      <c r="I341" s="10">
        <f t="shared" si="66"/>
        <v>49</v>
      </c>
      <c r="J341" s="10">
        <f t="shared" si="67"/>
        <v>2</v>
      </c>
      <c r="K341" s="10" t="str">
        <f>IF($I341=1,VLOOKUP($E341,$AH$2:$AJ$19,2),IF($I341&lt;10,IF(F341=0,"",K340),""))</f>
        <v/>
      </c>
      <c r="L341" s="10" t="str">
        <f>IF($I341=1,VLOOKUP($E341,$AH$2:$AJ$19,3),IF($I341&lt;10,IF(F341=0,"",L340),""))</f>
        <v/>
      </c>
      <c r="M341" s="12" t="str">
        <f t="shared" si="68"/>
        <v/>
      </c>
      <c r="N341" s="13">
        <f t="shared" si="69"/>
        <v>0</v>
      </c>
      <c r="O341" s="14">
        <f t="shared" si="70"/>
        <v>68</v>
      </c>
    </row>
    <row r="342" spans="1:15" x14ac:dyDescent="0.2">
      <c r="A342" s="28"/>
      <c r="B342" s="21" t="str">
        <f>IF(A342="","",IF(K342="","No bet",VLOOKUP(K342,$AK$2:$AL$19,2)&amp;","&amp;VLOOKUP(L342,$AK$2:$AL$19,2)))</f>
        <v/>
      </c>
      <c r="C342" s="22" t="str">
        <f t="shared" si="61"/>
        <v/>
      </c>
      <c r="D342" s="9">
        <f t="shared" si="62"/>
        <v>0</v>
      </c>
      <c r="E342" s="9">
        <f t="shared" si="63"/>
        <v>0</v>
      </c>
      <c r="F342" s="10">
        <f t="shared" si="64"/>
        <v>0</v>
      </c>
      <c r="G342" s="10" t="str">
        <f t="shared" si="60"/>
        <v>24615</v>
      </c>
      <c r="H342" s="10" t="b">
        <f t="shared" si="65"/>
        <v>0</v>
      </c>
      <c r="I342" s="10">
        <f t="shared" si="66"/>
        <v>50</v>
      </c>
      <c r="J342" s="10">
        <f t="shared" si="67"/>
        <v>2</v>
      </c>
      <c r="K342" s="10" t="str">
        <f>IF($I342=1,VLOOKUP($E342,$AH$2:$AJ$19,2),IF($I342&lt;10,IF(F342=0,"",K341),""))</f>
        <v/>
      </c>
      <c r="L342" s="10" t="str">
        <f>IF($I342=1,VLOOKUP($E342,$AH$2:$AJ$19,3),IF($I342&lt;10,IF(F342=0,"",L341),""))</f>
        <v/>
      </c>
      <c r="M342" s="12" t="str">
        <f t="shared" si="68"/>
        <v/>
      </c>
      <c r="N342" s="13">
        <f t="shared" si="69"/>
        <v>0</v>
      </c>
      <c r="O342" s="14">
        <f t="shared" si="70"/>
        <v>68</v>
      </c>
    </row>
    <row r="343" spans="1:15" x14ac:dyDescent="0.2">
      <c r="A343" s="28"/>
      <c r="B343" s="21" t="str">
        <f>IF(A343="","",IF(K343="","No bet",VLOOKUP(K343,$AK$2:$AL$19,2)&amp;","&amp;VLOOKUP(L343,$AK$2:$AL$19,2)))</f>
        <v/>
      </c>
      <c r="C343" s="22" t="str">
        <f t="shared" si="61"/>
        <v/>
      </c>
      <c r="D343" s="9">
        <f t="shared" si="62"/>
        <v>0</v>
      </c>
      <c r="E343" s="9">
        <f t="shared" si="63"/>
        <v>0</v>
      </c>
      <c r="F343" s="10">
        <f t="shared" si="64"/>
        <v>0</v>
      </c>
      <c r="G343" s="10" t="str">
        <f t="shared" si="60"/>
        <v>24615</v>
      </c>
      <c r="H343" s="10" t="b">
        <f t="shared" si="65"/>
        <v>0</v>
      </c>
      <c r="I343" s="10">
        <f t="shared" si="66"/>
        <v>51</v>
      </c>
      <c r="J343" s="10">
        <f t="shared" si="67"/>
        <v>2</v>
      </c>
      <c r="K343" s="10" t="str">
        <f>IF($I343=1,VLOOKUP($E343,$AH$2:$AJ$19,2),IF($I343&lt;10,IF(F343=0,"",K342),""))</f>
        <v/>
      </c>
      <c r="L343" s="10" t="str">
        <f>IF($I343=1,VLOOKUP($E343,$AH$2:$AJ$19,3),IF($I343&lt;10,IF(F343=0,"",L342),""))</f>
        <v/>
      </c>
      <c r="M343" s="12" t="str">
        <f t="shared" si="68"/>
        <v/>
      </c>
      <c r="N343" s="13">
        <f t="shared" si="69"/>
        <v>0</v>
      </c>
      <c r="O343" s="14">
        <f t="shared" si="70"/>
        <v>68</v>
      </c>
    </row>
    <row r="344" spans="1:15" x14ac:dyDescent="0.2">
      <c r="A344" s="28"/>
      <c r="B344" s="21" t="str">
        <f>IF(A344="","",IF(K344="","No bet",VLOOKUP(K344,$AK$2:$AL$19,2)&amp;","&amp;VLOOKUP(L344,$AK$2:$AL$19,2)))</f>
        <v/>
      </c>
      <c r="C344" s="22" t="str">
        <f t="shared" si="61"/>
        <v/>
      </c>
      <c r="D344" s="9">
        <f t="shared" si="62"/>
        <v>0</v>
      </c>
      <c r="E344" s="9">
        <f t="shared" si="63"/>
        <v>0</v>
      </c>
      <c r="F344" s="10">
        <f t="shared" si="64"/>
        <v>0</v>
      </c>
      <c r="G344" s="10" t="str">
        <f t="shared" si="60"/>
        <v>24615</v>
      </c>
      <c r="H344" s="10" t="b">
        <f t="shared" si="65"/>
        <v>0</v>
      </c>
      <c r="I344" s="10">
        <f t="shared" si="66"/>
        <v>52</v>
      </c>
      <c r="J344" s="10">
        <f t="shared" si="67"/>
        <v>2</v>
      </c>
      <c r="K344" s="10" t="str">
        <f>IF($I344=1,VLOOKUP($E344,$AH$2:$AJ$19,2),IF($I344&lt;10,IF(F344=0,"",K343),""))</f>
        <v/>
      </c>
      <c r="L344" s="10" t="str">
        <f>IF($I344=1,VLOOKUP($E344,$AH$2:$AJ$19,3),IF($I344&lt;10,IF(F344=0,"",L343),""))</f>
        <v/>
      </c>
      <c r="M344" s="12" t="str">
        <f t="shared" si="68"/>
        <v/>
      </c>
      <c r="N344" s="13">
        <f t="shared" si="69"/>
        <v>0</v>
      </c>
      <c r="O344" s="14">
        <f t="shared" si="70"/>
        <v>68</v>
      </c>
    </row>
    <row r="345" spans="1:15" x14ac:dyDescent="0.2">
      <c r="A345" s="28"/>
      <c r="B345" s="21" t="str">
        <f>IF(A345="","",IF(K345="","No bet",VLOOKUP(K345,$AK$2:$AL$19,2)&amp;","&amp;VLOOKUP(L345,$AK$2:$AL$19,2)))</f>
        <v/>
      </c>
      <c r="C345" s="22" t="str">
        <f t="shared" si="61"/>
        <v/>
      </c>
      <c r="D345" s="9">
        <f t="shared" si="62"/>
        <v>0</v>
      </c>
      <c r="E345" s="9">
        <f t="shared" si="63"/>
        <v>0</v>
      </c>
      <c r="F345" s="10">
        <f t="shared" si="64"/>
        <v>0</v>
      </c>
      <c r="G345" s="10" t="str">
        <f t="shared" si="60"/>
        <v>24615</v>
      </c>
      <c r="H345" s="10" t="b">
        <f t="shared" si="65"/>
        <v>0</v>
      </c>
      <c r="I345" s="10">
        <f t="shared" si="66"/>
        <v>53</v>
      </c>
      <c r="J345" s="10">
        <f t="shared" si="67"/>
        <v>2</v>
      </c>
      <c r="K345" s="10" t="str">
        <f>IF($I345=1,VLOOKUP($E345,$AH$2:$AJ$19,2),IF($I345&lt;10,IF(F345=0,"",K344),""))</f>
        <v/>
      </c>
      <c r="L345" s="10" t="str">
        <f>IF($I345=1,VLOOKUP($E345,$AH$2:$AJ$19,3),IF($I345&lt;10,IF(F345=0,"",L344),""))</f>
        <v/>
      </c>
      <c r="M345" s="12" t="str">
        <f t="shared" si="68"/>
        <v/>
      </c>
      <c r="N345" s="13">
        <f t="shared" si="69"/>
        <v>0</v>
      </c>
      <c r="O345" s="14">
        <f t="shared" si="70"/>
        <v>68</v>
      </c>
    </row>
    <row r="346" spans="1:15" x14ac:dyDescent="0.2">
      <c r="A346" s="28"/>
      <c r="B346" s="21" t="str">
        <f>IF(A346="","",IF(K346="","No bet",VLOOKUP(K346,$AK$2:$AL$19,2)&amp;","&amp;VLOOKUP(L346,$AK$2:$AL$19,2)))</f>
        <v/>
      </c>
      <c r="C346" s="22" t="str">
        <f t="shared" si="61"/>
        <v/>
      </c>
      <c r="D346" s="9">
        <f t="shared" si="62"/>
        <v>0</v>
      </c>
      <c r="E346" s="9">
        <f t="shared" si="63"/>
        <v>0</v>
      </c>
      <c r="F346" s="10">
        <f t="shared" si="64"/>
        <v>0</v>
      </c>
      <c r="G346" s="10" t="str">
        <f t="shared" si="60"/>
        <v>24615</v>
      </c>
      <c r="H346" s="10" t="b">
        <f t="shared" si="65"/>
        <v>0</v>
      </c>
      <c r="I346" s="10">
        <f t="shared" si="66"/>
        <v>54</v>
      </c>
      <c r="J346" s="10">
        <f t="shared" si="67"/>
        <v>2</v>
      </c>
      <c r="K346" s="10" t="str">
        <f>IF($I346=1,VLOOKUP($E346,$AH$2:$AJ$19,2),IF($I346&lt;10,IF(F346=0,"",K345),""))</f>
        <v/>
      </c>
      <c r="L346" s="10" t="str">
        <f>IF($I346=1,VLOOKUP($E346,$AH$2:$AJ$19,3),IF($I346&lt;10,IF(F346=0,"",L345),""))</f>
        <v/>
      </c>
      <c r="M346" s="12" t="str">
        <f t="shared" si="68"/>
        <v/>
      </c>
      <c r="N346" s="13">
        <f t="shared" si="69"/>
        <v>0</v>
      </c>
      <c r="O346" s="14">
        <f t="shared" si="70"/>
        <v>68</v>
      </c>
    </row>
    <row r="347" spans="1:15" x14ac:dyDescent="0.2">
      <c r="A347" s="28"/>
      <c r="B347" s="21" t="str">
        <f>IF(A347="","",IF(K347="","No bet",VLOOKUP(K347,$AK$2:$AL$19,2)&amp;","&amp;VLOOKUP(L347,$AK$2:$AL$19,2)))</f>
        <v/>
      </c>
      <c r="C347" s="22" t="str">
        <f t="shared" si="61"/>
        <v/>
      </c>
      <c r="D347" s="9">
        <f t="shared" si="62"/>
        <v>0</v>
      </c>
      <c r="E347" s="9">
        <f t="shared" si="63"/>
        <v>0</v>
      </c>
      <c r="F347" s="10">
        <f t="shared" si="64"/>
        <v>0</v>
      </c>
      <c r="G347" s="10" t="str">
        <f t="shared" si="60"/>
        <v>24615</v>
      </c>
      <c r="H347" s="10" t="b">
        <f t="shared" si="65"/>
        <v>0</v>
      </c>
      <c r="I347" s="10">
        <f t="shared" si="66"/>
        <v>55</v>
      </c>
      <c r="J347" s="10">
        <f t="shared" si="67"/>
        <v>2</v>
      </c>
      <c r="K347" s="10" t="str">
        <f>IF($I347=1,VLOOKUP($E347,$AH$2:$AJ$19,2),IF($I347&lt;10,IF(F347=0,"",K346),""))</f>
        <v/>
      </c>
      <c r="L347" s="10" t="str">
        <f>IF($I347=1,VLOOKUP($E347,$AH$2:$AJ$19,3),IF($I347&lt;10,IF(F347=0,"",L346),""))</f>
        <v/>
      </c>
      <c r="M347" s="12" t="str">
        <f t="shared" si="68"/>
        <v/>
      </c>
      <c r="N347" s="13">
        <f t="shared" si="69"/>
        <v>0</v>
      </c>
      <c r="O347" s="14">
        <f t="shared" si="70"/>
        <v>68</v>
      </c>
    </row>
    <row r="348" spans="1:15" x14ac:dyDescent="0.2">
      <c r="A348" s="28"/>
      <c r="B348" s="21" t="str">
        <f>IF(A348="","",IF(K348="","No bet",VLOOKUP(K348,$AK$2:$AL$19,2)&amp;","&amp;VLOOKUP(L348,$AK$2:$AL$19,2)))</f>
        <v/>
      </c>
      <c r="C348" s="22" t="str">
        <f t="shared" si="61"/>
        <v/>
      </c>
      <c r="D348" s="9">
        <f t="shared" si="62"/>
        <v>0</v>
      </c>
      <c r="E348" s="9">
        <f t="shared" si="63"/>
        <v>0</v>
      </c>
      <c r="F348" s="10">
        <f t="shared" si="64"/>
        <v>0</v>
      </c>
      <c r="G348" s="10" t="str">
        <f t="shared" si="60"/>
        <v>24615</v>
      </c>
      <c r="H348" s="10" t="b">
        <f t="shared" si="65"/>
        <v>0</v>
      </c>
      <c r="I348" s="10">
        <f t="shared" si="66"/>
        <v>56</v>
      </c>
      <c r="J348" s="10">
        <f t="shared" si="67"/>
        <v>2</v>
      </c>
      <c r="K348" s="10" t="str">
        <f>IF($I348=1,VLOOKUP($E348,$AH$2:$AJ$19,2),IF($I348&lt;10,IF(F348=0,"",K347),""))</f>
        <v/>
      </c>
      <c r="L348" s="10" t="str">
        <f>IF($I348=1,VLOOKUP($E348,$AH$2:$AJ$19,3),IF($I348&lt;10,IF(F348=0,"",L347),""))</f>
        <v/>
      </c>
      <c r="M348" s="12" t="str">
        <f t="shared" si="68"/>
        <v/>
      </c>
      <c r="N348" s="13">
        <f t="shared" si="69"/>
        <v>0</v>
      </c>
      <c r="O348" s="14">
        <f t="shared" si="70"/>
        <v>68</v>
      </c>
    </row>
    <row r="349" spans="1:15" x14ac:dyDescent="0.2">
      <c r="A349" s="28"/>
      <c r="B349" s="21" t="str">
        <f>IF(A349="","",IF(K349="","No bet",VLOOKUP(K349,$AK$2:$AL$19,2)&amp;","&amp;VLOOKUP(L349,$AK$2:$AL$19,2)))</f>
        <v/>
      </c>
      <c r="C349" s="22" t="str">
        <f t="shared" si="61"/>
        <v/>
      </c>
      <c r="D349" s="9">
        <f t="shared" si="62"/>
        <v>0</v>
      </c>
      <c r="E349" s="9">
        <f t="shared" si="63"/>
        <v>0</v>
      </c>
      <c r="F349" s="10">
        <f t="shared" si="64"/>
        <v>0</v>
      </c>
      <c r="G349" s="10" t="str">
        <f t="shared" si="60"/>
        <v>24615</v>
      </c>
      <c r="H349" s="10" t="b">
        <f t="shared" si="65"/>
        <v>0</v>
      </c>
      <c r="I349" s="10">
        <f t="shared" si="66"/>
        <v>57</v>
      </c>
      <c r="J349" s="10">
        <f t="shared" si="67"/>
        <v>2</v>
      </c>
      <c r="K349" s="10" t="str">
        <f>IF($I349=1,VLOOKUP($E349,$AH$2:$AJ$19,2),IF($I349&lt;10,IF(F349=0,"",K348),""))</f>
        <v/>
      </c>
      <c r="L349" s="10" t="str">
        <f>IF($I349=1,VLOOKUP($E349,$AH$2:$AJ$19,3),IF($I349&lt;10,IF(F349=0,"",L348),""))</f>
        <v/>
      </c>
      <c r="M349" s="12" t="str">
        <f t="shared" si="68"/>
        <v/>
      </c>
      <c r="N349" s="13">
        <f t="shared" si="69"/>
        <v>0</v>
      </c>
      <c r="O349" s="14">
        <f t="shared" si="70"/>
        <v>68</v>
      </c>
    </row>
    <row r="350" spans="1:15" x14ac:dyDescent="0.2">
      <c r="A350" s="28"/>
      <c r="B350" s="21" t="str">
        <f>IF(A350="","",IF(K350="","No bet",VLOOKUP(K350,$AK$2:$AL$19,2)&amp;","&amp;VLOOKUP(L350,$AK$2:$AL$19,2)))</f>
        <v/>
      </c>
      <c r="C350" s="22" t="str">
        <f t="shared" si="61"/>
        <v/>
      </c>
      <c r="D350" s="9">
        <f t="shared" si="62"/>
        <v>0</v>
      </c>
      <c r="E350" s="9">
        <f t="shared" si="63"/>
        <v>0</v>
      </c>
      <c r="F350" s="10">
        <f t="shared" si="64"/>
        <v>0</v>
      </c>
      <c r="G350" s="10" t="str">
        <f t="shared" si="60"/>
        <v>24615</v>
      </c>
      <c r="H350" s="10" t="b">
        <f t="shared" si="65"/>
        <v>0</v>
      </c>
      <c r="I350" s="10">
        <f t="shared" si="66"/>
        <v>58</v>
      </c>
      <c r="J350" s="10">
        <f t="shared" si="67"/>
        <v>2</v>
      </c>
      <c r="K350" s="10" t="str">
        <f>IF($I350=1,VLOOKUP($E350,$AH$2:$AJ$19,2),IF($I350&lt;10,IF(F350=0,"",K349),""))</f>
        <v/>
      </c>
      <c r="L350" s="10" t="str">
        <f>IF($I350=1,VLOOKUP($E350,$AH$2:$AJ$19,3),IF($I350&lt;10,IF(F350=0,"",L349),""))</f>
        <v/>
      </c>
      <c r="M350" s="12" t="str">
        <f t="shared" si="68"/>
        <v/>
      </c>
      <c r="N350" s="13">
        <f t="shared" si="69"/>
        <v>0</v>
      </c>
      <c r="O350" s="14">
        <f t="shared" si="70"/>
        <v>68</v>
      </c>
    </row>
    <row r="351" spans="1:15" x14ac:dyDescent="0.2">
      <c r="A351" s="28"/>
      <c r="B351" s="21" t="str">
        <f>IF(A351="","",IF(K351="","No bet",VLOOKUP(K351,$AK$2:$AL$19,2)&amp;","&amp;VLOOKUP(L351,$AK$2:$AL$19,2)))</f>
        <v/>
      </c>
      <c r="C351" s="22" t="str">
        <f t="shared" si="61"/>
        <v/>
      </c>
      <c r="D351" s="9">
        <f t="shared" si="62"/>
        <v>0</v>
      </c>
      <c r="E351" s="9">
        <f t="shared" si="63"/>
        <v>0</v>
      </c>
      <c r="F351" s="10">
        <f t="shared" si="64"/>
        <v>0</v>
      </c>
      <c r="G351" s="10" t="str">
        <f t="shared" si="60"/>
        <v>24615</v>
      </c>
      <c r="H351" s="10" t="b">
        <f t="shared" si="65"/>
        <v>0</v>
      </c>
      <c r="I351" s="10">
        <f t="shared" si="66"/>
        <v>59</v>
      </c>
      <c r="J351" s="10">
        <f t="shared" si="67"/>
        <v>2</v>
      </c>
      <c r="K351" s="10" t="str">
        <f>IF($I351=1,VLOOKUP($E351,$AH$2:$AJ$19,2),IF($I351&lt;10,IF(F351=0,"",K350),""))</f>
        <v/>
      </c>
      <c r="L351" s="10" t="str">
        <f>IF($I351=1,VLOOKUP($E351,$AH$2:$AJ$19,3),IF($I351&lt;10,IF(F351=0,"",L350),""))</f>
        <v/>
      </c>
      <c r="M351" s="12" t="str">
        <f t="shared" si="68"/>
        <v/>
      </c>
      <c r="N351" s="13">
        <f t="shared" si="69"/>
        <v>0</v>
      </c>
      <c r="O351" s="14">
        <f t="shared" si="70"/>
        <v>68</v>
      </c>
    </row>
    <row r="352" spans="1:15" x14ac:dyDescent="0.2">
      <c r="A352" s="28"/>
      <c r="B352" s="21" t="str">
        <f>IF(A352="","",IF(K352="","No bet",VLOOKUP(K352,$AK$2:$AL$19,2)&amp;","&amp;VLOOKUP(L352,$AK$2:$AL$19,2)))</f>
        <v/>
      </c>
      <c r="C352" s="22" t="str">
        <f t="shared" si="61"/>
        <v/>
      </c>
      <c r="D352" s="9">
        <f t="shared" si="62"/>
        <v>0</v>
      </c>
      <c r="E352" s="9">
        <f t="shared" si="63"/>
        <v>0</v>
      </c>
      <c r="F352" s="10">
        <f t="shared" si="64"/>
        <v>0</v>
      </c>
      <c r="G352" s="10" t="str">
        <f t="shared" si="60"/>
        <v>24615</v>
      </c>
      <c r="H352" s="10" t="b">
        <f t="shared" si="65"/>
        <v>0</v>
      </c>
      <c r="I352" s="10">
        <f t="shared" si="66"/>
        <v>60</v>
      </c>
      <c r="J352" s="10">
        <f t="shared" si="67"/>
        <v>2</v>
      </c>
      <c r="K352" s="10" t="str">
        <f>IF($I352=1,VLOOKUP($E352,$AH$2:$AJ$19,2),IF($I352&lt;10,IF(F352=0,"",K351),""))</f>
        <v/>
      </c>
      <c r="L352" s="10" t="str">
        <f>IF($I352=1,VLOOKUP($E352,$AH$2:$AJ$19,3),IF($I352&lt;10,IF(F352=0,"",L351),""))</f>
        <v/>
      </c>
      <c r="M352" s="12" t="str">
        <f t="shared" si="68"/>
        <v/>
      </c>
      <c r="N352" s="13">
        <f t="shared" si="69"/>
        <v>0</v>
      </c>
      <c r="O352" s="14">
        <f t="shared" si="70"/>
        <v>68</v>
      </c>
    </row>
    <row r="353" spans="1:15" x14ac:dyDescent="0.2">
      <c r="A353" s="28"/>
      <c r="B353" s="21" t="str">
        <f>IF(A353="","",IF(K353="","No bet",VLOOKUP(K353,$AK$2:$AL$19,2)&amp;","&amp;VLOOKUP(L353,$AK$2:$AL$19,2)))</f>
        <v/>
      </c>
      <c r="C353" s="22" t="str">
        <f t="shared" si="61"/>
        <v/>
      </c>
      <c r="D353" s="9">
        <f t="shared" si="62"/>
        <v>0</v>
      </c>
      <c r="E353" s="9">
        <f t="shared" si="63"/>
        <v>0</v>
      </c>
      <c r="F353" s="10">
        <f t="shared" si="64"/>
        <v>0</v>
      </c>
      <c r="G353" s="10" t="str">
        <f t="shared" si="60"/>
        <v>24615</v>
      </c>
      <c r="H353" s="10" t="b">
        <f t="shared" si="65"/>
        <v>0</v>
      </c>
      <c r="I353" s="10">
        <f t="shared" si="66"/>
        <v>61</v>
      </c>
      <c r="J353" s="10">
        <f t="shared" si="67"/>
        <v>2</v>
      </c>
      <c r="K353" s="10" t="str">
        <f>IF($I353=1,VLOOKUP($E353,$AH$2:$AJ$19,2),IF($I353&lt;10,IF(F353=0,"",K352),""))</f>
        <v/>
      </c>
      <c r="L353" s="10" t="str">
        <f>IF($I353=1,VLOOKUP($E353,$AH$2:$AJ$19,3),IF($I353&lt;10,IF(F353=0,"",L352),""))</f>
        <v/>
      </c>
      <c r="M353" s="12" t="str">
        <f t="shared" si="68"/>
        <v/>
      </c>
      <c r="N353" s="13">
        <f t="shared" si="69"/>
        <v>0</v>
      </c>
      <c r="O353" s="14">
        <f t="shared" si="70"/>
        <v>68</v>
      </c>
    </row>
    <row r="354" spans="1:15" x14ac:dyDescent="0.2">
      <c r="A354" s="28"/>
      <c r="B354" s="21" t="str">
        <f>IF(A354="","",IF(K354="","No bet",VLOOKUP(K354,$AK$2:$AL$19,2)&amp;","&amp;VLOOKUP(L354,$AK$2:$AL$19,2)))</f>
        <v/>
      </c>
      <c r="C354" s="22" t="str">
        <f t="shared" si="61"/>
        <v/>
      </c>
      <c r="D354" s="9">
        <f t="shared" si="62"/>
        <v>0</v>
      </c>
      <c r="E354" s="9">
        <f t="shared" si="63"/>
        <v>0</v>
      </c>
      <c r="F354" s="10">
        <f t="shared" si="64"/>
        <v>0</v>
      </c>
      <c r="G354" s="10" t="str">
        <f t="shared" si="60"/>
        <v>24615</v>
      </c>
      <c r="H354" s="10" t="b">
        <f t="shared" si="65"/>
        <v>0</v>
      </c>
      <c r="I354" s="10">
        <f t="shared" si="66"/>
        <v>62</v>
      </c>
      <c r="J354" s="10">
        <f t="shared" si="67"/>
        <v>2</v>
      </c>
      <c r="K354" s="10" t="str">
        <f>IF($I354=1,VLOOKUP($E354,$AH$2:$AJ$19,2),IF($I354&lt;10,IF(F354=0,"",K353),""))</f>
        <v/>
      </c>
      <c r="L354" s="10" t="str">
        <f>IF($I354=1,VLOOKUP($E354,$AH$2:$AJ$19,3),IF($I354&lt;10,IF(F354=0,"",L353),""))</f>
        <v/>
      </c>
      <c r="M354" s="12" t="str">
        <f t="shared" si="68"/>
        <v/>
      </c>
      <c r="N354" s="13">
        <f t="shared" si="69"/>
        <v>0</v>
      </c>
      <c r="O354" s="14">
        <f t="shared" si="70"/>
        <v>68</v>
      </c>
    </row>
    <row r="355" spans="1:15" x14ac:dyDescent="0.2">
      <c r="A355" s="28"/>
      <c r="B355" s="21" t="str">
        <f>IF(A355="","",IF(K355="","No bet",VLOOKUP(K355,$AK$2:$AL$19,2)&amp;","&amp;VLOOKUP(L355,$AK$2:$AL$19,2)))</f>
        <v/>
      </c>
      <c r="C355" s="22" t="str">
        <f t="shared" si="61"/>
        <v/>
      </c>
      <c r="D355" s="9">
        <f t="shared" si="62"/>
        <v>0</v>
      </c>
      <c r="E355" s="9">
        <f t="shared" si="63"/>
        <v>0</v>
      </c>
      <c r="F355" s="10">
        <f t="shared" si="64"/>
        <v>0</v>
      </c>
      <c r="G355" s="10" t="str">
        <f t="shared" ref="G355:G418" si="71">IF(D355=0,IF(LEN(G354)=6,D354,G354),IF(LEN(G354)=6,D355,IF(ISERROR(FIND(D355,G354)),G354&amp;D355,G354)))</f>
        <v>24615</v>
      </c>
      <c r="H355" s="10" t="b">
        <f t="shared" si="65"/>
        <v>0</v>
      </c>
      <c r="I355" s="10">
        <f t="shared" si="66"/>
        <v>63</v>
      </c>
      <c r="J355" s="10">
        <f t="shared" si="67"/>
        <v>2</v>
      </c>
      <c r="K355" s="10" t="str">
        <f>IF($I355=1,VLOOKUP($E355,$AH$2:$AJ$19,2),IF($I355&lt;10,IF(F355=0,"",K354),""))</f>
        <v/>
      </c>
      <c r="L355" s="10" t="str">
        <f>IF($I355=1,VLOOKUP($E355,$AH$2:$AJ$19,3),IF($I355&lt;10,IF(F355=0,"",L354),""))</f>
        <v/>
      </c>
      <c r="M355" s="12" t="str">
        <f t="shared" si="68"/>
        <v/>
      </c>
      <c r="N355" s="13">
        <f t="shared" si="69"/>
        <v>0</v>
      </c>
      <c r="O355" s="14">
        <f t="shared" si="70"/>
        <v>68</v>
      </c>
    </row>
    <row r="356" spans="1:15" x14ac:dyDescent="0.2">
      <c r="A356" s="28"/>
      <c r="B356" s="21" t="str">
        <f>IF(A356="","",IF(K356="","No bet",VLOOKUP(K356,$AK$2:$AL$19,2)&amp;","&amp;VLOOKUP(L356,$AK$2:$AL$19,2)))</f>
        <v/>
      </c>
      <c r="C356" s="22" t="str">
        <f t="shared" si="61"/>
        <v/>
      </c>
      <c r="D356" s="9">
        <f t="shared" si="62"/>
        <v>0</v>
      </c>
      <c r="E356" s="9">
        <f t="shared" si="63"/>
        <v>0</v>
      </c>
      <c r="F356" s="10">
        <f t="shared" si="64"/>
        <v>0</v>
      </c>
      <c r="G356" s="10" t="str">
        <f t="shared" si="71"/>
        <v>24615</v>
      </c>
      <c r="H356" s="10" t="b">
        <f t="shared" si="65"/>
        <v>0</v>
      </c>
      <c r="I356" s="10">
        <f t="shared" si="66"/>
        <v>64</v>
      </c>
      <c r="J356" s="10">
        <f t="shared" si="67"/>
        <v>2</v>
      </c>
      <c r="K356" s="10" t="str">
        <f>IF($I356=1,VLOOKUP($E356,$AH$2:$AJ$19,2),IF($I356&lt;10,IF(F356=0,"",K355),""))</f>
        <v/>
      </c>
      <c r="L356" s="10" t="str">
        <f>IF($I356=1,VLOOKUP($E356,$AH$2:$AJ$19,3),IF($I356&lt;10,IF(F356=0,"",L355),""))</f>
        <v/>
      </c>
      <c r="M356" s="12" t="str">
        <f t="shared" si="68"/>
        <v/>
      </c>
      <c r="N356" s="13">
        <f t="shared" si="69"/>
        <v>0</v>
      </c>
      <c r="O356" s="14">
        <f t="shared" si="70"/>
        <v>68</v>
      </c>
    </row>
    <row r="357" spans="1:15" x14ac:dyDescent="0.2">
      <c r="A357" s="28"/>
      <c r="B357" s="21" t="str">
        <f>IF(A357="","",IF(K357="","No bet",VLOOKUP(K357,$AK$2:$AL$19,2)&amp;","&amp;VLOOKUP(L357,$AK$2:$AL$19,2)))</f>
        <v/>
      </c>
      <c r="C357" s="22" t="str">
        <f t="shared" si="61"/>
        <v/>
      </c>
      <c r="D357" s="9">
        <f t="shared" si="62"/>
        <v>0</v>
      </c>
      <c r="E357" s="9">
        <f t="shared" si="63"/>
        <v>0</v>
      </c>
      <c r="F357" s="10">
        <f t="shared" si="64"/>
        <v>0</v>
      </c>
      <c r="G357" s="10" t="str">
        <f t="shared" si="71"/>
        <v>24615</v>
      </c>
      <c r="H357" s="10" t="b">
        <f t="shared" si="65"/>
        <v>0</v>
      </c>
      <c r="I357" s="10">
        <f t="shared" si="66"/>
        <v>65</v>
      </c>
      <c r="J357" s="10">
        <f t="shared" si="67"/>
        <v>2</v>
      </c>
      <c r="K357" s="10" t="str">
        <f>IF($I357=1,VLOOKUP($E357,$AH$2:$AJ$19,2),IF($I357&lt;10,IF(F357=0,"",K356),""))</f>
        <v/>
      </c>
      <c r="L357" s="10" t="str">
        <f>IF($I357=1,VLOOKUP($E357,$AH$2:$AJ$19,3),IF($I357&lt;10,IF(F357=0,"",L356),""))</f>
        <v/>
      </c>
      <c r="M357" s="12" t="str">
        <f t="shared" si="68"/>
        <v/>
      </c>
      <c r="N357" s="13">
        <f t="shared" si="69"/>
        <v>0</v>
      </c>
      <c r="O357" s="14">
        <f t="shared" si="70"/>
        <v>68</v>
      </c>
    </row>
    <row r="358" spans="1:15" x14ac:dyDescent="0.2">
      <c r="A358" s="28"/>
      <c r="B358" s="21" t="str">
        <f>IF(A358="","",IF(K358="","No bet",VLOOKUP(K358,$AK$2:$AL$19,2)&amp;","&amp;VLOOKUP(L358,$AK$2:$AL$19,2)))</f>
        <v/>
      </c>
      <c r="C358" s="22" t="str">
        <f t="shared" si="61"/>
        <v/>
      </c>
      <c r="D358" s="9">
        <f t="shared" si="62"/>
        <v>0</v>
      </c>
      <c r="E358" s="9">
        <f t="shared" si="63"/>
        <v>0</v>
      </c>
      <c r="F358" s="10">
        <f t="shared" si="64"/>
        <v>0</v>
      </c>
      <c r="G358" s="10" t="str">
        <f t="shared" si="71"/>
        <v>24615</v>
      </c>
      <c r="H358" s="10" t="b">
        <f t="shared" si="65"/>
        <v>0</v>
      </c>
      <c r="I358" s="10">
        <f t="shared" si="66"/>
        <v>66</v>
      </c>
      <c r="J358" s="10">
        <f t="shared" si="67"/>
        <v>2</v>
      </c>
      <c r="K358" s="10" t="str">
        <f>IF($I358=1,VLOOKUP($E358,$AH$2:$AJ$19,2),IF($I358&lt;10,IF(F358=0,"",K357),""))</f>
        <v/>
      </c>
      <c r="L358" s="10" t="str">
        <f>IF($I358=1,VLOOKUP($E358,$AH$2:$AJ$19,3),IF($I358&lt;10,IF(F358=0,"",L357),""))</f>
        <v/>
      </c>
      <c r="M358" s="12" t="str">
        <f t="shared" si="68"/>
        <v/>
      </c>
      <c r="N358" s="13">
        <f t="shared" si="69"/>
        <v>0</v>
      </c>
      <c r="O358" s="14">
        <f t="shared" si="70"/>
        <v>68</v>
      </c>
    </row>
    <row r="359" spans="1:15" x14ac:dyDescent="0.2">
      <c r="A359" s="28"/>
      <c r="B359" s="21" t="str">
        <f>IF(A359="","",IF(K359="","No bet",VLOOKUP(K359,$AK$2:$AL$19,2)&amp;","&amp;VLOOKUP(L359,$AK$2:$AL$19,2)))</f>
        <v/>
      </c>
      <c r="C359" s="22" t="str">
        <f t="shared" si="61"/>
        <v/>
      </c>
      <c r="D359" s="9">
        <f t="shared" si="62"/>
        <v>0</v>
      </c>
      <c r="E359" s="9">
        <f t="shared" si="63"/>
        <v>0</v>
      </c>
      <c r="F359" s="10">
        <f t="shared" si="64"/>
        <v>0</v>
      </c>
      <c r="G359" s="10" t="str">
        <f t="shared" si="71"/>
        <v>24615</v>
      </c>
      <c r="H359" s="10" t="b">
        <f t="shared" si="65"/>
        <v>0</v>
      </c>
      <c r="I359" s="10">
        <f t="shared" si="66"/>
        <v>67</v>
      </c>
      <c r="J359" s="10">
        <f t="shared" si="67"/>
        <v>2</v>
      </c>
      <c r="K359" s="10" t="str">
        <f>IF($I359=1,VLOOKUP($E359,$AH$2:$AJ$19,2),IF($I359&lt;10,IF(F359=0,"",K358),""))</f>
        <v/>
      </c>
      <c r="L359" s="10" t="str">
        <f>IF($I359=1,VLOOKUP($E359,$AH$2:$AJ$19,3),IF($I359&lt;10,IF(F359=0,"",L358),""))</f>
        <v/>
      </c>
      <c r="M359" s="12" t="str">
        <f t="shared" si="68"/>
        <v/>
      </c>
      <c r="N359" s="13">
        <f t="shared" si="69"/>
        <v>0</v>
      </c>
      <c r="O359" s="14">
        <f t="shared" si="70"/>
        <v>68</v>
      </c>
    </row>
    <row r="360" spans="1:15" x14ac:dyDescent="0.2">
      <c r="A360" s="28"/>
      <c r="B360" s="21" t="str">
        <f>IF(A360="","",IF(K360="","No bet",VLOOKUP(K360,$AK$2:$AL$19,2)&amp;","&amp;VLOOKUP(L360,$AK$2:$AL$19,2)))</f>
        <v/>
      </c>
      <c r="C360" s="22" t="str">
        <f t="shared" si="61"/>
        <v/>
      </c>
      <c r="D360" s="9">
        <f t="shared" si="62"/>
        <v>0</v>
      </c>
      <c r="E360" s="9">
        <f t="shared" si="63"/>
        <v>0</v>
      </c>
      <c r="F360" s="10">
        <f t="shared" si="64"/>
        <v>0</v>
      </c>
      <c r="G360" s="10" t="str">
        <f t="shared" si="71"/>
        <v>24615</v>
      </c>
      <c r="H360" s="10" t="b">
        <f t="shared" si="65"/>
        <v>0</v>
      </c>
      <c r="I360" s="10">
        <f t="shared" si="66"/>
        <v>68</v>
      </c>
      <c r="J360" s="10">
        <f t="shared" si="67"/>
        <v>2</v>
      </c>
      <c r="K360" s="10" t="str">
        <f>IF($I360=1,VLOOKUP($E360,$AH$2:$AJ$19,2),IF($I360&lt;10,IF(F360=0,"",K359),""))</f>
        <v/>
      </c>
      <c r="L360" s="10" t="str">
        <f>IF($I360=1,VLOOKUP($E360,$AH$2:$AJ$19,3),IF($I360&lt;10,IF(F360=0,"",L359),""))</f>
        <v/>
      </c>
      <c r="M360" s="12" t="str">
        <f t="shared" si="68"/>
        <v/>
      </c>
      <c r="N360" s="13">
        <f t="shared" si="69"/>
        <v>0</v>
      </c>
      <c r="O360" s="14">
        <f t="shared" si="70"/>
        <v>68</v>
      </c>
    </row>
    <row r="361" spans="1:15" x14ac:dyDescent="0.2">
      <c r="A361" s="28"/>
      <c r="B361" s="21" t="str">
        <f>IF(A361="","",IF(K361="","No bet",VLOOKUP(K361,$AK$2:$AL$19,2)&amp;","&amp;VLOOKUP(L361,$AK$2:$AL$19,2)))</f>
        <v/>
      </c>
      <c r="C361" s="22" t="str">
        <f t="shared" si="61"/>
        <v/>
      </c>
      <c r="D361" s="9">
        <f t="shared" si="62"/>
        <v>0</v>
      </c>
      <c r="E361" s="9">
        <f t="shared" si="63"/>
        <v>0</v>
      </c>
      <c r="F361" s="10">
        <f t="shared" si="64"/>
        <v>0</v>
      </c>
      <c r="G361" s="10" t="str">
        <f t="shared" si="71"/>
        <v>24615</v>
      </c>
      <c r="H361" s="10" t="b">
        <f t="shared" si="65"/>
        <v>0</v>
      </c>
      <c r="I361" s="10">
        <f t="shared" si="66"/>
        <v>69</v>
      </c>
      <c r="J361" s="10">
        <f t="shared" si="67"/>
        <v>2</v>
      </c>
      <c r="K361" s="10" t="str">
        <f>IF($I361=1,VLOOKUP($E361,$AH$2:$AJ$19,2),IF($I361&lt;10,IF(F361=0,"",K360),""))</f>
        <v/>
      </c>
      <c r="L361" s="10" t="str">
        <f>IF($I361=1,VLOOKUP($E361,$AH$2:$AJ$19,3),IF($I361&lt;10,IF(F361=0,"",L360),""))</f>
        <v/>
      </c>
      <c r="M361" s="12" t="str">
        <f t="shared" si="68"/>
        <v/>
      </c>
      <c r="N361" s="13">
        <f t="shared" si="69"/>
        <v>0</v>
      </c>
      <c r="O361" s="14">
        <f t="shared" si="70"/>
        <v>68</v>
      </c>
    </row>
    <row r="362" spans="1:15" x14ac:dyDescent="0.2">
      <c r="A362" s="28"/>
      <c r="B362" s="21" t="str">
        <f>IF(A362="","",IF(K362="","No bet",VLOOKUP(K362,$AK$2:$AL$19,2)&amp;","&amp;VLOOKUP(L362,$AK$2:$AL$19,2)))</f>
        <v/>
      </c>
      <c r="C362" s="22" t="str">
        <f t="shared" si="61"/>
        <v/>
      </c>
      <c r="D362" s="9">
        <f t="shared" si="62"/>
        <v>0</v>
      </c>
      <c r="E362" s="9">
        <f t="shared" si="63"/>
        <v>0</v>
      </c>
      <c r="F362" s="10">
        <f t="shared" si="64"/>
        <v>0</v>
      </c>
      <c r="G362" s="10" t="str">
        <f t="shared" si="71"/>
        <v>24615</v>
      </c>
      <c r="H362" s="10" t="b">
        <f t="shared" si="65"/>
        <v>0</v>
      </c>
      <c r="I362" s="10">
        <f t="shared" si="66"/>
        <v>70</v>
      </c>
      <c r="J362" s="10">
        <f t="shared" si="67"/>
        <v>2</v>
      </c>
      <c r="K362" s="10" t="str">
        <f>IF($I362=1,VLOOKUP($E362,$AH$2:$AJ$19,2),IF($I362&lt;10,IF(F362=0,"",K361),""))</f>
        <v/>
      </c>
      <c r="L362" s="10" t="str">
        <f>IF($I362=1,VLOOKUP($E362,$AH$2:$AJ$19,3),IF($I362&lt;10,IF(F362=0,"",L361),""))</f>
        <v/>
      </c>
      <c r="M362" s="12" t="str">
        <f t="shared" si="68"/>
        <v/>
      </c>
      <c r="N362" s="13">
        <f t="shared" si="69"/>
        <v>0</v>
      </c>
      <c r="O362" s="14">
        <f t="shared" si="70"/>
        <v>68</v>
      </c>
    </row>
    <row r="363" spans="1:15" x14ac:dyDescent="0.2">
      <c r="A363" s="28"/>
      <c r="B363" s="21" t="str">
        <f>IF(A363="","",IF(K363="","No bet",VLOOKUP(K363,$AK$2:$AL$19,2)&amp;","&amp;VLOOKUP(L363,$AK$2:$AL$19,2)))</f>
        <v/>
      </c>
      <c r="C363" s="22" t="str">
        <f t="shared" si="61"/>
        <v/>
      </c>
      <c r="D363" s="9">
        <f t="shared" si="62"/>
        <v>0</v>
      </c>
      <c r="E363" s="9">
        <f t="shared" si="63"/>
        <v>0</v>
      </c>
      <c r="F363" s="10">
        <f t="shared" si="64"/>
        <v>0</v>
      </c>
      <c r="G363" s="10" t="str">
        <f t="shared" si="71"/>
        <v>24615</v>
      </c>
      <c r="H363" s="10" t="b">
        <f t="shared" si="65"/>
        <v>0</v>
      </c>
      <c r="I363" s="10">
        <f t="shared" si="66"/>
        <v>71</v>
      </c>
      <c r="J363" s="10">
        <f t="shared" si="67"/>
        <v>2</v>
      </c>
      <c r="K363" s="10" t="str">
        <f>IF($I363=1,VLOOKUP($E363,$AH$2:$AJ$19,2),IF($I363&lt;10,IF(F363=0,"",K362),""))</f>
        <v/>
      </c>
      <c r="L363" s="10" t="str">
        <f>IF($I363=1,VLOOKUP($E363,$AH$2:$AJ$19,3),IF($I363&lt;10,IF(F363=0,"",L362),""))</f>
        <v/>
      </c>
      <c r="M363" s="12" t="str">
        <f t="shared" si="68"/>
        <v/>
      </c>
      <c r="N363" s="13">
        <f t="shared" si="69"/>
        <v>0</v>
      </c>
      <c r="O363" s="14">
        <f t="shared" si="70"/>
        <v>68</v>
      </c>
    </row>
    <row r="364" spans="1:15" x14ac:dyDescent="0.2">
      <c r="A364" s="28"/>
      <c r="B364" s="21" t="str">
        <f>IF(A364="","",IF(K364="","No bet",VLOOKUP(K364,$AK$2:$AL$19,2)&amp;","&amp;VLOOKUP(L364,$AK$2:$AL$19,2)))</f>
        <v/>
      </c>
      <c r="C364" s="22" t="str">
        <f t="shared" si="61"/>
        <v/>
      </c>
      <c r="D364" s="9">
        <f t="shared" si="62"/>
        <v>0</v>
      </c>
      <c r="E364" s="9">
        <f t="shared" si="63"/>
        <v>0</v>
      </c>
      <c r="F364" s="10">
        <f t="shared" si="64"/>
        <v>0</v>
      </c>
      <c r="G364" s="10" t="str">
        <f t="shared" si="71"/>
        <v>24615</v>
      </c>
      <c r="H364" s="10" t="b">
        <f t="shared" si="65"/>
        <v>0</v>
      </c>
      <c r="I364" s="10">
        <f t="shared" si="66"/>
        <v>72</v>
      </c>
      <c r="J364" s="10">
        <f t="shared" si="67"/>
        <v>2</v>
      </c>
      <c r="K364" s="10" t="str">
        <f>IF($I364=1,VLOOKUP($E364,$AH$2:$AJ$19,2),IF($I364&lt;10,IF(F364=0,"",K363),""))</f>
        <v/>
      </c>
      <c r="L364" s="10" t="str">
        <f>IF($I364=1,VLOOKUP($E364,$AH$2:$AJ$19,3),IF($I364&lt;10,IF(F364=0,"",L363),""))</f>
        <v/>
      </c>
      <c r="M364" s="12" t="str">
        <f t="shared" si="68"/>
        <v/>
      </c>
      <c r="N364" s="13">
        <f t="shared" si="69"/>
        <v>0</v>
      </c>
      <c r="O364" s="14">
        <f t="shared" si="70"/>
        <v>68</v>
      </c>
    </row>
    <row r="365" spans="1:15" x14ac:dyDescent="0.2">
      <c r="A365" s="28"/>
      <c r="B365" s="21" t="str">
        <f>IF(A365="","",IF(K365="","No bet",VLOOKUP(K365,$AK$2:$AL$19,2)&amp;","&amp;VLOOKUP(L365,$AK$2:$AL$19,2)))</f>
        <v/>
      </c>
      <c r="C365" s="22" t="str">
        <f t="shared" si="61"/>
        <v/>
      </c>
      <c r="D365" s="9">
        <f t="shared" si="62"/>
        <v>0</v>
      </c>
      <c r="E365" s="9">
        <f t="shared" si="63"/>
        <v>0</v>
      </c>
      <c r="F365" s="10">
        <f t="shared" si="64"/>
        <v>0</v>
      </c>
      <c r="G365" s="10" t="str">
        <f t="shared" si="71"/>
        <v>24615</v>
      </c>
      <c r="H365" s="10" t="b">
        <f t="shared" si="65"/>
        <v>0</v>
      </c>
      <c r="I365" s="10">
        <f t="shared" si="66"/>
        <v>73</v>
      </c>
      <c r="J365" s="10">
        <f t="shared" si="67"/>
        <v>2</v>
      </c>
      <c r="K365" s="10" t="str">
        <f>IF($I365=1,VLOOKUP($E365,$AH$2:$AJ$19,2),IF($I365&lt;10,IF(F365=0,"",K364),""))</f>
        <v/>
      </c>
      <c r="L365" s="10" t="str">
        <f>IF($I365=1,VLOOKUP($E365,$AH$2:$AJ$19,3),IF($I365&lt;10,IF(F365=0,"",L364),""))</f>
        <v/>
      </c>
      <c r="M365" s="12" t="str">
        <f t="shared" si="68"/>
        <v/>
      </c>
      <c r="N365" s="13">
        <f t="shared" si="69"/>
        <v>0</v>
      </c>
      <c r="O365" s="14">
        <f t="shared" si="70"/>
        <v>68</v>
      </c>
    </row>
    <row r="366" spans="1:15" x14ac:dyDescent="0.2">
      <c r="A366" s="28"/>
      <c r="B366" s="21" t="str">
        <f>IF(A366="","",IF(K366="","No bet",VLOOKUP(K366,$AK$2:$AL$19,2)&amp;","&amp;VLOOKUP(L366,$AK$2:$AL$19,2)))</f>
        <v/>
      </c>
      <c r="C366" s="22" t="str">
        <f t="shared" si="61"/>
        <v/>
      </c>
      <c r="D366" s="9">
        <f t="shared" si="62"/>
        <v>0</v>
      </c>
      <c r="E366" s="9">
        <f t="shared" si="63"/>
        <v>0</v>
      </c>
      <c r="F366" s="10">
        <f t="shared" si="64"/>
        <v>0</v>
      </c>
      <c r="G366" s="10" t="str">
        <f t="shared" si="71"/>
        <v>24615</v>
      </c>
      <c r="H366" s="10" t="b">
        <f t="shared" si="65"/>
        <v>0</v>
      </c>
      <c r="I366" s="10">
        <f t="shared" si="66"/>
        <v>74</v>
      </c>
      <c r="J366" s="10">
        <f t="shared" si="67"/>
        <v>2</v>
      </c>
      <c r="K366" s="10" t="str">
        <f>IF($I366=1,VLOOKUP($E366,$AH$2:$AJ$19,2),IF($I366&lt;10,IF(F366=0,"",K365),""))</f>
        <v/>
      </c>
      <c r="L366" s="10" t="str">
        <f>IF($I366=1,VLOOKUP($E366,$AH$2:$AJ$19,3),IF($I366&lt;10,IF(F366=0,"",L365),""))</f>
        <v/>
      </c>
      <c r="M366" s="12" t="str">
        <f t="shared" si="68"/>
        <v/>
      </c>
      <c r="N366" s="13">
        <f t="shared" si="69"/>
        <v>0</v>
      </c>
      <c r="O366" s="14">
        <f t="shared" si="70"/>
        <v>68</v>
      </c>
    </row>
    <row r="367" spans="1:15" x14ac:dyDescent="0.2">
      <c r="A367" s="28"/>
      <c r="B367" s="21" t="str">
        <f>IF(A367="","",IF(K367="","No bet",VLOOKUP(K367,$AK$2:$AL$19,2)&amp;","&amp;VLOOKUP(L367,$AK$2:$AL$19,2)))</f>
        <v/>
      </c>
      <c r="C367" s="22" t="str">
        <f t="shared" si="61"/>
        <v/>
      </c>
      <c r="D367" s="9">
        <f t="shared" si="62"/>
        <v>0</v>
      </c>
      <c r="E367" s="9">
        <f t="shared" si="63"/>
        <v>0</v>
      </c>
      <c r="F367" s="10">
        <f t="shared" si="64"/>
        <v>0</v>
      </c>
      <c r="G367" s="10" t="str">
        <f t="shared" si="71"/>
        <v>24615</v>
      </c>
      <c r="H367" s="10" t="b">
        <f t="shared" si="65"/>
        <v>0</v>
      </c>
      <c r="I367" s="10">
        <f t="shared" si="66"/>
        <v>75</v>
      </c>
      <c r="J367" s="10">
        <f t="shared" si="67"/>
        <v>2</v>
      </c>
      <c r="K367" s="10" t="str">
        <f>IF($I367=1,VLOOKUP($E367,$AH$2:$AJ$19,2),IF($I367&lt;10,IF(F367=0,"",K366),""))</f>
        <v/>
      </c>
      <c r="L367" s="10" t="str">
        <f>IF($I367=1,VLOOKUP($E367,$AH$2:$AJ$19,3),IF($I367&lt;10,IF(F367=0,"",L366),""))</f>
        <v/>
      </c>
      <c r="M367" s="12" t="str">
        <f t="shared" si="68"/>
        <v/>
      </c>
      <c r="N367" s="13">
        <f t="shared" si="69"/>
        <v>0</v>
      </c>
      <c r="O367" s="14">
        <f t="shared" si="70"/>
        <v>68</v>
      </c>
    </row>
    <row r="368" spans="1:15" x14ac:dyDescent="0.2">
      <c r="A368" s="28"/>
      <c r="B368" s="21" t="str">
        <f>IF(A368="","",IF(K368="","No bet",VLOOKUP(K368,$AK$2:$AL$19,2)&amp;","&amp;VLOOKUP(L368,$AK$2:$AL$19,2)))</f>
        <v/>
      </c>
      <c r="C368" s="22" t="str">
        <f t="shared" si="61"/>
        <v/>
      </c>
      <c r="D368" s="9">
        <f t="shared" si="62"/>
        <v>0</v>
      </c>
      <c r="E368" s="9">
        <f t="shared" si="63"/>
        <v>0</v>
      </c>
      <c r="F368" s="10">
        <f t="shared" si="64"/>
        <v>0</v>
      </c>
      <c r="G368" s="10" t="str">
        <f t="shared" si="71"/>
        <v>24615</v>
      </c>
      <c r="H368" s="10" t="b">
        <f t="shared" si="65"/>
        <v>0</v>
      </c>
      <c r="I368" s="10">
        <f t="shared" si="66"/>
        <v>76</v>
      </c>
      <c r="J368" s="10">
        <f t="shared" si="67"/>
        <v>2</v>
      </c>
      <c r="K368" s="10" t="str">
        <f>IF($I368=1,VLOOKUP($E368,$AH$2:$AJ$19,2),IF($I368&lt;10,IF(F368=0,"",K367),""))</f>
        <v/>
      </c>
      <c r="L368" s="10" t="str">
        <f>IF($I368=1,VLOOKUP($E368,$AH$2:$AJ$19,3),IF($I368&lt;10,IF(F368=0,"",L367),""))</f>
        <v/>
      </c>
      <c r="M368" s="12" t="str">
        <f t="shared" si="68"/>
        <v/>
      </c>
      <c r="N368" s="13">
        <f t="shared" si="69"/>
        <v>0</v>
      </c>
      <c r="O368" s="14">
        <f t="shared" si="70"/>
        <v>68</v>
      </c>
    </row>
    <row r="369" spans="1:15" x14ac:dyDescent="0.2">
      <c r="A369" s="28"/>
      <c r="B369" s="21" t="str">
        <f>IF(A369="","",IF(K369="","No bet",VLOOKUP(K369,$AK$2:$AL$19,2)&amp;","&amp;VLOOKUP(L369,$AK$2:$AL$19,2)))</f>
        <v/>
      </c>
      <c r="C369" s="22" t="str">
        <f t="shared" si="61"/>
        <v/>
      </c>
      <c r="D369" s="9">
        <f t="shared" si="62"/>
        <v>0</v>
      </c>
      <c r="E369" s="9">
        <f t="shared" si="63"/>
        <v>0</v>
      </c>
      <c r="F369" s="10">
        <f t="shared" si="64"/>
        <v>0</v>
      </c>
      <c r="G369" s="10" t="str">
        <f t="shared" si="71"/>
        <v>24615</v>
      </c>
      <c r="H369" s="10" t="b">
        <f t="shared" si="65"/>
        <v>0</v>
      </c>
      <c r="I369" s="10">
        <f t="shared" si="66"/>
        <v>77</v>
      </c>
      <c r="J369" s="10">
        <f t="shared" si="67"/>
        <v>2</v>
      </c>
      <c r="K369" s="10" t="str">
        <f>IF($I369=1,VLOOKUP($E369,$AH$2:$AJ$19,2),IF($I369&lt;10,IF(F369=0,"",K368),""))</f>
        <v/>
      </c>
      <c r="L369" s="10" t="str">
        <f>IF($I369=1,VLOOKUP($E369,$AH$2:$AJ$19,3),IF($I369&lt;10,IF(F369=0,"",L368),""))</f>
        <v/>
      </c>
      <c r="M369" s="12" t="str">
        <f t="shared" si="68"/>
        <v/>
      </c>
      <c r="N369" s="13">
        <f t="shared" si="69"/>
        <v>0</v>
      </c>
      <c r="O369" s="14">
        <f t="shared" si="70"/>
        <v>68</v>
      </c>
    </row>
    <row r="370" spans="1:15" x14ac:dyDescent="0.2">
      <c r="A370" s="28"/>
      <c r="B370" s="21" t="str">
        <f>IF(A370="","",IF(K370="","No bet",VLOOKUP(K370,$AK$2:$AL$19,2)&amp;","&amp;VLOOKUP(L370,$AK$2:$AL$19,2)))</f>
        <v/>
      </c>
      <c r="C370" s="22" t="str">
        <f t="shared" si="61"/>
        <v/>
      </c>
      <c r="D370" s="9">
        <f t="shared" si="62"/>
        <v>0</v>
      </c>
      <c r="E370" s="9">
        <f t="shared" si="63"/>
        <v>0</v>
      </c>
      <c r="F370" s="10">
        <f t="shared" si="64"/>
        <v>0</v>
      </c>
      <c r="G370" s="10" t="str">
        <f t="shared" si="71"/>
        <v>24615</v>
      </c>
      <c r="H370" s="10" t="b">
        <f t="shared" si="65"/>
        <v>0</v>
      </c>
      <c r="I370" s="10">
        <f t="shared" si="66"/>
        <v>78</v>
      </c>
      <c r="J370" s="10">
        <f t="shared" si="67"/>
        <v>2</v>
      </c>
      <c r="K370" s="10" t="str">
        <f>IF($I370=1,VLOOKUP($E370,$AH$2:$AJ$19,2),IF($I370&lt;10,IF(F370=0,"",K369),""))</f>
        <v/>
      </c>
      <c r="L370" s="10" t="str">
        <f>IF($I370=1,VLOOKUP($E370,$AH$2:$AJ$19,3),IF($I370&lt;10,IF(F370=0,"",L369),""))</f>
        <v/>
      </c>
      <c r="M370" s="12" t="str">
        <f t="shared" si="68"/>
        <v/>
      </c>
      <c r="N370" s="13">
        <f t="shared" si="69"/>
        <v>0</v>
      </c>
      <c r="O370" s="14">
        <f t="shared" si="70"/>
        <v>68</v>
      </c>
    </row>
    <row r="371" spans="1:15" x14ac:dyDescent="0.2">
      <c r="A371" s="28"/>
      <c r="B371" s="21" t="str">
        <f>IF(A371="","",IF(K371="","No bet",VLOOKUP(K371,$AK$2:$AL$19,2)&amp;","&amp;VLOOKUP(L371,$AK$2:$AL$19,2)))</f>
        <v/>
      </c>
      <c r="C371" s="22" t="str">
        <f t="shared" si="61"/>
        <v/>
      </c>
      <c r="D371" s="9">
        <f t="shared" si="62"/>
        <v>0</v>
      </c>
      <c r="E371" s="9">
        <f t="shared" si="63"/>
        <v>0</v>
      </c>
      <c r="F371" s="10">
        <f t="shared" si="64"/>
        <v>0</v>
      </c>
      <c r="G371" s="10" t="str">
        <f t="shared" si="71"/>
        <v>24615</v>
      </c>
      <c r="H371" s="10" t="b">
        <f t="shared" si="65"/>
        <v>0</v>
      </c>
      <c r="I371" s="10">
        <f t="shared" si="66"/>
        <v>79</v>
      </c>
      <c r="J371" s="10">
        <f t="shared" si="67"/>
        <v>2</v>
      </c>
      <c r="K371" s="10" t="str">
        <f>IF($I371=1,VLOOKUP($E371,$AH$2:$AJ$19,2),IF($I371&lt;10,IF(F371=0,"",K370),""))</f>
        <v/>
      </c>
      <c r="L371" s="10" t="str">
        <f>IF($I371=1,VLOOKUP($E371,$AH$2:$AJ$19,3),IF($I371&lt;10,IF(F371=0,"",L370),""))</f>
        <v/>
      </c>
      <c r="M371" s="12" t="str">
        <f t="shared" si="68"/>
        <v/>
      </c>
      <c r="N371" s="13">
        <f t="shared" si="69"/>
        <v>0</v>
      </c>
      <c r="O371" s="14">
        <f t="shared" si="70"/>
        <v>68</v>
      </c>
    </row>
    <row r="372" spans="1:15" x14ac:dyDescent="0.2">
      <c r="A372" s="28"/>
      <c r="B372" s="21" t="str">
        <f>IF(A372="","",IF(K372="","No bet",VLOOKUP(K372,$AK$2:$AL$19,2)&amp;","&amp;VLOOKUP(L372,$AK$2:$AL$19,2)))</f>
        <v/>
      </c>
      <c r="C372" s="22" t="str">
        <f t="shared" si="61"/>
        <v/>
      </c>
      <c r="D372" s="9">
        <f t="shared" si="62"/>
        <v>0</v>
      </c>
      <c r="E372" s="9">
        <f t="shared" si="63"/>
        <v>0</v>
      </c>
      <c r="F372" s="10">
        <f t="shared" si="64"/>
        <v>0</v>
      </c>
      <c r="G372" s="10" t="str">
        <f t="shared" si="71"/>
        <v>24615</v>
      </c>
      <c r="H372" s="10" t="b">
        <f t="shared" si="65"/>
        <v>0</v>
      </c>
      <c r="I372" s="10">
        <f t="shared" si="66"/>
        <v>80</v>
      </c>
      <c r="J372" s="10">
        <f t="shared" si="67"/>
        <v>2</v>
      </c>
      <c r="K372" s="10" t="str">
        <f>IF($I372=1,VLOOKUP($E372,$AH$2:$AJ$19,2),IF($I372&lt;10,IF(F372=0,"",K371),""))</f>
        <v/>
      </c>
      <c r="L372" s="10" t="str">
        <f>IF($I372=1,VLOOKUP($E372,$AH$2:$AJ$19,3),IF($I372&lt;10,IF(F372=0,"",L371),""))</f>
        <v/>
      </c>
      <c r="M372" s="12" t="str">
        <f t="shared" si="68"/>
        <v/>
      </c>
      <c r="N372" s="13">
        <f t="shared" si="69"/>
        <v>0</v>
      </c>
      <c r="O372" s="14">
        <f t="shared" si="70"/>
        <v>68</v>
      </c>
    </row>
    <row r="373" spans="1:15" x14ac:dyDescent="0.2">
      <c r="A373" s="28"/>
      <c r="B373" s="21" t="str">
        <f>IF(A373="","",IF(K373="","No bet",VLOOKUP(K373,$AK$2:$AL$19,2)&amp;","&amp;VLOOKUP(L373,$AK$2:$AL$19,2)))</f>
        <v/>
      </c>
      <c r="C373" s="22" t="str">
        <f t="shared" si="61"/>
        <v/>
      </c>
      <c r="D373" s="9">
        <f t="shared" si="62"/>
        <v>0</v>
      </c>
      <c r="E373" s="9">
        <f t="shared" si="63"/>
        <v>0</v>
      </c>
      <c r="F373" s="10">
        <f t="shared" si="64"/>
        <v>0</v>
      </c>
      <c r="G373" s="10" t="str">
        <f t="shared" si="71"/>
        <v>24615</v>
      </c>
      <c r="H373" s="10" t="b">
        <f t="shared" si="65"/>
        <v>0</v>
      </c>
      <c r="I373" s="10">
        <f t="shared" si="66"/>
        <v>81</v>
      </c>
      <c r="J373" s="10">
        <f t="shared" si="67"/>
        <v>2</v>
      </c>
      <c r="K373" s="10" t="str">
        <f>IF($I373=1,VLOOKUP($E373,$AH$2:$AJ$19,2),IF($I373&lt;10,IF(F373=0,"",K372),""))</f>
        <v/>
      </c>
      <c r="L373" s="10" t="str">
        <f>IF($I373=1,VLOOKUP($E373,$AH$2:$AJ$19,3),IF($I373&lt;10,IF(F373=0,"",L372),""))</f>
        <v/>
      </c>
      <c r="M373" s="12" t="str">
        <f t="shared" si="68"/>
        <v/>
      </c>
      <c r="N373" s="13">
        <f t="shared" si="69"/>
        <v>0</v>
      </c>
      <c r="O373" s="14">
        <f t="shared" si="70"/>
        <v>68</v>
      </c>
    </row>
    <row r="374" spans="1:15" x14ac:dyDescent="0.2">
      <c r="A374" s="28"/>
      <c r="B374" s="21" t="str">
        <f>IF(A374="","",IF(K374="","No bet",VLOOKUP(K374,$AK$2:$AL$19,2)&amp;","&amp;VLOOKUP(L374,$AK$2:$AL$19,2)))</f>
        <v/>
      </c>
      <c r="C374" s="22" t="str">
        <f t="shared" si="61"/>
        <v/>
      </c>
      <c r="D374" s="9">
        <f t="shared" si="62"/>
        <v>0</v>
      </c>
      <c r="E374" s="9">
        <f t="shared" si="63"/>
        <v>0</v>
      </c>
      <c r="F374" s="10">
        <f t="shared" si="64"/>
        <v>0</v>
      </c>
      <c r="G374" s="10" t="str">
        <f t="shared" si="71"/>
        <v>24615</v>
      </c>
      <c r="H374" s="10" t="b">
        <f t="shared" si="65"/>
        <v>0</v>
      </c>
      <c r="I374" s="10">
        <f t="shared" si="66"/>
        <v>82</v>
      </c>
      <c r="J374" s="10">
        <f t="shared" si="67"/>
        <v>2</v>
      </c>
      <c r="K374" s="10" t="str">
        <f>IF($I374=1,VLOOKUP($E374,$AH$2:$AJ$19,2),IF($I374&lt;10,IF(F374=0,"",K373),""))</f>
        <v/>
      </c>
      <c r="L374" s="10" t="str">
        <f>IF($I374=1,VLOOKUP($E374,$AH$2:$AJ$19,3),IF($I374&lt;10,IF(F374=0,"",L373),""))</f>
        <v/>
      </c>
      <c r="M374" s="12" t="str">
        <f t="shared" si="68"/>
        <v/>
      </c>
      <c r="N374" s="13">
        <f t="shared" si="69"/>
        <v>0</v>
      </c>
      <c r="O374" s="14">
        <f t="shared" si="70"/>
        <v>68</v>
      </c>
    </row>
    <row r="375" spans="1:15" x14ac:dyDescent="0.2">
      <c r="A375" s="28"/>
      <c r="B375" s="21" t="str">
        <f>IF(A375="","",IF(K375="","No bet",VLOOKUP(K375,$AK$2:$AL$19,2)&amp;","&amp;VLOOKUP(L375,$AK$2:$AL$19,2)))</f>
        <v/>
      </c>
      <c r="C375" s="22" t="str">
        <f t="shared" si="61"/>
        <v/>
      </c>
      <c r="D375" s="9">
        <f t="shared" si="62"/>
        <v>0</v>
      </c>
      <c r="E375" s="9">
        <f t="shared" si="63"/>
        <v>0</v>
      </c>
      <c r="F375" s="10">
        <f t="shared" si="64"/>
        <v>0</v>
      </c>
      <c r="G375" s="10" t="str">
        <f t="shared" si="71"/>
        <v>24615</v>
      </c>
      <c r="H375" s="10" t="b">
        <f t="shared" si="65"/>
        <v>0</v>
      </c>
      <c r="I375" s="10">
        <f t="shared" si="66"/>
        <v>83</v>
      </c>
      <c r="J375" s="10">
        <f t="shared" si="67"/>
        <v>2</v>
      </c>
      <c r="K375" s="10" t="str">
        <f>IF($I375=1,VLOOKUP($E375,$AH$2:$AJ$19,2),IF($I375&lt;10,IF(F375=0,"",K374),""))</f>
        <v/>
      </c>
      <c r="L375" s="10" t="str">
        <f>IF($I375=1,VLOOKUP($E375,$AH$2:$AJ$19,3),IF($I375&lt;10,IF(F375=0,"",L374),""))</f>
        <v/>
      </c>
      <c r="M375" s="12" t="str">
        <f t="shared" si="68"/>
        <v/>
      </c>
      <c r="N375" s="13">
        <f t="shared" si="69"/>
        <v>0</v>
      </c>
      <c r="O375" s="14">
        <f t="shared" si="70"/>
        <v>68</v>
      </c>
    </row>
    <row r="376" spans="1:15" x14ac:dyDescent="0.2">
      <c r="A376" s="28"/>
      <c r="B376" s="21" t="str">
        <f>IF(A376="","",IF(K376="","No bet",VLOOKUP(K376,$AK$2:$AL$19,2)&amp;","&amp;VLOOKUP(L376,$AK$2:$AL$19,2)))</f>
        <v/>
      </c>
      <c r="C376" s="22" t="str">
        <f t="shared" si="61"/>
        <v/>
      </c>
      <c r="D376" s="9">
        <f t="shared" si="62"/>
        <v>0</v>
      </c>
      <c r="E376" s="9">
        <f t="shared" si="63"/>
        <v>0</v>
      </c>
      <c r="F376" s="10">
        <f t="shared" si="64"/>
        <v>0</v>
      </c>
      <c r="G376" s="10" t="str">
        <f t="shared" si="71"/>
        <v>24615</v>
      </c>
      <c r="H376" s="10" t="b">
        <f t="shared" si="65"/>
        <v>0</v>
      </c>
      <c r="I376" s="10">
        <f t="shared" si="66"/>
        <v>84</v>
      </c>
      <c r="J376" s="10">
        <f t="shared" si="67"/>
        <v>2</v>
      </c>
      <c r="K376" s="10" t="str">
        <f>IF($I376=1,VLOOKUP($E376,$AH$2:$AJ$19,2),IF($I376&lt;10,IF(F376=0,"",K375),""))</f>
        <v/>
      </c>
      <c r="L376" s="10" t="str">
        <f>IF($I376=1,VLOOKUP($E376,$AH$2:$AJ$19,3),IF($I376&lt;10,IF(F376=0,"",L375),""))</f>
        <v/>
      </c>
      <c r="M376" s="12" t="str">
        <f t="shared" si="68"/>
        <v/>
      </c>
      <c r="N376" s="13">
        <f t="shared" si="69"/>
        <v>0</v>
      </c>
      <c r="O376" s="14">
        <f t="shared" si="70"/>
        <v>68</v>
      </c>
    </row>
    <row r="377" spans="1:15" x14ac:dyDescent="0.2">
      <c r="A377" s="28"/>
      <c r="B377" s="21" t="str">
        <f>IF(A377="","",IF(K377="","No bet",VLOOKUP(K377,$AK$2:$AL$19,2)&amp;","&amp;VLOOKUP(L377,$AK$2:$AL$19,2)))</f>
        <v/>
      </c>
      <c r="C377" s="22" t="str">
        <f t="shared" si="61"/>
        <v/>
      </c>
      <c r="D377" s="9">
        <f t="shared" si="62"/>
        <v>0</v>
      </c>
      <c r="E377" s="9">
        <f t="shared" si="63"/>
        <v>0</v>
      </c>
      <c r="F377" s="10">
        <f t="shared" si="64"/>
        <v>0</v>
      </c>
      <c r="G377" s="10" t="str">
        <f t="shared" si="71"/>
        <v>24615</v>
      </c>
      <c r="H377" s="10" t="b">
        <f t="shared" si="65"/>
        <v>0</v>
      </c>
      <c r="I377" s="10">
        <f t="shared" si="66"/>
        <v>85</v>
      </c>
      <c r="J377" s="10">
        <f t="shared" si="67"/>
        <v>2</v>
      </c>
      <c r="K377" s="10" t="str">
        <f>IF($I377=1,VLOOKUP($E377,$AH$2:$AJ$19,2),IF($I377&lt;10,IF(F377=0,"",K376),""))</f>
        <v/>
      </c>
      <c r="L377" s="10" t="str">
        <f>IF($I377=1,VLOOKUP($E377,$AH$2:$AJ$19,3),IF($I377&lt;10,IF(F377=0,"",L376),""))</f>
        <v/>
      </c>
      <c r="M377" s="12" t="str">
        <f t="shared" si="68"/>
        <v/>
      </c>
      <c r="N377" s="13">
        <f t="shared" si="69"/>
        <v>0</v>
      </c>
      <c r="O377" s="14">
        <f t="shared" si="70"/>
        <v>68</v>
      </c>
    </row>
    <row r="378" spans="1:15" x14ac:dyDescent="0.2">
      <c r="A378" s="28"/>
      <c r="B378" s="21" t="str">
        <f>IF(A378="","",IF(K378="","No bet",VLOOKUP(K378,$AK$2:$AL$19,2)&amp;","&amp;VLOOKUP(L378,$AK$2:$AL$19,2)))</f>
        <v/>
      </c>
      <c r="C378" s="22" t="str">
        <f t="shared" si="61"/>
        <v/>
      </c>
      <c r="D378" s="9">
        <f t="shared" si="62"/>
        <v>0</v>
      </c>
      <c r="E378" s="9">
        <f t="shared" si="63"/>
        <v>0</v>
      </c>
      <c r="F378" s="10">
        <f t="shared" si="64"/>
        <v>0</v>
      </c>
      <c r="G378" s="10" t="str">
        <f t="shared" si="71"/>
        <v>24615</v>
      </c>
      <c r="H378" s="10" t="b">
        <f t="shared" si="65"/>
        <v>0</v>
      </c>
      <c r="I378" s="10">
        <f t="shared" si="66"/>
        <v>86</v>
      </c>
      <c r="J378" s="10">
        <f t="shared" si="67"/>
        <v>2</v>
      </c>
      <c r="K378" s="10" t="str">
        <f>IF($I378=1,VLOOKUP($E378,$AH$2:$AJ$19,2),IF($I378&lt;10,IF(F378=0,"",K377),""))</f>
        <v/>
      </c>
      <c r="L378" s="10" t="str">
        <f>IF($I378=1,VLOOKUP($E378,$AH$2:$AJ$19,3),IF($I378&lt;10,IF(F378=0,"",L377),""))</f>
        <v/>
      </c>
      <c r="M378" s="12" t="str">
        <f t="shared" si="68"/>
        <v/>
      </c>
      <c r="N378" s="13">
        <f t="shared" si="69"/>
        <v>0</v>
      </c>
      <c r="O378" s="14">
        <f t="shared" si="70"/>
        <v>68</v>
      </c>
    </row>
    <row r="379" spans="1:15" x14ac:dyDescent="0.2">
      <c r="A379" s="28"/>
      <c r="B379" s="21" t="str">
        <f>IF(A379="","",IF(K379="","No bet",VLOOKUP(K379,$AK$2:$AL$19,2)&amp;","&amp;VLOOKUP(L379,$AK$2:$AL$19,2)))</f>
        <v/>
      </c>
      <c r="C379" s="22" t="str">
        <f t="shared" si="61"/>
        <v/>
      </c>
      <c r="D379" s="9">
        <f t="shared" si="62"/>
        <v>0</v>
      </c>
      <c r="E379" s="9">
        <f t="shared" si="63"/>
        <v>0</v>
      </c>
      <c r="F379" s="10">
        <f t="shared" si="64"/>
        <v>0</v>
      </c>
      <c r="G379" s="10" t="str">
        <f t="shared" si="71"/>
        <v>24615</v>
      </c>
      <c r="H379" s="10" t="b">
        <f t="shared" si="65"/>
        <v>0</v>
      </c>
      <c r="I379" s="10">
        <f t="shared" si="66"/>
        <v>87</v>
      </c>
      <c r="J379" s="10">
        <f t="shared" si="67"/>
        <v>2</v>
      </c>
      <c r="K379" s="10" t="str">
        <f>IF($I379=1,VLOOKUP($E379,$AH$2:$AJ$19,2),IF($I379&lt;10,IF(F379=0,"",K378),""))</f>
        <v/>
      </c>
      <c r="L379" s="10" t="str">
        <f>IF($I379=1,VLOOKUP($E379,$AH$2:$AJ$19,3),IF($I379&lt;10,IF(F379=0,"",L378),""))</f>
        <v/>
      </c>
      <c r="M379" s="12" t="str">
        <f t="shared" si="68"/>
        <v/>
      </c>
      <c r="N379" s="13">
        <f t="shared" si="69"/>
        <v>0</v>
      </c>
      <c r="O379" s="14">
        <f t="shared" si="70"/>
        <v>68</v>
      </c>
    </row>
    <row r="380" spans="1:15" x14ac:dyDescent="0.2">
      <c r="A380" s="28"/>
      <c r="B380" s="21" t="str">
        <f>IF(A380="","",IF(K380="","No bet",VLOOKUP(K380,$AK$2:$AL$19,2)&amp;","&amp;VLOOKUP(L380,$AK$2:$AL$19,2)))</f>
        <v/>
      </c>
      <c r="C380" s="22" t="str">
        <f t="shared" si="61"/>
        <v/>
      </c>
      <c r="D380" s="9">
        <f t="shared" si="62"/>
        <v>0</v>
      </c>
      <c r="E380" s="9">
        <f t="shared" si="63"/>
        <v>0</v>
      </c>
      <c r="F380" s="10">
        <f t="shared" si="64"/>
        <v>0</v>
      </c>
      <c r="G380" s="10" t="str">
        <f t="shared" si="71"/>
        <v>24615</v>
      </c>
      <c r="H380" s="10" t="b">
        <f t="shared" si="65"/>
        <v>0</v>
      </c>
      <c r="I380" s="10">
        <f t="shared" si="66"/>
        <v>88</v>
      </c>
      <c r="J380" s="10">
        <f t="shared" si="67"/>
        <v>2</v>
      </c>
      <c r="K380" s="10" t="str">
        <f>IF($I380=1,VLOOKUP($E380,$AH$2:$AJ$19,2),IF($I380&lt;10,IF(F380=0,"",K379),""))</f>
        <v/>
      </c>
      <c r="L380" s="10" t="str">
        <f>IF($I380=1,VLOOKUP($E380,$AH$2:$AJ$19,3),IF($I380&lt;10,IF(F380=0,"",L379),""))</f>
        <v/>
      </c>
      <c r="M380" s="12" t="str">
        <f t="shared" si="68"/>
        <v/>
      </c>
      <c r="N380" s="13">
        <f t="shared" si="69"/>
        <v>0</v>
      </c>
      <c r="O380" s="14">
        <f t="shared" si="70"/>
        <v>68</v>
      </c>
    </row>
    <row r="381" spans="1:15" x14ac:dyDescent="0.2">
      <c r="A381" s="28"/>
      <c r="B381" s="21" t="str">
        <f>IF(A381="","",IF(K381="","No bet",VLOOKUP(K381,$AK$2:$AL$19,2)&amp;","&amp;VLOOKUP(L381,$AK$2:$AL$19,2)))</f>
        <v/>
      </c>
      <c r="C381" s="22" t="str">
        <f t="shared" si="61"/>
        <v/>
      </c>
      <c r="D381" s="9">
        <f t="shared" si="62"/>
        <v>0</v>
      </c>
      <c r="E381" s="9">
        <f t="shared" si="63"/>
        <v>0</v>
      </c>
      <c r="F381" s="10">
        <f t="shared" si="64"/>
        <v>0</v>
      </c>
      <c r="G381" s="10" t="str">
        <f t="shared" si="71"/>
        <v>24615</v>
      </c>
      <c r="H381" s="10" t="b">
        <f t="shared" si="65"/>
        <v>0</v>
      </c>
      <c r="I381" s="10">
        <f t="shared" si="66"/>
        <v>89</v>
      </c>
      <c r="J381" s="10">
        <f t="shared" si="67"/>
        <v>2</v>
      </c>
      <c r="K381" s="10" t="str">
        <f>IF($I381=1,VLOOKUP($E381,$AH$2:$AJ$19,2),IF($I381&lt;10,IF(F381=0,"",K380),""))</f>
        <v/>
      </c>
      <c r="L381" s="10" t="str">
        <f>IF($I381=1,VLOOKUP($E381,$AH$2:$AJ$19,3),IF($I381&lt;10,IF(F381=0,"",L380),""))</f>
        <v/>
      </c>
      <c r="M381" s="12" t="str">
        <f t="shared" si="68"/>
        <v/>
      </c>
      <c r="N381" s="13">
        <f t="shared" si="69"/>
        <v>0</v>
      </c>
      <c r="O381" s="14">
        <f t="shared" si="70"/>
        <v>68</v>
      </c>
    </row>
    <row r="382" spans="1:15" x14ac:dyDescent="0.2">
      <c r="A382" s="28"/>
      <c r="B382" s="21" t="str">
        <f>IF(A382="","",IF(K382="","No bet",VLOOKUP(K382,$AK$2:$AL$19,2)&amp;","&amp;VLOOKUP(L382,$AK$2:$AL$19,2)))</f>
        <v/>
      </c>
      <c r="C382" s="22" t="str">
        <f t="shared" si="61"/>
        <v/>
      </c>
      <c r="D382" s="9">
        <f t="shared" si="62"/>
        <v>0</v>
      </c>
      <c r="E382" s="9">
        <f t="shared" si="63"/>
        <v>0</v>
      </c>
      <c r="F382" s="10">
        <f t="shared" si="64"/>
        <v>0</v>
      </c>
      <c r="G382" s="10" t="str">
        <f t="shared" si="71"/>
        <v>24615</v>
      </c>
      <c r="H382" s="10" t="b">
        <f t="shared" si="65"/>
        <v>0</v>
      </c>
      <c r="I382" s="10">
        <f t="shared" si="66"/>
        <v>90</v>
      </c>
      <c r="J382" s="10">
        <f t="shared" si="67"/>
        <v>2</v>
      </c>
      <c r="K382" s="10" t="str">
        <f>IF($I382=1,VLOOKUP($E382,$AH$2:$AJ$19,2),IF($I382&lt;10,IF(F382=0,"",K381),""))</f>
        <v/>
      </c>
      <c r="L382" s="10" t="str">
        <f>IF($I382=1,VLOOKUP($E382,$AH$2:$AJ$19,3),IF($I382&lt;10,IF(F382=0,"",L381),""))</f>
        <v/>
      </c>
      <c r="M382" s="12" t="str">
        <f t="shared" si="68"/>
        <v/>
      </c>
      <c r="N382" s="13">
        <f t="shared" si="69"/>
        <v>0</v>
      </c>
      <c r="O382" s="14">
        <f t="shared" si="70"/>
        <v>68</v>
      </c>
    </row>
    <row r="383" spans="1:15" x14ac:dyDescent="0.2">
      <c r="A383" s="28"/>
      <c r="B383" s="21" t="str">
        <f>IF(A383="","",IF(K383="","No bet",VLOOKUP(K383,$AK$2:$AL$19,2)&amp;","&amp;VLOOKUP(L383,$AK$2:$AL$19,2)))</f>
        <v/>
      </c>
      <c r="C383" s="22" t="str">
        <f t="shared" si="61"/>
        <v/>
      </c>
      <c r="D383" s="9">
        <f t="shared" si="62"/>
        <v>0</v>
      </c>
      <c r="E383" s="9">
        <f t="shared" si="63"/>
        <v>0</v>
      </c>
      <c r="F383" s="10">
        <f t="shared" si="64"/>
        <v>0</v>
      </c>
      <c r="G383" s="10" t="str">
        <f t="shared" si="71"/>
        <v>24615</v>
      </c>
      <c r="H383" s="10" t="b">
        <f t="shared" si="65"/>
        <v>0</v>
      </c>
      <c r="I383" s="10">
        <f t="shared" si="66"/>
        <v>91</v>
      </c>
      <c r="J383" s="10">
        <f t="shared" si="67"/>
        <v>2</v>
      </c>
      <c r="K383" s="10" t="str">
        <f>IF($I383=1,VLOOKUP($E383,$AH$2:$AJ$19,2),IF($I383&lt;10,IF(F383=0,"",K382),""))</f>
        <v/>
      </c>
      <c r="L383" s="10" t="str">
        <f>IF($I383=1,VLOOKUP($E383,$AH$2:$AJ$19,3),IF($I383&lt;10,IF(F383=0,"",L382),""))</f>
        <v/>
      </c>
      <c r="M383" s="12" t="str">
        <f t="shared" si="68"/>
        <v/>
      </c>
      <c r="N383" s="13">
        <f t="shared" si="69"/>
        <v>0</v>
      </c>
      <c r="O383" s="14">
        <f t="shared" si="70"/>
        <v>68</v>
      </c>
    </row>
    <row r="384" spans="1:15" x14ac:dyDescent="0.2">
      <c r="A384" s="28"/>
      <c r="B384" s="21" t="str">
        <f>IF(A384="","",IF(K384="","No bet",VLOOKUP(K384,$AK$2:$AL$19,2)&amp;","&amp;VLOOKUP(L384,$AK$2:$AL$19,2)))</f>
        <v/>
      </c>
      <c r="C384" s="22" t="str">
        <f t="shared" si="61"/>
        <v/>
      </c>
      <c r="D384" s="9">
        <f t="shared" si="62"/>
        <v>0</v>
      </c>
      <c r="E384" s="9">
        <f t="shared" si="63"/>
        <v>0</v>
      </c>
      <c r="F384" s="10">
        <f t="shared" si="64"/>
        <v>0</v>
      </c>
      <c r="G384" s="10" t="str">
        <f t="shared" si="71"/>
        <v>24615</v>
      </c>
      <c r="H384" s="10" t="b">
        <f t="shared" si="65"/>
        <v>0</v>
      </c>
      <c r="I384" s="10">
        <f t="shared" si="66"/>
        <v>92</v>
      </c>
      <c r="J384" s="10">
        <f t="shared" si="67"/>
        <v>2</v>
      </c>
      <c r="K384" s="10" t="str">
        <f>IF($I384=1,VLOOKUP($E384,$AH$2:$AJ$19,2),IF($I384&lt;10,IF(F384=0,"",K383),""))</f>
        <v/>
      </c>
      <c r="L384" s="10" t="str">
        <f>IF($I384=1,VLOOKUP($E384,$AH$2:$AJ$19,3),IF($I384&lt;10,IF(F384=0,"",L383),""))</f>
        <v/>
      </c>
      <c r="M384" s="12" t="str">
        <f t="shared" si="68"/>
        <v/>
      </c>
      <c r="N384" s="13">
        <f t="shared" si="69"/>
        <v>0</v>
      </c>
      <c r="O384" s="14">
        <f t="shared" si="70"/>
        <v>68</v>
      </c>
    </row>
    <row r="385" spans="1:15" x14ac:dyDescent="0.2">
      <c r="A385" s="28"/>
      <c r="B385" s="21" t="str">
        <f>IF(A385="","",IF(K385="","No bet",VLOOKUP(K385,$AK$2:$AL$19,2)&amp;","&amp;VLOOKUP(L385,$AK$2:$AL$19,2)))</f>
        <v/>
      </c>
      <c r="C385" s="22" t="str">
        <f t="shared" si="61"/>
        <v/>
      </c>
      <c r="D385" s="9">
        <f t="shared" si="62"/>
        <v>0</v>
      </c>
      <c r="E385" s="9">
        <f t="shared" si="63"/>
        <v>0</v>
      </c>
      <c r="F385" s="10">
        <f t="shared" si="64"/>
        <v>0</v>
      </c>
      <c r="G385" s="10" t="str">
        <f t="shared" si="71"/>
        <v>24615</v>
      </c>
      <c r="H385" s="10" t="b">
        <f t="shared" si="65"/>
        <v>0</v>
      </c>
      <c r="I385" s="10">
        <f t="shared" si="66"/>
        <v>93</v>
      </c>
      <c r="J385" s="10">
        <f t="shared" si="67"/>
        <v>2</v>
      </c>
      <c r="K385" s="10" t="str">
        <f>IF($I385=1,VLOOKUP($E385,$AH$2:$AJ$19,2),IF($I385&lt;10,IF(F385=0,"",K384),""))</f>
        <v/>
      </c>
      <c r="L385" s="10" t="str">
        <f>IF($I385=1,VLOOKUP($E385,$AH$2:$AJ$19,3),IF($I385&lt;10,IF(F385=0,"",L384),""))</f>
        <v/>
      </c>
      <c r="M385" s="12" t="str">
        <f t="shared" si="68"/>
        <v/>
      </c>
      <c r="N385" s="13">
        <f t="shared" si="69"/>
        <v>0</v>
      </c>
      <c r="O385" s="14">
        <f t="shared" si="70"/>
        <v>68</v>
      </c>
    </row>
    <row r="386" spans="1:15" x14ac:dyDescent="0.2">
      <c r="A386" s="28"/>
      <c r="B386" s="21" t="str">
        <f>IF(A386="","",IF(K386="","No bet",VLOOKUP(K386,$AK$2:$AL$19,2)&amp;","&amp;VLOOKUP(L386,$AK$2:$AL$19,2)))</f>
        <v/>
      </c>
      <c r="C386" s="22" t="str">
        <f t="shared" si="61"/>
        <v/>
      </c>
      <c r="D386" s="9">
        <f t="shared" si="62"/>
        <v>0</v>
      </c>
      <c r="E386" s="9">
        <f t="shared" si="63"/>
        <v>0</v>
      </c>
      <c r="F386" s="10">
        <f t="shared" si="64"/>
        <v>0</v>
      </c>
      <c r="G386" s="10" t="str">
        <f t="shared" si="71"/>
        <v>24615</v>
      </c>
      <c r="H386" s="10" t="b">
        <f t="shared" si="65"/>
        <v>0</v>
      </c>
      <c r="I386" s="10">
        <f t="shared" si="66"/>
        <v>94</v>
      </c>
      <c r="J386" s="10">
        <f t="shared" si="67"/>
        <v>2</v>
      </c>
      <c r="K386" s="10" t="str">
        <f>IF($I386=1,VLOOKUP($E386,$AH$2:$AJ$19,2),IF($I386&lt;10,IF(F386=0,"",K385),""))</f>
        <v/>
      </c>
      <c r="L386" s="10" t="str">
        <f>IF($I386=1,VLOOKUP($E386,$AH$2:$AJ$19,3),IF($I386&lt;10,IF(F386=0,"",L385),""))</f>
        <v/>
      </c>
      <c r="M386" s="12" t="str">
        <f t="shared" si="68"/>
        <v/>
      </c>
      <c r="N386" s="13">
        <f t="shared" si="69"/>
        <v>0</v>
      </c>
      <c r="O386" s="14">
        <f t="shared" si="70"/>
        <v>68</v>
      </c>
    </row>
    <row r="387" spans="1:15" x14ac:dyDescent="0.2">
      <c r="A387" s="28"/>
      <c r="B387" s="21" t="str">
        <f>IF(A387="","",IF(K387="","No bet",VLOOKUP(K387,$AK$2:$AL$19,2)&amp;","&amp;VLOOKUP(L387,$AK$2:$AL$19,2)))</f>
        <v/>
      </c>
      <c r="C387" s="22" t="str">
        <f t="shared" ref="C387:C450" si="72">IF(A387="","",IF(B387="No bet","",F387&amp;","&amp;F387&amp;","))</f>
        <v/>
      </c>
      <c r="D387" s="9">
        <f t="shared" ref="D387:D450" si="73">VLOOKUP(A387,$AM$3:$AO$39,2,0)</f>
        <v>0</v>
      </c>
      <c r="E387" s="9">
        <f t="shared" ref="E387:E450" si="74">VLOOKUP(A387,$AM$3:$AO$39,3,0)</f>
        <v>0</v>
      </c>
      <c r="F387" s="10">
        <f t="shared" si="64"/>
        <v>0</v>
      </c>
      <c r="G387" s="10" t="str">
        <f t="shared" si="71"/>
        <v>24615</v>
      </c>
      <c r="H387" s="10" t="b">
        <f t="shared" si="65"/>
        <v>0</v>
      </c>
      <c r="I387" s="10">
        <f t="shared" si="66"/>
        <v>95</v>
      </c>
      <c r="J387" s="10">
        <f t="shared" si="67"/>
        <v>2</v>
      </c>
      <c r="K387" s="10" t="str">
        <f>IF($I387=1,VLOOKUP($E387,$AH$2:$AJ$19,2),IF($I387&lt;10,IF(F387=0,"",K386),""))</f>
        <v/>
      </c>
      <c r="L387" s="10" t="str">
        <f>IF($I387=1,VLOOKUP($E387,$AH$2:$AJ$19,3),IF($I387&lt;10,IF(F387=0,"",L386),""))</f>
        <v/>
      </c>
      <c r="M387" s="12" t="str">
        <f t="shared" si="68"/>
        <v/>
      </c>
      <c r="N387" s="13">
        <f t="shared" si="69"/>
        <v>0</v>
      </c>
      <c r="O387" s="14">
        <f t="shared" si="70"/>
        <v>68</v>
      </c>
    </row>
    <row r="388" spans="1:15" x14ac:dyDescent="0.2">
      <c r="A388" s="28"/>
      <c r="B388" s="21" t="str">
        <f>IF(A388="","",IF(K388="","No bet",VLOOKUP(K388,$AK$2:$AL$19,2)&amp;","&amp;VLOOKUP(L388,$AK$2:$AL$19,2)))</f>
        <v/>
      </c>
      <c r="C388" s="22" t="str">
        <f t="shared" si="72"/>
        <v/>
      </c>
      <c r="D388" s="9">
        <f t="shared" si="73"/>
        <v>0</v>
      </c>
      <c r="E388" s="9">
        <f t="shared" si="74"/>
        <v>0</v>
      </c>
      <c r="F388" s="10">
        <f t="shared" ref="F388:F451" si="75">IF(H388=FALSE,0,J387)</f>
        <v>0</v>
      </c>
      <c r="G388" s="10" t="str">
        <f t="shared" si="71"/>
        <v>24615</v>
      </c>
      <c r="H388" s="10" t="b">
        <f t="shared" ref="H388:H451" si="76">IF(LEN(G388)=6,TRUE,IF(M388="W",FALSE,IF(I387=9,FALSE,H387)))</f>
        <v>0</v>
      </c>
      <c r="I388" s="10">
        <f t="shared" ref="I388:I451" si="77">IF(LEN(G388)=6,1,IF(M388="W",10,I387+1))</f>
        <v>96</v>
      </c>
      <c r="J388" s="10">
        <f t="shared" ref="J388:J451" si="78">IF(I388=10,IF(M388="W",IF(J387=1,1,J387-1),J387+1),J387)</f>
        <v>2</v>
      </c>
      <c r="K388" s="10" t="str">
        <f>IF($I388=1,VLOOKUP($E388,$AH$2:$AJ$19,2),IF($I388&lt;10,IF(F388=0,"",K387),""))</f>
        <v/>
      </c>
      <c r="L388" s="10" t="str">
        <f>IF($I388=1,VLOOKUP($E388,$AH$2:$AJ$19,3),IF($I388&lt;10,IF(F388=0,"",L387),""))</f>
        <v/>
      </c>
      <c r="M388" s="12" t="str">
        <f t="shared" ref="M388:M451" si="79">IF(A388="","",IF(F387&gt;0,IF(OR(E388=K387,E388=L387),"W","L"),""))</f>
        <v/>
      </c>
      <c r="N388" s="13">
        <f t="shared" ref="N388:N451" si="80">IF(M388="W",F387*18,IF(M388="L",-F387*2,0))</f>
        <v>0</v>
      </c>
      <c r="O388" s="14">
        <f t="shared" ref="O388:O451" si="81">IF(A388&lt;&gt;"",N388+O387,O387)</f>
        <v>68</v>
      </c>
    </row>
    <row r="389" spans="1:15" x14ac:dyDescent="0.2">
      <c r="A389" s="28"/>
      <c r="B389" s="21" t="str">
        <f>IF(A389="","",IF(K389="","No bet",VLOOKUP(K389,$AK$2:$AL$19,2)&amp;","&amp;VLOOKUP(L389,$AK$2:$AL$19,2)))</f>
        <v/>
      </c>
      <c r="C389" s="22" t="str">
        <f t="shared" si="72"/>
        <v/>
      </c>
      <c r="D389" s="9">
        <f t="shared" si="73"/>
        <v>0</v>
      </c>
      <c r="E389" s="9">
        <f t="shared" si="74"/>
        <v>0</v>
      </c>
      <c r="F389" s="10">
        <f t="shared" si="75"/>
        <v>0</v>
      </c>
      <c r="G389" s="10" t="str">
        <f t="shared" si="71"/>
        <v>24615</v>
      </c>
      <c r="H389" s="10" t="b">
        <f t="shared" si="76"/>
        <v>0</v>
      </c>
      <c r="I389" s="10">
        <f t="shared" si="77"/>
        <v>97</v>
      </c>
      <c r="J389" s="10">
        <f t="shared" si="78"/>
        <v>2</v>
      </c>
      <c r="K389" s="10" t="str">
        <f>IF($I389=1,VLOOKUP($E389,$AH$2:$AJ$19,2),IF($I389&lt;10,IF(F389=0,"",K388),""))</f>
        <v/>
      </c>
      <c r="L389" s="10" t="str">
        <f>IF($I389=1,VLOOKUP($E389,$AH$2:$AJ$19,3),IF($I389&lt;10,IF(F389=0,"",L388),""))</f>
        <v/>
      </c>
      <c r="M389" s="12" t="str">
        <f t="shared" si="79"/>
        <v/>
      </c>
      <c r="N389" s="13">
        <f t="shared" si="80"/>
        <v>0</v>
      </c>
      <c r="O389" s="14">
        <f t="shared" si="81"/>
        <v>68</v>
      </c>
    </row>
    <row r="390" spans="1:15" x14ac:dyDescent="0.2">
      <c r="A390" s="28"/>
      <c r="B390" s="21" t="str">
        <f>IF(A390="","",IF(K390="","No bet",VLOOKUP(K390,$AK$2:$AL$19,2)&amp;","&amp;VLOOKUP(L390,$AK$2:$AL$19,2)))</f>
        <v/>
      </c>
      <c r="C390" s="22" t="str">
        <f t="shared" si="72"/>
        <v/>
      </c>
      <c r="D390" s="9">
        <f t="shared" si="73"/>
        <v>0</v>
      </c>
      <c r="E390" s="9">
        <f t="shared" si="74"/>
        <v>0</v>
      </c>
      <c r="F390" s="10">
        <f t="shared" si="75"/>
        <v>0</v>
      </c>
      <c r="G390" s="10" t="str">
        <f t="shared" si="71"/>
        <v>24615</v>
      </c>
      <c r="H390" s="10" t="b">
        <f t="shared" si="76"/>
        <v>0</v>
      </c>
      <c r="I390" s="10">
        <f t="shared" si="77"/>
        <v>98</v>
      </c>
      <c r="J390" s="10">
        <f t="shared" si="78"/>
        <v>2</v>
      </c>
      <c r="K390" s="10" t="str">
        <f>IF($I390=1,VLOOKUP($E390,$AH$2:$AJ$19,2),IF($I390&lt;10,IF(F390=0,"",K389),""))</f>
        <v/>
      </c>
      <c r="L390" s="10" t="str">
        <f>IF($I390=1,VLOOKUP($E390,$AH$2:$AJ$19,3),IF($I390&lt;10,IF(F390=0,"",L389),""))</f>
        <v/>
      </c>
      <c r="M390" s="12" t="str">
        <f t="shared" si="79"/>
        <v/>
      </c>
      <c r="N390" s="13">
        <f t="shared" si="80"/>
        <v>0</v>
      </c>
      <c r="O390" s="14">
        <f t="shared" si="81"/>
        <v>68</v>
      </c>
    </row>
    <row r="391" spans="1:15" x14ac:dyDescent="0.2">
      <c r="A391" s="28"/>
      <c r="B391" s="21" t="str">
        <f>IF(A391="","",IF(K391="","No bet",VLOOKUP(K391,$AK$2:$AL$19,2)&amp;","&amp;VLOOKUP(L391,$AK$2:$AL$19,2)))</f>
        <v/>
      </c>
      <c r="C391" s="22" t="str">
        <f t="shared" si="72"/>
        <v/>
      </c>
      <c r="D391" s="9">
        <f t="shared" si="73"/>
        <v>0</v>
      </c>
      <c r="E391" s="9">
        <f t="shared" si="74"/>
        <v>0</v>
      </c>
      <c r="F391" s="10">
        <f t="shared" si="75"/>
        <v>0</v>
      </c>
      <c r="G391" s="10" t="str">
        <f t="shared" si="71"/>
        <v>24615</v>
      </c>
      <c r="H391" s="10" t="b">
        <f t="shared" si="76"/>
        <v>0</v>
      </c>
      <c r="I391" s="10">
        <f t="shared" si="77"/>
        <v>99</v>
      </c>
      <c r="J391" s="10">
        <f t="shared" si="78"/>
        <v>2</v>
      </c>
      <c r="K391" s="10" t="str">
        <f>IF($I391=1,VLOOKUP($E391,$AH$2:$AJ$19,2),IF($I391&lt;10,IF(F391=0,"",K390),""))</f>
        <v/>
      </c>
      <c r="L391" s="10" t="str">
        <f>IF($I391=1,VLOOKUP($E391,$AH$2:$AJ$19,3),IF($I391&lt;10,IF(F391=0,"",L390),""))</f>
        <v/>
      </c>
      <c r="M391" s="12" t="str">
        <f t="shared" si="79"/>
        <v/>
      </c>
      <c r="N391" s="13">
        <f t="shared" si="80"/>
        <v>0</v>
      </c>
      <c r="O391" s="14">
        <f t="shared" si="81"/>
        <v>68</v>
      </c>
    </row>
    <row r="392" spans="1:15" x14ac:dyDescent="0.2">
      <c r="A392" s="28"/>
      <c r="B392" s="21" t="str">
        <f>IF(A392="","",IF(K392="","No bet",VLOOKUP(K392,$AK$2:$AL$19,2)&amp;","&amp;VLOOKUP(L392,$AK$2:$AL$19,2)))</f>
        <v/>
      </c>
      <c r="C392" s="22" t="str">
        <f t="shared" si="72"/>
        <v/>
      </c>
      <c r="D392" s="9">
        <f t="shared" si="73"/>
        <v>0</v>
      </c>
      <c r="E392" s="9">
        <f t="shared" si="74"/>
        <v>0</v>
      </c>
      <c r="F392" s="10">
        <f t="shared" si="75"/>
        <v>0</v>
      </c>
      <c r="G392" s="10" t="str">
        <f t="shared" si="71"/>
        <v>24615</v>
      </c>
      <c r="H392" s="10" t="b">
        <f t="shared" si="76"/>
        <v>0</v>
      </c>
      <c r="I392" s="10">
        <f t="shared" si="77"/>
        <v>100</v>
      </c>
      <c r="J392" s="10">
        <f t="shared" si="78"/>
        <v>2</v>
      </c>
      <c r="K392" s="10" t="str">
        <f>IF($I392=1,VLOOKUP($E392,$AH$2:$AJ$19,2),IF($I392&lt;10,IF(F392=0,"",K391),""))</f>
        <v/>
      </c>
      <c r="L392" s="10" t="str">
        <f>IF($I392=1,VLOOKUP($E392,$AH$2:$AJ$19,3),IF($I392&lt;10,IF(F392=0,"",L391),""))</f>
        <v/>
      </c>
      <c r="M392" s="12" t="str">
        <f t="shared" si="79"/>
        <v/>
      </c>
      <c r="N392" s="13">
        <f t="shared" si="80"/>
        <v>0</v>
      </c>
      <c r="O392" s="14">
        <f t="shared" si="81"/>
        <v>68</v>
      </c>
    </row>
    <row r="393" spans="1:15" x14ac:dyDescent="0.2">
      <c r="A393" s="28"/>
      <c r="B393" s="21" t="str">
        <f>IF(A393="","",IF(K393="","No bet",VLOOKUP(K393,$AK$2:$AL$19,2)&amp;","&amp;VLOOKUP(L393,$AK$2:$AL$19,2)))</f>
        <v/>
      </c>
      <c r="C393" s="22" t="str">
        <f t="shared" si="72"/>
        <v/>
      </c>
      <c r="D393" s="9">
        <f t="shared" si="73"/>
        <v>0</v>
      </c>
      <c r="E393" s="9">
        <f t="shared" si="74"/>
        <v>0</v>
      </c>
      <c r="F393" s="10">
        <f t="shared" si="75"/>
        <v>0</v>
      </c>
      <c r="G393" s="10" t="str">
        <f t="shared" si="71"/>
        <v>24615</v>
      </c>
      <c r="H393" s="10" t="b">
        <f t="shared" si="76"/>
        <v>0</v>
      </c>
      <c r="I393" s="10">
        <f t="shared" si="77"/>
        <v>101</v>
      </c>
      <c r="J393" s="10">
        <f t="shared" si="78"/>
        <v>2</v>
      </c>
      <c r="K393" s="10" t="str">
        <f>IF($I393=1,VLOOKUP($E393,$AH$2:$AJ$19,2),IF($I393&lt;10,IF(F393=0,"",K392),""))</f>
        <v/>
      </c>
      <c r="L393" s="10" t="str">
        <f>IF($I393=1,VLOOKUP($E393,$AH$2:$AJ$19,3),IF($I393&lt;10,IF(F393=0,"",L392),""))</f>
        <v/>
      </c>
      <c r="M393" s="12" t="str">
        <f t="shared" si="79"/>
        <v/>
      </c>
      <c r="N393" s="13">
        <f t="shared" si="80"/>
        <v>0</v>
      </c>
      <c r="O393" s="14">
        <f t="shared" si="81"/>
        <v>68</v>
      </c>
    </row>
    <row r="394" spans="1:15" x14ac:dyDescent="0.2">
      <c r="A394" s="28"/>
      <c r="B394" s="21" t="str">
        <f>IF(A394="","",IF(K394="","No bet",VLOOKUP(K394,$AK$2:$AL$19,2)&amp;","&amp;VLOOKUP(L394,$AK$2:$AL$19,2)))</f>
        <v/>
      </c>
      <c r="C394" s="22" t="str">
        <f t="shared" si="72"/>
        <v/>
      </c>
      <c r="D394" s="9">
        <f t="shared" si="73"/>
        <v>0</v>
      </c>
      <c r="E394" s="9">
        <f t="shared" si="74"/>
        <v>0</v>
      </c>
      <c r="F394" s="10">
        <f t="shared" si="75"/>
        <v>0</v>
      </c>
      <c r="G394" s="10" t="str">
        <f t="shared" si="71"/>
        <v>24615</v>
      </c>
      <c r="H394" s="10" t="b">
        <f t="shared" si="76"/>
        <v>0</v>
      </c>
      <c r="I394" s="10">
        <f t="shared" si="77"/>
        <v>102</v>
      </c>
      <c r="J394" s="10">
        <f t="shared" si="78"/>
        <v>2</v>
      </c>
      <c r="K394" s="10" t="str">
        <f>IF($I394=1,VLOOKUP($E394,$AH$2:$AJ$19,2),IF($I394&lt;10,IF(F394=0,"",K393),""))</f>
        <v/>
      </c>
      <c r="L394" s="10" t="str">
        <f>IF($I394=1,VLOOKUP($E394,$AH$2:$AJ$19,3),IF($I394&lt;10,IF(F394=0,"",L393),""))</f>
        <v/>
      </c>
      <c r="M394" s="12" t="str">
        <f t="shared" si="79"/>
        <v/>
      </c>
      <c r="N394" s="13">
        <f t="shared" si="80"/>
        <v>0</v>
      </c>
      <c r="O394" s="14">
        <f t="shared" si="81"/>
        <v>68</v>
      </c>
    </row>
    <row r="395" spans="1:15" x14ac:dyDescent="0.2">
      <c r="A395" s="28"/>
      <c r="B395" s="21" t="str">
        <f>IF(A395="","",IF(K395="","No bet",VLOOKUP(K395,$AK$2:$AL$19,2)&amp;","&amp;VLOOKUP(L395,$AK$2:$AL$19,2)))</f>
        <v/>
      </c>
      <c r="C395" s="22" t="str">
        <f t="shared" si="72"/>
        <v/>
      </c>
      <c r="D395" s="9">
        <f t="shared" si="73"/>
        <v>0</v>
      </c>
      <c r="E395" s="9">
        <f t="shared" si="74"/>
        <v>0</v>
      </c>
      <c r="F395" s="10">
        <f t="shared" si="75"/>
        <v>0</v>
      </c>
      <c r="G395" s="10" t="str">
        <f t="shared" si="71"/>
        <v>24615</v>
      </c>
      <c r="H395" s="10" t="b">
        <f t="shared" si="76"/>
        <v>0</v>
      </c>
      <c r="I395" s="10">
        <f t="shared" si="77"/>
        <v>103</v>
      </c>
      <c r="J395" s="10">
        <f t="shared" si="78"/>
        <v>2</v>
      </c>
      <c r="K395" s="10" t="str">
        <f>IF($I395=1,VLOOKUP($E395,$AH$2:$AJ$19,2),IF($I395&lt;10,IF(F395=0,"",K394),""))</f>
        <v/>
      </c>
      <c r="L395" s="10" t="str">
        <f>IF($I395=1,VLOOKUP($E395,$AH$2:$AJ$19,3),IF($I395&lt;10,IF(F395=0,"",L394),""))</f>
        <v/>
      </c>
      <c r="M395" s="12" t="str">
        <f t="shared" si="79"/>
        <v/>
      </c>
      <c r="N395" s="13">
        <f t="shared" si="80"/>
        <v>0</v>
      </c>
      <c r="O395" s="14">
        <f t="shared" si="81"/>
        <v>68</v>
      </c>
    </row>
    <row r="396" spans="1:15" x14ac:dyDescent="0.2">
      <c r="A396" s="28"/>
      <c r="B396" s="21" t="str">
        <f>IF(A396="","",IF(K396="","No bet",VLOOKUP(K396,$AK$2:$AL$19,2)&amp;","&amp;VLOOKUP(L396,$AK$2:$AL$19,2)))</f>
        <v/>
      </c>
      <c r="C396" s="22" t="str">
        <f t="shared" si="72"/>
        <v/>
      </c>
      <c r="D396" s="9">
        <f t="shared" si="73"/>
        <v>0</v>
      </c>
      <c r="E396" s="9">
        <f t="shared" si="74"/>
        <v>0</v>
      </c>
      <c r="F396" s="10">
        <f t="shared" si="75"/>
        <v>0</v>
      </c>
      <c r="G396" s="10" t="str">
        <f t="shared" si="71"/>
        <v>24615</v>
      </c>
      <c r="H396" s="10" t="b">
        <f t="shared" si="76"/>
        <v>0</v>
      </c>
      <c r="I396" s="10">
        <f t="shared" si="77"/>
        <v>104</v>
      </c>
      <c r="J396" s="10">
        <f t="shared" si="78"/>
        <v>2</v>
      </c>
      <c r="K396" s="10" t="str">
        <f>IF($I396=1,VLOOKUP($E396,$AH$2:$AJ$19,2),IF($I396&lt;10,IF(F396=0,"",K395),""))</f>
        <v/>
      </c>
      <c r="L396" s="10" t="str">
        <f>IF($I396=1,VLOOKUP($E396,$AH$2:$AJ$19,3),IF($I396&lt;10,IF(F396=0,"",L395),""))</f>
        <v/>
      </c>
      <c r="M396" s="12" t="str">
        <f t="shared" si="79"/>
        <v/>
      </c>
      <c r="N396" s="13">
        <f t="shared" si="80"/>
        <v>0</v>
      </c>
      <c r="O396" s="14">
        <f t="shared" si="81"/>
        <v>68</v>
      </c>
    </row>
    <row r="397" spans="1:15" x14ac:dyDescent="0.2">
      <c r="A397" s="28"/>
      <c r="B397" s="21" t="str">
        <f>IF(A397="","",IF(K397="","No bet",VLOOKUP(K397,$AK$2:$AL$19,2)&amp;","&amp;VLOOKUP(L397,$AK$2:$AL$19,2)))</f>
        <v/>
      </c>
      <c r="C397" s="22" t="str">
        <f t="shared" si="72"/>
        <v/>
      </c>
      <c r="D397" s="9">
        <f t="shared" si="73"/>
        <v>0</v>
      </c>
      <c r="E397" s="9">
        <f t="shared" si="74"/>
        <v>0</v>
      </c>
      <c r="F397" s="10">
        <f t="shared" si="75"/>
        <v>0</v>
      </c>
      <c r="G397" s="10" t="str">
        <f t="shared" si="71"/>
        <v>24615</v>
      </c>
      <c r="H397" s="10" t="b">
        <f t="shared" si="76"/>
        <v>0</v>
      </c>
      <c r="I397" s="10">
        <f t="shared" si="77"/>
        <v>105</v>
      </c>
      <c r="J397" s="10">
        <f t="shared" si="78"/>
        <v>2</v>
      </c>
      <c r="K397" s="10" t="str">
        <f>IF($I397=1,VLOOKUP($E397,$AH$2:$AJ$19,2),IF($I397&lt;10,IF(F397=0,"",K396),""))</f>
        <v/>
      </c>
      <c r="L397" s="10" t="str">
        <f>IF($I397=1,VLOOKUP($E397,$AH$2:$AJ$19,3),IF($I397&lt;10,IF(F397=0,"",L396),""))</f>
        <v/>
      </c>
      <c r="M397" s="12" t="str">
        <f t="shared" si="79"/>
        <v/>
      </c>
      <c r="N397" s="13">
        <f t="shared" si="80"/>
        <v>0</v>
      </c>
      <c r="O397" s="14">
        <f t="shared" si="81"/>
        <v>68</v>
      </c>
    </row>
    <row r="398" spans="1:15" x14ac:dyDescent="0.2">
      <c r="A398" s="28"/>
      <c r="B398" s="21" t="str">
        <f>IF(A398="","",IF(K398="","No bet",VLOOKUP(K398,$AK$2:$AL$19,2)&amp;","&amp;VLOOKUP(L398,$AK$2:$AL$19,2)))</f>
        <v/>
      </c>
      <c r="C398" s="22" t="str">
        <f t="shared" si="72"/>
        <v/>
      </c>
      <c r="D398" s="9">
        <f t="shared" si="73"/>
        <v>0</v>
      </c>
      <c r="E398" s="9">
        <f t="shared" si="74"/>
        <v>0</v>
      </c>
      <c r="F398" s="10">
        <f t="shared" si="75"/>
        <v>0</v>
      </c>
      <c r="G398" s="10" t="str">
        <f t="shared" si="71"/>
        <v>24615</v>
      </c>
      <c r="H398" s="10" t="b">
        <f t="shared" si="76"/>
        <v>0</v>
      </c>
      <c r="I398" s="10">
        <f t="shared" si="77"/>
        <v>106</v>
      </c>
      <c r="J398" s="10">
        <f t="shared" si="78"/>
        <v>2</v>
      </c>
      <c r="K398" s="10" t="str">
        <f>IF($I398=1,VLOOKUP($E398,$AH$2:$AJ$19,2),IF($I398&lt;10,IF(F398=0,"",K397),""))</f>
        <v/>
      </c>
      <c r="L398" s="10" t="str">
        <f>IF($I398=1,VLOOKUP($E398,$AH$2:$AJ$19,3),IF($I398&lt;10,IF(F398=0,"",L397),""))</f>
        <v/>
      </c>
      <c r="M398" s="12" t="str">
        <f t="shared" si="79"/>
        <v/>
      </c>
      <c r="N398" s="13">
        <f t="shared" si="80"/>
        <v>0</v>
      </c>
      <c r="O398" s="14">
        <f t="shared" si="81"/>
        <v>68</v>
      </c>
    </row>
    <row r="399" spans="1:15" x14ac:dyDescent="0.2">
      <c r="A399" s="28"/>
      <c r="B399" s="21" t="str">
        <f>IF(A399="","",IF(K399="","No bet",VLOOKUP(K399,$AK$2:$AL$19,2)&amp;","&amp;VLOOKUP(L399,$AK$2:$AL$19,2)))</f>
        <v/>
      </c>
      <c r="C399" s="22" t="str">
        <f t="shared" si="72"/>
        <v/>
      </c>
      <c r="D399" s="9">
        <f t="shared" si="73"/>
        <v>0</v>
      </c>
      <c r="E399" s="9">
        <f t="shared" si="74"/>
        <v>0</v>
      </c>
      <c r="F399" s="10">
        <f t="shared" si="75"/>
        <v>0</v>
      </c>
      <c r="G399" s="10" t="str">
        <f t="shared" si="71"/>
        <v>24615</v>
      </c>
      <c r="H399" s="10" t="b">
        <f t="shared" si="76"/>
        <v>0</v>
      </c>
      <c r="I399" s="10">
        <f t="shared" si="77"/>
        <v>107</v>
      </c>
      <c r="J399" s="10">
        <f t="shared" si="78"/>
        <v>2</v>
      </c>
      <c r="K399" s="10" t="str">
        <f>IF($I399=1,VLOOKUP($E399,$AH$2:$AJ$19,2),IF($I399&lt;10,IF(F399=0,"",K398),""))</f>
        <v/>
      </c>
      <c r="L399" s="10" t="str">
        <f>IF($I399=1,VLOOKUP($E399,$AH$2:$AJ$19,3),IF($I399&lt;10,IF(F399=0,"",L398),""))</f>
        <v/>
      </c>
      <c r="M399" s="12" t="str">
        <f t="shared" si="79"/>
        <v/>
      </c>
      <c r="N399" s="13">
        <f t="shared" si="80"/>
        <v>0</v>
      </c>
      <c r="O399" s="14">
        <f t="shared" si="81"/>
        <v>68</v>
      </c>
    </row>
    <row r="400" spans="1:15" x14ac:dyDescent="0.2">
      <c r="A400" s="28"/>
      <c r="B400" s="21" t="str">
        <f>IF(A400="","",IF(K400="","No bet",VLOOKUP(K400,$AK$2:$AL$19,2)&amp;","&amp;VLOOKUP(L400,$AK$2:$AL$19,2)))</f>
        <v/>
      </c>
      <c r="C400" s="22" t="str">
        <f t="shared" si="72"/>
        <v/>
      </c>
      <c r="D400" s="9">
        <f t="shared" si="73"/>
        <v>0</v>
      </c>
      <c r="E400" s="9">
        <f t="shared" si="74"/>
        <v>0</v>
      </c>
      <c r="F400" s="10">
        <f t="shared" si="75"/>
        <v>0</v>
      </c>
      <c r="G400" s="10" t="str">
        <f t="shared" si="71"/>
        <v>24615</v>
      </c>
      <c r="H400" s="10" t="b">
        <f t="shared" si="76"/>
        <v>0</v>
      </c>
      <c r="I400" s="10">
        <f t="shared" si="77"/>
        <v>108</v>
      </c>
      <c r="J400" s="10">
        <f t="shared" si="78"/>
        <v>2</v>
      </c>
      <c r="K400" s="10" t="str">
        <f>IF($I400=1,VLOOKUP($E400,$AH$2:$AJ$19,2),IF($I400&lt;10,IF(F400=0,"",K399),""))</f>
        <v/>
      </c>
      <c r="L400" s="10" t="str">
        <f>IF($I400=1,VLOOKUP($E400,$AH$2:$AJ$19,3),IF($I400&lt;10,IF(F400=0,"",L399),""))</f>
        <v/>
      </c>
      <c r="M400" s="12" t="str">
        <f t="shared" si="79"/>
        <v/>
      </c>
      <c r="N400" s="13">
        <f t="shared" si="80"/>
        <v>0</v>
      </c>
      <c r="O400" s="14">
        <f t="shared" si="81"/>
        <v>68</v>
      </c>
    </row>
    <row r="401" spans="1:15" x14ac:dyDescent="0.2">
      <c r="A401" s="28"/>
      <c r="B401" s="21" t="str">
        <f>IF(A401="","",IF(K401="","No bet",VLOOKUP(K401,$AK$2:$AL$19,2)&amp;","&amp;VLOOKUP(L401,$AK$2:$AL$19,2)))</f>
        <v/>
      </c>
      <c r="C401" s="22" t="str">
        <f t="shared" si="72"/>
        <v/>
      </c>
      <c r="D401" s="9">
        <f t="shared" si="73"/>
        <v>0</v>
      </c>
      <c r="E401" s="9">
        <f t="shared" si="74"/>
        <v>0</v>
      </c>
      <c r="F401" s="10">
        <f t="shared" si="75"/>
        <v>0</v>
      </c>
      <c r="G401" s="10" t="str">
        <f t="shared" si="71"/>
        <v>24615</v>
      </c>
      <c r="H401" s="10" t="b">
        <f t="shared" si="76"/>
        <v>0</v>
      </c>
      <c r="I401" s="10">
        <f t="shared" si="77"/>
        <v>109</v>
      </c>
      <c r="J401" s="10">
        <f t="shared" si="78"/>
        <v>2</v>
      </c>
      <c r="K401" s="10" t="str">
        <f>IF($I401=1,VLOOKUP($E401,$AH$2:$AJ$19,2),IF($I401&lt;10,IF(F401=0,"",K400),""))</f>
        <v/>
      </c>
      <c r="L401" s="10" t="str">
        <f>IF($I401=1,VLOOKUP($E401,$AH$2:$AJ$19,3),IF($I401&lt;10,IF(F401=0,"",L400),""))</f>
        <v/>
      </c>
      <c r="M401" s="12" t="str">
        <f t="shared" si="79"/>
        <v/>
      </c>
      <c r="N401" s="13">
        <f t="shared" si="80"/>
        <v>0</v>
      </c>
      <c r="O401" s="14">
        <f t="shared" si="81"/>
        <v>68</v>
      </c>
    </row>
    <row r="402" spans="1:15" x14ac:dyDescent="0.2">
      <c r="A402" s="28"/>
      <c r="B402" s="21" t="str">
        <f>IF(A402="","",IF(K402="","No bet",VLOOKUP(K402,$AK$2:$AL$19,2)&amp;","&amp;VLOOKUP(L402,$AK$2:$AL$19,2)))</f>
        <v/>
      </c>
      <c r="C402" s="22" t="str">
        <f t="shared" si="72"/>
        <v/>
      </c>
      <c r="D402" s="9">
        <f t="shared" si="73"/>
        <v>0</v>
      </c>
      <c r="E402" s="9">
        <f t="shared" si="74"/>
        <v>0</v>
      </c>
      <c r="F402" s="10">
        <f t="shared" si="75"/>
        <v>0</v>
      </c>
      <c r="G402" s="10" t="str">
        <f t="shared" si="71"/>
        <v>24615</v>
      </c>
      <c r="H402" s="10" t="b">
        <f t="shared" si="76"/>
        <v>0</v>
      </c>
      <c r="I402" s="10">
        <f t="shared" si="77"/>
        <v>110</v>
      </c>
      <c r="J402" s="10">
        <f t="shared" si="78"/>
        <v>2</v>
      </c>
      <c r="K402" s="10" t="str">
        <f>IF($I402=1,VLOOKUP($E402,$AH$2:$AJ$19,2),IF($I402&lt;10,IF(F402=0,"",K401),""))</f>
        <v/>
      </c>
      <c r="L402" s="10" t="str">
        <f>IF($I402=1,VLOOKUP($E402,$AH$2:$AJ$19,3),IF($I402&lt;10,IF(F402=0,"",L401),""))</f>
        <v/>
      </c>
      <c r="M402" s="12" t="str">
        <f t="shared" si="79"/>
        <v/>
      </c>
      <c r="N402" s="13">
        <f t="shared" si="80"/>
        <v>0</v>
      </c>
      <c r="O402" s="14">
        <f t="shared" si="81"/>
        <v>68</v>
      </c>
    </row>
    <row r="403" spans="1:15" x14ac:dyDescent="0.2">
      <c r="A403" s="28"/>
      <c r="B403" s="21" t="str">
        <f>IF(A403="","",IF(K403="","No bet",VLOOKUP(K403,$AK$2:$AL$19,2)&amp;","&amp;VLOOKUP(L403,$AK$2:$AL$19,2)))</f>
        <v/>
      </c>
      <c r="C403" s="22" t="str">
        <f t="shared" si="72"/>
        <v/>
      </c>
      <c r="D403" s="9">
        <f t="shared" si="73"/>
        <v>0</v>
      </c>
      <c r="E403" s="9">
        <f t="shared" si="74"/>
        <v>0</v>
      </c>
      <c r="F403" s="10">
        <f t="shared" si="75"/>
        <v>0</v>
      </c>
      <c r="G403" s="10" t="str">
        <f t="shared" si="71"/>
        <v>24615</v>
      </c>
      <c r="H403" s="10" t="b">
        <f t="shared" si="76"/>
        <v>0</v>
      </c>
      <c r="I403" s="10">
        <f t="shared" si="77"/>
        <v>111</v>
      </c>
      <c r="J403" s="10">
        <f t="shared" si="78"/>
        <v>2</v>
      </c>
      <c r="K403" s="10" t="str">
        <f>IF($I403=1,VLOOKUP($E403,$AH$2:$AJ$19,2),IF($I403&lt;10,IF(F403=0,"",K402),""))</f>
        <v/>
      </c>
      <c r="L403" s="10" t="str">
        <f>IF($I403=1,VLOOKUP($E403,$AH$2:$AJ$19,3),IF($I403&lt;10,IF(F403=0,"",L402),""))</f>
        <v/>
      </c>
      <c r="M403" s="12" t="str">
        <f t="shared" si="79"/>
        <v/>
      </c>
      <c r="N403" s="13">
        <f t="shared" si="80"/>
        <v>0</v>
      </c>
      <c r="O403" s="14">
        <f t="shared" si="81"/>
        <v>68</v>
      </c>
    </row>
    <row r="404" spans="1:15" x14ac:dyDescent="0.2">
      <c r="A404" s="28"/>
      <c r="B404" s="21" t="str">
        <f>IF(A404="","",IF(K404="","No bet",VLOOKUP(K404,$AK$2:$AL$19,2)&amp;","&amp;VLOOKUP(L404,$AK$2:$AL$19,2)))</f>
        <v/>
      </c>
      <c r="C404" s="22" t="str">
        <f t="shared" si="72"/>
        <v/>
      </c>
      <c r="D404" s="9">
        <f t="shared" si="73"/>
        <v>0</v>
      </c>
      <c r="E404" s="9">
        <f t="shared" si="74"/>
        <v>0</v>
      </c>
      <c r="F404" s="10">
        <f t="shared" si="75"/>
        <v>0</v>
      </c>
      <c r="G404" s="10" t="str">
        <f t="shared" si="71"/>
        <v>24615</v>
      </c>
      <c r="H404" s="10" t="b">
        <f t="shared" si="76"/>
        <v>0</v>
      </c>
      <c r="I404" s="10">
        <f t="shared" si="77"/>
        <v>112</v>
      </c>
      <c r="J404" s="10">
        <f t="shared" si="78"/>
        <v>2</v>
      </c>
      <c r="K404" s="10" t="str">
        <f>IF($I404=1,VLOOKUP($E404,$AH$2:$AJ$19,2),IF($I404&lt;10,IF(F404=0,"",K403),""))</f>
        <v/>
      </c>
      <c r="L404" s="10" t="str">
        <f>IF($I404=1,VLOOKUP($E404,$AH$2:$AJ$19,3),IF($I404&lt;10,IF(F404=0,"",L403),""))</f>
        <v/>
      </c>
      <c r="M404" s="12" t="str">
        <f t="shared" si="79"/>
        <v/>
      </c>
      <c r="N404" s="13">
        <f t="shared" si="80"/>
        <v>0</v>
      </c>
      <c r="O404" s="14">
        <f t="shared" si="81"/>
        <v>68</v>
      </c>
    </row>
    <row r="405" spans="1:15" x14ac:dyDescent="0.2">
      <c r="A405" s="28"/>
      <c r="B405" s="21" t="str">
        <f>IF(A405="","",IF(K405="","No bet",VLOOKUP(K405,$AK$2:$AL$19,2)&amp;","&amp;VLOOKUP(L405,$AK$2:$AL$19,2)))</f>
        <v/>
      </c>
      <c r="C405" s="22" t="str">
        <f t="shared" si="72"/>
        <v/>
      </c>
      <c r="D405" s="9">
        <f t="shared" si="73"/>
        <v>0</v>
      </c>
      <c r="E405" s="9">
        <f t="shared" si="74"/>
        <v>0</v>
      </c>
      <c r="F405" s="10">
        <f t="shared" si="75"/>
        <v>0</v>
      </c>
      <c r="G405" s="10" t="str">
        <f t="shared" si="71"/>
        <v>24615</v>
      </c>
      <c r="H405" s="10" t="b">
        <f t="shared" si="76"/>
        <v>0</v>
      </c>
      <c r="I405" s="10">
        <f t="shared" si="77"/>
        <v>113</v>
      </c>
      <c r="J405" s="10">
        <f t="shared" si="78"/>
        <v>2</v>
      </c>
      <c r="K405" s="10" t="str">
        <f>IF($I405=1,VLOOKUP($E405,$AH$2:$AJ$19,2),IF($I405&lt;10,IF(F405=0,"",K404),""))</f>
        <v/>
      </c>
      <c r="L405" s="10" t="str">
        <f>IF($I405=1,VLOOKUP($E405,$AH$2:$AJ$19,3),IF($I405&lt;10,IF(F405=0,"",L404),""))</f>
        <v/>
      </c>
      <c r="M405" s="12" t="str">
        <f t="shared" si="79"/>
        <v/>
      </c>
      <c r="N405" s="13">
        <f t="shared" si="80"/>
        <v>0</v>
      </c>
      <c r="O405" s="14">
        <f t="shared" si="81"/>
        <v>68</v>
      </c>
    </row>
    <row r="406" spans="1:15" x14ac:dyDescent="0.2">
      <c r="A406" s="28"/>
      <c r="B406" s="21" t="str">
        <f>IF(A406="","",IF(K406="","No bet",VLOOKUP(K406,$AK$2:$AL$19,2)&amp;","&amp;VLOOKUP(L406,$AK$2:$AL$19,2)))</f>
        <v/>
      </c>
      <c r="C406" s="22" t="str">
        <f t="shared" si="72"/>
        <v/>
      </c>
      <c r="D406" s="9">
        <f t="shared" si="73"/>
        <v>0</v>
      </c>
      <c r="E406" s="9">
        <f t="shared" si="74"/>
        <v>0</v>
      </c>
      <c r="F406" s="10">
        <f t="shared" si="75"/>
        <v>0</v>
      </c>
      <c r="G406" s="10" t="str">
        <f t="shared" si="71"/>
        <v>24615</v>
      </c>
      <c r="H406" s="10" t="b">
        <f t="shared" si="76"/>
        <v>0</v>
      </c>
      <c r="I406" s="10">
        <f t="shared" si="77"/>
        <v>114</v>
      </c>
      <c r="J406" s="10">
        <f t="shared" si="78"/>
        <v>2</v>
      </c>
      <c r="K406" s="10" t="str">
        <f>IF($I406=1,VLOOKUP($E406,$AH$2:$AJ$19,2),IF($I406&lt;10,IF(F406=0,"",K405),""))</f>
        <v/>
      </c>
      <c r="L406" s="10" t="str">
        <f>IF($I406=1,VLOOKUP($E406,$AH$2:$AJ$19,3),IF($I406&lt;10,IF(F406=0,"",L405),""))</f>
        <v/>
      </c>
      <c r="M406" s="12" t="str">
        <f t="shared" si="79"/>
        <v/>
      </c>
      <c r="N406" s="13">
        <f t="shared" si="80"/>
        <v>0</v>
      </c>
      <c r="O406" s="14">
        <f t="shared" si="81"/>
        <v>68</v>
      </c>
    </row>
    <row r="407" spans="1:15" x14ac:dyDescent="0.2">
      <c r="A407" s="28"/>
      <c r="B407" s="21" t="str">
        <f>IF(A407="","",IF(K407="","No bet",VLOOKUP(K407,$AK$2:$AL$19,2)&amp;","&amp;VLOOKUP(L407,$AK$2:$AL$19,2)))</f>
        <v/>
      </c>
      <c r="C407" s="22" t="str">
        <f t="shared" si="72"/>
        <v/>
      </c>
      <c r="D407" s="9">
        <f t="shared" si="73"/>
        <v>0</v>
      </c>
      <c r="E407" s="9">
        <f t="shared" si="74"/>
        <v>0</v>
      </c>
      <c r="F407" s="10">
        <f t="shared" si="75"/>
        <v>0</v>
      </c>
      <c r="G407" s="10" t="str">
        <f t="shared" si="71"/>
        <v>24615</v>
      </c>
      <c r="H407" s="10" t="b">
        <f t="shared" si="76"/>
        <v>0</v>
      </c>
      <c r="I407" s="10">
        <f t="shared" si="77"/>
        <v>115</v>
      </c>
      <c r="J407" s="10">
        <f t="shared" si="78"/>
        <v>2</v>
      </c>
      <c r="K407" s="10" t="str">
        <f>IF($I407=1,VLOOKUP($E407,$AH$2:$AJ$19,2),IF($I407&lt;10,IF(F407=0,"",K406),""))</f>
        <v/>
      </c>
      <c r="L407" s="10" t="str">
        <f>IF($I407=1,VLOOKUP($E407,$AH$2:$AJ$19,3),IF($I407&lt;10,IF(F407=0,"",L406),""))</f>
        <v/>
      </c>
      <c r="M407" s="12" t="str">
        <f t="shared" si="79"/>
        <v/>
      </c>
      <c r="N407" s="13">
        <f t="shared" si="80"/>
        <v>0</v>
      </c>
      <c r="O407" s="14">
        <f t="shared" si="81"/>
        <v>68</v>
      </c>
    </row>
    <row r="408" spans="1:15" x14ac:dyDescent="0.2">
      <c r="A408" s="28"/>
      <c r="B408" s="21" t="str">
        <f>IF(A408="","",IF(K408="","No bet",VLOOKUP(K408,$AK$2:$AL$19,2)&amp;","&amp;VLOOKUP(L408,$AK$2:$AL$19,2)))</f>
        <v/>
      </c>
      <c r="C408" s="22" t="str">
        <f t="shared" si="72"/>
        <v/>
      </c>
      <c r="D408" s="9">
        <f t="shared" si="73"/>
        <v>0</v>
      </c>
      <c r="E408" s="9">
        <f t="shared" si="74"/>
        <v>0</v>
      </c>
      <c r="F408" s="10">
        <f t="shared" si="75"/>
        <v>0</v>
      </c>
      <c r="G408" s="10" t="str">
        <f t="shared" si="71"/>
        <v>24615</v>
      </c>
      <c r="H408" s="10" t="b">
        <f t="shared" si="76"/>
        <v>0</v>
      </c>
      <c r="I408" s="10">
        <f t="shared" si="77"/>
        <v>116</v>
      </c>
      <c r="J408" s="10">
        <f t="shared" si="78"/>
        <v>2</v>
      </c>
      <c r="K408" s="10" t="str">
        <f>IF($I408=1,VLOOKUP($E408,$AH$2:$AJ$19,2),IF($I408&lt;10,IF(F408=0,"",K407),""))</f>
        <v/>
      </c>
      <c r="L408" s="10" t="str">
        <f>IF($I408=1,VLOOKUP($E408,$AH$2:$AJ$19,3),IF($I408&lt;10,IF(F408=0,"",L407),""))</f>
        <v/>
      </c>
      <c r="M408" s="12" t="str">
        <f t="shared" si="79"/>
        <v/>
      </c>
      <c r="N408" s="13">
        <f t="shared" si="80"/>
        <v>0</v>
      </c>
      <c r="O408" s="14">
        <f t="shared" si="81"/>
        <v>68</v>
      </c>
    </row>
    <row r="409" spans="1:15" x14ac:dyDescent="0.2">
      <c r="A409" s="28"/>
      <c r="B409" s="21" t="str">
        <f>IF(A409="","",IF(K409="","No bet",VLOOKUP(K409,$AK$2:$AL$19,2)&amp;","&amp;VLOOKUP(L409,$AK$2:$AL$19,2)))</f>
        <v/>
      </c>
      <c r="C409" s="22" t="str">
        <f t="shared" si="72"/>
        <v/>
      </c>
      <c r="D409" s="9">
        <f t="shared" si="73"/>
        <v>0</v>
      </c>
      <c r="E409" s="9">
        <f t="shared" si="74"/>
        <v>0</v>
      </c>
      <c r="F409" s="10">
        <f t="shared" si="75"/>
        <v>0</v>
      </c>
      <c r="G409" s="10" t="str">
        <f t="shared" si="71"/>
        <v>24615</v>
      </c>
      <c r="H409" s="10" t="b">
        <f t="shared" si="76"/>
        <v>0</v>
      </c>
      <c r="I409" s="10">
        <f t="shared" si="77"/>
        <v>117</v>
      </c>
      <c r="J409" s="10">
        <f t="shared" si="78"/>
        <v>2</v>
      </c>
      <c r="K409" s="10" t="str">
        <f>IF($I409=1,VLOOKUP($E409,$AH$2:$AJ$19,2),IF($I409&lt;10,IF(F409=0,"",K408),""))</f>
        <v/>
      </c>
      <c r="L409" s="10" t="str">
        <f>IF($I409=1,VLOOKUP($E409,$AH$2:$AJ$19,3),IF($I409&lt;10,IF(F409=0,"",L408),""))</f>
        <v/>
      </c>
      <c r="M409" s="12" t="str">
        <f t="shared" si="79"/>
        <v/>
      </c>
      <c r="N409" s="13">
        <f t="shared" si="80"/>
        <v>0</v>
      </c>
      <c r="O409" s="14">
        <f t="shared" si="81"/>
        <v>68</v>
      </c>
    </row>
    <row r="410" spans="1:15" x14ac:dyDescent="0.2">
      <c r="A410" s="28"/>
      <c r="B410" s="21" t="str">
        <f>IF(A410="","",IF(K410="","No bet",VLOOKUP(K410,$AK$2:$AL$19,2)&amp;","&amp;VLOOKUP(L410,$AK$2:$AL$19,2)))</f>
        <v/>
      </c>
      <c r="C410" s="22" t="str">
        <f t="shared" si="72"/>
        <v/>
      </c>
      <c r="D410" s="9">
        <f t="shared" si="73"/>
        <v>0</v>
      </c>
      <c r="E410" s="9">
        <f t="shared" si="74"/>
        <v>0</v>
      </c>
      <c r="F410" s="10">
        <f t="shared" si="75"/>
        <v>0</v>
      </c>
      <c r="G410" s="10" t="str">
        <f t="shared" si="71"/>
        <v>24615</v>
      </c>
      <c r="H410" s="10" t="b">
        <f t="shared" si="76"/>
        <v>0</v>
      </c>
      <c r="I410" s="10">
        <f t="shared" si="77"/>
        <v>118</v>
      </c>
      <c r="J410" s="10">
        <f t="shared" si="78"/>
        <v>2</v>
      </c>
      <c r="K410" s="10" t="str">
        <f>IF($I410=1,VLOOKUP($E410,$AH$2:$AJ$19,2),IF($I410&lt;10,IF(F410=0,"",K409),""))</f>
        <v/>
      </c>
      <c r="L410" s="10" t="str">
        <f>IF($I410=1,VLOOKUP($E410,$AH$2:$AJ$19,3),IF($I410&lt;10,IF(F410=0,"",L409),""))</f>
        <v/>
      </c>
      <c r="M410" s="12" t="str">
        <f t="shared" si="79"/>
        <v/>
      </c>
      <c r="N410" s="13">
        <f t="shared" si="80"/>
        <v>0</v>
      </c>
      <c r="O410" s="14">
        <f t="shared" si="81"/>
        <v>68</v>
      </c>
    </row>
    <row r="411" spans="1:15" x14ac:dyDescent="0.2">
      <c r="A411" s="28"/>
      <c r="B411" s="21" t="str">
        <f>IF(A411="","",IF(K411="","No bet",VLOOKUP(K411,$AK$2:$AL$19,2)&amp;","&amp;VLOOKUP(L411,$AK$2:$AL$19,2)))</f>
        <v/>
      </c>
      <c r="C411" s="22" t="str">
        <f t="shared" si="72"/>
        <v/>
      </c>
      <c r="D411" s="9">
        <f t="shared" si="73"/>
        <v>0</v>
      </c>
      <c r="E411" s="9">
        <f t="shared" si="74"/>
        <v>0</v>
      </c>
      <c r="F411" s="10">
        <f t="shared" si="75"/>
        <v>0</v>
      </c>
      <c r="G411" s="10" t="str">
        <f t="shared" si="71"/>
        <v>24615</v>
      </c>
      <c r="H411" s="10" t="b">
        <f t="shared" si="76"/>
        <v>0</v>
      </c>
      <c r="I411" s="10">
        <f t="shared" si="77"/>
        <v>119</v>
      </c>
      <c r="J411" s="10">
        <f t="shared" si="78"/>
        <v>2</v>
      </c>
      <c r="K411" s="10" t="str">
        <f>IF($I411=1,VLOOKUP($E411,$AH$2:$AJ$19,2),IF($I411&lt;10,IF(F411=0,"",K410),""))</f>
        <v/>
      </c>
      <c r="L411" s="10" t="str">
        <f>IF($I411=1,VLOOKUP($E411,$AH$2:$AJ$19,3),IF($I411&lt;10,IF(F411=0,"",L410),""))</f>
        <v/>
      </c>
      <c r="M411" s="12" t="str">
        <f t="shared" si="79"/>
        <v/>
      </c>
      <c r="N411" s="13">
        <f t="shared" si="80"/>
        <v>0</v>
      </c>
      <c r="O411" s="14">
        <f t="shared" si="81"/>
        <v>68</v>
      </c>
    </row>
    <row r="412" spans="1:15" x14ac:dyDescent="0.2">
      <c r="A412" s="28"/>
      <c r="B412" s="21" t="str">
        <f>IF(A412="","",IF(K412="","No bet",VLOOKUP(K412,$AK$2:$AL$19,2)&amp;","&amp;VLOOKUP(L412,$AK$2:$AL$19,2)))</f>
        <v/>
      </c>
      <c r="C412" s="22" t="str">
        <f t="shared" si="72"/>
        <v/>
      </c>
      <c r="D412" s="9">
        <f t="shared" si="73"/>
        <v>0</v>
      </c>
      <c r="E412" s="9">
        <f t="shared" si="74"/>
        <v>0</v>
      </c>
      <c r="F412" s="10">
        <f t="shared" si="75"/>
        <v>0</v>
      </c>
      <c r="G412" s="10" t="str">
        <f t="shared" si="71"/>
        <v>24615</v>
      </c>
      <c r="H412" s="10" t="b">
        <f t="shared" si="76"/>
        <v>0</v>
      </c>
      <c r="I412" s="10">
        <f t="shared" si="77"/>
        <v>120</v>
      </c>
      <c r="J412" s="10">
        <f t="shared" si="78"/>
        <v>2</v>
      </c>
      <c r="K412" s="10" t="str">
        <f>IF($I412=1,VLOOKUP($E412,$AH$2:$AJ$19,2),IF($I412&lt;10,IF(F412=0,"",K411),""))</f>
        <v/>
      </c>
      <c r="L412" s="10" t="str">
        <f>IF($I412=1,VLOOKUP($E412,$AH$2:$AJ$19,3),IF($I412&lt;10,IF(F412=0,"",L411),""))</f>
        <v/>
      </c>
      <c r="M412" s="12" t="str">
        <f t="shared" si="79"/>
        <v/>
      </c>
      <c r="N412" s="13">
        <f t="shared" si="80"/>
        <v>0</v>
      </c>
      <c r="O412" s="14">
        <f t="shared" si="81"/>
        <v>68</v>
      </c>
    </row>
    <row r="413" spans="1:15" x14ac:dyDescent="0.2">
      <c r="A413" s="28"/>
      <c r="B413" s="21" t="str">
        <f>IF(A413="","",IF(K413="","No bet",VLOOKUP(K413,$AK$2:$AL$19,2)&amp;","&amp;VLOOKUP(L413,$AK$2:$AL$19,2)))</f>
        <v/>
      </c>
      <c r="C413" s="22" t="str">
        <f t="shared" si="72"/>
        <v/>
      </c>
      <c r="D413" s="9">
        <f t="shared" si="73"/>
        <v>0</v>
      </c>
      <c r="E413" s="9">
        <f t="shared" si="74"/>
        <v>0</v>
      </c>
      <c r="F413" s="10">
        <f t="shared" si="75"/>
        <v>0</v>
      </c>
      <c r="G413" s="10" t="str">
        <f t="shared" si="71"/>
        <v>24615</v>
      </c>
      <c r="H413" s="10" t="b">
        <f t="shared" si="76"/>
        <v>0</v>
      </c>
      <c r="I413" s="10">
        <f t="shared" si="77"/>
        <v>121</v>
      </c>
      <c r="J413" s="10">
        <f t="shared" si="78"/>
        <v>2</v>
      </c>
      <c r="K413" s="10" t="str">
        <f>IF($I413=1,VLOOKUP($E413,$AH$2:$AJ$19,2),IF($I413&lt;10,IF(F413=0,"",K412),""))</f>
        <v/>
      </c>
      <c r="L413" s="10" t="str">
        <f>IF($I413=1,VLOOKUP($E413,$AH$2:$AJ$19,3),IF($I413&lt;10,IF(F413=0,"",L412),""))</f>
        <v/>
      </c>
      <c r="M413" s="12" t="str">
        <f t="shared" si="79"/>
        <v/>
      </c>
      <c r="N413" s="13">
        <f t="shared" si="80"/>
        <v>0</v>
      </c>
      <c r="O413" s="14">
        <f t="shared" si="81"/>
        <v>68</v>
      </c>
    </row>
    <row r="414" spans="1:15" x14ac:dyDescent="0.2">
      <c r="A414" s="28"/>
      <c r="B414" s="21" t="str">
        <f>IF(A414="","",IF(K414="","No bet",VLOOKUP(K414,$AK$2:$AL$19,2)&amp;","&amp;VLOOKUP(L414,$AK$2:$AL$19,2)))</f>
        <v/>
      </c>
      <c r="C414" s="22" t="str">
        <f t="shared" si="72"/>
        <v/>
      </c>
      <c r="D414" s="9">
        <f t="shared" si="73"/>
        <v>0</v>
      </c>
      <c r="E414" s="9">
        <f t="shared" si="74"/>
        <v>0</v>
      </c>
      <c r="F414" s="10">
        <f t="shared" si="75"/>
        <v>0</v>
      </c>
      <c r="G414" s="10" t="str">
        <f t="shared" si="71"/>
        <v>24615</v>
      </c>
      <c r="H414" s="10" t="b">
        <f t="shared" si="76"/>
        <v>0</v>
      </c>
      <c r="I414" s="10">
        <f t="shared" si="77"/>
        <v>122</v>
      </c>
      <c r="J414" s="10">
        <f t="shared" si="78"/>
        <v>2</v>
      </c>
      <c r="K414" s="10" t="str">
        <f>IF($I414=1,VLOOKUP($E414,$AH$2:$AJ$19,2),IF($I414&lt;10,IF(F414=0,"",K413),""))</f>
        <v/>
      </c>
      <c r="L414" s="10" t="str">
        <f>IF($I414=1,VLOOKUP($E414,$AH$2:$AJ$19,3),IF($I414&lt;10,IF(F414=0,"",L413),""))</f>
        <v/>
      </c>
      <c r="M414" s="12" t="str">
        <f t="shared" si="79"/>
        <v/>
      </c>
      <c r="N414" s="13">
        <f t="shared" si="80"/>
        <v>0</v>
      </c>
      <c r="O414" s="14">
        <f t="shared" si="81"/>
        <v>68</v>
      </c>
    </row>
    <row r="415" spans="1:15" x14ac:dyDescent="0.2">
      <c r="A415" s="28"/>
      <c r="B415" s="21" t="str">
        <f>IF(A415="","",IF(K415="","No bet",VLOOKUP(K415,$AK$2:$AL$19,2)&amp;","&amp;VLOOKUP(L415,$AK$2:$AL$19,2)))</f>
        <v/>
      </c>
      <c r="C415" s="22" t="str">
        <f t="shared" si="72"/>
        <v/>
      </c>
      <c r="D415" s="9">
        <f t="shared" si="73"/>
        <v>0</v>
      </c>
      <c r="E415" s="9">
        <f t="shared" si="74"/>
        <v>0</v>
      </c>
      <c r="F415" s="10">
        <f t="shared" si="75"/>
        <v>0</v>
      </c>
      <c r="G415" s="10" t="str">
        <f t="shared" si="71"/>
        <v>24615</v>
      </c>
      <c r="H415" s="10" t="b">
        <f t="shared" si="76"/>
        <v>0</v>
      </c>
      <c r="I415" s="10">
        <f t="shared" si="77"/>
        <v>123</v>
      </c>
      <c r="J415" s="10">
        <f t="shared" si="78"/>
        <v>2</v>
      </c>
      <c r="K415" s="10" t="str">
        <f>IF($I415=1,VLOOKUP($E415,$AH$2:$AJ$19,2),IF($I415&lt;10,IF(F415=0,"",K414),""))</f>
        <v/>
      </c>
      <c r="L415" s="10" t="str">
        <f>IF($I415=1,VLOOKUP($E415,$AH$2:$AJ$19,3),IF($I415&lt;10,IF(F415=0,"",L414),""))</f>
        <v/>
      </c>
      <c r="M415" s="12" t="str">
        <f t="shared" si="79"/>
        <v/>
      </c>
      <c r="N415" s="13">
        <f t="shared" si="80"/>
        <v>0</v>
      </c>
      <c r="O415" s="14">
        <f t="shared" si="81"/>
        <v>68</v>
      </c>
    </row>
    <row r="416" spans="1:15" x14ac:dyDescent="0.2">
      <c r="A416" s="28"/>
      <c r="B416" s="21" t="str">
        <f>IF(A416="","",IF(K416="","No bet",VLOOKUP(K416,$AK$2:$AL$19,2)&amp;","&amp;VLOOKUP(L416,$AK$2:$AL$19,2)))</f>
        <v/>
      </c>
      <c r="C416" s="22" t="str">
        <f t="shared" si="72"/>
        <v/>
      </c>
      <c r="D416" s="9">
        <f t="shared" si="73"/>
        <v>0</v>
      </c>
      <c r="E416" s="9">
        <f t="shared" si="74"/>
        <v>0</v>
      </c>
      <c r="F416" s="10">
        <f t="shared" si="75"/>
        <v>0</v>
      </c>
      <c r="G416" s="10" t="str">
        <f t="shared" si="71"/>
        <v>24615</v>
      </c>
      <c r="H416" s="10" t="b">
        <f t="shared" si="76"/>
        <v>0</v>
      </c>
      <c r="I416" s="10">
        <f t="shared" si="77"/>
        <v>124</v>
      </c>
      <c r="J416" s="10">
        <f t="shared" si="78"/>
        <v>2</v>
      </c>
      <c r="K416" s="10" t="str">
        <f>IF($I416=1,VLOOKUP($E416,$AH$2:$AJ$19,2),IF($I416&lt;10,IF(F416=0,"",K415),""))</f>
        <v/>
      </c>
      <c r="L416" s="10" t="str">
        <f>IF($I416=1,VLOOKUP($E416,$AH$2:$AJ$19,3),IF($I416&lt;10,IF(F416=0,"",L415),""))</f>
        <v/>
      </c>
      <c r="M416" s="12" t="str">
        <f t="shared" si="79"/>
        <v/>
      </c>
      <c r="N416" s="13">
        <f t="shared" si="80"/>
        <v>0</v>
      </c>
      <c r="O416" s="14">
        <f t="shared" si="81"/>
        <v>68</v>
      </c>
    </row>
    <row r="417" spans="1:15" x14ac:dyDescent="0.2">
      <c r="A417" s="28"/>
      <c r="B417" s="21" t="str">
        <f>IF(A417="","",IF(K417="","No bet",VLOOKUP(K417,$AK$2:$AL$19,2)&amp;","&amp;VLOOKUP(L417,$AK$2:$AL$19,2)))</f>
        <v/>
      </c>
      <c r="C417" s="22" t="str">
        <f t="shared" si="72"/>
        <v/>
      </c>
      <c r="D417" s="9">
        <f t="shared" si="73"/>
        <v>0</v>
      </c>
      <c r="E417" s="9">
        <f t="shared" si="74"/>
        <v>0</v>
      </c>
      <c r="F417" s="10">
        <f t="shared" si="75"/>
        <v>0</v>
      </c>
      <c r="G417" s="10" t="str">
        <f t="shared" si="71"/>
        <v>24615</v>
      </c>
      <c r="H417" s="10" t="b">
        <f t="shared" si="76"/>
        <v>0</v>
      </c>
      <c r="I417" s="10">
        <f t="shared" si="77"/>
        <v>125</v>
      </c>
      <c r="J417" s="10">
        <f t="shared" si="78"/>
        <v>2</v>
      </c>
      <c r="K417" s="10" t="str">
        <f>IF($I417=1,VLOOKUP($E417,$AH$2:$AJ$19,2),IF($I417&lt;10,IF(F417=0,"",K416),""))</f>
        <v/>
      </c>
      <c r="L417" s="10" t="str">
        <f>IF($I417=1,VLOOKUP($E417,$AH$2:$AJ$19,3),IF($I417&lt;10,IF(F417=0,"",L416),""))</f>
        <v/>
      </c>
      <c r="M417" s="12" t="str">
        <f t="shared" si="79"/>
        <v/>
      </c>
      <c r="N417" s="13">
        <f t="shared" si="80"/>
        <v>0</v>
      </c>
      <c r="O417" s="14">
        <f t="shared" si="81"/>
        <v>68</v>
      </c>
    </row>
    <row r="418" spans="1:15" x14ac:dyDescent="0.2">
      <c r="A418" s="28"/>
      <c r="B418" s="21" t="str">
        <f>IF(A418="","",IF(K418="","No bet",VLOOKUP(K418,$AK$2:$AL$19,2)&amp;","&amp;VLOOKUP(L418,$AK$2:$AL$19,2)))</f>
        <v/>
      </c>
      <c r="C418" s="22" t="str">
        <f t="shared" si="72"/>
        <v/>
      </c>
      <c r="D418" s="9">
        <f t="shared" si="73"/>
        <v>0</v>
      </c>
      <c r="E418" s="9">
        <f t="shared" si="74"/>
        <v>0</v>
      </c>
      <c r="F418" s="10">
        <f t="shared" si="75"/>
        <v>0</v>
      </c>
      <c r="G418" s="10" t="str">
        <f t="shared" si="71"/>
        <v>24615</v>
      </c>
      <c r="H418" s="10" t="b">
        <f t="shared" si="76"/>
        <v>0</v>
      </c>
      <c r="I418" s="10">
        <f t="shared" si="77"/>
        <v>126</v>
      </c>
      <c r="J418" s="10">
        <f t="shared" si="78"/>
        <v>2</v>
      </c>
      <c r="K418" s="10" t="str">
        <f>IF($I418=1,VLOOKUP($E418,$AH$2:$AJ$19,2),IF($I418&lt;10,IF(F418=0,"",K417),""))</f>
        <v/>
      </c>
      <c r="L418" s="10" t="str">
        <f>IF($I418=1,VLOOKUP($E418,$AH$2:$AJ$19,3),IF($I418&lt;10,IF(F418=0,"",L417),""))</f>
        <v/>
      </c>
      <c r="M418" s="12" t="str">
        <f t="shared" si="79"/>
        <v/>
      </c>
      <c r="N418" s="13">
        <f t="shared" si="80"/>
        <v>0</v>
      </c>
      <c r="O418" s="14">
        <f t="shared" si="81"/>
        <v>68</v>
      </c>
    </row>
    <row r="419" spans="1:15" x14ac:dyDescent="0.2">
      <c r="A419" s="28"/>
      <c r="B419" s="21" t="str">
        <f>IF(A419="","",IF(K419="","No bet",VLOOKUP(K419,$AK$2:$AL$19,2)&amp;","&amp;VLOOKUP(L419,$AK$2:$AL$19,2)))</f>
        <v/>
      </c>
      <c r="C419" s="22" t="str">
        <f t="shared" si="72"/>
        <v/>
      </c>
      <c r="D419" s="9">
        <f t="shared" si="73"/>
        <v>0</v>
      </c>
      <c r="E419" s="9">
        <f t="shared" si="74"/>
        <v>0</v>
      </c>
      <c r="F419" s="10">
        <f t="shared" si="75"/>
        <v>0</v>
      </c>
      <c r="G419" s="10" t="str">
        <f t="shared" ref="G419:G482" si="82">IF(D419=0,IF(LEN(G418)=6,D418,G418),IF(LEN(G418)=6,D419,IF(ISERROR(FIND(D419,G418)),G418&amp;D419,G418)))</f>
        <v>24615</v>
      </c>
      <c r="H419" s="10" t="b">
        <f t="shared" si="76"/>
        <v>0</v>
      </c>
      <c r="I419" s="10">
        <f t="shared" si="77"/>
        <v>127</v>
      </c>
      <c r="J419" s="10">
        <f t="shared" si="78"/>
        <v>2</v>
      </c>
      <c r="K419" s="10" t="str">
        <f>IF($I419=1,VLOOKUP($E419,$AH$2:$AJ$19,2),IF($I419&lt;10,IF(F419=0,"",K418),""))</f>
        <v/>
      </c>
      <c r="L419" s="10" t="str">
        <f>IF($I419=1,VLOOKUP($E419,$AH$2:$AJ$19,3),IF($I419&lt;10,IF(F419=0,"",L418),""))</f>
        <v/>
      </c>
      <c r="M419" s="12" t="str">
        <f t="shared" si="79"/>
        <v/>
      </c>
      <c r="N419" s="13">
        <f t="shared" si="80"/>
        <v>0</v>
      </c>
      <c r="O419" s="14">
        <f t="shared" si="81"/>
        <v>68</v>
      </c>
    </row>
    <row r="420" spans="1:15" x14ac:dyDescent="0.2">
      <c r="A420" s="28"/>
      <c r="B420" s="21" t="str">
        <f>IF(A420="","",IF(K420="","No bet",VLOOKUP(K420,$AK$2:$AL$19,2)&amp;","&amp;VLOOKUP(L420,$AK$2:$AL$19,2)))</f>
        <v/>
      </c>
      <c r="C420" s="22" t="str">
        <f t="shared" si="72"/>
        <v/>
      </c>
      <c r="D420" s="9">
        <f t="shared" si="73"/>
        <v>0</v>
      </c>
      <c r="E420" s="9">
        <f t="shared" si="74"/>
        <v>0</v>
      </c>
      <c r="F420" s="10">
        <f t="shared" si="75"/>
        <v>0</v>
      </c>
      <c r="G420" s="10" t="str">
        <f t="shared" si="82"/>
        <v>24615</v>
      </c>
      <c r="H420" s="10" t="b">
        <f t="shared" si="76"/>
        <v>0</v>
      </c>
      <c r="I420" s="10">
        <f t="shared" si="77"/>
        <v>128</v>
      </c>
      <c r="J420" s="10">
        <f t="shared" si="78"/>
        <v>2</v>
      </c>
      <c r="K420" s="10" t="str">
        <f>IF($I420=1,VLOOKUP($E420,$AH$2:$AJ$19,2),IF($I420&lt;10,IF(F420=0,"",K419),""))</f>
        <v/>
      </c>
      <c r="L420" s="10" t="str">
        <f>IF($I420=1,VLOOKUP($E420,$AH$2:$AJ$19,3),IF($I420&lt;10,IF(F420=0,"",L419),""))</f>
        <v/>
      </c>
      <c r="M420" s="12" t="str">
        <f t="shared" si="79"/>
        <v/>
      </c>
      <c r="N420" s="13">
        <f t="shared" si="80"/>
        <v>0</v>
      </c>
      <c r="O420" s="14">
        <f t="shared" si="81"/>
        <v>68</v>
      </c>
    </row>
    <row r="421" spans="1:15" x14ac:dyDescent="0.2">
      <c r="A421" s="28"/>
      <c r="B421" s="21" t="str">
        <f>IF(A421="","",IF(K421="","No bet",VLOOKUP(K421,$AK$2:$AL$19,2)&amp;","&amp;VLOOKUP(L421,$AK$2:$AL$19,2)))</f>
        <v/>
      </c>
      <c r="C421" s="22" t="str">
        <f t="shared" si="72"/>
        <v/>
      </c>
      <c r="D421" s="9">
        <f t="shared" si="73"/>
        <v>0</v>
      </c>
      <c r="E421" s="9">
        <f t="shared" si="74"/>
        <v>0</v>
      </c>
      <c r="F421" s="10">
        <f t="shared" si="75"/>
        <v>0</v>
      </c>
      <c r="G421" s="10" t="str">
        <f t="shared" si="82"/>
        <v>24615</v>
      </c>
      <c r="H421" s="10" t="b">
        <f t="shared" si="76"/>
        <v>0</v>
      </c>
      <c r="I421" s="10">
        <f t="shared" si="77"/>
        <v>129</v>
      </c>
      <c r="J421" s="10">
        <f t="shared" si="78"/>
        <v>2</v>
      </c>
      <c r="K421" s="10" t="str">
        <f>IF($I421=1,VLOOKUP($E421,$AH$2:$AJ$19,2),IF($I421&lt;10,IF(F421=0,"",K420),""))</f>
        <v/>
      </c>
      <c r="L421" s="10" t="str">
        <f>IF($I421=1,VLOOKUP($E421,$AH$2:$AJ$19,3),IF($I421&lt;10,IF(F421=0,"",L420),""))</f>
        <v/>
      </c>
      <c r="M421" s="12" t="str">
        <f t="shared" si="79"/>
        <v/>
      </c>
      <c r="N421" s="13">
        <f t="shared" si="80"/>
        <v>0</v>
      </c>
      <c r="O421" s="14">
        <f t="shared" si="81"/>
        <v>68</v>
      </c>
    </row>
    <row r="422" spans="1:15" x14ac:dyDescent="0.2">
      <c r="A422" s="28"/>
      <c r="B422" s="21" t="str">
        <f>IF(A422="","",IF(K422="","No bet",VLOOKUP(K422,$AK$2:$AL$19,2)&amp;","&amp;VLOOKUP(L422,$AK$2:$AL$19,2)))</f>
        <v/>
      </c>
      <c r="C422" s="22" t="str">
        <f t="shared" si="72"/>
        <v/>
      </c>
      <c r="D422" s="9">
        <f t="shared" si="73"/>
        <v>0</v>
      </c>
      <c r="E422" s="9">
        <f t="shared" si="74"/>
        <v>0</v>
      </c>
      <c r="F422" s="10">
        <f t="shared" si="75"/>
        <v>0</v>
      </c>
      <c r="G422" s="10" t="str">
        <f t="shared" si="82"/>
        <v>24615</v>
      </c>
      <c r="H422" s="10" t="b">
        <f t="shared" si="76"/>
        <v>0</v>
      </c>
      <c r="I422" s="10">
        <f t="shared" si="77"/>
        <v>130</v>
      </c>
      <c r="J422" s="10">
        <f t="shared" si="78"/>
        <v>2</v>
      </c>
      <c r="K422" s="10" t="str">
        <f>IF($I422=1,VLOOKUP($E422,$AH$2:$AJ$19,2),IF($I422&lt;10,IF(F422=0,"",K421),""))</f>
        <v/>
      </c>
      <c r="L422" s="10" t="str">
        <f>IF($I422=1,VLOOKUP($E422,$AH$2:$AJ$19,3),IF($I422&lt;10,IF(F422=0,"",L421),""))</f>
        <v/>
      </c>
      <c r="M422" s="12" t="str">
        <f t="shared" si="79"/>
        <v/>
      </c>
      <c r="N422" s="13">
        <f t="shared" si="80"/>
        <v>0</v>
      </c>
      <c r="O422" s="14">
        <f t="shared" si="81"/>
        <v>68</v>
      </c>
    </row>
    <row r="423" spans="1:15" x14ac:dyDescent="0.2">
      <c r="A423" s="28"/>
      <c r="B423" s="21" t="str">
        <f>IF(A423="","",IF(K423="","No bet",VLOOKUP(K423,$AK$2:$AL$19,2)&amp;","&amp;VLOOKUP(L423,$AK$2:$AL$19,2)))</f>
        <v/>
      </c>
      <c r="C423" s="22" t="str">
        <f t="shared" si="72"/>
        <v/>
      </c>
      <c r="D423" s="9">
        <f t="shared" si="73"/>
        <v>0</v>
      </c>
      <c r="E423" s="9">
        <f t="shared" si="74"/>
        <v>0</v>
      </c>
      <c r="F423" s="10">
        <f t="shared" si="75"/>
        <v>0</v>
      </c>
      <c r="G423" s="10" t="str">
        <f t="shared" si="82"/>
        <v>24615</v>
      </c>
      <c r="H423" s="10" t="b">
        <f t="shared" si="76"/>
        <v>0</v>
      </c>
      <c r="I423" s="10">
        <f t="shared" si="77"/>
        <v>131</v>
      </c>
      <c r="J423" s="10">
        <f t="shared" si="78"/>
        <v>2</v>
      </c>
      <c r="K423" s="10" t="str">
        <f>IF($I423=1,VLOOKUP($E423,$AH$2:$AJ$19,2),IF($I423&lt;10,IF(F423=0,"",K422),""))</f>
        <v/>
      </c>
      <c r="L423" s="10" t="str">
        <f>IF($I423=1,VLOOKUP($E423,$AH$2:$AJ$19,3),IF($I423&lt;10,IF(F423=0,"",L422),""))</f>
        <v/>
      </c>
      <c r="M423" s="12" t="str">
        <f t="shared" si="79"/>
        <v/>
      </c>
      <c r="N423" s="13">
        <f t="shared" si="80"/>
        <v>0</v>
      </c>
      <c r="O423" s="14">
        <f t="shared" si="81"/>
        <v>68</v>
      </c>
    </row>
    <row r="424" spans="1:15" x14ac:dyDescent="0.2">
      <c r="A424" s="28"/>
      <c r="B424" s="21" t="str">
        <f>IF(A424="","",IF(K424="","No bet",VLOOKUP(K424,$AK$2:$AL$19,2)&amp;","&amp;VLOOKUP(L424,$AK$2:$AL$19,2)))</f>
        <v/>
      </c>
      <c r="C424" s="22" t="str">
        <f t="shared" si="72"/>
        <v/>
      </c>
      <c r="D424" s="9">
        <f t="shared" si="73"/>
        <v>0</v>
      </c>
      <c r="E424" s="9">
        <f t="shared" si="74"/>
        <v>0</v>
      </c>
      <c r="F424" s="10">
        <f t="shared" si="75"/>
        <v>0</v>
      </c>
      <c r="G424" s="10" t="str">
        <f t="shared" si="82"/>
        <v>24615</v>
      </c>
      <c r="H424" s="10" t="b">
        <f t="shared" si="76"/>
        <v>0</v>
      </c>
      <c r="I424" s="10">
        <f t="shared" si="77"/>
        <v>132</v>
      </c>
      <c r="J424" s="10">
        <f t="shared" si="78"/>
        <v>2</v>
      </c>
      <c r="K424" s="10" t="str">
        <f>IF($I424=1,VLOOKUP($E424,$AH$2:$AJ$19,2),IF($I424&lt;10,IF(F424=0,"",K423),""))</f>
        <v/>
      </c>
      <c r="L424" s="10" t="str">
        <f>IF($I424=1,VLOOKUP($E424,$AH$2:$AJ$19,3),IF($I424&lt;10,IF(F424=0,"",L423),""))</f>
        <v/>
      </c>
      <c r="M424" s="12" t="str">
        <f t="shared" si="79"/>
        <v/>
      </c>
      <c r="N424" s="13">
        <f t="shared" si="80"/>
        <v>0</v>
      </c>
      <c r="O424" s="14">
        <f t="shared" si="81"/>
        <v>68</v>
      </c>
    </row>
    <row r="425" spans="1:15" x14ac:dyDescent="0.2">
      <c r="A425" s="28"/>
      <c r="B425" s="21" t="str">
        <f>IF(A425="","",IF(K425="","No bet",VLOOKUP(K425,$AK$2:$AL$19,2)&amp;","&amp;VLOOKUP(L425,$AK$2:$AL$19,2)))</f>
        <v/>
      </c>
      <c r="C425" s="22" t="str">
        <f t="shared" si="72"/>
        <v/>
      </c>
      <c r="D425" s="9">
        <f t="shared" si="73"/>
        <v>0</v>
      </c>
      <c r="E425" s="9">
        <f t="shared" si="74"/>
        <v>0</v>
      </c>
      <c r="F425" s="10">
        <f t="shared" si="75"/>
        <v>0</v>
      </c>
      <c r="G425" s="10" t="str">
        <f t="shared" si="82"/>
        <v>24615</v>
      </c>
      <c r="H425" s="10" t="b">
        <f t="shared" si="76"/>
        <v>0</v>
      </c>
      <c r="I425" s="10">
        <f t="shared" si="77"/>
        <v>133</v>
      </c>
      <c r="J425" s="10">
        <f t="shared" si="78"/>
        <v>2</v>
      </c>
      <c r="K425" s="10" t="str">
        <f>IF($I425=1,VLOOKUP($E425,$AH$2:$AJ$19,2),IF($I425&lt;10,IF(F425=0,"",K424),""))</f>
        <v/>
      </c>
      <c r="L425" s="10" t="str">
        <f>IF($I425=1,VLOOKUP($E425,$AH$2:$AJ$19,3),IF($I425&lt;10,IF(F425=0,"",L424),""))</f>
        <v/>
      </c>
      <c r="M425" s="12" t="str">
        <f t="shared" si="79"/>
        <v/>
      </c>
      <c r="N425" s="13">
        <f t="shared" si="80"/>
        <v>0</v>
      </c>
      <c r="O425" s="14">
        <f t="shared" si="81"/>
        <v>68</v>
      </c>
    </row>
    <row r="426" spans="1:15" x14ac:dyDescent="0.2">
      <c r="A426" s="28"/>
      <c r="B426" s="21" t="str">
        <f>IF(A426="","",IF(K426="","No bet",VLOOKUP(K426,$AK$2:$AL$19,2)&amp;","&amp;VLOOKUP(L426,$AK$2:$AL$19,2)))</f>
        <v/>
      </c>
      <c r="C426" s="22" t="str">
        <f t="shared" si="72"/>
        <v/>
      </c>
      <c r="D426" s="9">
        <f t="shared" si="73"/>
        <v>0</v>
      </c>
      <c r="E426" s="9">
        <f t="shared" si="74"/>
        <v>0</v>
      </c>
      <c r="F426" s="10">
        <f t="shared" si="75"/>
        <v>0</v>
      </c>
      <c r="G426" s="10" t="str">
        <f t="shared" si="82"/>
        <v>24615</v>
      </c>
      <c r="H426" s="10" t="b">
        <f t="shared" si="76"/>
        <v>0</v>
      </c>
      <c r="I426" s="10">
        <f t="shared" si="77"/>
        <v>134</v>
      </c>
      <c r="J426" s="10">
        <f t="shared" si="78"/>
        <v>2</v>
      </c>
      <c r="K426" s="10" t="str">
        <f>IF($I426=1,VLOOKUP($E426,$AH$2:$AJ$19,2),IF($I426&lt;10,IF(F426=0,"",K425),""))</f>
        <v/>
      </c>
      <c r="L426" s="10" t="str">
        <f>IF($I426=1,VLOOKUP($E426,$AH$2:$AJ$19,3),IF($I426&lt;10,IF(F426=0,"",L425),""))</f>
        <v/>
      </c>
      <c r="M426" s="12" t="str">
        <f t="shared" si="79"/>
        <v/>
      </c>
      <c r="N426" s="13">
        <f t="shared" si="80"/>
        <v>0</v>
      </c>
      <c r="O426" s="14">
        <f t="shared" si="81"/>
        <v>68</v>
      </c>
    </row>
    <row r="427" spans="1:15" x14ac:dyDescent="0.2">
      <c r="A427" s="28"/>
      <c r="B427" s="21" t="str">
        <f>IF(A427="","",IF(K427="","No bet",VLOOKUP(K427,$AK$2:$AL$19,2)&amp;","&amp;VLOOKUP(L427,$AK$2:$AL$19,2)))</f>
        <v/>
      </c>
      <c r="C427" s="22" t="str">
        <f t="shared" si="72"/>
        <v/>
      </c>
      <c r="D427" s="9">
        <f t="shared" si="73"/>
        <v>0</v>
      </c>
      <c r="E427" s="9">
        <f t="shared" si="74"/>
        <v>0</v>
      </c>
      <c r="F427" s="10">
        <f t="shared" si="75"/>
        <v>0</v>
      </c>
      <c r="G427" s="10" t="str">
        <f t="shared" si="82"/>
        <v>24615</v>
      </c>
      <c r="H427" s="10" t="b">
        <f t="shared" si="76"/>
        <v>0</v>
      </c>
      <c r="I427" s="10">
        <f t="shared" si="77"/>
        <v>135</v>
      </c>
      <c r="J427" s="10">
        <f t="shared" si="78"/>
        <v>2</v>
      </c>
      <c r="K427" s="10" t="str">
        <f>IF($I427=1,VLOOKUP($E427,$AH$2:$AJ$19,2),IF($I427&lt;10,IF(F427=0,"",K426),""))</f>
        <v/>
      </c>
      <c r="L427" s="10" t="str">
        <f>IF($I427=1,VLOOKUP($E427,$AH$2:$AJ$19,3),IF($I427&lt;10,IF(F427=0,"",L426),""))</f>
        <v/>
      </c>
      <c r="M427" s="12" t="str">
        <f t="shared" si="79"/>
        <v/>
      </c>
      <c r="N427" s="13">
        <f t="shared" si="80"/>
        <v>0</v>
      </c>
      <c r="O427" s="14">
        <f t="shared" si="81"/>
        <v>68</v>
      </c>
    </row>
    <row r="428" spans="1:15" x14ac:dyDescent="0.2">
      <c r="A428" s="28"/>
      <c r="B428" s="21" t="str">
        <f>IF(A428="","",IF(K428="","No bet",VLOOKUP(K428,$AK$2:$AL$19,2)&amp;","&amp;VLOOKUP(L428,$AK$2:$AL$19,2)))</f>
        <v/>
      </c>
      <c r="C428" s="22" t="str">
        <f t="shared" si="72"/>
        <v/>
      </c>
      <c r="D428" s="9">
        <f t="shared" si="73"/>
        <v>0</v>
      </c>
      <c r="E428" s="9">
        <f t="shared" si="74"/>
        <v>0</v>
      </c>
      <c r="F428" s="10">
        <f t="shared" si="75"/>
        <v>0</v>
      </c>
      <c r="G428" s="10" t="str">
        <f t="shared" si="82"/>
        <v>24615</v>
      </c>
      <c r="H428" s="10" t="b">
        <f t="shared" si="76"/>
        <v>0</v>
      </c>
      <c r="I428" s="10">
        <f t="shared" si="77"/>
        <v>136</v>
      </c>
      <c r="J428" s="10">
        <f t="shared" si="78"/>
        <v>2</v>
      </c>
      <c r="K428" s="10" t="str">
        <f>IF($I428=1,VLOOKUP($E428,$AH$2:$AJ$19,2),IF($I428&lt;10,IF(F428=0,"",K427),""))</f>
        <v/>
      </c>
      <c r="L428" s="10" t="str">
        <f>IF($I428=1,VLOOKUP($E428,$AH$2:$AJ$19,3),IF($I428&lt;10,IF(F428=0,"",L427),""))</f>
        <v/>
      </c>
      <c r="M428" s="12" t="str">
        <f t="shared" si="79"/>
        <v/>
      </c>
      <c r="N428" s="13">
        <f t="shared" si="80"/>
        <v>0</v>
      </c>
      <c r="O428" s="14">
        <f t="shared" si="81"/>
        <v>68</v>
      </c>
    </row>
    <row r="429" spans="1:15" x14ac:dyDescent="0.2">
      <c r="A429" s="28"/>
      <c r="B429" s="21" t="str">
        <f>IF(A429="","",IF(K429="","No bet",VLOOKUP(K429,$AK$2:$AL$19,2)&amp;","&amp;VLOOKUP(L429,$AK$2:$AL$19,2)))</f>
        <v/>
      </c>
      <c r="C429" s="22" t="str">
        <f t="shared" si="72"/>
        <v/>
      </c>
      <c r="D429" s="9">
        <f t="shared" si="73"/>
        <v>0</v>
      </c>
      <c r="E429" s="9">
        <f t="shared" si="74"/>
        <v>0</v>
      </c>
      <c r="F429" s="10">
        <f t="shared" si="75"/>
        <v>0</v>
      </c>
      <c r="G429" s="10" t="str">
        <f t="shared" si="82"/>
        <v>24615</v>
      </c>
      <c r="H429" s="10" t="b">
        <f t="shared" si="76"/>
        <v>0</v>
      </c>
      <c r="I429" s="10">
        <f t="shared" si="77"/>
        <v>137</v>
      </c>
      <c r="J429" s="10">
        <f t="shared" si="78"/>
        <v>2</v>
      </c>
      <c r="K429" s="10" t="str">
        <f>IF($I429=1,VLOOKUP($E429,$AH$2:$AJ$19,2),IF($I429&lt;10,IF(F429=0,"",K428),""))</f>
        <v/>
      </c>
      <c r="L429" s="10" t="str">
        <f>IF($I429=1,VLOOKUP($E429,$AH$2:$AJ$19,3),IF($I429&lt;10,IF(F429=0,"",L428),""))</f>
        <v/>
      </c>
      <c r="M429" s="12" t="str">
        <f t="shared" si="79"/>
        <v/>
      </c>
      <c r="N429" s="13">
        <f t="shared" si="80"/>
        <v>0</v>
      </c>
      <c r="O429" s="14">
        <f t="shared" si="81"/>
        <v>68</v>
      </c>
    </row>
    <row r="430" spans="1:15" x14ac:dyDescent="0.2">
      <c r="A430" s="28"/>
      <c r="B430" s="21" t="str">
        <f>IF(A430="","",IF(K430="","No bet",VLOOKUP(K430,$AK$2:$AL$19,2)&amp;","&amp;VLOOKUP(L430,$AK$2:$AL$19,2)))</f>
        <v/>
      </c>
      <c r="C430" s="22" t="str">
        <f t="shared" si="72"/>
        <v/>
      </c>
      <c r="D430" s="9">
        <f t="shared" si="73"/>
        <v>0</v>
      </c>
      <c r="E430" s="9">
        <f t="shared" si="74"/>
        <v>0</v>
      </c>
      <c r="F430" s="10">
        <f t="shared" si="75"/>
        <v>0</v>
      </c>
      <c r="G430" s="10" t="str">
        <f t="shared" si="82"/>
        <v>24615</v>
      </c>
      <c r="H430" s="10" t="b">
        <f t="shared" si="76"/>
        <v>0</v>
      </c>
      <c r="I430" s="10">
        <f t="shared" si="77"/>
        <v>138</v>
      </c>
      <c r="J430" s="10">
        <f t="shared" si="78"/>
        <v>2</v>
      </c>
      <c r="K430" s="10" t="str">
        <f>IF($I430=1,VLOOKUP($E430,$AH$2:$AJ$19,2),IF($I430&lt;10,IF(F430=0,"",K429),""))</f>
        <v/>
      </c>
      <c r="L430" s="10" t="str">
        <f>IF($I430=1,VLOOKUP($E430,$AH$2:$AJ$19,3),IF($I430&lt;10,IF(F430=0,"",L429),""))</f>
        <v/>
      </c>
      <c r="M430" s="12" t="str">
        <f t="shared" si="79"/>
        <v/>
      </c>
      <c r="N430" s="13">
        <f t="shared" si="80"/>
        <v>0</v>
      </c>
      <c r="O430" s="14">
        <f t="shared" si="81"/>
        <v>68</v>
      </c>
    </row>
    <row r="431" spans="1:15" x14ac:dyDescent="0.2">
      <c r="A431" s="28"/>
      <c r="B431" s="21" t="str">
        <f>IF(A431="","",IF(K431="","No bet",VLOOKUP(K431,$AK$2:$AL$19,2)&amp;","&amp;VLOOKUP(L431,$AK$2:$AL$19,2)))</f>
        <v/>
      </c>
      <c r="C431" s="22" t="str">
        <f t="shared" si="72"/>
        <v/>
      </c>
      <c r="D431" s="9">
        <f t="shared" si="73"/>
        <v>0</v>
      </c>
      <c r="E431" s="9">
        <f t="shared" si="74"/>
        <v>0</v>
      </c>
      <c r="F431" s="10">
        <f t="shared" si="75"/>
        <v>0</v>
      </c>
      <c r="G431" s="10" t="str">
        <f t="shared" si="82"/>
        <v>24615</v>
      </c>
      <c r="H431" s="10" t="b">
        <f t="shared" si="76"/>
        <v>0</v>
      </c>
      <c r="I431" s="10">
        <f t="shared" si="77"/>
        <v>139</v>
      </c>
      <c r="J431" s="10">
        <f t="shared" si="78"/>
        <v>2</v>
      </c>
      <c r="K431" s="10" t="str">
        <f>IF($I431=1,VLOOKUP($E431,$AH$2:$AJ$19,2),IF($I431&lt;10,IF(F431=0,"",K430),""))</f>
        <v/>
      </c>
      <c r="L431" s="10" t="str">
        <f>IF($I431=1,VLOOKUP($E431,$AH$2:$AJ$19,3),IF($I431&lt;10,IF(F431=0,"",L430),""))</f>
        <v/>
      </c>
      <c r="M431" s="12" t="str">
        <f t="shared" si="79"/>
        <v/>
      </c>
      <c r="N431" s="13">
        <f t="shared" si="80"/>
        <v>0</v>
      </c>
      <c r="O431" s="14">
        <f t="shared" si="81"/>
        <v>68</v>
      </c>
    </row>
    <row r="432" spans="1:15" x14ac:dyDescent="0.2">
      <c r="A432" s="28"/>
      <c r="B432" s="21" t="str">
        <f>IF(A432="","",IF(K432="","No bet",VLOOKUP(K432,$AK$2:$AL$19,2)&amp;","&amp;VLOOKUP(L432,$AK$2:$AL$19,2)))</f>
        <v/>
      </c>
      <c r="C432" s="22" t="str">
        <f t="shared" si="72"/>
        <v/>
      </c>
      <c r="D432" s="9">
        <f t="shared" si="73"/>
        <v>0</v>
      </c>
      <c r="E432" s="9">
        <f t="shared" si="74"/>
        <v>0</v>
      </c>
      <c r="F432" s="10">
        <f t="shared" si="75"/>
        <v>0</v>
      </c>
      <c r="G432" s="10" t="str">
        <f t="shared" si="82"/>
        <v>24615</v>
      </c>
      <c r="H432" s="10" t="b">
        <f t="shared" si="76"/>
        <v>0</v>
      </c>
      <c r="I432" s="10">
        <f t="shared" si="77"/>
        <v>140</v>
      </c>
      <c r="J432" s="10">
        <f t="shared" si="78"/>
        <v>2</v>
      </c>
      <c r="K432" s="10" t="str">
        <f>IF($I432=1,VLOOKUP($E432,$AH$2:$AJ$19,2),IF($I432&lt;10,IF(F432=0,"",K431),""))</f>
        <v/>
      </c>
      <c r="L432" s="10" t="str">
        <f>IF($I432=1,VLOOKUP($E432,$AH$2:$AJ$19,3),IF($I432&lt;10,IF(F432=0,"",L431),""))</f>
        <v/>
      </c>
      <c r="M432" s="12" t="str">
        <f t="shared" si="79"/>
        <v/>
      </c>
      <c r="N432" s="13">
        <f t="shared" si="80"/>
        <v>0</v>
      </c>
      <c r="O432" s="14">
        <f t="shared" si="81"/>
        <v>68</v>
      </c>
    </row>
    <row r="433" spans="1:15" x14ac:dyDescent="0.2">
      <c r="A433" s="28"/>
      <c r="B433" s="21" t="str">
        <f>IF(A433="","",IF(K433="","No bet",VLOOKUP(K433,$AK$2:$AL$19,2)&amp;","&amp;VLOOKUP(L433,$AK$2:$AL$19,2)))</f>
        <v/>
      </c>
      <c r="C433" s="22" t="str">
        <f t="shared" si="72"/>
        <v/>
      </c>
      <c r="D433" s="9">
        <f t="shared" si="73"/>
        <v>0</v>
      </c>
      <c r="E433" s="9">
        <f t="shared" si="74"/>
        <v>0</v>
      </c>
      <c r="F433" s="10">
        <f t="shared" si="75"/>
        <v>0</v>
      </c>
      <c r="G433" s="10" t="str">
        <f t="shared" si="82"/>
        <v>24615</v>
      </c>
      <c r="H433" s="10" t="b">
        <f t="shared" si="76"/>
        <v>0</v>
      </c>
      <c r="I433" s="10">
        <f t="shared" si="77"/>
        <v>141</v>
      </c>
      <c r="J433" s="10">
        <f t="shared" si="78"/>
        <v>2</v>
      </c>
      <c r="K433" s="10" t="str">
        <f>IF($I433=1,VLOOKUP($E433,$AH$2:$AJ$19,2),IF($I433&lt;10,IF(F433=0,"",K432),""))</f>
        <v/>
      </c>
      <c r="L433" s="10" t="str">
        <f>IF($I433=1,VLOOKUP($E433,$AH$2:$AJ$19,3),IF($I433&lt;10,IF(F433=0,"",L432),""))</f>
        <v/>
      </c>
      <c r="M433" s="12" t="str">
        <f t="shared" si="79"/>
        <v/>
      </c>
      <c r="N433" s="13">
        <f t="shared" si="80"/>
        <v>0</v>
      </c>
      <c r="O433" s="14">
        <f t="shared" si="81"/>
        <v>68</v>
      </c>
    </row>
    <row r="434" spans="1:15" x14ac:dyDescent="0.2">
      <c r="A434" s="28"/>
      <c r="B434" s="21" t="str">
        <f>IF(A434="","",IF(K434="","No bet",VLOOKUP(K434,$AK$2:$AL$19,2)&amp;","&amp;VLOOKUP(L434,$AK$2:$AL$19,2)))</f>
        <v/>
      </c>
      <c r="C434" s="22" t="str">
        <f t="shared" si="72"/>
        <v/>
      </c>
      <c r="D434" s="9">
        <f t="shared" si="73"/>
        <v>0</v>
      </c>
      <c r="E434" s="9">
        <f t="shared" si="74"/>
        <v>0</v>
      </c>
      <c r="F434" s="10">
        <f t="shared" si="75"/>
        <v>0</v>
      </c>
      <c r="G434" s="10" t="str">
        <f t="shared" si="82"/>
        <v>24615</v>
      </c>
      <c r="H434" s="10" t="b">
        <f t="shared" si="76"/>
        <v>0</v>
      </c>
      <c r="I434" s="10">
        <f t="shared" si="77"/>
        <v>142</v>
      </c>
      <c r="J434" s="10">
        <f t="shared" si="78"/>
        <v>2</v>
      </c>
      <c r="K434" s="10" t="str">
        <f>IF($I434=1,VLOOKUP($E434,$AH$2:$AJ$19,2),IF($I434&lt;10,IF(F434=0,"",K433),""))</f>
        <v/>
      </c>
      <c r="L434" s="10" t="str">
        <f>IF($I434=1,VLOOKUP($E434,$AH$2:$AJ$19,3),IF($I434&lt;10,IF(F434=0,"",L433),""))</f>
        <v/>
      </c>
      <c r="M434" s="12" t="str">
        <f t="shared" si="79"/>
        <v/>
      </c>
      <c r="N434" s="13">
        <f t="shared" si="80"/>
        <v>0</v>
      </c>
      <c r="O434" s="14">
        <f t="shared" si="81"/>
        <v>68</v>
      </c>
    </row>
    <row r="435" spans="1:15" x14ac:dyDescent="0.2">
      <c r="A435" s="28"/>
      <c r="B435" s="21" t="str">
        <f>IF(A435="","",IF(K435="","No bet",VLOOKUP(K435,$AK$2:$AL$19,2)&amp;","&amp;VLOOKUP(L435,$AK$2:$AL$19,2)))</f>
        <v/>
      </c>
      <c r="C435" s="22" t="str">
        <f t="shared" si="72"/>
        <v/>
      </c>
      <c r="D435" s="9">
        <f t="shared" si="73"/>
        <v>0</v>
      </c>
      <c r="E435" s="9">
        <f t="shared" si="74"/>
        <v>0</v>
      </c>
      <c r="F435" s="10">
        <f t="shared" si="75"/>
        <v>0</v>
      </c>
      <c r="G435" s="10" t="str">
        <f t="shared" si="82"/>
        <v>24615</v>
      </c>
      <c r="H435" s="10" t="b">
        <f t="shared" si="76"/>
        <v>0</v>
      </c>
      <c r="I435" s="10">
        <f t="shared" si="77"/>
        <v>143</v>
      </c>
      <c r="J435" s="10">
        <f t="shared" si="78"/>
        <v>2</v>
      </c>
      <c r="K435" s="10" t="str">
        <f>IF($I435=1,VLOOKUP($E435,$AH$2:$AJ$19,2),IF($I435&lt;10,IF(F435=0,"",K434),""))</f>
        <v/>
      </c>
      <c r="L435" s="10" t="str">
        <f>IF($I435=1,VLOOKUP($E435,$AH$2:$AJ$19,3),IF($I435&lt;10,IF(F435=0,"",L434),""))</f>
        <v/>
      </c>
      <c r="M435" s="12" t="str">
        <f t="shared" si="79"/>
        <v/>
      </c>
      <c r="N435" s="13">
        <f t="shared" si="80"/>
        <v>0</v>
      </c>
      <c r="O435" s="14">
        <f t="shared" si="81"/>
        <v>68</v>
      </c>
    </row>
    <row r="436" spans="1:15" x14ac:dyDescent="0.2">
      <c r="A436" s="28"/>
      <c r="B436" s="21" t="str">
        <f>IF(A436="","",IF(K436="","No bet",VLOOKUP(K436,$AK$2:$AL$19,2)&amp;","&amp;VLOOKUP(L436,$AK$2:$AL$19,2)))</f>
        <v/>
      </c>
      <c r="C436" s="22" t="str">
        <f t="shared" si="72"/>
        <v/>
      </c>
      <c r="D436" s="9">
        <f t="shared" si="73"/>
        <v>0</v>
      </c>
      <c r="E436" s="9">
        <f t="shared" si="74"/>
        <v>0</v>
      </c>
      <c r="F436" s="10">
        <f t="shared" si="75"/>
        <v>0</v>
      </c>
      <c r="G436" s="10" t="str">
        <f t="shared" si="82"/>
        <v>24615</v>
      </c>
      <c r="H436" s="10" t="b">
        <f t="shared" si="76"/>
        <v>0</v>
      </c>
      <c r="I436" s="10">
        <f t="shared" si="77"/>
        <v>144</v>
      </c>
      <c r="J436" s="10">
        <f t="shared" si="78"/>
        <v>2</v>
      </c>
      <c r="K436" s="10" t="str">
        <f>IF($I436=1,VLOOKUP($E436,$AH$2:$AJ$19,2),IF($I436&lt;10,IF(F436=0,"",K435),""))</f>
        <v/>
      </c>
      <c r="L436" s="10" t="str">
        <f>IF($I436=1,VLOOKUP($E436,$AH$2:$AJ$19,3),IF($I436&lt;10,IF(F436=0,"",L435),""))</f>
        <v/>
      </c>
      <c r="M436" s="12" t="str">
        <f t="shared" si="79"/>
        <v/>
      </c>
      <c r="N436" s="13">
        <f t="shared" si="80"/>
        <v>0</v>
      </c>
      <c r="O436" s="14">
        <f t="shared" si="81"/>
        <v>68</v>
      </c>
    </row>
    <row r="437" spans="1:15" x14ac:dyDescent="0.2">
      <c r="A437" s="28"/>
      <c r="B437" s="21" t="str">
        <f>IF(A437="","",IF(K437="","No bet",VLOOKUP(K437,$AK$2:$AL$19,2)&amp;","&amp;VLOOKUP(L437,$AK$2:$AL$19,2)))</f>
        <v/>
      </c>
      <c r="C437" s="22" t="str">
        <f t="shared" si="72"/>
        <v/>
      </c>
      <c r="D437" s="9">
        <f t="shared" si="73"/>
        <v>0</v>
      </c>
      <c r="E437" s="9">
        <f t="shared" si="74"/>
        <v>0</v>
      </c>
      <c r="F437" s="10">
        <f t="shared" si="75"/>
        <v>0</v>
      </c>
      <c r="G437" s="10" t="str">
        <f t="shared" si="82"/>
        <v>24615</v>
      </c>
      <c r="H437" s="10" t="b">
        <f t="shared" si="76"/>
        <v>0</v>
      </c>
      <c r="I437" s="10">
        <f t="shared" si="77"/>
        <v>145</v>
      </c>
      <c r="J437" s="10">
        <f t="shared" si="78"/>
        <v>2</v>
      </c>
      <c r="K437" s="10" t="str">
        <f>IF($I437=1,VLOOKUP($E437,$AH$2:$AJ$19,2),IF($I437&lt;10,IF(F437=0,"",K436),""))</f>
        <v/>
      </c>
      <c r="L437" s="10" t="str">
        <f>IF($I437=1,VLOOKUP($E437,$AH$2:$AJ$19,3),IF($I437&lt;10,IF(F437=0,"",L436),""))</f>
        <v/>
      </c>
      <c r="M437" s="12" t="str">
        <f t="shared" si="79"/>
        <v/>
      </c>
      <c r="N437" s="13">
        <f t="shared" si="80"/>
        <v>0</v>
      </c>
      <c r="O437" s="14">
        <f t="shared" si="81"/>
        <v>68</v>
      </c>
    </row>
    <row r="438" spans="1:15" x14ac:dyDescent="0.2">
      <c r="A438" s="28"/>
      <c r="B438" s="21" t="str">
        <f>IF(A438="","",IF(K438="","No bet",VLOOKUP(K438,$AK$2:$AL$19,2)&amp;","&amp;VLOOKUP(L438,$AK$2:$AL$19,2)))</f>
        <v/>
      </c>
      <c r="C438" s="22" t="str">
        <f t="shared" si="72"/>
        <v/>
      </c>
      <c r="D438" s="9">
        <f t="shared" si="73"/>
        <v>0</v>
      </c>
      <c r="E438" s="9">
        <f t="shared" si="74"/>
        <v>0</v>
      </c>
      <c r="F438" s="10">
        <f t="shared" si="75"/>
        <v>0</v>
      </c>
      <c r="G438" s="10" t="str">
        <f t="shared" si="82"/>
        <v>24615</v>
      </c>
      <c r="H438" s="10" t="b">
        <f t="shared" si="76"/>
        <v>0</v>
      </c>
      <c r="I438" s="10">
        <f t="shared" si="77"/>
        <v>146</v>
      </c>
      <c r="J438" s="10">
        <f t="shared" si="78"/>
        <v>2</v>
      </c>
      <c r="K438" s="10" t="str">
        <f>IF($I438=1,VLOOKUP($E438,$AH$2:$AJ$19,2),IF($I438&lt;10,IF(F438=0,"",K437),""))</f>
        <v/>
      </c>
      <c r="L438" s="10" t="str">
        <f>IF($I438=1,VLOOKUP($E438,$AH$2:$AJ$19,3),IF($I438&lt;10,IF(F438=0,"",L437),""))</f>
        <v/>
      </c>
      <c r="M438" s="12" t="str">
        <f t="shared" si="79"/>
        <v/>
      </c>
      <c r="N438" s="13">
        <f t="shared" si="80"/>
        <v>0</v>
      </c>
      <c r="O438" s="14">
        <f t="shared" si="81"/>
        <v>68</v>
      </c>
    </row>
    <row r="439" spans="1:15" x14ac:dyDescent="0.2">
      <c r="A439" s="28"/>
      <c r="B439" s="21" t="str">
        <f>IF(A439="","",IF(K439="","No bet",VLOOKUP(K439,$AK$2:$AL$19,2)&amp;","&amp;VLOOKUP(L439,$AK$2:$AL$19,2)))</f>
        <v/>
      </c>
      <c r="C439" s="22" t="str">
        <f t="shared" si="72"/>
        <v/>
      </c>
      <c r="D439" s="9">
        <f t="shared" si="73"/>
        <v>0</v>
      </c>
      <c r="E439" s="9">
        <f t="shared" si="74"/>
        <v>0</v>
      </c>
      <c r="F439" s="10">
        <f t="shared" si="75"/>
        <v>0</v>
      </c>
      <c r="G439" s="10" t="str">
        <f t="shared" si="82"/>
        <v>24615</v>
      </c>
      <c r="H439" s="10" t="b">
        <f t="shared" si="76"/>
        <v>0</v>
      </c>
      <c r="I439" s="10">
        <f t="shared" si="77"/>
        <v>147</v>
      </c>
      <c r="J439" s="10">
        <f t="shared" si="78"/>
        <v>2</v>
      </c>
      <c r="K439" s="10" t="str">
        <f>IF($I439=1,VLOOKUP($E439,$AH$2:$AJ$19,2),IF($I439&lt;10,IF(F439=0,"",K438),""))</f>
        <v/>
      </c>
      <c r="L439" s="10" t="str">
        <f>IF($I439=1,VLOOKUP($E439,$AH$2:$AJ$19,3),IF($I439&lt;10,IF(F439=0,"",L438),""))</f>
        <v/>
      </c>
      <c r="M439" s="12" t="str">
        <f t="shared" si="79"/>
        <v/>
      </c>
      <c r="N439" s="13">
        <f t="shared" si="80"/>
        <v>0</v>
      </c>
      <c r="O439" s="14">
        <f t="shared" si="81"/>
        <v>68</v>
      </c>
    </row>
    <row r="440" spans="1:15" x14ac:dyDescent="0.2">
      <c r="A440" s="28"/>
      <c r="B440" s="21" t="str">
        <f>IF(A440="","",IF(K440="","No bet",VLOOKUP(K440,$AK$2:$AL$19,2)&amp;","&amp;VLOOKUP(L440,$AK$2:$AL$19,2)))</f>
        <v/>
      </c>
      <c r="C440" s="22" t="str">
        <f t="shared" si="72"/>
        <v/>
      </c>
      <c r="D440" s="9">
        <f t="shared" si="73"/>
        <v>0</v>
      </c>
      <c r="E440" s="9">
        <f t="shared" si="74"/>
        <v>0</v>
      </c>
      <c r="F440" s="10">
        <f t="shared" si="75"/>
        <v>0</v>
      </c>
      <c r="G440" s="10" t="str">
        <f t="shared" si="82"/>
        <v>24615</v>
      </c>
      <c r="H440" s="10" t="b">
        <f t="shared" si="76"/>
        <v>0</v>
      </c>
      <c r="I440" s="10">
        <f t="shared" si="77"/>
        <v>148</v>
      </c>
      <c r="J440" s="10">
        <f t="shared" si="78"/>
        <v>2</v>
      </c>
      <c r="K440" s="10" t="str">
        <f>IF($I440=1,VLOOKUP($E440,$AH$2:$AJ$19,2),IF($I440&lt;10,IF(F440=0,"",K439),""))</f>
        <v/>
      </c>
      <c r="L440" s="10" t="str">
        <f>IF($I440=1,VLOOKUP($E440,$AH$2:$AJ$19,3),IF($I440&lt;10,IF(F440=0,"",L439),""))</f>
        <v/>
      </c>
      <c r="M440" s="12" t="str">
        <f t="shared" si="79"/>
        <v/>
      </c>
      <c r="N440" s="13">
        <f t="shared" si="80"/>
        <v>0</v>
      </c>
      <c r="O440" s="14">
        <f t="shared" si="81"/>
        <v>68</v>
      </c>
    </row>
    <row r="441" spans="1:15" x14ac:dyDescent="0.2">
      <c r="A441" s="28"/>
      <c r="B441" s="21" t="str">
        <f>IF(A441="","",IF(K441="","No bet",VLOOKUP(K441,$AK$2:$AL$19,2)&amp;","&amp;VLOOKUP(L441,$AK$2:$AL$19,2)))</f>
        <v/>
      </c>
      <c r="C441" s="22" t="str">
        <f t="shared" si="72"/>
        <v/>
      </c>
      <c r="D441" s="9">
        <f t="shared" si="73"/>
        <v>0</v>
      </c>
      <c r="E441" s="9">
        <f t="shared" si="74"/>
        <v>0</v>
      </c>
      <c r="F441" s="10">
        <f t="shared" si="75"/>
        <v>0</v>
      </c>
      <c r="G441" s="10" t="str">
        <f t="shared" si="82"/>
        <v>24615</v>
      </c>
      <c r="H441" s="10" t="b">
        <f t="shared" si="76"/>
        <v>0</v>
      </c>
      <c r="I441" s="10">
        <f t="shared" si="77"/>
        <v>149</v>
      </c>
      <c r="J441" s="10">
        <f t="shared" si="78"/>
        <v>2</v>
      </c>
      <c r="K441" s="10" t="str">
        <f>IF($I441=1,VLOOKUP($E441,$AH$2:$AJ$19,2),IF($I441&lt;10,IF(F441=0,"",K440),""))</f>
        <v/>
      </c>
      <c r="L441" s="10" t="str">
        <f>IF($I441=1,VLOOKUP($E441,$AH$2:$AJ$19,3),IF($I441&lt;10,IF(F441=0,"",L440),""))</f>
        <v/>
      </c>
      <c r="M441" s="12" t="str">
        <f t="shared" si="79"/>
        <v/>
      </c>
      <c r="N441" s="13">
        <f t="shared" si="80"/>
        <v>0</v>
      </c>
      <c r="O441" s="14">
        <f t="shared" si="81"/>
        <v>68</v>
      </c>
    </row>
    <row r="442" spans="1:15" x14ac:dyDescent="0.2">
      <c r="A442" s="28"/>
      <c r="B442" s="21" t="str">
        <f>IF(A442="","",IF(K442="","No bet",VLOOKUP(K442,$AK$2:$AL$19,2)&amp;","&amp;VLOOKUP(L442,$AK$2:$AL$19,2)))</f>
        <v/>
      </c>
      <c r="C442" s="22" t="str">
        <f t="shared" si="72"/>
        <v/>
      </c>
      <c r="D442" s="9">
        <f t="shared" si="73"/>
        <v>0</v>
      </c>
      <c r="E442" s="9">
        <f t="shared" si="74"/>
        <v>0</v>
      </c>
      <c r="F442" s="10">
        <f t="shared" si="75"/>
        <v>0</v>
      </c>
      <c r="G442" s="10" t="str">
        <f t="shared" si="82"/>
        <v>24615</v>
      </c>
      <c r="H442" s="10" t="b">
        <f t="shared" si="76"/>
        <v>0</v>
      </c>
      <c r="I442" s="10">
        <f t="shared" si="77"/>
        <v>150</v>
      </c>
      <c r="J442" s="10">
        <f t="shared" si="78"/>
        <v>2</v>
      </c>
      <c r="K442" s="10" t="str">
        <f>IF($I442=1,VLOOKUP($E442,$AH$2:$AJ$19,2),IF($I442&lt;10,IF(F442=0,"",K441),""))</f>
        <v/>
      </c>
      <c r="L442" s="10" t="str">
        <f>IF($I442=1,VLOOKUP($E442,$AH$2:$AJ$19,3),IF($I442&lt;10,IF(F442=0,"",L441),""))</f>
        <v/>
      </c>
      <c r="M442" s="12" t="str">
        <f t="shared" si="79"/>
        <v/>
      </c>
      <c r="N442" s="13">
        <f t="shared" si="80"/>
        <v>0</v>
      </c>
      <c r="O442" s="14">
        <f t="shared" si="81"/>
        <v>68</v>
      </c>
    </row>
    <row r="443" spans="1:15" x14ac:dyDescent="0.2">
      <c r="A443" s="28"/>
      <c r="B443" s="21" t="str">
        <f>IF(A443="","",IF(K443="","No bet",VLOOKUP(K443,$AK$2:$AL$19,2)&amp;","&amp;VLOOKUP(L443,$AK$2:$AL$19,2)))</f>
        <v/>
      </c>
      <c r="C443" s="22" t="str">
        <f t="shared" si="72"/>
        <v/>
      </c>
      <c r="D443" s="9">
        <f t="shared" si="73"/>
        <v>0</v>
      </c>
      <c r="E443" s="9">
        <f t="shared" si="74"/>
        <v>0</v>
      </c>
      <c r="F443" s="10">
        <f t="shared" si="75"/>
        <v>0</v>
      </c>
      <c r="G443" s="10" t="str">
        <f t="shared" si="82"/>
        <v>24615</v>
      </c>
      <c r="H443" s="10" t="b">
        <f t="shared" si="76"/>
        <v>0</v>
      </c>
      <c r="I443" s="10">
        <f t="shared" si="77"/>
        <v>151</v>
      </c>
      <c r="J443" s="10">
        <f t="shared" si="78"/>
        <v>2</v>
      </c>
      <c r="K443" s="10" t="str">
        <f>IF($I443=1,VLOOKUP($E443,$AH$2:$AJ$19,2),IF($I443&lt;10,IF(F443=0,"",K442),""))</f>
        <v/>
      </c>
      <c r="L443" s="10" t="str">
        <f>IF($I443=1,VLOOKUP($E443,$AH$2:$AJ$19,3),IF($I443&lt;10,IF(F443=0,"",L442),""))</f>
        <v/>
      </c>
      <c r="M443" s="12" t="str">
        <f t="shared" si="79"/>
        <v/>
      </c>
      <c r="N443" s="13">
        <f t="shared" si="80"/>
        <v>0</v>
      </c>
      <c r="O443" s="14">
        <f t="shared" si="81"/>
        <v>68</v>
      </c>
    </row>
    <row r="444" spans="1:15" x14ac:dyDescent="0.2">
      <c r="A444" s="28"/>
      <c r="B444" s="21" t="str">
        <f>IF(A444="","",IF(K444="","No bet",VLOOKUP(K444,$AK$2:$AL$19,2)&amp;","&amp;VLOOKUP(L444,$AK$2:$AL$19,2)))</f>
        <v/>
      </c>
      <c r="C444" s="22" t="str">
        <f t="shared" si="72"/>
        <v/>
      </c>
      <c r="D444" s="9">
        <f t="shared" si="73"/>
        <v>0</v>
      </c>
      <c r="E444" s="9">
        <f t="shared" si="74"/>
        <v>0</v>
      </c>
      <c r="F444" s="10">
        <f t="shared" si="75"/>
        <v>0</v>
      </c>
      <c r="G444" s="10" t="str">
        <f t="shared" si="82"/>
        <v>24615</v>
      </c>
      <c r="H444" s="10" t="b">
        <f t="shared" si="76"/>
        <v>0</v>
      </c>
      <c r="I444" s="10">
        <f t="shared" si="77"/>
        <v>152</v>
      </c>
      <c r="J444" s="10">
        <f t="shared" si="78"/>
        <v>2</v>
      </c>
      <c r="K444" s="10" t="str">
        <f>IF($I444=1,VLOOKUP($E444,$AH$2:$AJ$19,2),IF($I444&lt;10,IF(F444=0,"",K443),""))</f>
        <v/>
      </c>
      <c r="L444" s="10" t="str">
        <f>IF($I444=1,VLOOKUP($E444,$AH$2:$AJ$19,3),IF($I444&lt;10,IF(F444=0,"",L443),""))</f>
        <v/>
      </c>
      <c r="M444" s="12" t="str">
        <f t="shared" si="79"/>
        <v/>
      </c>
      <c r="N444" s="13">
        <f t="shared" si="80"/>
        <v>0</v>
      </c>
      <c r="O444" s="14">
        <f t="shared" si="81"/>
        <v>68</v>
      </c>
    </row>
    <row r="445" spans="1:15" x14ac:dyDescent="0.2">
      <c r="A445" s="28"/>
      <c r="B445" s="21" t="str">
        <f>IF(A445="","",IF(K445="","No bet",VLOOKUP(K445,$AK$2:$AL$19,2)&amp;","&amp;VLOOKUP(L445,$AK$2:$AL$19,2)))</f>
        <v/>
      </c>
      <c r="C445" s="22" t="str">
        <f t="shared" si="72"/>
        <v/>
      </c>
      <c r="D445" s="9">
        <f t="shared" si="73"/>
        <v>0</v>
      </c>
      <c r="E445" s="9">
        <f t="shared" si="74"/>
        <v>0</v>
      </c>
      <c r="F445" s="10">
        <f t="shared" si="75"/>
        <v>0</v>
      </c>
      <c r="G445" s="10" t="str">
        <f t="shared" si="82"/>
        <v>24615</v>
      </c>
      <c r="H445" s="10" t="b">
        <f t="shared" si="76"/>
        <v>0</v>
      </c>
      <c r="I445" s="10">
        <f t="shared" si="77"/>
        <v>153</v>
      </c>
      <c r="J445" s="10">
        <f t="shared" si="78"/>
        <v>2</v>
      </c>
      <c r="K445" s="10" t="str">
        <f>IF($I445=1,VLOOKUP($E445,$AH$2:$AJ$19,2),IF($I445&lt;10,IF(F445=0,"",K444),""))</f>
        <v/>
      </c>
      <c r="L445" s="10" t="str">
        <f>IF($I445=1,VLOOKUP($E445,$AH$2:$AJ$19,3),IF($I445&lt;10,IF(F445=0,"",L444),""))</f>
        <v/>
      </c>
      <c r="M445" s="12" t="str">
        <f t="shared" si="79"/>
        <v/>
      </c>
      <c r="N445" s="13">
        <f t="shared" si="80"/>
        <v>0</v>
      </c>
      <c r="O445" s="14">
        <f t="shared" si="81"/>
        <v>68</v>
      </c>
    </row>
    <row r="446" spans="1:15" x14ac:dyDescent="0.2">
      <c r="A446" s="28"/>
      <c r="B446" s="21" t="str">
        <f>IF(A446="","",IF(K446="","No bet",VLOOKUP(K446,$AK$2:$AL$19,2)&amp;","&amp;VLOOKUP(L446,$AK$2:$AL$19,2)))</f>
        <v/>
      </c>
      <c r="C446" s="22" t="str">
        <f t="shared" si="72"/>
        <v/>
      </c>
      <c r="D446" s="9">
        <f t="shared" si="73"/>
        <v>0</v>
      </c>
      <c r="E446" s="9">
        <f t="shared" si="74"/>
        <v>0</v>
      </c>
      <c r="F446" s="10">
        <f t="shared" si="75"/>
        <v>0</v>
      </c>
      <c r="G446" s="10" t="str">
        <f t="shared" si="82"/>
        <v>24615</v>
      </c>
      <c r="H446" s="10" t="b">
        <f t="shared" si="76"/>
        <v>0</v>
      </c>
      <c r="I446" s="10">
        <f t="shared" si="77"/>
        <v>154</v>
      </c>
      <c r="J446" s="10">
        <f t="shared" si="78"/>
        <v>2</v>
      </c>
      <c r="K446" s="10" t="str">
        <f>IF($I446=1,VLOOKUP($E446,$AH$2:$AJ$19,2),IF($I446&lt;10,IF(F446=0,"",K445),""))</f>
        <v/>
      </c>
      <c r="L446" s="10" t="str">
        <f>IF($I446=1,VLOOKUP($E446,$AH$2:$AJ$19,3),IF($I446&lt;10,IF(F446=0,"",L445),""))</f>
        <v/>
      </c>
      <c r="M446" s="12" t="str">
        <f t="shared" si="79"/>
        <v/>
      </c>
      <c r="N446" s="13">
        <f t="shared" si="80"/>
        <v>0</v>
      </c>
      <c r="O446" s="14">
        <f t="shared" si="81"/>
        <v>68</v>
      </c>
    </row>
    <row r="447" spans="1:15" x14ac:dyDescent="0.2">
      <c r="A447" s="28"/>
      <c r="B447" s="21" t="str">
        <f>IF(A447="","",IF(K447="","No bet",VLOOKUP(K447,$AK$2:$AL$19,2)&amp;","&amp;VLOOKUP(L447,$AK$2:$AL$19,2)))</f>
        <v/>
      </c>
      <c r="C447" s="22" t="str">
        <f t="shared" si="72"/>
        <v/>
      </c>
      <c r="D447" s="9">
        <f t="shared" si="73"/>
        <v>0</v>
      </c>
      <c r="E447" s="9">
        <f t="shared" si="74"/>
        <v>0</v>
      </c>
      <c r="F447" s="10">
        <f t="shared" si="75"/>
        <v>0</v>
      </c>
      <c r="G447" s="10" t="str">
        <f t="shared" si="82"/>
        <v>24615</v>
      </c>
      <c r="H447" s="10" t="b">
        <f t="shared" si="76"/>
        <v>0</v>
      </c>
      <c r="I447" s="10">
        <f t="shared" si="77"/>
        <v>155</v>
      </c>
      <c r="J447" s="10">
        <f t="shared" si="78"/>
        <v>2</v>
      </c>
      <c r="K447" s="10" t="str">
        <f>IF($I447=1,VLOOKUP($E447,$AH$2:$AJ$19,2),IF($I447&lt;10,IF(F447=0,"",K446),""))</f>
        <v/>
      </c>
      <c r="L447" s="10" t="str">
        <f>IF($I447=1,VLOOKUP($E447,$AH$2:$AJ$19,3),IF($I447&lt;10,IF(F447=0,"",L446),""))</f>
        <v/>
      </c>
      <c r="M447" s="12" t="str">
        <f t="shared" si="79"/>
        <v/>
      </c>
      <c r="N447" s="13">
        <f t="shared" si="80"/>
        <v>0</v>
      </c>
      <c r="O447" s="14">
        <f t="shared" si="81"/>
        <v>68</v>
      </c>
    </row>
    <row r="448" spans="1:15" x14ac:dyDescent="0.2">
      <c r="A448" s="28"/>
      <c r="B448" s="21" t="str">
        <f>IF(A448="","",IF(K448="","No bet",VLOOKUP(K448,$AK$2:$AL$19,2)&amp;","&amp;VLOOKUP(L448,$AK$2:$AL$19,2)))</f>
        <v/>
      </c>
      <c r="C448" s="22" t="str">
        <f t="shared" si="72"/>
        <v/>
      </c>
      <c r="D448" s="9">
        <f t="shared" si="73"/>
        <v>0</v>
      </c>
      <c r="E448" s="9">
        <f t="shared" si="74"/>
        <v>0</v>
      </c>
      <c r="F448" s="10">
        <f t="shared" si="75"/>
        <v>0</v>
      </c>
      <c r="G448" s="10" t="str">
        <f t="shared" si="82"/>
        <v>24615</v>
      </c>
      <c r="H448" s="10" t="b">
        <f t="shared" si="76"/>
        <v>0</v>
      </c>
      <c r="I448" s="10">
        <f t="shared" si="77"/>
        <v>156</v>
      </c>
      <c r="J448" s="10">
        <f t="shared" si="78"/>
        <v>2</v>
      </c>
      <c r="K448" s="10" t="str">
        <f>IF($I448=1,VLOOKUP($E448,$AH$2:$AJ$19,2),IF($I448&lt;10,IF(F448=0,"",K447),""))</f>
        <v/>
      </c>
      <c r="L448" s="10" t="str">
        <f>IF($I448=1,VLOOKUP($E448,$AH$2:$AJ$19,3),IF($I448&lt;10,IF(F448=0,"",L447),""))</f>
        <v/>
      </c>
      <c r="M448" s="12" t="str">
        <f t="shared" si="79"/>
        <v/>
      </c>
      <c r="N448" s="13">
        <f t="shared" si="80"/>
        <v>0</v>
      </c>
      <c r="O448" s="14">
        <f t="shared" si="81"/>
        <v>68</v>
      </c>
    </row>
    <row r="449" spans="1:15" x14ac:dyDescent="0.2">
      <c r="A449" s="28"/>
      <c r="B449" s="21" t="str">
        <f>IF(A449="","",IF(K449="","No bet",VLOOKUP(K449,$AK$2:$AL$19,2)&amp;","&amp;VLOOKUP(L449,$AK$2:$AL$19,2)))</f>
        <v/>
      </c>
      <c r="C449" s="22" t="str">
        <f t="shared" si="72"/>
        <v/>
      </c>
      <c r="D449" s="9">
        <f t="shared" si="73"/>
        <v>0</v>
      </c>
      <c r="E449" s="9">
        <f t="shared" si="74"/>
        <v>0</v>
      </c>
      <c r="F449" s="10">
        <f t="shared" si="75"/>
        <v>0</v>
      </c>
      <c r="G449" s="10" t="str">
        <f t="shared" si="82"/>
        <v>24615</v>
      </c>
      <c r="H449" s="10" t="b">
        <f t="shared" si="76"/>
        <v>0</v>
      </c>
      <c r="I449" s="10">
        <f t="shared" si="77"/>
        <v>157</v>
      </c>
      <c r="J449" s="10">
        <f t="shared" si="78"/>
        <v>2</v>
      </c>
      <c r="K449" s="10" t="str">
        <f>IF($I449=1,VLOOKUP($E449,$AH$2:$AJ$19,2),IF($I449&lt;10,IF(F449=0,"",K448),""))</f>
        <v/>
      </c>
      <c r="L449" s="10" t="str">
        <f>IF($I449=1,VLOOKUP($E449,$AH$2:$AJ$19,3),IF($I449&lt;10,IF(F449=0,"",L448),""))</f>
        <v/>
      </c>
      <c r="M449" s="12" t="str">
        <f t="shared" si="79"/>
        <v/>
      </c>
      <c r="N449" s="13">
        <f t="shared" si="80"/>
        <v>0</v>
      </c>
      <c r="O449" s="14">
        <f t="shared" si="81"/>
        <v>68</v>
      </c>
    </row>
    <row r="450" spans="1:15" x14ac:dyDescent="0.2">
      <c r="A450" s="28"/>
      <c r="B450" s="21" t="str">
        <f>IF(A450="","",IF(K450="","No bet",VLOOKUP(K450,$AK$2:$AL$19,2)&amp;","&amp;VLOOKUP(L450,$AK$2:$AL$19,2)))</f>
        <v/>
      </c>
      <c r="C450" s="22" t="str">
        <f t="shared" si="72"/>
        <v/>
      </c>
      <c r="D450" s="9">
        <f t="shared" si="73"/>
        <v>0</v>
      </c>
      <c r="E450" s="9">
        <f t="shared" si="74"/>
        <v>0</v>
      </c>
      <c r="F450" s="10">
        <f t="shared" si="75"/>
        <v>0</v>
      </c>
      <c r="G450" s="10" t="str">
        <f t="shared" si="82"/>
        <v>24615</v>
      </c>
      <c r="H450" s="10" t="b">
        <f t="shared" si="76"/>
        <v>0</v>
      </c>
      <c r="I450" s="10">
        <f t="shared" si="77"/>
        <v>158</v>
      </c>
      <c r="J450" s="10">
        <f t="shared" si="78"/>
        <v>2</v>
      </c>
      <c r="K450" s="10" t="str">
        <f>IF($I450=1,VLOOKUP($E450,$AH$2:$AJ$19,2),IF($I450&lt;10,IF(F450=0,"",K449),""))</f>
        <v/>
      </c>
      <c r="L450" s="10" t="str">
        <f>IF($I450=1,VLOOKUP($E450,$AH$2:$AJ$19,3),IF($I450&lt;10,IF(F450=0,"",L449),""))</f>
        <v/>
      </c>
      <c r="M450" s="12" t="str">
        <f t="shared" si="79"/>
        <v/>
      </c>
      <c r="N450" s="13">
        <f t="shared" si="80"/>
        <v>0</v>
      </c>
      <c r="O450" s="14">
        <f t="shared" si="81"/>
        <v>68</v>
      </c>
    </row>
    <row r="451" spans="1:15" x14ac:dyDescent="0.2">
      <c r="A451" s="28"/>
      <c r="B451" s="21" t="str">
        <f>IF(A451="","",IF(K451="","No bet",VLOOKUP(K451,$AK$2:$AL$19,2)&amp;","&amp;VLOOKUP(L451,$AK$2:$AL$19,2)))</f>
        <v/>
      </c>
      <c r="C451" s="22" t="str">
        <f t="shared" ref="C451:C514" si="83">IF(A451="","",IF(B451="No bet","",F451&amp;","&amp;F451&amp;","))</f>
        <v/>
      </c>
      <c r="D451" s="9">
        <f t="shared" ref="D451:D514" si="84">VLOOKUP(A451,$AM$3:$AO$39,2,0)</f>
        <v>0</v>
      </c>
      <c r="E451" s="9">
        <f t="shared" ref="E451:E514" si="85">VLOOKUP(A451,$AM$3:$AO$39,3,0)</f>
        <v>0</v>
      </c>
      <c r="F451" s="10">
        <f t="shared" si="75"/>
        <v>0</v>
      </c>
      <c r="G451" s="10" t="str">
        <f t="shared" si="82"/>
        <v>24615</v>
      </c>
      <c r="H451" s="10" t="b">
        <f t="shared" si="76"/>
        <v>0</v>
      </c>
      <c r="I451" s="10">
        <f t="shared" si="77"/>
        <v>159</v>
      </c>
      <c r="J451" s="10">
        <f t="shared" si="78"/>
        <v>2</v>
      </c>
      <c r="K451" s="10" t="str">
        <f>IF($I451=1,VLOOKUP($E451,$AH$2:$AJ$19,2),IF($I451&lt;10,IF(F451=0,"",K450),""))</f>
        <v/>
      </c>
      <c r="L451" s="10" t="str">
        <f>IF($I451=1,VLOOKUP($E451,$AH$2:$AJ$19,3),IF($I451&lt;10,IF(F451=0,"",L450),""))</f>
        <v/>
      </c>
      <c r="M451" s="12" t="str">
        <f t="shared" si="79"/>
        <v/>
      </c>
      <c r="N451" s="13">
        <f t="shared" si="80"/>
        <v>0</v>
      </c>
      <c r="O451" s="14">
        <f t="shared" si="81"/>
        <v>68</v>
      </c>
    </row>
    <row r="452" spans="1:15" x14ac:dyDescent="0.2">
      <c r="A452" s="28"/>
      <c r="B452" s="21" t="str">
        <f>IF(A452="","",IF(K452="","No bet",VLOOKUP(K452,$AK$2:$AL$19,2)&amp;","&amp;VLOOKUP(L452,$AK$2:$AL$19,2)))</f>
        <v/>
      </c>
      <c r="C452" s="22" t="str">
        <f t="shared" si="83"/>
        <v/>
      </c>
      <c r="D452" s="9">
        <f t="shared" si="84"/>
        <v>0</v>
      </c>
      <c r="E452" s="9">
        <f t="shared" si="85"/>
        <v>0</v>
      </c>
      <c r="F452" s="10">
        <f t="shared" ref="F452:F515" si="86">IF(H452=FALSE,0,J451)</f>
        <v>0</v>
      </c>
      <c r="G452" s="10" t="str">
        <f t="shared" si="82"/>
        <v>24615</v>
      </c>
      <c r="H452" s="10" t="b">
        <f t="shared" ref="H452:H515" si="87">IF(LEN(G452)=6,TRUE,IF(M452="W",FALSE,IF(I451=9,FALSE,H451)))</f>
        <v>0</v>
      </c>
      <c r="I452" s="10">
        <f t="shared" ref="I452:I515" si="88">IF(LEN(G452)=6,1,IF(M452="W",10,I451+1))</f>
        <v>160</v>
      </c>
      <c r="J452" s="10">
        <f t="shared" ref="J452:J515" si="89">IF(I452=10,IF(M452="W",IF(J451=1,1,J451-1),J451+1),J451)</f>
        <v>2</v>
      </c>
      <c r="K452" s="10" t="str">
        <f>IF($I452=1,VLOOKUP($E452,$AH$2:$AJ$19,2),IF($I452&lt;10,IF(F452=0,"",K451),""))</f>
        <v/>
      </c>
      <c r="L452" s="10" t="str">
        <f>IF($I452=1,VLOOKUP($E452,$AH$2:$AJ$19,3),IF($I452&lt;10,IF(F452=0,"",L451),""))</f>
        <v/>
      </c>
      <c r="M452" s="12" t="str">
        <f t="shared" ref="M452:M515" si="90">IF(A452="","",IF(F451&gt;0,IF(OR(E452=K451,E452=L451),"W","L"),""))</f>
        <v/>
      </c>
      <c r="N452" s="13">
        <f t="shared" ref="N452:N515" si="91">IF(M452="W",F451*18,IF(M452="L",-F451*2,0))</f>
        <v>0</v>
      </c>
      <c r="O452" s="14">
        <f t="shared" ref="O452:O515" si="92">IF(A452&lt;&gt;"",N452+O451,O451)</f>
        <v>68</v>
      </c>
    </row>
    <row r="453" spans="1:15" x14ac:dyDescent="0.2">
      <c r="A453" s="28"/>
      <c r="B453" s="21" t="str">
        <f>IF(A453="","",IF(K453="","No bet",VLOOKUP(K453,$AK$2:$AL$19,2)&amp;","&amp;VLOOKUP(L453,$AK$2:$AL$19,2)))</f>
        <v/>
      </c>
      <c r="C453" s="22" t="str">
        <f t="shared" si="83"/>
        <v/>
      </c>
      <c r="D453" s="9">
        <f t="shared" si="84"/>
        <v>0</v>
      </c>
      <c r="E453" s="9">
        <f t="shared" si="85"/>
        <v>0</v>
      </c>
      <c r="F453" s="10">
        <f t="shared" si="86"/>
        <v>0</v>
      </c>
      <c r="G453" s="10" t="str">
        <f t="shared" si="82"/>
        <v>24615</v>
      </c>
      <c r="H453" s="10" t="b">
        <f t="shared" si="87"/>
        <v>0</v>
      </c>
      <c r="I453" s="10">
        <f t="shared" si="88"/>
        <v>161</v>
      </c>
      <c r="J453" s="10">
        <f t="shared" si="89"/>
        <v>2</v>
      </c>
      <c r="K453" s="10" t="str">
        <f>IF($I453=1,VLOOKUP($E453,$AH$2:$AJ$19,2),IF($I453&lt;10,IF(F453=0,"",K452),""))</f>
        <v/>
      </c>
      <c r="L453" s="10" t="str">
        <f>IF($I453=1,VLOOKUP($E453,$AH$2:$AJ$19,3),IF($I453&lt;10,IF(F453=0,"",L452),""))</f>
        <v/>
      </c>
      <c r="M453" s="12" t="str">
        <f t="shared" si="90"/>
        <v/>
      </c>
      <c r="N453" s="13">
        <f t="shared" si="91"/>
        <v>0</v>
      </c>
      <c r="O453" s="14">
        <f t="shared" si="92"/>
        <v>68</v>
      </c>
    </row>
    <row r="454" spans="1:15" x14ac:dyDescent="0.2">
      <c r="A454" s="28"/>
      <c r="B454" s="21" t="str">
        <f>IF(A454="","",IF(K454="","No bet",VLOOKUP(K454,$AK$2:$AL$19,2)&amp;","&amp;VLOOKUP(L454,$AK$2:$AL$19,2)))</f>
        <v/>
      </c>
      <c r="C454" s="22" t="str">
        <f t="shared" si="83"/>
        <v/>
      </c>
      <c r="D454" s="9">
        <f t="shared" si="84"/>
        <v>0</v>
      </c>
      <c r="E454" s="9">
        <f t="shared" si="85"/>
        <v>0</v>
      </c>
      <c r="F454" s="10">
        <f t="shared" si="86"/>
        <v>0</v>
      </c>
      <c r="G454" s="10" t="str">
        <f t="shared" si="82"/>
        <v>24615</v>
      </c>
      <c r="H454" s="10" t="b">
        <f t="shared" si="87"/>
        <v>0</v>
      </c>
      <c r="I454" s="10">
        <f t="shared" si="88"/>
        <v>162</v>
      </c>
      <c r="J454" s="10">
        <f t="shared" si="89"/>
        <v>2</v>
      </c>
      <c r="K454" s="10" t="str">
        <f>IF($I454=1,VLOOKUP($E454,$AH$2:$AJ$19,2),IF($I454&lt;10,IF(F454=0,"",K453),""))</f>
        <v/>
      </c>
      <c r="L454" s="10" t="str">
        <f>IF($I454=1,VLOOKUP($E454,$AH$2:$AJ$19,3),IF($I454&lt;10,IF(F454=0,"",L453),""))</f>
        <v/>
      </c>
      <c r="M454" s="12" t="str">
        <f t="shared" si="90"/>
        <v/>
      </c>
      <c r="N454" s="13">
        <f t="shared" si="91"/>
        <v>0</v>
      </c>
      <c r="O454" s="14">
        <f t="shared" si="92"/>
        <v>68</v>
      </c>
    </row>
    <row r="455" spans="1:15" x14ac:dyDescent="0.2">
      <c r="A455" s="28"/>
      <c r="B455" s="21" t="str">
        <f>IF(A455="","",IF(K455="","No bet",VLOOKUP(K455,$AK$2:$AL$19,2)&amp;","&amp;VLOOKUP(L455,$AK$2:$AL$19,2)))</f>
        <v/>
      </c>
      <c r="C455" s="22" t="str">
        <f t="shared" si="83"/>
        <v/>
      </c>
      <c r="D455" s="9">
        <f t="shared" si="84"/>
        <v>0</v>
      </c>
      <c r="E455" s="9">
        <f t="shared" si="85"/>
        <v>0</v>
      </c>
      <c r="F455" s="10">
        <f t="shared" si="86"/>
        <v>0</v>
      </c>
      <c r="G455" s="10" t="str">
        <f t="shared" si="82"/>
        <v>24615</v>
      </c>
      <c r="H455" s="10" t="b">
        <f t="shared" si="87"/>
        <v>0</v>
      </c>
      <c r="I455" s="10">
        <f t="shared" si="88"/>
        <v>163</v>
      </c>
      <c r="J455" s="10">
        <f t="shared" si="89"/>
        <v>2</v>
      </c>
      <c r="K455" s="10" t="str">
        <f>IF($I455=1,VLOOKUP($E455,$AH$2:$AJ$19,2),IF($I455&lt;10,IF(F455=0,"",K454),""))</f>
        <v/>
      </c>
      <c r="L455" s="10" t="str">
        <f>IF($I455=1,VLOOKUP($E455,$AH$2:$AJ$19,3),IF($I455&lt;10,IF(F455=0,"",L454),""))</f>
        <v/>
      </c>
      <c r="M455" s="12" t="str">
        <f t="shared" si="90"/>
        <v/>
      </c>
      <c r="N455" s="13">
        <f t="shared" si="91"/>
        <v>0</v>
      </c>
      <c r="O455" s="14">
        <f t="shared" si="92"/>
        <v>68</v>
      </c>
    </row>
    <row r="456" spans="1:15" x14ac:dyDescent="0.2">
      <c r="A456" s="28"/>
      <c r="B456" s="21" t="str">
        <f>IF(A456="","",IF(K456="","No bet",VLOOKUP(K456,$AK$2:$AL$19,2)&amp;","&amp;VLOOKUP(L456,$AK$2:$AL$19,2)))</f>
        <v/>
      </c>
      <c r="C456" s="22" t="str">
        <f t="shared" si="83"/>
        <v/>
      </c>
      <c r="D456" s="9">
        <f t="shared" si="84"/>
        <v>0</v>
      </c>
      <c r="E456" s="9">
        <f t="shared" si="85"/>
        <v>0</v>
      </c>
      <c r="F456" s="10">
        <f t="shared" si="86"/>
        <v>0</v>
      </c>
      <c r="G456" s="10" t="str">
        <f t="shared" si="82"/>
        <v>24615</v>
      </c>
      <c r="H456" s="10" t="b">
        <f t="shared" si="87"/>
        <v>0</v>
      </c>
      <c r="I456" s="10">
        <f t="shared" si="88"/>
        <v>164</v>
      </c>
      <c r="J456" s="10">
        <f t="shared" si="89"/>
        <v>2</v>
      </c>
      <c r="K456" s="10" t="str">
        <f>IF($I456=1,VLOOKUP($E456,$AH$2:$AJ$19,2),IF($I456&lt;10,IF(F456=0,"",K455),""))</f>
        <v/>
      </c>
      <c r="L456" s="10" t="str">
        <f>IF($I456=1,VLOOKUP($E456,$AH$2:$AJ$19,3),IF($I456&lt;10,IF(F456=0,"",L455),""))</f>
        <v/>
      </c>
      <c r="M456" s="12" t="str">
        <f t="shared" si="90"/>
        <v/>
      </c>
      <c r="N456" s="13">
        <f t="shared" si="91"/>
        <v>0</v>
      </c>
      <c r="O456" s="14">
        <f t="shared" si="92"/>
        <v>68</v>
      </c>
    </row>
    <row r="457" spans="1:15" x14ac:dyDescent="0.2">
      <c r="A457" s="28"/>
      <c r="B457" s="21" t="str">
        <f>IF(A457="","",IF(K457="","No bet",VLOOKUP(K457,$AK$2:$AL$19,2)&amp;","&amp;VLOOKUP(L457,$AK$2:$AL$19,2)))</f>
        <v/>
      </c>
      <c r="C457" s="22" t="str">
        <f t="shared" si="83"/>
        <v/>
      </c>
      <c r="D457" s="9">
        <f t="shared" si="84"/>
        <v>0</v>
      </c>
      <c r="E457" s="9">
        <f t="shared" si="85"/>
        <v>0</v>
      </c>
      <c r="F457" s="10">
        <f t="shared" si="86"/>
        <v>0</v>
      </c>
      <c r="G457" s="10" t="str">
        <f t="shared" si="82"/>
        <v>24615</v>
      </c>
      <c r="H457" s="10" t="b">
        <f t="shared" si="87"/>
        <v>0</v>
      </c>
      <c r="I457" s="10">
        <f t="shared" si="88"/>
        <v>165</v>
      </c>
      <c r="J457" s="10">
        <f t="shared" si="89"/>
        <v>2</v>
      </c>
      <c r="K457" s="10" t="str">
        <f>IF($I457=1,VLOOKUP($E457,$AH$2:$AJ$19,2),IF($I457&lt;10,IF(F457=0,"",K456),""))</f>
        <v/>
      </c>
      <c r="L457" s="10" t="str">
        <f>IF($I457=1,VLOOKUP($E457,$AH$2:$AJ$19,3),IF($I457&lt;10,IF(F457=0,"",L456),""))</f>
        <v/>
      </c>
      <c r="M457" s="12" t="str">
        <f t="shared" si="90"/>
        <v/>
      </c>
      <c r="N457" s="13">
        <f t="shared" si="91"/>
        <v>0</v>
      </c>
      <c r="O457" s="14">
        <f t="shared" si="92"/>
        <v>68</v>
      </c>
    </row>
    <row r="458" spans="1:15" x14ac:dyDescent="0.2">
      <c r="A458" s="28"/>
      <c r="B458" s="21" t="str">
        <f>IF(A458="","",IF(K458="","No bet",VLOOKUP(K458,$AK$2:$AL$19,2)&amp;","&amp;VLOOKUP(L458,$AK$2:$AL$19,2)))</f>
        <v/>
      </c>
      <c r="C458" s="22" t="str">
        <f t="shared" si="83"/>
        <v/>
      </c>
      <c r="D458" s="9">
        <f t="shared" si="84"/>
        <v>0</v>
      </c>
      <c r="E458" s="9">
        <f t="shared" si="85"/>
        <v>0</v>
      </c>
      <c r="F458" s="10">
        <f t="shared" si="86"/>
        <v>0</v>
      </c>
      <c r="G458" s="10" t="str">
        <f t="shared" si="82"/>
        <v>24615</v>
      </c>
      <c r="H458" s="10" t="b">
        <f t="shared" si="87"/>
        <v>0</v>
      </c>
      <c r="I458" s="10">
        <f t="shared" si="88"/>
        <v>166</v>
      </c>
      <c r="J458" s="10">
        <f t="shared" si="89"/>
        <v>2</v>
      </c>
      <c r="K458" s="10" t="str">
        <f>IF($I458=1,VLOOKUP($E458,$AH$2:$AJ$19,2),IF($I458&lt;10,IF(F458=0,"",K457),""))</f>
        <v/>
      </c>
      <c r="L458" s="10" t="str">
        <f>IF($I458=1,VLOOKUP($E458,$AH$2:$AJ$19,3),IF($I458&lt;10,IF(F458=0,"",L457),""))</f>
        <v/>
      </c>
      <c r="M458" s="12" t="str">
        <f t="shared" si="90"/>
        <v/>
      </c>
      <c r="N458" s="13">
        <f t="shared" si="91"/>
        <v>0</v>
      </c>
      <c r="O458" s="14">
        <f t="shared" si="92"/>
        <v>68</v>
      </c>
    </row>
    <row r="459" spans="1:15" x14ac:dyDescent="0.2">
      <c r="A459" s="28"/>
      <c r="B459" s="21" t="str">
        <f>IF(A459="","",IF(K459="","No bet",VLOOKUP(K459,$AK$2:$AL$19,2)&amp;","&amp;VLOOKUP(L459,$AK$2:$AL$19,2)))</f>
        <v/>
      </c>
      <c r="C459" s="22" t="str">
        <f t="shared" si="83"/>
        <v/>
      </c>
      <c r="D459" s="9">
        <f t="shared" si="84"/>
        <v>0</v>
      </c>
      <c r="E459" s="9">
        <f t="shared" si="85"/>
        <v>0</v>
      </c>
      <c r="F459" s="10">
        <f t="shared" si="86"/>
        <v>0</v>
      </c>
      <c r="G459" s="10" t="str">
        <f t="shared" si="82"/>
        <v>24615</v>
      </c>
      <c r="H459" s="10" t="b">
        <f t="shared" si="87"/>
        <v>0</v>
      </c>
      <c r="I459" s="10">
        <f t="shared" si="88"/>
        <v>167</v>
      </c>
      <c r="J459" s="10">
        <f t="shared" si="89"/>
        <v>2</v>
      </c>
      <c r="K459" s="10" t="str">
        <f>IF($I459=1,VLOOKUP($E459,$AH$2:$AJ$19,2),IF($I459&lt;10,IF(F459=0,"",K458),""))</f>
        <v/>
      </c>
      <c r="L459" s="10" t="str">
        <f>IF($I459=1,VLOOKUP($E459,$AH$2:$AJ$19,3),IF($I459&lt;10,IF(F459=0,"",L458),""))</f>
        <v/>
      </c>
      <c r="M459" s="12" t="str">
        <f t="shared" si="90"/>
        <v/>
      </c>
      <c r="N459" s="13">
        <f t="shared" si="91"/>
        <v>0</v>
      </c>
      <c r="O459" s="14">
        <f t="shared" si="92"/>
        <v>68</v>
      </c>
    </row>
    <row r="460" spans="1:15" x14ac:dyDescent="0.2">
      <c r="A460" s="28"/>
      <c r="B460" s="21" t="str">
        <f>IF(A460="","",IF(K460="","No bet",VLOOKUP(K460,$AK$2:$AL$19,2)&amp;","&amp;VLOOKUP(L460,$AK$2:$AL$19,2)))</f>
        <v/>
      </c>
      <c r="C460" s="22" t="str">
        <f t="shared" si="83"/>
        <v/>
      </c>
      <c r="D460" s="9">
        <f t="shared" si="84"/>
        <v>0</v>
      </c>
      <c r="E460" s="9">
        <f t="shared" si="85"/>
        <v>0</v>
      </c>
      <c r="F460" s="10">
        <f t="shared" si="86"/>
        <v>0</v>
      </c>
      <c r="G460" s="10" t="str">
        <f t="shared" si="82"/>
        <v>24615</v>
      </c>
      <c r="H460" s="10" t="b">
        <f t="shared" si="87"/>
        <v>0</v>
      </c>
      <c r="I460" s="10">
        <f t="shared" si="88"/>
        <v>168</v>
      </c>
      <c r="J460" s="10">
        <f t="shared" si="89"/>
        <v>2</v>
      </c>
      <c r="K460" s="10" t="str">
        <f>IF($I460=1,VLOOKUP($E460,$AH$2:$AJ$19,2),IF($I460&lt;10,IF(F460=0,"",K459),""))</f>
        <v/>
      </c>
      <c r="L460" s="10" t="str">
        <f>IF($I460=1,VLOOKUP($E460,$AH$2:$AJ$19,3),IF($I460&lt;10,IF(F460=0,"",L459),""))</f>
        <v/>
      </c>
      <c r="M460" s="12" t="str">
        <f t="shared" si="90"/>
        <v/>
      </c>
      <c r="N460" s="13">
        <f t="shared" si="91"/>
        <v>0</v>
      </c>
      <c r="O460" s="14">
        <f t="shared" si="92"/>
        <v>68</v>
      </c>
    </row>
    <row r="461" spans="1:15" x14ac:dyDescent="0.2">
      <c r="A461" s="28"/>
      <c r="B461" s="21" t="str">
        <f>IF(A461="","",IF(K461="","No bet",VLOOKUP(K461,$AK$2:$AL$19,2)&amp;","&amp;VLOOKUP(L461,$AK$2:$AL$19,2)))</f>
        <v/>
      </c>
      <c r="C461" s="22" t="str">
        <f t="shared" si="83"/>
        <v/>
      </c>
      <c r="D461" s="9">
        <f t="shared" si="84"/>
        <v>0</v>
      </c>
      <c r="E461" s="9">
        <f t="shared" si="85"/>
        <v>0</v>
      </c>
      <c r="F461" s="10">
        <f t="shared" si="86"/>
        <v>0</v>
      </c>
      <c r="G461" s="10" t="str">
        <f t="shared" si="82"/>
        <v>24615</v>
      </c>
      <c r="H461" s="10" t="b">
        <f t="shared" si="87"/>
        <v>0</v>
      </c>
      <c r="I461" s="10">
        <f t="shared" si="88"/>
        <v>169</v>
      </c>
      <c r="J461" s="10">
        <f t="shared" si="89"/>
        <v>2</v>
      </c>
      <c r="K461" s="10" t="str">
        <f>IF($I461=1,VLOOKUP($E461,$AH$2:$AJ$19,2),IF($I461&lt;10,IF(F461=0,"",K460),""))</f>
        <v/>
      </c>
      <c r="L461" s="10" t="str">
        <f>IF($I461=1,VLOOKUP($E461,$AH$2:$AJ$19,3),IF($I461&lt;10,IF(F461=0,"",L460),""))</f>
        <v/>
      </c>
      <c r="M461" s="12" t="str">
        <f t="shared" si="90"/>
        <v/>
      </c>
      <c r="N461" s="13">
        <f t="shared" si="91"/>
        <v>0</v>
      </c>
      <c r="O461" s="14">
        <f t="shared" si="92"/>
        <v>68</v>
      </c>
    </row>
    <row r="462" spans="1:15" x14ac:dyDescent="0.2">
      <c r="A462" s="28"/>
      <c r="B462" s="21" t="str">
        <f>IF(A462="","",IF(K462="","No bet",VLOOKUP(K462,$AK$2:$AL$19,2)&amp;","&amp;VLOOKUP(L462,$AK$2:$AL$19,2)))</f>
        <v/>
      </c>
      <c r="C462" s="22" t="str">
        <f t="shared" si="83"/>
        <v/>
      </c>
      <c r="D462" s="9">
        <f t="shared" si="84"/>
        <v>0</v>
      </c>
      <c r="E462" s="9">
        <f t="shared" si="85"/>
        <v>0</v>
      </c>
      <c r="F462" s="10">
        <f t="shared" si="86"/>
        <v>0</v>
      </c>
      <c r="G462" s="10" t="str">
        <f t="shared" si="82"/>
        <v>24615</v>
      </c>
      <c r="H462" s="10" t="b">
        <f t="shared" si="87"/>
        <v>0</v>
      </c>
      <c r="I462" s="10">
        <f t="shared" si="88"/>
        <v>170</v>
      </c>
      <c r="J462" s="10">
        <f t="shared" si="89"/>
        <v>2</v>
      </c>
      <c r="K462" s="10" t="str">
        <f>IF($I462=1,VLOOKUP($E462,$AH$2:$AJ$19,2),IF($I462&lt;10,IF(F462=0,"",K461),""))</f>
        <v/>
      </c>
      <c r="L462" s="10" t="str">
        <f>IF($I462=1,VLOOKUP($E462,$AH$2:$AJ$19,3),IF($I462&lt;10,IF(F462=0,"",L461),""))</f>
        <v/>
      </c>
      <c r="M462" s="12" t="str">
        <f t="shared" si="90"/>
        <v/>
      </c>
      <c r="N462" s="13">
        <f t="shared" si="91"/>
        <v>0</v>
      </c>
      <c r="O462" s="14">
        <f t="shared" si="92"/>
        <v>68</v>
      </c>
    </row>
    <row r="463" spans="1:15" x14ac:dyDescent="0.2">
      <c r="A463" s="28"/>
      <c r="B463" s="21" t="str">
        <f>IF(A463="","",IF(K463="","No bet",VLOOKUP(K463,$AK$2:$AL$19,2)&amp;","&amp;VLOOKUP(L463,$AK$2:$AL$19,2)))</f>
        <v/>
      </c>
      <c r="C463" s="22" t="str">
        <f t="shared" si="83"/>
        <v/>
      </c>
      <c r="D463" s="9">
        <f t="shared" si="84"/>
        <v>0</v>
      </c>
      <c r="E463" s="9">
        <f t="shared" si="85"/>
        <v>0</v>
      </c>
      <c r="F463" s="10">
        <f t="shared" si="86"/>
        <v>0</v>
      </c>
      <c r="G463" s="10" t="str">
        <f t="shared" si="82"/>
        <v>24615</v>
      </c>
      <c r="H463" s="10" t="b">
        <f t="shared" si="87"/>
        <v>0</v>
      </c>
      <c r="I463" s="10">
        <f t="shared" si="88"/>
        <v>171</v>
      </c>
      <c r="J463" s="10">
        <f t="shared" si="89"/>
        <v>2</v>
      </c>
      <c r="K463" s="10" t="str">
        <f>IF($I463=1,VLOOKUP($E463,$AH$2:$AJ$19,2),IF($I463&lt;10,IF(F463=0,"",K462),""))</f>
        <v/>
      </c>
      <c r="L463" s="10" t="str">
        <f>IF($I463=1,VLOOKUP($E463,$AH$2:$AJ$19,3),IF($I463&lt;10,IF(F463=0,"",L462),""))</f>
        <v/>
      </c>
      <c r="M463" s="12" t="str">
        <f t="shared" si="90"/>
        <v/>
      </c>
      <c r="N463" s="13">
        <f t="shared" si="91"/>
        <v>0</v>
      </c>
      <c r="O463" s="14">
        <f t="shared" si="92"/>
        <v>68</v>
      </c>
    </row>
    <row r="464" spans="1:15" x14ac:dyDescent="0.2">
      <c r="A464" s="28"/>
      <c r="B464" s="21" t="str">
        <f>IF(A464="","",IF(K464="","No bet",VLOOKUP(K464,$AK$2:$AL$19,2)&amp;","&amp;VLOOKUP(L464,$AK$2:$AL$19,2)))</f>
        <v/>
      </c>
      <c r="C464" s="22" t="str">
        <f t="shared" si="83"/>
        <v/>
      </c>
      <c r="D464" s="9">
        <f t="shared" si="84"/>
        <v>0</v>
      </c>
      <c r="E464" s="9">
        <f t="shared" si="85"/>
        <v>0</v>
      </c>
      <c r="F464" s="10">
        <f t="shared" si="86"/>
        <v>0</v>
      </c>
      <c r="G464" s="10" t="str">
        <f t="shared" si="82"/>
        <v>24615</v>
      </c>
      <c r="H464" s="10" t="b">
        <f t="shared" si="87"/>
        <v>0</v>
      </c>
      <c r="I464" s="10">
        <f t="shared" si="88"/>
        <v>172</v>
      </c>
      <c r="J464" s="10">
        <f t="shared" si="89"/>
        <v>2</v>
      </c>
      <c r="K464" s="10" t="str">
        <f>IF($I464=1,VLOOKUP($E464,$AH$2:$AJ$19,2),IF($I464&lt;10,IF(F464=0,"",K463),""))</f>
        <v/>
      </c>
      <c r="L464" s="10" t="str">
        <f>IF($I464=1,VLOOKUP($E464,$AH$2:$AJ$19,3),IF($I464&lt;10,IF(F464=0,"",L463),""))</f>
        <v/>
      </c>
      <c r="M464" s="12" t="str">
        <f t="shared" si="90"/>
        <v/>
      </c>
      <c r="N464" s="13">
        <f t="shared" si="91"/>
        <v>0</v>
      </c>
      <c r="O464" s="14">
        <f t="shared" si="92"/>
        <v>68</v>
      </c>
    </row>
    <row r="465" spans="1:15" x14ac:dyDescent="0.2">
      <c r="A465" s="28"/>
      <c r="B465" s="21" t="str">
        <f>IF(A465="","",IF(K465="","No bet",VLOOKUP(K465,$AK$2:$AL$19,2)&amp;","&amp;VLOOKUP(L465,$AK$2:$AL$19,2)))</f>
        <v/>
      </c>
      <c r="C465" s="22" t="str">
        <f t="shared" si="83"/>
        <v/>
      </c>
      <c r="D465" s="9">
        <f t="shared" si="84"/>
        <v>0</v>
      </c>
      <c r="E465" s="9">
        <f t="shared" si="85"/>
        <v>0</v>
      </c>
      <c r="F465" s="10">
        <f t="shared" si="86"/>
        <v>0</v>
      </c>
      <c r="G465" s="10" t="str">
        <f t="shared" si="82"/>
        <v>24615</v>
      </c>
      <c r="H465" s="10" t="b">
        <f t="shared" si="87"/>
        <v>0</v>
      </c>
      <c r="I465" s="10">
        <f t="shared" si="88"/>
        <v>173</v>
      </c>
      <c r="J465" s="10">
        <f t="shared" si="89"/>
        <v>2</v>
      </c>
      <c r="K465" s="10" t="str">
        <f>IF($I465=1,VLOOKUP($E465,$AH$2:$AJ$19,2),IF($I465&lt;10,IF(F465=0,"",K464),""))</f>
        <v/>
      </c>
      <c r="L465" s="10" t="str">
        <f>IF($I465=1,VLOOKUP($E465,$AH$2:$AJ$19,3),IF($I465&lt;10,IF(F465=0,"",L464),""))</f>
        <v/>
      </c>
      <c r="M465" s="12" t="str">
        <f t="shared" si="90"/>
        <v/>
      </c>
      <c r="N465" s="13">
        <f t="shared" si="91"/>
        <v>0</v>
      </c>
      <c r="O465" s="14">
        <f t="shared" si="92"/>
        <v>68</v>
      </c>
    </row>
    <row r="466" spans="1:15" x14ac:dyDescent="0.2">
      <c r="A466" s="28"/>
      <c r="B466" s="21" t="str">
        <f>IF(A466="","",IF(K466="","No bet",VLOOKUP(K466,$AK$2:$AL$19,2)&amp;","&amp;VLOOKUP(L466,$AK$2:$AL$19,2)))</f>
        <v/>
      </c>
      <c r="C466" s="22" t="str">
        <f t="shared" si="83"/>
        <v/>
      </c>
      <c r="D466" s="9">
        <f t="shared" si="84"/>
        <v>0</v>
      </c>
      <c r="E466" s="9">
        <f t="shared" si="85"/>
        <v>0</v>
      </c>
      <c r="F466" s="10">
        <f t="shared" si="86"/>
        <v>0</v>
      </c>
      <c r="G466" s="10" t="str">
        <f t="shared" si="82"/>
        <v>24615</v>
      </c>
      <c r="H466" s="10" t="b">
        <f t="shared" si="87"/>
        <v>0</v>
      </c>
      <c r="I466" s="10">
        <f t="shared" si="88"/>
        <v>174</v>
      </c>
      <c r="J466" s="10">
        <f t="shared" si="89"/>
        <v>2</v>
      </c>
      <c r="K466" s="10" t="str">
        <f>IF($I466=1,VLOOKUP($E466,$AH$2:$AJ$19,2),IF($I466&lt;10,IF(F466=0,"",K465),""))</f>
        <v/>
      </c>
      <c r="L466" s="10" t="str">
        <f>IF($I466=1,VLOOKUP($E466,$AH$2:$AJ$19,3),IF($I466&lt;10,IF(F466=0,"",L465),""))</f>
        <v/>
      </c>
      <c r="M466" s="12" t="str">
        <f t="shared" si="90"/>
        <v/>
      </c>
      <c r="N466" s="13">
        <f t="shared" si="91"/>
        <v>0</v>
      </c>
      <c r="O466" s="14">
        <f t="shared" si="92"/>
        <v>68</v>
      </c>
    </row>
    <row r="467" spans="1:15" x14ac:dyDescent="0.2">
      <c r="A467" s="28"/>
      <c r="B467" s="21" t="str">
        <f>IF(A467="","",IF(K467="","No bet",VLOOKUP(K467,$AK$2:$AL$19,2)&amp;","&amp;VLOOKUP(L467,$AK$2:$AL$19,2)))</f>
        <v/>
      </c>
      <c r="C467" s="22" t="str">
        <f t="shared" si="83"/>
        <v/>
      </c>
      <c r="D467" s="9">
        <f t="shared" si="84"/>
        <v>0</v>
      </c>
      <c r="E467" s="9">
        <f t="shared" si="85"/>
        <v>0</v>
      </c>
      <c r="F467" s="10">
        <f t="shared" si="86"/>
        <v>0</v>
      </c>
      <c r="G467" s="10" t="str">
        <f t="shared" si="82"/>
        <v>24615</v>
      </c>
      <c r="H467" s="10" t="b">
        <f t="shared" si="87"/>
        <v>0</v>
      </c>
      <c r="I467" s="10">
        <f t="shared" si="88"/>
        <v>175</v>
      </c>
      <c r="J467" s="10">
        <f t="shared" si="89"/>
        <v>2</v>
      </c>
      <c r="K467" s="10" t="str">
        <f>IF($I467=1,VLOOKUP($E467,$AH$2:$AJ$19,2),IF($I467&lt;10,IF(F467=0,"",K466),""))</f>
        <v/>
      </c>
      <c r="L467" s="10" t="str">
        <f>IF($I467=1,VLOOKUP($E467,$AH$2:$AJ$19,3),IF($I467&lt;10,IF(F467=0,"",L466),""))</f>
        <v/>
      </c>
      <c r="M467" s="12" t="str">
        <f t="shared" si="90"/>
        <v/>
      </c>
      <c r="N467" s="13">
        <f t="shared" si="91"/>
        <v>0</v>
      </c>
      <c r="O467" s="14">
        <f t="shared" si="92"/>
        <v>68</v>
      </c>
    </row>
    <row r="468" spans="1:15" x14ac:dyDescent="0.2">
      <c r="A468" s="28"/>
      <c r="B468" s="21" t="str">
        <f>IF(A468="","",IF(K468="","No bet",VLOOKUP(K468,$AK$2:$AL$19,2)&amp;","&amp;VLOOKUP(L468,$AK$2:$AL$19,2)))</f>
        <v/>
      </c>
      <c r="C468" s="22" t="str">
        <f t="shared" si="83"/>
        <v/>
      </c>
      <c r="D468" s="9">
        <f t="shared" si="84"/>
        <v>0</v>
      </c>
      <c r="E468" s="9">
        <f t="shared" si="85"/>
        <v>0</v>
      </c>
      <c r="F468" s="10">
        <f t="shared" si="86"/>
        <v>0</v>
      </c>
      <c r="G468" s="10" t="str">
        <f t="shared" si="82"/>
        <v>24615</v>
      </c>
      <c r="H468" s="10" t="b">
        <f t="shared" si="87"/>
        <v>0</v>
      </c>
      <c r="I468" s="10">
        <f t="shared" si="88"/>
        <v>176</v>
      </c>
      <c r="J468" s="10">
        <f t="shared" si="89"/>
        <v>2</v>
      </c>
      <c r="K468" s="10" t="str">
        <f>IF($I468=1,VLOOKUP($E468,$AH$2:$AJ$19,2),IF($I468&lt;10,IF(F468=0,"",K467),""))</f>
        <v/>
      </c>
      <c r="L468" s="10" t="str">
        <f>IF($I468=1,VLOOKUP($E468,$AH$2:$AJ$19,3),IF($I468&lt;10,IF(F468=0,"",L467),""))</f>
        <v/>
      </c>
      <c r="M468" s="12" t="str">
        <f t="shared" si="90"/>
        <v/>
      </c>
      <c r="N468" s="13">
        <f t="shared" si="91"/>
        <v>0</v>
      </c>
      <c r="O468" s="14">
        <f t="shared" si="92"/>
        <v>68</v>
      </c>
    </row>
    <row r="469" spans="1:15" x14ac:dyDescent="0.2">
      <c r="A469" s="28"/>
      <c r="B469" s="21" t="str">
        <f>IF(A469="","",IF(K469="","No bet",VLOOKUP(K469,$AK$2:$AL$19,2)&amp;","&amp;VLOOKUP(L469,$AK$2:$AL$19,2)))</f>
        <v/>
      </c>
      <c r="C469" s="22" t="str">
        <f t="shared" si="83"/>
        <v/>
      </c>
      <c r="D469" s="9">
        <f t="shared" si="84"/>
        <v>0</v>
      </c>
      <c r="E469" s="9">
        <f t="shared" si="85"/>
        <v>0</v>
      </c>
      <c r="F469" s="10">
        <f t="shared" si="86"/>
        <v>0</v>
      </c>
      <c r="G469" s="10" t="str">
        <f t="shared" si="82"/>
        <v>24615</v>
      </c>
      <c r="H469" s="10" t="b">
        <f t="shared" si="87"/>
        <v>0</v>
      </c>
      <c r="I469" s="10">
        <f t="shared" si="88"/>
        <v>177</v>
      </c>
      <c r="J469" s="10">
        <f t="shared" si="89"/>
        <v>2</v>
      </c>
      <c r="K469" s="10" t="str">
        <f>IF($I469=1,VLOOKUP($E469,$AH$2:$AJ$19,2),IF($I469&lt;10,IF(F469=0,"",K468),""))</f>
        <v/>
      </c>
      <c r="L469" s="10" t="str">
        <f>IF($I469=1,VLOOKUP($E469,$AH$2:$AJ$19,3),IF($I469&lt;10,IF(F469=0,"",L468),""))</f>
        <v/>
      </c>
      <c r="M469" s="12" t="str">
        <f t="shared" si="90"/>
        <v/>
      </c>
      <c r="N469" s="13">
        <f t="shared" si="91"/>
        <v>0</v>
      </c>
      <c r="O469" s="14">
        <f t="shared" si="92"/>
        <v>68</v>
      </c>
    </row>
    <row r="470" spans="1:15" x14ac:dyDescent="0.2">
      <c r="A470" s="28"/>
      <c r="B470" s="21" t="str">
        <f>IF(A470="","",IF(K470="","No bet",VLOOKUP(K470,$AK$2:$AL$19,2)&amp;","&amp;VLOOKUP(L470,$AK$2:$AL$19,2)))</f>
        <v/>
      </c>
      <c r="C470" s="22" t="str">
        <f t="shared" si="83"/>
        <v/>
      </c>
      <c r="D470" s="9">
        <f t="shared" si="84"/>
        <v>0</v>
      </c>
      <c r="E470" s="9">
        <f t="shared" si="85"/>
        <v>0</v>
      </c>
      <c r="F470" s="10">
        <f t="shared" si="86"/>
        <v>0</v>
      </c>
      <c r="G470" s="10" t="str">
        <f t="shared" si="82"/>
        <v>24615</v>
      </c>
      <c r="H470" s="10" t="b">
        <f t="shared" si="87"/>
        <v>0</v>
      </c>
      <c r="I470" s="10">
        <f t="shared" si="88"/>
        <v>178</v>
      </c>
      <c r="J470" s="10">
        <f t="shared" si="89"/>
        <v>2</v>
      </c>
      <c r="K470" s="10" t="str">
        <f>IF($I470=1,VLOOKUP($E470,$AH$2:$AJ$19,2),IF($I470&lt;10,IF(F470=0,"",K469),""))</f>
        <v/>
      </c>
      <c r="L470" s="10" t="str">
        <f>IF($I470=1,VLOOKUP($E470,$AH$2:$AJ$19,3),IF($I470&lt;10,IF(F470=0,"",L469),""))</f>
        <v/>
      </c>
      <c r="M470" s="12" t="str">
        <f t="shared" si="90"/>
        <v/>
      </c>
      <c r="N470" s="13">
        <f t="shared" si="91"/>
        <v>0</v>
      </c>
      <c r="O470" s="14">
        <f t="shared" si="92"/>
        <v>68</v>
      </c>
    </row>
    <row r="471" spans="1:15" x14ac:dyDescent="0.2">
      <c r="A471" s="28"/>
      <c r="B471" s="21" t="str">
        <f>IF(A471="","",IF(K471="","No bet",VLOOKUP(K471,$AK$2:$AL$19,2)&amp;","&amp;VLOOKUP(L471,$AK$2:$AL$19,2)))</f>
        <v/>
      </c>
      <c r="C471" s="22" t="str">
        <f t="shared" si="83"/>
        <v/>
      </c>
      <c r="D471" s="9">
        <f t="shared" si="84"/>
        <v>0</v>
      </c>
      <c r="E471" s="9">
        <f t="shared" si="85"/>
        <v>0</v>
      </c>
      <c r="F471" s="10">
        <f t="shared" si="86"/>
        <v>0</v>
      </c>
      <c r="G471" s="10" t="str">
        <f t="shared" si="82"/>
        <v>24615</v>
      </c>
      <c r="H471" s="10" t="b">
        <f t="shared" si="87"/>
        <v>0</v>
      </c>
      <c r="I471" s="10">
        <f t="shared" si="88"/>
        <v>179</v>
      </c>
      <c r="J471" s="10">
        <f t="shared" si="89"/>
        <v>2</v>
      </c>
      <c r="K471" s="10" t="str">
        <f>IF($I471=1,VLOOKUP($E471,$AH$2:$AJ$19,2),IF($I471&lt;10,IF(F471=0,"",K470),""))</f>
        <v/>
      </c>
      <c r="L471" s="10" t="str">
        <f>IF($I471=1,VLOOKUP($E471,$AH$2:$AJ$19,3),IF($I471&lt;10,IF(F471=0,"",L470),""))</f>
        <v/>
      </c>
      <c r="M471" s="12" t="str">
        <f t="shared" si="90"/>
        <v/>
      </c>
      <c r="N471" s="13">
        <f t="shared" si="91"/>
        <v>0</v>
      </c>
      <c r="O471" s="14">
        <f t="shared" si="92"/>
        <v>68</v>
      </c>
    </row>
    <row r="472" spans="1:15" x14ac:dyDescent="0.2">
      <c r="A472" s="28"/>
      <c r="B472" s="21" t="str">
        <f>IF(A472="","",IF(K472="","No bet",VLOOKUP(K472,$AK$2:$AL$19,2)&amp;","&amp;VLOOKUP(L472,$AK$2:$AL$19,2)))</f>
        <v/>
      </c>
      <c r="C472" s="22" t="str">
        <f t="shared" si="83"/>
        <v/>
      </c>
      <c r="D472" s="9">
        <f t="shared" si="84"/>
        <v>0</v>
      </c>
      <c r="E472" s="9">
        <f t="shared" si="85"/>
        <v>0</v>
      </c>
      <c r="F472" s="10">
        <f t="shared" si="86"/>
        <v>0</v>
      </c>
      <c r="G472" s="10" t="str">
        <f t="shared" si="82"/>
        <v>24615</v>
      </c>
      <c r="H472" s="10" t="b">
        <f t="shared" si="87"/>
        <v>0</v>
      </c>
      <c r="I472" s="10">
        <f t="shared" si="88"/>
        <v>180</v>
      </c>
      <c r="J472" s="10">
        <f t="shared" si="89"/>
        <v>2</v>
      </c>
      <c r="K472" s="10" t="str">
        <f>IF($I472=1,VLOOKUP($E472,$AH$2:$AJ$19,2),IF($I472&lt;10,IF(F472=0,"",K471),""))</f>
        <v/>
      </c>
      <c r="L472" s="10" t="str">
        <f>IF($I472=1,VLOOKUP($E472,$AH$2:$AJ$19,3),IF($I472&lt;10,IF(F472=0,"",L471),""))</f>
        <v/>
      </c>
      <c r="M472" s="12" t="str">
        <f t="shared" si="90"/>
        <v/>
      </c>
      <c r="N472" s="13">
        <f t="shared" si="91"/>
        <v>0</v>
      </c>
      <c r="O472" s="14">
        <f t="shared" si="92"/>
        <v>68</v>
      </c>
    </row>
    <row r="473" spans="1:15" x14ac:dyDescent="0.2">
      <c r="A473" s="28"/>
      <c r="B473" s="21" t="str">
        <f>IF(A473="","",IF(K473="","No bet",VLOOKUP(K473,$AK$2:$AL$19,2)&amp;","&amp;VLOOKUP(L473,$AK$2:$AL$19,2)))</f>
        <v/>
      </c>
      <c r="C473" s="22" t="str">
        <f t="shared" si="83"/>
        <v/>
      </c>
      <c r="D473" s="9">
        <f t="shared" si="84"/>
        <v>0</v>
      </c>
      <c r="E473" s="9">
        <f t="shared" si="85"/>
        <v>0</v>
      </c>
      <c r="F473" s="10">
        <f t="shared" si="86"/>
        <v>0</v>
      </c>
      <c r="G473" s="10" t="str">
        <f t="shared" si="82"/>
        <v>24615</v>
      </c>
      <c r="H473" s="10" t="b">
        <f t="shared" si="87"/>
        <v>0</v>
      </c>
      <c r="I473" s="10">
        <f t="shared" si="88"/>
        <v>181</v>
      </c>
      <c r="J473" s="10">
        <f t="shared" si="89"/>
        <v>2</v>
      </c>
      <c r="K473" s="10" t="str">
        <f>IF($I473=1,VLOOKUP($E473,$AH$2:$AJ$19,2),IF($I473&lt;10,IF(F473=0,"",K472),""))</f>
        <v/>
      </c>
      <c r="L473" s="10" t="str">
        <f>IF($I473=1,VLOOKUP($E473,$AH$2:$AJ$19,3),IF($I473&lt;10,IF(F473=0,"",L472),""))</f>
        <v/>
      </c>
      <c r="M473" s="12" t="str">
        <f t="shared" si="90"/>
        <v/>
      </c>
      <c r="N473" s="13">
        <f t="shared" si="91"/>
        <v>0</v>
      </c>
      <c r="O473" s="14">
        <f t="shared" si="92"/>
        <v>68</v>
      </c>
    </row>
    <row r="474" spans="1:15" x14ac:dyDescent="0.2">
      <c r="A474" s="28"/>
      <c r="B474" s="21" t="str">
        <f>IF(A474="","",IF(K474="","No bet",VLOOKUP(K474,$AK$2:$AL$19,2)&amp;","&amp;VLOOKUP(L474,$AK$2:$AL$19,2)))</f>
        <v/>
      </c>
      <c r="C474" s="22" t="str">
        <f t="shared" si="83"/>
        <v/>
      </c>
      <c r="D474" s="9">
        <f t="shared" si="84"/>
        <v>0</v>
      </c>
      <c r="E474" s="9">
        <f t="shared" si="85"/>
        <v>0</v>
      </c>
      <c r="F474" s="10">
        <f t="shared" si="86"/>
        <v>0</v>
      </c>
      <c r="G474" s="10" t="str">
        <f t="shared" si="82"/>
        <v>24615</v>
      </c>
      <c r="H474" s="10" t="b">
        <f t="shared" si="87"/>
        <v>0</v>
      </c>
      <c r="I474" s="10">
        <f t="shared" si="88"/>
        <v>182</v>
      </c>
      <c r="J474" s="10">
        <f t="shared" si="89"/>
        <v>2</v>
      </c>
      <c r="K474" s="10" t="str">
        <f>IF($I474=1,VLOOKUP($E474,$AH$2:$AJ$19,2),IF($I474&lt;10,IF(F474=0,"",K473),""))</f>
        <v/>
      </c>
      <c r="L474" s="10" t="str">
        <f>IF($I474=1,VLOOKUP($E474,$AH$2:$AJ$19,3),IF($I474&lt;10,IF(F474=0,"",L473),""))</f>
        <v/>
      </c>
      <c r="M474" s="12" t="str">
        <f t="shared" si="90"/>
        <v/>
      </c>
      <c r="N474" s="13">
        <f t="shared" si="91"/>
        <v>0</v>
      </c>
      <c r="O474" s="14">
        <f t="shared" si="92"/>
        <v>68</v>
      </c>
    </row>
    <row r="475" spans="1:15" x14ac:dyDescent="0.2">
      <c r="A475" s="28"/>
      <c r="B475" s="21" t="str">
        <f>IF(A475="","",IF(K475="","No bet",VLOOKUP(K475,$AK$2:$AL$19,2)&amp;","&amp;VLOOKUP(L475,$AK$2:$AL$19,2)))</f>
        <v/>
      </c>
      <c r="C475" s="22" t="str">
        <f t="shared" si="83"/>
        <v/>
      </c>
      <c r="D475" s="9">
        <f t="shared" si="84"/>
        <v>0</v>
      </c>
      <c r="E475" s="9">
        <f t="shared" si="85"/>
        <v>0</v>
      </c>
      <c r="F475" s="10">
        <f t="shared" si="86"/>
        <v>0</v>
      </c>
      <c r="G475" s="10" t="str">
        <f t="shared" si="82"/>
        <v>24615</v>
      </c>
      <c r="H475" s="10" t="b">
        <f t="shared" si="87"/>
        <v>0</v>
      </c>
      <c r="I475" s="10">
        <f t="shared" si="88"/>
        <v>183</v>
      </c>
      <c r="J475" s="10">
        <f t="shared" si="89"/>
        <v>2</v>
      </c>
      <c r="K475" s="10" t="str">
        <f>IF($I475=1,VLOOKUP($E475,$AH$2:$AJ$19,2),IF($I475&lt;10,IF(F475=0,"",K474),""))</f>
        <v/>
      </c>
      <c r="L475" s="10" t="str">
        <f>IF($I475=1,VLOOKUP($E475,$AH$2:$AJ$19,3),IF($I475&lt;10,IF(F475=0,"",L474),""))</f>
        <v/>
      </c>
      <c r="M475" s="12" t="str">
        <f t="shared" si="90"/>
        <v/>
      </c>
      <c r="N475" s="13">
        <f t="shared" si="91"/>
        <v>0</v>
      </c>
      <c r="O475" s="14">
        <f t="shared" si="92"/>
        <v>68</v>
      </c>
    </row>
    <row r="476" spans="1:15" x14ac:dyDescent="0.2">
      <c r="A476" s="28"/>
      <c r="B476" s="21" t="str">
        <f>IF(A476="","",IF(K476="","No bet",VLOOKUP(K476,$AK$2:$AL$19,2)&amp;","&amp;VLOOKUP(L476,$AK$2:$AL$19,2)))</f>
        <v/>
      </c>
      <c r="C476" s="22" t="str">
        <f t="shared" si="83"/>
        <v/>
      </c>
      <c r="D476" s="9">
        <f t="shared" si="84"/>
        <v>0</v>
      </c>
      <c r="E476" s="9">
        <f t="shared" si="85"/>
        <v>0</v>
      </c>
      <c r="F476" s="10">
        <f t="shared" si="86"/>
        <v>0</v>
      </c>
      <c r="G476" s="10" t="str">
        <f t="shared" si="82"/>
        <v>24615</v>
      </c>
      <c r="H476" s="10" t="b">
        <f t="shared" si="87"/>
        <v>0</v>
      </c>
      <c r="I476" s="10">
        <f t="shared" si="88"/>
        <v>184</v>
      </c>
      <c r="J476" s="10">
        <f t="shared" si="89"/>
        <v>2</v>
      </c>
      <c r="K476" s="10" t="str">
        <f>IF($I476=1,VLOOKUP($E476,$AH$2:$AJ$19,2),IF($I476&lt;10,IF(F476=0,"",K475),""))</f>
        <v/>
      </c>
      <c r="L476" s="10" t="str">
        <f>IF($I476=1,VLOOKUP($E476,$AH$2:$AJ$19,3),IF($I476&lt;10,IF(F476=0,"",L475),""))</f>
        <v/>
      </c>
      <c r="M476" s="12" t="str">
        <f t="shared" si="90"/>
        <v/>
      </c>
      <c r="N476" s="13">
        <f t="shared" si="91"/>
        <v>0</v>
      </c>
      <c r="O476" s="14">
        <f t="shared" si="92"/>
        <v>68</v>
      </c>
    </row>
    <row r="477" spans="1:15" x14ac:dyDescent="0.2">
      <c r="A477" s="28"/>
      <c r="B477" s="21" t="str">
        <f>IF(A477="","",IF(K477="","No bet",VLOOKUP(K477,$AK$2:$AL$19,2)&amp;","&amp;VLOOKUP(L477,$AK$2:$AL$19,2)))</f>
        <v/>
      </c>
      <c r="C477" s="22" t="str">
        <f t="shared" si="83"/>
        <v/>
      </c>
      <c r="D477" s="9">
        <f t="shared" si="84"/>
        <v>0</v>
      </c>
      <c r="E477" s="9">
        <f t="shared" si="85"/>
        <v>0</v>
      </c>
      <c r="F477" s="10">
        <f t="shared" si="86"/>
        <v>0</v>
      </c>
      <c r="G477" s="10" t="str">
        <f t="shared" si="82"/>
        <v>24615</v>
      </c>
      <c r="H477" s="10" t="b">
        <f t="shared" si="87"/>
        <v>0</v>
      </c>
      <c r="I477" s="10">
        <f t="shared" si="88"/>
        <v>185</v>
      </c>
      <c r="J477" s="10">
        <f t="shared" si="89"/>
        <v>2</v>
      </c>
      <c r="K477" s="10" t="str">
        <f>IF($I477=1,VLOOKUP($E477,$AH$2:$AJ$19,2),IF($I477&lt;10,IF(F477=0,"",K476),""))</f>
        <v/>
      </c>
      <c r="L477" s="10" t="str">
        <f>IF($I477=1,VLOOKUP($E477,$AH$2:$AJ$19,3),IF($I477&lt;10,IF(F477=0,"",L476),""))</f>
        <v/>
      </c>
      <c r="M477" s="12" t="str">
        <f t="shared" si="90"/>
        <v/>
      </c>
      <c r="N477" s="13">
        <f t="shared" si="91"/>
        <v>0</v>
      </c>
      <c r="O477" s="14">
        <f t="shared" si="92"/>
        <v>68</v>
      </c>
    </row>
    <row r="478" spans="1:15" x14ac:dyDescent="0.2">
      <c r="A478" s="28"/>
      <c r="B478" s="21" t="str">
        <f>IF(A478="","",IF(K478="","No bet",VLOOKUP(K478,$AK$2:$AL$19,2)&amp;","&amp;VLOOKUP(L478,$AK$2:$AL$19,2)))</f>
        <v/>
      </c>
      <c r="C478" s="22" t="str">
        <f t="shared" si="83"/>
        <v/>
      </c>
      <c r="D478" s="9">
        <f t="shared" si="84"/>
        <v>0</v>
      </c>
      <c r="E478" s="9">
        <f t="shared" si="85"/>
        <v>0</v>
      </c>
      <c r="F478" s="10">
        <f t="shared" si="86"/>
        <v>0</v>
      </c>
      <c r="G478" s="10" t="str">
        <f t="shared" si="82"/>
        <v>24615</v>
      </c>
      <c r="H478" s="10" t="b">
        <f t="shared" si="87"/>
        <v>0</v>
      </c>
      <c r="I478" s="10">
        <f t="shared" si="88"/>
        <v>186</v>
      </c>
      <c r="J478" s="10">
        <f t="shared" si="89"/>
        <v>2</v>
      </c>
      <c r="K478" s="10" t="str">
        <f>IF($I478=1,VLOOKUP($E478,$AH$2:$AJ$19,2),IF($I478&lt;10,IF(F478=0,"",K477),""))</f>
        <v/>
      </c>
      <c r="L478" s="10" t="str">
        <f>IF($I478=1,VLOOKUP($E478,$AH$2:$AJ$19,3),IF($I478&lt;10,IF(F478=0,"",L477),""))</f>
        <v/>
      </c>
      <c r="M478" s="12" t="str">
        <f t="shared" si="90"/>
        <v/>
      </c>
      <c r="N478" s="13">
        <f t="shared" si="91"/>
        <v>0</v>
      </c>
      <c r="O478" s="14">
        <f t="shared" si="92"/>
        <v>68</v>
      </c>
    </row>
    <row r="479" spans="1:15" x14ac:dyDescent="0.2">
      <c r="A479" s="28"/>
      <c r="B479" s="21" t="str">
        <f>IF(A479="","",IF(K479="","No bet",VLOOKUP(K479,$AK$2:$AL$19,2)&amp;","&amp;VLOOKUP(L479,$AK$2:$AL$19,2)))</f>
        <v/>
      </c>
      <c r="C479" s="22" t="str">
        <f t="shared" si="83"/>
        <v/>
      </c>
      <c r="D479" s="9">
        <f t="shared" si="84"/>
        <v>0</v>
      </c>
      <c r="E479" s="9">
        <f t="shared" si="85"/>
        <v>0</v>
      </c>
      <c r="F479" s="10">
        <f t="shared" si="86"/>
        <v>0</v>
      </c>
      <c r="G479" s="10" t="str">
        <f t="shared" si="82"/>
        <v>24615</v>
      </c>
      <c r="H479" s="10" t="b">
        <f t="shared" si="87"/>
        <v>0</v>
      </c>
      <c r="I479" s="10">
        <f t="shared" si="88"/>
        <v>187</v>
      </c>
      <c r="J479" s="10">
        <f t="shared" si="89"/>
        <v>2</v>
      </c>
      <c r="K479" s="10" t="str">
        <f>IF($I479=1,VLOOKUP($E479,$AH$2:$AJ$19,2),IF($I479&lt;10,IF(F479=0,"",K478),""))</f>
        <v/>
      </c>
      <c r="L479" s="10" t="str">
        <f>IF($I479=1,VLOOKUP($E479,$AH$2:$AJ$19,3),IF($I479&lt;10,IF(F479=0,"",L478),""))</f>
        <v/>
      </c>
      <c r="M479" s="12" t="str">
        <f t="shared" si="90"/>
        <v/>
      </c>
      <c r="N479" s="13">
        <f t="shared" si="91"/>
        <v>0</v>
      </c>
      <c r="O479" s="14">
        <f t="shared" si="92"/>
        <v>68</v>
      </c>
    </row>
    <row r="480" spans="1:15" x14ac:dyDescent="0.2">
      <c r="A480" s="28"/>
      <c r="B480" s="21" t="str">
        <f>IF(A480="","",IF(K480="","No bet",VLOOKUP(K480,$AK$2:$AL$19,2)&amp;","&amp;VLOOKUP(L480,$AK$2:$AL$19,2)))</f>
        <v/>
      </c>
      <c r="C480" s="22" t="str">
        <f t="shared" si="83"/>
        <v/>
      </c>
      <c r="D480" s="9">
        <f t="shared" si="84"/>
        <v>0</v>
      </c>
      <c r="E480" s="9">
        <f t="shared" si="85"/>
        <v>0</v>
      </c>
      <c r="F480" s="10">
        <f t="shared" si="86"/>
        <v>0</v>
      </c>
      <c r="G480" s="10" t="str">
        <f t="shared" si="82"/>
        <v>24615</v>
      </c>
      <c r="H480" s="10" t="b">
        <f t="shared" si="87"/>
        <v>0</v>
      </c>
      <c r="I480" s="10">
        <f t="shared" si="88"/>
        <v>188</v>
      </c>
      <c r="J480" s="10">
        <f t="shared" si="89"/>
        <v>2</v>
      </c>
      <c r="K480" s="10" t="str">
        <f>IF($I480=1,VLOOKUP($E480,$AH$2:$AJ$19,2),IF($I480&lt;10,IF(F480=0,"",K479),""))</f>
        <v/>
      </c>
      <c r="L480" s="10" t="str">
        <f>IF($I480=1,VLOOKUP($E480,$AH$2:$AJ$19,3),IF($I480&lt;10,IF(F480=0,"",L479),""))</f>
        <v/>
      </c>
      <c r="M480" s="12" t="str">
        <f t="shared" si="90"/>
        <v/>
      </c>
      <c r="N480" s="13">
        <f t="shared" si="91"/>
        <v>0</v>
      </c>
      <c r="O480" s="14">
        <f t="shared" si="92"/>
        <v>68</v>
      </c>
    </row>
    <row r="481" spans="1:15" x14ac:dyDescent="0.2">
      <c r="A481" s="28"/>
      <c r="B481" s="21" t="str">
        <f>IF(A481="","",IF(K481="","No bet",VLOOKUP(K481,$AK$2:$AL$19,2)&amp;","&amp;VLOOKUP(L481,$AK$2:$AL$19,2)))</f>
        <v/>
      </c>
      <c r="C481" s="22" t="str">
        <f t="shared" si="83"/>
        <v/>
      </c>
      <c r="D481" s="9">
        <f t="shared" si="84"/>
        <v>0</v>
      </c>
      <c r="E481" s="9">
        <f t="shared" si="85"/>
        <v>0</v>
      </c>
      <c r="F481" s="10">
        <f t="shared" si="86"/>
        <v>0</v>
      </c>
      <c r="G481" s="10" t="str">
        <f t="shared" si="82"/>
        <v>24615</v>
      </c>
      <c r="H481" s="10" t="b">
        <f t="shared" si="87"/>
        <v>0</v>
      </c>
      <c r="I481" s="10">
        <f t="shared" si="88"/>
        <v>189</v>
      </c>
      <c r="J481" s="10">
        <f t="shared" si="89"/>
        <v>2</v>
      </c>
      <c r="K481" s="10" t="str">
        <f>IF($I481=1,VLOOKUP($E481,$AH$2:$AJ$19,2),IF($I481&lt;10,IF(F481=0,"",K480),""))</f>
        <v/>
      </c>
      <c r="L481" s="10" t="str">
        <f>IF($I481=1,VLOOKUP($E481,$AH$2:$AJ$19,3),IF($I481&lt;10,IF(F481=0,"",L480),""))</f>
        <v/>
      </c>
      <c r="M481" s="12" t="str">
        <f t="shared" si="90"/>
        <v/>
      </c>
      <c r="N481" s="13">
        <f t="shared" si="91"/>
        <v>0</v>
      </c>
      <c r="O481" s="14">
        <f t="shared" si="92"/>
        <v>68</v>
      </c>
    </row>
    <row r="482" spans="1:15" x14ac:dyDescent="0.2">
      <c r="A482" s="28"/>
      <c r="B482" s="21" t="str">
        <f>IF(A482="","",IF(K482="","No bet",VLOOKUP(K482,$AK$2:$AL$19,2)&amp;","&amp;VLOOKUP(L482,$AK$2:$AL$19,2)))</f>
        <v/>
      </c>
      <c r="C482" s="22" t="str">
        <f t="shared" si="83"/>
        <v/>
      </c>
      <c r="D482" s="9">
        <f t="shared" si="84"/>
        <v>0</v>
      </c>
      <c r="E482" s="9">
        <f t="shared" si="85"/>
        <v>0</v>
      </c>
      <c r="F482" s="10">
        <f t="shared" si="86"/>
        <v>0</v>
      </c>
      <c r="G482" s="10" t="str">
        <f t="shared" si="82"/>
        <v>24615</v>
      </c>
      <c r="H482" s="10" t="b">
        <f t="shared" si="87"/>
        <v>0</v>
      </c>
      <c r="I482" s="10">
        <f t="shared" si="88"/>
        <v>190</v>
      </c>
      <c r="J482" s="10">
        <f t="shared" si="89"/>
        <v>2</v>
      </c>
      <c r="K482" s="10" t="str">
        <f>IF($I482=1,VLOOKUP($E482,$AH$2:$AJ$19,2),IF($I482&lt;10,IF(F482=0,"",K481),""))</f>
        <v/>
      </c>
      <c r="L482" s="10" t="str">
        <f>IF($I482=1,VLOOKUP($E482,$AH$2:$AJ$19,3),IF($I482&lt;10,IF(F482=0,"",L481),""))</f>
        <v/>
      </c>
      <c r="M482" s="12" t="str">
        <f t="shared" si="90"/>
        <v/>
      </c>
      <c r="N482" s="13">
        <f t="shared" si="91"/>
        <v>0</v>
      </c>
      <c r="O482" s="14">
        <f t="shared" si="92"/>
        <v>68</v>
      </c>
    </row>
    <row r="483" spans="1:15" x14ac:dyDescent="0.2">
      <c r="A483" s="28"/>
      <c r="B483" s="21" t="str">
        <f>IF(A483="","",IF(K483="","No bet",VLOOKUP(K483,$AK$2:$AL$19,2)&amp;","&amp;VLOOKUP(L483,$AK$2:$AL$19,2)))</f>
        <v/>
      </c>
      <c r="C483" s="22" t="str">
        <f t="shared" si="83"/>
        <v/>
      </c>
      <c r="D483" s="9">
        <f t="shared" si="84"/>
        <v>0</v>
      </c>
      <c r="E483" s="9">
        <f t="shared" si="85"/>
        <v>0</v>
      </c>
      <c r="F483" s="10">
        <f t="shared" si="86"/>
        <v>0</v>
      </c>
      <c r="G483" s="10" t="str">
        <f t="shared" ref="G483:G546" si="93">IF(D483=0,IF(LEN(G482)=6,D482,G482),IF(LEN(G482)=6,D483,IF(ISERROR(FIND(D483,G482)),G482&amp;D483,G482)))</f>
        <v>24615</v>
      </c>
      <c r="H483" s="10" t="b">
        <f t="shared" si="87"/>
        <v>0</v>
      </c>
      <c r="I483" s="10">
        <f t="shared" si="88"/>
        <v>191</v>
      </c>
      <c r="J483" s="10">
        <f t="shared" si="89"/>
        <v>2</v>
      </c>
      <c r="K483" s="10" t="str">
        <f>IF($I483=1,VLOOKUP($E483,$AH$2:$AJ$19,2),IF($I483&lt;10,IF(F483=0,"",K482),""))</f>
        <v/>
      </c>
      <c r="L483" s="10" t="str">
        <f>IF($I483=1,VLOOKUP($E483,$AH$2:$AJ$19,3),IF($I483&lt;10,IF(F483=0,"",L482),""))</f>
        <v/>
      </c>
      <c r="M483" s="12" t="str">
        <f t="shared" si="90"/>
        <v/>
      </c>
      <c r="N483" s="13">
        <f t="shared" si="91"/>
        <v>0</v>
      </c>
      <c r="O483" s="14">
        <f t="shared" si="92"/>
        <v>68</v>
      </c>
    </row>
    <row r="484" spans="1:15" x14ac:dyDescent="0.2">
      <c r="A484" s="28"/>
      <c r="B484" s="21" t="str">
        <f>IF(A484="","",IF(K484="","No bet",VLOOKUP(K484,$AK$2:$AL$19,2)&amp;","&amp;VLOOKUP(L484,$AK$2:$AL$19,2)))</f>
        <v/>
      </c>
      <c r="C484" s="22" t="str">
        <f t="shared" si="83"/>
        <v/>
      </c>
      <c r="D484" s="9">
        <f t="shared" si="84"/>
        <v>0</v>
      </c>
      <c r="E484" s="9">
        <f t="shared" si="85"/>
        <v>0</v>
      </c>
      <c r="F484" s="10">
        <f t="shared" si="86"/>
        <v>0</v>
      </c>
      <c r="G484" s="10" t="str">
        <f t="shared" si="93"/>
        <v>24615</v>
      </c>
      <c r="H484" s="10" t="b">
        <f t="shared" si="87"/>
        <v>0</v>
      </c>
      <c r="I484" s="10">
        <f t="shared" si="88"/>
        <v>192</v>
      </c>
      <c r="J484" s="10">
        <f t="shared" si="89"/>
        <v>2</v>
      </c>
      <c r="K484" s="10" t="str">
        <f>IF($I484=1,VLOOKUP($E484,$AH$2:$AJ$19,2),IF($I484&lt;10,IF(F484=0,"",K483),""))</f>
        <v/>
      </c>
      <c r="L484" s="10" t="str">
        <f>IF($I484=1,VLOOKUP($E484,$AH$2:$AJ$19,3),IF($I484&lt;10,IF(F484=0,"",L483),""))</f>
        <v/>
      </c>
      <c r="M484" s="12" t="str">
        <f t="shared" si="90"/>
        <v/>
      </c>
      <c r="N484" s="13">
        <f t="shared" si="91"/>
        <v>0</v>
      </c>
      <c r="O484" s="14">
        <f t="shared" si="92"/>
        <v>68</v>
      </c>
    </row>
    <row r="485" spans="1:15" x14ac:dyDescent="0.2">
      <c r="A485" s="28"/>
      <c r="B485" s="21" t="str">
        <f>IF(A485="","",IF(K485="","No bet",VLOOKUP(K485,$AK$2:$AL$19,2)&amp;","&amp;VLOOKUP(L485,$AK$2:$AL$19,2)))</f>
        <v/>
      </c>
      <c r="C485" s="22" t="str">
        <f t="shared" si="83"/>
        <v/>
      </c>
      <c r="D485" s="9">
        <f t="shared" si="84"/>
        <v>0</v>
      </c>
      <c r="E485" s="9">
        <f t="shared" si="85"/>
        <v>0</v>
      </c>
      <c r="F485" s="10">
        <f t="shared" si="86"/>
        <v>0</v>
      </c>
      <c r="G485" s="10" t="str">
        <f t="shared" si="93"/>
        <v>24615</v>
      </c>
      <c r="H485" s="10" t="b">
        <f t="shared" si="87"/>
        <v>0</v>
      </c>
      <c r="I485" s="10">
        <f t="shared" si="88"/>
        <v>193</v>
      </c>
      <c r="J485" s="10">
        <f t="shared" si="89"/>
        <v>2</v>
      </c>
      <c r="K485" s="10" t="str">
        <f>IF($I485=1,VLOOKUP($E485,$AH$2:$AJ$19,2),IF($I485&lt;10,IF(F485=0,"",K484),""))</f>
        <v/>
      </c>
      <c r="L485" s="10" t="str">
        <f>IF($I485=1,VLOOKUP($E485,$AH$2:$AJ$19,3),IF($I485&lt;10,IF(F485=0,"",L484),""))</f>
        <v/>
      </c>
      <c r="M485" s="12" t="str">
        <f t="shared" si="90"/>
        <v/>
      </c>
      <c r="N485" s="13">
        <f t="shared" si="91"/>
        <v>0</v>
      </c>
      <c r="O485" s="14">
        <f t="shared" si="92"/>
        <v>68</v>
      </c>
    </row>
    <row r="486" spans="1:15" x14ac:dyDescent="0.2">
      <c r="A486" s="28"/>
      <c r="B486" s="21" t="str">
        <f>IF(A486="","",IF(K486="","No bet",VLOOKUP(K486,$AK$2:$AL$19,2)&amp;","&amp;VLOOKUP(L486,$AK$2:$AL$19,2)))</f>
        <v/>
      </c>
      <c r="C486" s="22" t="str">
        <f t="shared" si="83"/>
        <v/>
      </c>
      <c r="D486" s="9">
        <f t="shared" si="84"/>
        <v>0</v>
      </c>
      <c r="E486" s="9">
        <f t="shared" si="85"/>
        <v>0</v>
      </c>
      <c r="F486" s="10">
        <f t="shared" si="86"/>
        <v>0</v>
      </c>
      <c r="G486" s="10" t="str">
        <f t="shared" si="93"/>
        <v>24615</v>
      </c>
      <c r="H486" s="10" t="b">
        <f t="shared" si="87"/>
        <v>0</v>
      </c>
      <c r="I486" s="10">
        <f t="shared" si="88"/>
        <v>194</v>
      </c>
      <c r="J486" s="10">
        <f t="shared" si="89"/>
        <v>2</v>
      </c>
      <c r="K486" s="10" t="str">
        <f>IF($I486=1,VLOOKUP($E486,$AH$2:$AJ$19,2),IF($I486&lt;10,IF(F486=0,"",K485),""))</f>
        <v/>
      </c>
      <c r="L486" s="10" t="str">
        <f>IF($I486=1,VLOOKUP($E486,$AH$2:$AJ$19,3),IF($I486&lt;10,IF(F486=0,"",L485),""))</f>
        <v/>
      </c>
      <c r="M486" s="12" t="str">
        <f t="shared" si="90"/>
        <v/>
      </c>
      <c r="N486" s="13">
        <f t="shared" si="91"/>
        <v>0</v>
      </c>
      <c r="O486" s="14">
        <f t="shared" si="92"/>
        <v>68</v>
      </c>
    </row>
    <row r="487" spans="1:15" x14ac:dyDescent="0.2">
      <c r="A487" s="28"/>
      <c r="B487" s="21" t="str">
        <f>IF(A487="","",IF(K487="","No bet",VLOOKUP(K487,$AK$2:$AL$19,2)&amp;","&amp;VLOOKUP(L487,$AK$2:$AL$19,2)))</f>
        <v/>
      </c>
      <c r="C487" s="22" t="str">
        <f t="shared" si="83"/>
        <v/>
      </c>
      <c r="D487" s="9">
        <f t="shared" si="84"/>
        <v>0</v>
      </c>
      <c r="E487" s="9">
        <f t="shared" si="85"/>
        <v>0</v>
      </c>
      <c r="F487" s="10">
        <f t="shared" si="86"/>
        <v>0</v>
      </c>
      <c r="G487" s="10" t="str">
        <f t="shared" si="93"/>
        <v>24615</v>
      </c>
      <c r="H487" s="10" t="b">
        <f t="shared" si="87"/>
        <v>0</v>
      </c>
      <c r="I487" s="10">
        <f t="shared" si="88"/>
        <v>195</v>
      </c>
      <c r="J487" s="10">
        <f t="shared" si="89"/>
        <v>2</v>
      </c>
      <c r="K487" s="10" t="str">
        <f>IF($I487=1,VLOOKUP($E487,$AH$2:$AJ$19,2),IF($I487&lt;10,IF(F487=0,"",K486),""))</f>
        <v/>
      </c>
      <c r="L487" s="10" t="str">
        <f>IF($I487=1,VLOOKUP($E487,$AH$2:$AJ$19,3),IF($I487&lt;10,IF(F487=0,"",L486),""))</f>
        <v/>
      </c>
      <c r="M487" s="12" t="str">
        <f t="shared" si="90"/>
        <v/>
      </c>
      <c r="N487" s="13">
        <f t="shared" si="91"/>
        <v>0</v>
      </c>
      <c r="O487" s="14">
        <f t="shared" si="92"/>
        <v>68</v>
      </c>
    </row>
    <row r="488" spans="1:15" x14ac:dyDescent="0.2">
      <c r="A488" s="28"/>
      <c r="B488" s="21" t="str">
        <f>IF(A488="","",IF(K488="","No bet",VLOOKUP(K488,$AK$2:$AL$19,2)&amp;","&amp;VLOOKUP(L488,$AK$2:$AL$19,2)))</f>
        <v/>
      </c>
      <c r="C488" s="22" t="str">
        <f t="shared" si="83"/>
        <v/>
      </c>
      <c r="D488" s="9">
        <f t="shared" si="84"/>
        <v>0</v>
      </c>
      <c r="E488" s="9">
        <f t="shared" si="85"/>
        <v>0</v>
      </c>
      <c r="F488" s="10">
        <f t="shared" si="86"/>
        <v>0</v>
      </c>
      <c r="G488" s="10" t="str">
        <f t="shared" si="93"/>
        <v>24615</v>
      </c>
      <c r="H488" s="10" t="b">
        <f t="shared" si="87"/>
        <v>0</v>
      </c>
      <c r="I488" s="10">
        <f t="shared" si="88"/>
        <v>196</v>
      </c>
      <c r="J488" s="10">
        <f t="shared" si="89"/>
        <v>2</v>
      </c>
      <c r="K488" s="10" t="str">
        <f>IF($I488=1,VLOOKUP($E488,$AH$2:$AJ$19,2),IF($I488&lt;10,IF(F488=0,"",K487),""))</f>
        <v/>
      </c>
      <c r="L488" s="10" t="str">
        <f>IF($I488=1,VLOOKUP($E488,$AH$2:$AJ$19,3),IF($I488&lt;10,IF(F488=0,"",L487),""))</f>
        <v/>
      </c>
      <c r="M488" s="12" t="str">
        <f t="shared" si="90"/>
        <v/>
      </c>
      <c r="N488" s="13">
        <f t="shared" si="91"/>
        <v>0</v>
      </c>
      <c r="O488" s="14">
        <f t="shared" si="92"/>
        <v>68</v>
      </c>
    </row>
    <row r="489" spans="1:15" x14ac:dyDescent="0.2">
      <c r="A489" s="28"/>
      <c r="B489" s="21" t="str">
        <f>IF(A489="","",IF(K489="","No bet",VLOOKUP(K489,$AK$2:$AL$19,2)&amp;","&amp;VLOOKUP(L489,$AK$2:$AL$19,2)))</f>
        <v/>
      </c>
      <c r="C489" s="22" t="str">
        <f t="shared" si="83"/>
        <v/>
      </c>
      <c r="D489" s="9">
        <f t="shared" si="84"/>
        <v>0</v>
      </c>
      <c r="E489" s="9">
        <f t="shared" si="85"/>
        <v>0</v>
      </c>
      <c r="F489" s="10">
        <f t="shared" si="86"/>
        <v>0</v>
      </c>
      <c r="G489" s="10" t="str">
        <f t="shared" si="93"/>
        <v>24615</v>
      </c>
      <c r="H489" s="10" t="b">
        <f t="shared" si="87"/>
        <v>0</v>
      </c>
      <c r="I489" s="10">
        <f t="shared" si="88"/>
        <v>197</v>
      </c>
      <c r="J489" s="10">
        <f t="shared" si="89"/>
        <v>2</v>
      </c>
      <c r="K489" s="10" t="str">
        <f>IF($I489=1,VLOOKUP($E489,$AH$2:$AJ$19,2),IF($I489&lt;10,IF(F489=0,"",K488),""))</f>
        <v/>
      </c>
      <c r="L489" s="10" t="str">
        <f>IF($I489=1,VLOOKUP($E489,$AH$2:$AJ$19,3),IF($I489&lt;10,IF(F489=0,"",L488),""))</f>
        <v/>
      </c>
      <c r="M489" s="12" t="str">
        <f t="shared" si="90"/>
        <v/>
      </c>
      <c r="N489" s="13">
        <f t="shared" si="91"/>
        <v>0</v>
      </c>
      <c r="O489" s="14">
        <f t="shared" si="92"/>
        <v>68</v>
      </c>
    </row>
    <row r="490" spans="1:15" x14ac:dyDescent="0.2">
      <c r="A490" s="28"/>
      <c r="B490" s="21" t="str">
        <f>IF(A490="","",IF(K490="","No bet",VLOOKUP(K490,$AK$2:$AL$19,2)&amp;","&amp;VLOOKUP(L490,$AK$2:$AL$19,2)))</f>
        <v/>
      </c>
      <c r="C490" s="22" t="str">
        <f t="shared" si="83"/>
        <v/>
      </c>
      <c r="D490" s="9">
        <f t="shared" si="84"/>
        <v>0</v>
      </c>
      <c r="E490" s="9">
        <f t="shared" si="85"/>
        <v>0</v>
      </c>
      <c r="F490" s="10">
        <f t="shared" si="86"/>
        <v>0</v>
      </c>
      <c r="G490" s="10" t="str">
        <f t="shared" si="93"/>
        <v>24615</v>
      </c>
      <c r="H490" s="10" t="b">
        <f t="shared" si="87"/>
        <v>0</v>
      </c>
      <c r="I490" s="10">
        <f t="shared" si="88"/>
        <v>198</v>
      </c>
      <c r="J490" s="10">
        <f t="shared" si="89"/>
        <v>2</v>
      </c>
      <c r="K490" s="10" t="str">
        <f>IF($I490=1,VLOOKUP($E490,$AH$2:$AJ$19,2),IF($I490&lt;10,IF(F490=0,"",K489),""))</f>
        <v/>
      </c>
      <c r="L490" s="10" t="str">
        <f>IF($I490=1,VLOOKUP($E490,$AH$2:$AJ$19,3),IF($I490&lt;10,IF(F490=0,"",L489),""))</f>
        <v/>
      </c>
      <c r="M490" s="12" t="str">
        <f t="shared" si="90"/>
        <v/>
      </c>
      <c r="N490" s="13">
        <f t="shared" si="91"/>
        <v>0</v>
      </c>
      <c r="O490" s="14">
        <f t="shared" si="92"/>
        <v>68</v>
      </c>
    </row>
    <row r="491" spans="1:15" x14ac:dyDescent="0.2">
      <c r="A491" s="28"/>
      <c r="B491" s="21" t="str">
        <f>IF(A491="","",IF(K491="","No bet",VLOOKUP(K491,$AK$2:$AL$19,2)&amp;","&amp;VLOOKUP(L491,$AK$2:$AL$19,2)))</f>
        <v/>
      </c>
      <c r="C491" s="22" t="str">
        <f t="shared" si="83"/>
        <v/>
      </c>
      <c r="D491" s="9">
        <f t="shared" si="84"/>
        <v>0</v>
      </c>
      <c r="E491" s="9">
        <f t="shared" si="85"/>
        <v>0</v>
      </c>
      <c r="F491" s="10">
        <f t="shared" si="86"/>
        <v>0</v>
      </c>
      <c r="G491" s="10" t="str">
        <f t="shared" si="93"/>
        <v>24615</v>
      </c>
      <c r="H491" s="10" t="b">
        <f t="shared" si="87"/>
        <v>0</v>
      </c>
      <c r="I491" s="10">
        <f t="shared" si="88"/>
        <v>199</v>
      </c>
      <c r="J491" s="10">
        <f t="shared" si="89"/>
        <v>2</v>
      </c>
      <c r="K491" s="10" t="str">
        <f>IF($I491=1,VLOOKUP($E491,$AH$2:$AJ$19,2),IF($I491&lt;10,IF(F491=0,"",K490),""))</f>
        <v/>
      </c>
      <c r="L491" s="10" t="str">
        <f>IF($I491=1,VLOOKUP($E491,$AH$2:$AJ$19,3),IF($I491&lt;10,IF(F491=0,"",L490),""))</f>
        <v/>
      </c>
      <c r="M491" s="12" t="str">
        <f t="shared" si="90"/>
        <v/>
      </c>
      <c r="N491" s="13">
        <f t="shared" si="91"/>
        <v>0</v>
      </c>
      <c r="O491" s="14">
        <f t="shared" si="92"/>
        <v>68</v>
      </c>
    </row>
    <row r="492" spans="1:15" x14ac:dyDescent="0.2">
      <c r="A492" s="28"/>
      <c r="B492" s="21" t="str">
        <f>IF(A492="","",IF(K492="","No bet",VLOOKUP(K492,$AK$2:$AL$19,2)&amp;","&amp;VLOOKUP(L492,$AK$2:$AL$19,2)))</f>
        <v/>
      </c>
      <c r="C492" s="22" t="str">
        <f t="shared" si="83"/>
        <v/>
      </c>
      <c r="D492" s="9">
        <f t="shared" si="84"/>
        <v>0</v>
      </c>
      <c r="E492" s="9">
        <f t="shared" si="85"/>
        <v>0</v>
      </c>
      <c r="F492" s="10">
        <f t="shared" si="86"/>
        <v>0</v>
      </c>
      <c r="G492" s="10" t="str">
        <f t="shared" si="93"/>
        <v>24615</v>
      </c>
      <c r="H492" s="10" t="b">
        <f t="shared" si="87"/>
        <v>0</v>
      </c>
      <c r="I492" s="10">
        <f t="shared" si="88"/>
        <v>200</v>
      </c>
      <c r="J492" s="10">
        <f t="shared" si="89"/>
        <v>2</v>
      </c>
      <c r="K492" s="10" t="str">
        <f>IF($I492=1,VLOOKUP($E492,$AH$2:$AJ$19,2),IF($I492&lt;10,IF(F492=0,"",K491),""))</f>
        <v/>
      </c>
      <c r="L492" s="10" t="str">
        <f>IF($I492=1,VLOOKUP($E492,$AH$2:$AJ$19,3),IF($I492&lt;10,IF(F492=0,"",L491),""))</f>
        <v/>
      </c>
      <c r="M492" s="12" t="str">
        <f t="shared" si="90"/>
        <v/>
      </c>
      <c r="N492" s="13">
        <f t="shared" si="91"/>
        <v>0</v>
      </c>
      <c r="O492" s="14">
        <f t="shared" si="92"/>
        <v>68</v>
      </c>
    </row>
    <row r="493" spans="1:15" x14ac:dyDescent="0.2">
      <c r="A493" s="28"/>
      <c r="B493" s="21" t="str">
        <f>IF(A493="","",IF(K493="","No bet",VLOOKUP(K493,$AK$2:$AL$19,2)&amp;","&amp;VLOOKUP(L493,$AK$2:$AL$19,2)))</f>
        <v/>
      </c>
      <c r="C493" s="22" t="str">
        <f t="shared" si="83"/>
        <v/>
      </c>
      <c r="D493" s="9">
        <f t="shared" si="84"/>
        <v>0</v>
      </c>
      <c r="E493" s="9">
        <f t="shared" si="85"/>
        <v>0</v>
      </c>
      <c r="F493" s="10">
        <f t="shared" si="86"/>
        <v>0</v>
      </c>
      <c r="G493" s="10" t="str">
        <f t="shared" si="93"/>
        <v>24615</v>
      </c>
      <c r="H493" s="10" t="b">
        <f t="shared" si="87"/>
        <v>0</v>
      </c>
      <c r="I493" s="10">
        <f t="shared" si="88"/>
        <v>201</v>
      </c>
      <c r="J493" s="10">
        <f t="shared" si="89"/>
        <v>2</v>
      </c>
      <c r="K493" s="10" t="str">
        <f>IF($I493=1,VLOOKUP($E493,$AH$2:$AJ$19,2),IF($I493&lt;10,IF(F493=0,"",K492),""))</f>
        <v/>
      </c>
      <c r="L493" s="10" t="str">
        <f>IF($I493=1,VLOOKUP($E493,$AH$2:$AJ$19,3),IF($I493&lt;10,IF(F493=0,"",L492),""))</f>
        <v/>
      </c>
      <c r="M493" s="12" t="str">
        <f t="shared" si="90"/>
        <v/>
      </c>
      <c r="N493" s="13">
        <f t="shared" si="91"/>
        <v>0</v>
      </c>
      <c r="O493" s="14">
        <f t="shared" si="92"/>
        <v>68</v>
      </c>
    </row>
    <row r="494" spans="1:15" x14ac:dyDescent="0.2">
      <c r="A494" s="28"/>
      <c r="B494" s="21" t="str">
        <f>IF(A494="","",IF(K494="","No bet",VLOOKUP(K494,$AK$2:$AL$19,2)&amp;","&amp;VLOOKUP(L494,$AK$2:$AL$19,2)))</f>
        <v/>
      </c>
      <c r="C494" s="22" t="str">
        <f t="shared" si="83"/>
        <v/>
      </c>
      <c r="D494" s="9">
        <f t="shared" si="84"/>
        <v>0</v>
      </c>
      <c r="E494" s="9">
        <f t="shared" si="85"/>
        <v>0</v>
      </c>
      <c r="F494" s="10">
        <f t="shared" si="86"/>
        <v>0</v>
      </c>
      <c r="G494" s="10" t="str">
        <f t="shared" si="93"/>
        <v>24615</v>
      </c>
      <c r="H494" s="10" t="b">
        <f t="shared" si="87"/>
        <v>0</v>
      </c>
      <c r="I494" s="10">
        <f t="shared" si="88"/>
        <v>202</v>
      </c>
      <c r="J494" s="10">
        <f t="shared" si="89"/>
        <v>2</v>
      </c>
      <c r="K494" s="10" t="str">
        <f>IF($I494=1,VLOOKUP($E494,$AH$2:$AJ$19,2),IF($I494&lt;10,IF(F494=0,"",K493),""))</f>
        <v/>
      </c>
      <c r="L494" s="10" t="str">
        <f>IF($I494=1,VLOOKUP($E494,$AH$2:$AJ$19,3),IF($I494&lt;10,IF(F494=0,"",L493),""))</f>
        <v/>
      </c>
      <c r="M494" s="12" t="str">
        <f t="shared" si="90"/>
        <v/>
      </c>
      <c r="N494" s="13">
        <f t="shared" si="91"/>
        <v>0</v>
      </c>
      <c r="O494" s="14">
        <f t="shared" si="92"/>
        <v>68</v>
      </c>
    </row>
    <row r="495" spans="1:15" x14ac:dyDescent="0.2">
      <c r="A495" s="28"/>
      <c r="B495" s="21" t="str">
        <f>IF(A495="","",IF(K495="","No bet",VLOOKUP(K495,$AK$2:$AL$19,2)&amp;","&amp;VLOOKUP(L495,$AK$2:$AL$19,2)))</f>
        <v/>
      </c>
      <c r="C495" s="22" t="str">
        <f t="shared" si="83"/>
        <v/>
      </c>
      <c r="D495" s="9">
        <f t="shared" si="84"/>
        <v>0</v>
      </c>
      <c r="E495" s="9">
        <f t="shared" si="85"/>
        <v>0</v>
      </c>
      <c r="F495" s="10">
        <f t="shared" si="86"/>
        <v>0</v>
      </c>
      <c r="G495" s="10" t="str">
        <f t="shared" si="93"/>
        <v>24615</v>
      </c>
      <c r="H495" s="10" t="b">
        <f t="shared" si="87"/>
        <v>0</v>
      </c>
      <c r="I495" s="10">
        <f t="shared" si="88"/>
        <v>203</v>
      </c>
      <c r="J495" s="10">
        <f t="shared" si="89"/>
        <v>2</v>
      </c>
      <c r="K495" s="10" t="str">
        <f>IF($I495=1,VLOOKUP($E495,$AH$2:$AJ$19,2),IF($I495&lt;10,IF(F495=0,"",K494),""))</f>
        <v/>
      </c>
      <c r="L495" s="10" t="str">
        <f>IF($I495=1,VLOOKUP($E495,$AH$2:$AJ$19,3),IF($I495&lt;10,IF(F495=0,"",L494),""))</f>
        <v/>
      </c>
      <c r="M495" s="12" t="str">
        <f t="shared" si="90"/>
        <v/>
      </c>
      <c r="N495" s="13">
        <f t="shared" si="91"/>
        <v>0</v>
      </c>
      <c r="O495" s="14">
        <f t="shared" si="92"/>
        <v>68</v>
      </c>
    </row>
    <row r="496" spans="1:15" x14ac:dyDescent="0.2">
      <c r="A496" s="28"/>
      <c r="B496" s="21" t="str">
        <f>IF(A496="","",IF(K496="","No bet",VLOOKUP(K496,$AK$2:$AL$19,2)&amp;","&amp;VLOOKUP(L496,$AK$2:$AL$19,2)))</f>
        <v/>
      </c>
      <c r="C496" s="22" t="str">
        <f t="shared" si="83"/>
        <v/>
      </c>
      <c r="D496" s="9">
        <f t="shared" si="84"/>
        <v>0</v>
      </c>
      <c r="E496" s="9">
        <f t="shared" si="85"/>
        <v>0</v>
      </c>
      <c r="F496" s="10">
        <f t="shared" si="86"/>
        <v>0</v>
      </c>
      <c r="G496" s="10" t="str">
        <f t="shared" si="93"/>
        <v>24615</v>
      </c>
      <c r="H496" s="10" t="b">
        <f t="shared" si="87"/>
        <v>0</v>
      </c>
      <c r="I496" s="10">
        <f t="shared" si="88"/>
        <v>204</v>
      </c>
      <c r="J496" s="10">
        <f t="shared" si="89"/>
        <v>2</v>
      </c>
      <c r="K496" s="10" t="str">
        <f>IF($I496=1,VLOOKUP($E496,$AH$2:$AJ$19,2),IF($I496&lt;10,IF(F496=0,"",K495),""))</f>
        <v/>
      </c>
      <c r="L496" s="10" t="str">
        <f>IF($I496=1,VLOOKUP($E496,$AH$2:$AJ$19,3),IF($I496&lt;10,IF(F496=0,"",L495),""))</f>
        <v/>
      </c>
      <c r="M496" s="12" t="str">
        <f t="shared" si="90"/>
        <v/>
      </c>
      <c r="N496" s="13">
        <f t="shared" si="91"/>
        <v>0</v>
      </c>
      <c r="O496" s="14">
        <f t="shared" si="92"/>
        <v>68</v>
      </c>
    </row>
    <row r="497" spans="1:15" x14ac:dyDescent="0.2">
      <c r="A497" s="28"/>
      <c r="B497" s="21" t="str">
        <f>IF(A497="","",IF(K497="","No bet",VLOOKUP(K497,$AK$2:$AL$19,2)&amp;","&amp;VLOOKUP(L497,$AK$2:$AL$19,2)))</f>
        <v/>
      </c>
      <c r="C497" s="22" t="str">
        <f t="shared" si="83"/>
        <v/>
      </c>
      <c r="D497" s="9">
        <f t="shared" si="84"/>
        <v>0</v>
      </c>
      <c r="E497" s="9">
        <f t="shared" si="85"/>
        <v>0</v>
      </c>
      <c r="F497" s="10">
        <f t="shared" si="86"/>
        <v>0</v>
      </c>
      <c r="G497" s="10" t="str">
        <f t="shared" si="93"/>
        <v>24615</v>
      </c>
      <c r="H497" s="10" t="b">
        <f t="shared" si="87"/>
        <v>0</v>
      </c>
      <c r="I497" s="10">
        <f t="shared" si="88"/>
        <v>205</v>
      </c>
      <c r="J497" s="10">
        <f t="shared" si="89"/>
        <v>2</v>
      </c>
      <c r="K497" s="10" t="str">
        <f>IF($I497=1,VLOOKUP($E497,$AH$2:$AJ$19,2),IF($I497&lt;10,IF(F497=0,"",K496),""))</f>
        <v/>
      </c>
      <c r="L497" s="10" t="str">
        <f>IF($I497=1,VLOOKUP($E497,$AH$2:$AJ$19,3),IF($I497&lt;10,IF(F497=0,"",L496),""))</f>
        <v/>
      </c>
      <c r="M497" s="12" t="str">
        <f t="shared" si="90"/>
        <v/>
      </c>
      <c r="N497" s="13">
        <f t="shared" si="91"/>
        <v>0</v>
      </c>
      <c r="O497" s="14">
        <f t="shared" si="92"/>
        <v>68</v>
      </c>
    </row>
    <row r="498" spans="1:15" x14ac:dyDescent="0.2">
      <c r="A498" s="28"/>
      <c r="B498" s="21" t="str">
        <f>IF(A498="","",IF(K498="","No bet",VLOOKUP(K498,$AK$2:$AL$19,2)&amp;","&amp;VLOOKUP(L498,$AK$2:$AL$19,2)))</f>
        <v/>
      </c>
      <c r="C498" s="22" t="str">
        <f t="shared" si="83"/>
        <v/>
      </c>
      <c r="D498" s="9">
        <f t="shared" si="84"/>
        <v>0</v>
      </c>
      <c r="E498" s="9">
        <f t="shared" si="85"/>
        <v>0</v>
      </c>
      <c r="F498" s="10">
        <f t="shared" si="86"/>
        <v>0</v>
      </c>
      <c r="G498" s="10" t="str">
        <f t="shared" si="93"/>
        <v>24615</v>
      </c>
      <c r="H498" s="10" t="b">
        <f t="shared" si="87"/>
        <v>0</v>
      </c>
      <c r="I498" s="10">
        <f t="shared" si="88"/>
        <v>206</v>
      </c>
      <c r="J498" s="10">
        <f t="shared" si="89"/>
        <v>2</v>
      </c>
      <c r="K498" s="10" t="str">
        <f>IF($I498=1,VLOOKUP($E498,$AH$2:$AJ$19,2),IF($I498&lt;10,IF(F498=0,"",K497),""))</f>
        <v/>
      </c>
      <c r="L498" s="10" t="str">
        <f>IF($I498=1,VLOOKUP($E498,$AH$2:$AJ$19,3),IF($I498&lt;10,IF(F498=0,"",L497),""))</f>
        <v/>
      </c>
      <c r="M498" s="12" t="str">
        <f t="shared" si="90"/>
        <v/>
      </c>
      <c r="N498" s="13">
        <f t="shared" si="91"/>
        <v>0</v>
      </c>
      <c r="O498" s="14">
        <f t="shared" si="92"/>
        <v>68</v>
      </c>
    </row>
    <row r="499" spans="1:15" x14ac:dyDescent="0.2">
      <c r="A499" s="28"/>
      <c r="B499" s="21" t="str">
        <f>IF(A499="","",IF(K499="","No bet",VLOOKUP(K499,$AK$2:$AL$19,2)&amp;","&amp;VLOOKUP(L499,$AK$2:$AL$19,2)))</f>
        <v/>
      </c>
      <c r="C499" s="22" t="str">
        <f t="shared" si="83"/>
        <v/>
      </c>
      <c r="D499" s="9">
        <f t="shared" si="84"/>
        <v>0</v>
      </c>
      <c r="E499" s="9">
        <f t="shared" si="85"/>
        <v>0</v>
      </c>
      <c r="F499" s="10">
        <f t="shared" si="86"/>
        <v>0</v>
      </c>
      <c r="G499" s="10" t="str">
        <f t="shared" si="93"/>
        <v>24615</v>
      </c>
      <c r="H499" s="10" t="b">
        <f t="shared" si="87"/>
        <v>0</v>
      </c>
      <c r="I499" s="10">
        <f t="shared" si="88"/>
        <v>207</v>
      </c>
      <c r="J499" s="10">
        <f t="shared" si="89"/>
        <v>2</v>
      </c>
      <c r="K499" s="10" t="str">
        <f>IF($I499=1,VLOOKUP($E499,$AH$2:$AJ$19,2),IF($I499&lt;10,IF(F499=0,"",K498),""))</f>
        <v/>
      </c>
      <c r="L499" s="10" t="str">
        <f>IF($I499=1,VLOOKUP($E499,$AH$2:$AJ$19,3),IF($I499&lt;10,IF(F499=0,"",L498),""))</f>
        <v/>
      </c>
      <c r="M499" s="12" t="str">
        <f t="shared" si="90"/>
        <v/>
      </c>
      <c r="N499" s="13">
        <f t="shared" si="91"/>
        <v>0</v>
      </c>
      <c r="O499" s="14">
        <f t="shared" si="92"/>
        <v>68</v>
      </c>
    </row>
    <row r="500" spans="1:15" x14ac:dyDescent="0.2">
      <c r="A500" s="28"/>
      <c r="B500" s="21" t="str">
        <f>IF(A500="","",IF(K500="","No bet",VLOOKUP(K500,$AK$2:$AL$19,2)&amp;","&amp;VLOOKUP(L500,$AK$2:$AL$19,2)))</f>
        <v/>
      </c>
      <c r="C500" s="22" t="str">
        <f t="shared" si="83"/>
        <v/>
      </c>
      <c r="D500" s="9">
        <f t="shared" si="84"/>
        <v>0</v>
      </c>
      <c r="E500" s="9">
        <f t="shared" si="85"/>
        <v>0</v>
      </c>
      <c r="F500" s="10">
        <f t="shared" si="86"/>
        <v>0</v>
      </c>
      <c r="G500" s="10" t="str">
        <f t="shared" si="93"/>
        <v>24615</v>
      </c>
      <c r="H500" s="10" t="b">
        <f t="shared" si="87"/>
        <v>0</v>
      </c>
      <c r="I500" s="10">
        <f t="shared" si="88"/>
        <v>208</v>
      </c>
      <c r="J500" s="10">
        <f t="shared" si="89"/>
        <v>2</v>
      </c>
      <c r="K500" s="10" t="str">
        <f>IF($I500=1,VLOOKUP($E500,$AH$2:$AJ$19,2),IF($I500&lt;10,IF(F500=0,"",K499),""))</f>
        <v/>
      </c>
      <c r="L500" s="10" t="str">
        <f>IF($I500=1,VLOOKUP($E500,$AH$2:$AJ$19,3),IF($I500&lt;10,IF(F500=0,"",L499),""))</f>
        <v/>
      </c>
      <c r="M500" s="12" t="str">
        <f t="shared" si="90"/>
        <v/>
      </c>
      <c r="N500" s="13">
        <f t="shared" si="91"/>
        <v>0</v>
      </c>
      <c r="O500" s="14">
        <f t="shared" si="92"/>
        <v>68</v>
      </c>
    </row>
    <row r="501" spans="1:15" x14ac:dyDescent="0.2">
      <c r="A501" s="28"/>
      <c r="B501" s="21" t="str">
        <f>IF(A501="","",IF(K501="","No bet",VLOOKUP(K501,$AK$2:$AL$19,2)&amp;","&amp;VLOOKUP(L501,$AK$2:$AL$19,2)))</f>
        <v/>
      </c>
      <c r="C501" s="22" t="str">
        <f t="shared" si="83"/>
        <v/>
      </c>
      <c r="D501" s="9">
        <f t="shared" si="84"/>
        <v>0</v>
      </c>
      <c r="E501" s="9">
        <f t="shared" si="85"/>
        <v>0</v>
      </c>
      <c r="F501" s="10">
        <f t="shared" si="86"/>
        <v>0</v>
      </c>
      <c r="G501" s="10" t="str">
        <f t="shared" si="93"/>
        <v>24615</v>
      </c>
      <c r="H501" s="10" t="b">
        <f t="shared" si="87"/>
        <v>0</v>
      </c>
      <c r="I501" s="10">
        <f t="shared" si="88"/>
        <v>209</v>
      </c>
      <c r="J501" s="10">
        <f t="shared" si="89"/>
        <v>2</v>
      </c>
      <c r="K501" s="10" t="str">
        <f>IF($I501=1,VLOOKUP($E501,$AH$2:$AJ$19,2),IF($I501&lt;10,IF(F501=0,"",K500),""))</f>
        <v/>
      </c>
      <c r="L501" s="10" t="str">
        <f>IF($I501=1,VLOOKUP($E501,$AH$2:$AJ$19,3),IF($I501&lt;10,IF(F501=0,"",L500),""))</f>
        <v/>
      </c>
      <c r="M501" s="12" t="str">
        <f t="shared" si="90"/>
        <v/>
      </c>
      <c r="N501" s="13">
        <f t="shared" si="91"/>
        <v>0</v>
      </c>
      <c r="O501" s="14">
        <f t="shared" si="92"/>
        <v>68</v>
      </c>
    </row>
    <row r="502" spans="1:15" x14ac:dyDescent="0.2">
      <c r="A502" s="28"/>
      <c r="B502" s="21" t="str">
        <f>IF(A502="","",IF(K502="","No bet",VLOOKUP(K502,$AK$2:$AL$19,2)&amp;","&amp;VLOOKUP(L502,$AK$2:$AL$19,2)))</f>
        <v/>
      </c>
      <c r="C502" s="22" t="str">
        <f t="shared" si="83"/>
        <v/>
      </c>
      <c r="D502" s="9">
        <f t="shared" si="84"/>
        <v>0</v>
      </c>
      <c r="E502" s="9">
        <f t="shared" si="85"/>
        <v>0</v>
      </c>
      <c r="F502" s="10">
        <f t="shared" si="86"/>
        <v>0</v>
      </c>
      <c r="G502" s="10" t="str">
        <f t="shared" si="93"/>
        <v>24615</v>
      </c>
      <c r="H502" s="10" t="b">
        <f t="shared" si="87"/>
        <v>0</v>
      </c>
      <c r="I502" s="10">
        <f t="shared" si="88"/>
        <v>210</v>
      </c>
      <c r="J502" s="10">
        <f t="shared" si="89"/>
        <v>2</v>
      </c>
      <c r="K502" s="10" t="str">
        <f>IF($I502=1,VLOOKUP($E502,$AH$2:$AJ$19,2),IF($I502&lt;10,IF(F502=0,"",K501),""))</f>
        <v/>
      </c>
      <c r="L502" s="10" t="str">
        <f>IF($I502=1,VLOOKUP($E502,$AH$2:$AJ$19,3),IF($I502&lt;10,IF(F502=0,"",L501),""))</f>
        <v/>
      </c>
      <c r="M502" s="12" t="str">
        <f t="shared" si="90"/>
        <v/>
      </c>
      <c r="N502" s="13">
        <f t="shared" si="91"/>
        <v>0</v>
      </c>
      <c r="O502" s="14">
        <f t="shared" si="92"/>
        <v>68</v>
      </c>
    </row>
    <row r="503" spans="1:15" x14ac:dyDescent="0.2">
      <c r="A503" s="28"/>
      <c r="B503" s="21" t="str">
        <f>IF(A503="","",IF(K503="","No bet",VLOOKUP(K503,$AK$2:$AL$19,2)&amp;","&amp;VLOOKUP(L503,$AK$2:$AL$19,2)))</f>
        <v/>
      </c>
      <c r="C503" s="22" t="str">
        <f t="shared" si="83"/>
        <v/>
      </c>
      <c r="D503" s="9">
        <f t="shared" si="84"/>
        <v>0</v>
      </c>
      <c r="E503" s="9">
        <f t="shared" si="85"/>
        <v>0</v>
      </c>
      <c r="F503" s="10">
        <f t="shared" si="86"/>
        <v>0</v>
      </c>
      <c r="G503" s="10" t="str">
        <f t="shared" si="93"/>
        <v>24615</v>
      </c>
      <c r="H503" s="10" t="b">
        <f t="shared" si="87"/>
        <v>0</v>
      </c>
      <c r="I503" s="10">
        <f t="shared" si="88"/>
        <v>211</v>
      </c>
      <c r="J503" s="10">
        <f t="shared" si="89"/>
        <v>2</v>
      </c>
      <c r="K503" s="10" t="str">
        <f>IF($I503=1,VLOOKUP($E503,$AH$2:$AJ$19,2),IF($I503&lt;10,IF(F503=0,"",K502),""))</f>
        <v/>
      </c>
      <c r="L503" s="10" t="str">
        <f>IF($I503=1,VLOOKUP($E503,$AH$2:$AJ$19,3),IF($I503&lt;10,IF(F503=0,"",L502),""))</f>
        <v/>
      </c>
      <c r="M503" s="12" t="str">
        <f t="shared" si="90"/>
        <v/>
      </c>
      <c r="N503" s="13">
        <f t="shared" si="91"/>
        <v>0</v>
      </c>
      <c r="O503" s="14">
        <f t="shared" si="92"/>
        <v>68</v>
      </c>
    </row>
    <row r="504" spans="1:15" x14ac:dyDescent="0.2">
      <c r="A504" s="28"/>
      <c r="B504" s="21" t="str">
        <f>IF(A504="","",IF(K504="","No bet",VLOOKUP(K504,$AK$2:$AL$19,2)&amp;","&amp;VLOOKUP(L504,$AK$2:$AL$19,2)))</f>
        <v/>
      </c>
      <c r="C504" s="22" t="str">
        <f t="shared" si="83"/>
        <v/>
      </c>
      <c r="D504" s="9">
        <f t="shared" si="84"/>
        <v>0</v>
      </c>
      <c r="E504" s="9">
        <f t="shared" si="85"/>
        <v>0</v>
      </c>
      <c r="F504" s="10">
        <f t="shared" si="86"/>
        <v>0</v>
      </c>
      <c r="G504" s="10" t="str">
        <f t="shared" si="93"/>
        <v>24615</v>
      </c>
      <c r="H504" s="10" t="b">
        <f t="shared" si="87"/>
        <v>0</v>
      </c>
      <c r="I504" s="10">
        <f t="shared" si="88"/>
        <v>212</v>
      </c>
      <c r="J504" s="10">
        <f t="shared" si="89"/>
        <v>2</v>
      </c>
      <c r="K504" s="10" t="str">
        <f>IF($I504=1,VLOOKUP($E504,$AH$2:$AJ$19,2),IF($I504&lt;10,IF(F504=0,"",K503),""))</f>
        <v/>
      </c>
      <c r="L504" s="10" t="str">
        <f>IF($I504=1,VLOOKUP($E504,$AH$2:$AJ$19,3),IF($I504&lt;10,IF(F504=0,"",L503),""))</f>
        <v/>
      </c>
      <c r="M504" s="12" t="str">
        <f t="shared" si="90"/>
        <v/>
      </c>
      <c r="N504" s="13">
        <f t="shared" si="91"/>
        <v>0</v>
      </c>
      <c r="O504" s="14">
        <f t="shared" si="92"/>
        <v>68</v>
      </c>
    </row>
    <row r="505" spans="1:15" x14ac:dyDescent="0.2">
      <c r="A505" s="28"/>
      <c r="B505" s="21" t="str">
        <f>IF(A505="","",IF(K505="","No bet",VLOOKUP(K505,$AK$2:$AL$19,2)&amp;","&amp;VLOOKUP(L505,$AK$2:$AL$19,2)))</f>
        <v/>
      </c>
      <c r="C505" s="22" t="str">
        <f t="shared" si="83"/>
        <v/>
      </c>
      <c r="D505" s="9">
        <f t="shared" si="84"/>
        <v>0</v>
      </c>
      <c r="E505" s="9">
        <f t="shared" si="85"/>
        <v>0</v>
      </c>
      <c r="F505" s="10">
        <f t="shared" si="86"/>
        <v>0</v>
      </c>
      <c r="G505" s="10" t="str">
        <f t="shared" si="93"/>
        <v>24615</v>
      </c>
      <c r="H505" s="10" t="b">
        <f t="shared" si="87"/>
        <v>0</v>
      </c>
      <c r="I505" s="10">
        <f t="shared" si="88"/>
        <v>213</v>
      </c>
      <c r="J505" s="10">
        <f t="shared" si="89"/>
        <v>2</v>
      </c>
      <c r="K505" s="10" t="str">
        <f>IF($I505=1,VLOOKUP($E505,$AH$2:$AJ$19,2),IF($I505&lt;10,IF(F505=0,"",K504),""))</f>
        <v/>
      </c>
      <c r="L505" s="10" t="str">
        <f>IF($I505=1,VLOOKUP($E505,$AH$2:$AJ$19,3),IF($I505&lt;10,IF(F505=0,"",L504),""))</f>
        <v/>
      </c>
      <c r="M505" s="12" t="str">
        <f t="shared" si="90"/>
        <v/>
      </c>
      <c r="N505" s="13">
        <f t="shared" si="91"/>
        <v>0</v>
      </c>
      <c r="O505" s="14">
        <f t="shared" si="92"/>
        <v>68</v>
      </c>
    </row>
    <row r="506" spans="1:15" x14ac:dyDescent="0.2">
      <c r="A506" s="28"/>
      <c r="B506" s="21" t="str">
        <f>IF(A506="","",IF(K506="","No bet",VLOOKUP(K506,$AK$2:$AL$19,2)&amp;","&amp;VLOOKUP(L506,$AK$2:$AL$19,2)))</f>
        <v/>
      </c>
      <c r="C506" s="22" t="str">
        <f t="shared" si="83"/>
        <v/>
      </c>
      <c r="D506" s="9">
        <f t="shared" si="84"/>
        <v>0</v>
      </c>
      <c r="E506" s="9">
        <f t="shared" si="85"/>
        <v>0</v>
      </c>
      <c r="F506" s="10">
        <f t="shared" si="86"/>
        <v>0</v>
      </c>
      <c r="G506" s="10" t="str">
        <f t="shared" si="93"/>
        <v>24615</v>
      </c>
      <c r="H506" s="10" t="b">
        <f t="shared" si="87"/>
        <v>0</v>
      </c>
      <c r="I506" s="10">
        <f t="shared" si="88"/>
        <v>214</v>
      </c>
      <c r="J506" s="10">
        <f t="shared" si="89"/>
        <v>2</v>
      </c>
      <c r="K506" s="10" t="str">
        <f>IF($I506=1,VLOOKUP($E506,$AH$2:$AJ$19,2),IF($I506&lt;10,IF(F506=0,"",K505),""))</f>
        <v/>
      </c>
      <c r="L506" s="10" t="str">
        <f>IF($I506=1,VLOOKUP($E506,$AH$2:$AJ$19,3),IF($I506&lt;10,IF(F506=0,"",L505),""))</f>
        <v/>
      </c>
      <c r="M506" s="12" t="str">
        <f t="shared" si="90"/>
        <v/>
      </c>
      <c r="N506" s="13">
        <f t="shared" si="91"/>
        <v>0</v>
      </c>
      <c r="O506" s="14">
        <f t="shared" si="92"/>
        <v>68</v>
      </c>
    </row>
    <row r="507" spans="1:15" x14ac:dyDescent="0.2">
      <c r="A507" s="28"/>
      <c r="B507" s="21" t="str">
        <f>IF(A507="","",IF(K507="","No bet",VLOOKUP(K507,$AK$2:$AL$19,2)&amp;","&amp;VLOOKUP(L507,$AK$2:$AL$19,2)))</f>
        <v/>
      </c>
      <c r="C507" s="22" t="str">
        <f t="shared" si="83"/>
        <v/>
      </c>
      <c r="D507" s="9">
        <f t="shared" si="84"/>
        <v>0</v>
      </c>
      <c r="E507" s="9">
        <f t="shared" si="85"/>
        <v>0</v>
      </c>
      <c r="F507" s="10">
        <f t="shared" si="86"/>
        <v>0</v>
      </c>
      <c r="G507" s="10" t="str">
        <f t="shared" si="93"/>
        <v>24615</v>
      </c>
      <c r="H507" s="10" t="b">
        <f t="shared" si="87"/>
        <v>0</v>
      </c>
      <c r="I507" s="10">
        <f t="shared" si="88"/>
        <v>215</v>
      </c>
      <c r="J507" s="10">
        <f t="shared" si="89"/>
        <v>2</v>
      </c>
      <c r="K507" s="10" t="str">
        <f>IF($I507=1,VLOOKUP($E507,$AH$2:$AJ$19,2),IF($I507&lt;10,IF(F507=0,"",K506),""))</f>
        <v/>
      </c>
      <c r="L507" s="10" t="str">
        <f>IF($I507=1,VLOOKUP($E507,$AH$2:$AJ$19,3),IF($I507&lt;10,IF(F507=0,"",L506),""))</f>
        <v/>
      </c>
      <c r="M507" s="12" t="str">
        <f t="shared" si="90"/>
        <v/>
      </c>
      <c r="N507" s="13">
        <f t="shared" si="91"/>
        <v>0</v>
      </c>
      <c r="O507" s="14">
        <f t="shared" si="92"/>
        <v>68</v>
      </c>
    </row>
    <row r="508" spans="1:15" x14ac:dyDescent="0.2">
      <c r="A508" s="28"/>
      <c r="B508" s="21" t="str">
        <f>IF(A508="","",IF(K508="","No bet",VLOOKUP(K508,$AK$2:$AL$19,2)&amp;","&amp;VLOOKUP(L508,$AK$2:$AL$19,2)))</f>
        <v/>
      </c>
      <c r="C508" s="22" t="str">
        <f t="shared" si="83"/>
        <v/>
      </c>
      <c r="D508" s="9">
        <f t="shared" si="84"/>
        <v>0</v>
      </c>
      <c r="E508" s="9">
        <f t="shared" si="85"/>
        <v>0</v>
      </c>
      <c r="F508" s="10">
        <f t="shared" si="86"/>
        <v>0</v>
      </c>
      <c r="G508" s="10" t="str">
        <f t="shared" si="93"/>
        <v>24615</v>
      </c>
      <c r="H508" s="10" t="b">
        <f t="shared" si="87"/>
        <v>0</v>
      </c>
      <c r="I508" s="10">
        <f t="shared" si="88"/>
        <v>216</v>
      </c>
      <c r="J508" s="10">
        <f t="shared" si="89"/>
        <v>2</v>
      </c>
      <c r="K508" s="10" t="str">
        <f>IF($I508=1,VLOOKUP($E508,$AH$2:$AJ$19,2),IF($I508&lt;10,IF(F508=0,"",K507),""))</f>
        <v/>
      </c>
      <c r="L508" s="10" t="str">
        <f>IF($I508=1,VLOOKUP($E508,$AH$2:$AJ$19,3),IF($I508&lt;10,IF(F508=0,"",L507),""))</f>
        <v/>
      </c>
      <c r="M508" s="12" t="str">
        <f t="shared" si="90"/>
        <v/>
      </c>
      <c r="N508" s="13">
        <f t="shared" si="91"/>
        <v>0</v>
      </c>
      <c r="O508" s="14">
        <f t="shared" si="92"/>
        <v>68</v>
      </c>
    </row>
    <row r="509" spans="1:15" x14ac:dyDescent="0.2">
      <c r="A509" s="28"/>
      <c r="B509" s="21" t="str">
        <f>IF(A509="","",IF(K509="","No bet",VLOOKUP(K509,$AK$2:$AL$19,2)&amp;","&amp;VLOOKUP(L509,$AK$2:$AL$19,2)))</f>
        <v/>
      </c>
      <c r="C509" s="22" t="str">
        <f t="shared" si="83"/>
        <v/>
      </c>
      <c r="D509" s="9">
        <f t="shared" si="84"/>
        <v>0</v>
      </c>
      <c r="E509" s="9">
        <f t="shared" si="85"/>
        <v>0</v>
      </c>
      <c r="F509" s="10">
        <f t="shared" si="86"/>
        <v>0</v>
      </c>
      <c r="G509" s="10" t="str">
        <f t="shared" si="93"/>
        <v>24615</v>
      </c>
      <c r="H509" s="10" t="b">
        <f t="shared" si="87"/>
        <v>0</v>
      </c>
      <c r="I509" s="10">
        <f t="shared" si="88"/>
        <v>217</v>
      </c>
      <c r="J509" s="10">
        <f t="shared" si="89"/>
        <v>2</v>
      </c>
      <c r="K509" s="10" t="str">
        <f>IF($I509=1,VLOOKUP($E509,$AH$2:$AJ$19,2),IF($I509&lt;10,IF(F509=0,"",K508),""))</f>
        <v/>
      </c>
      <c r="L509" s="10" t="str">
        <f>IF($I509=1,VLOOKUP($E509,$AH$2:$AJ$19,3),IF($I509&lt;10,IF(F509=0,"",L508),""))</f>
        <v/>
      </c>
      <c r="M509" s="12" t="str">
        <f t="shared" si="90"/>
        <v/>
      </c>
      <c r="N509" s="13">
        <f t="shared" si="91"/>
        <v>0</v>
      </c>
      <c r="O509" s="14">
        <f t="shared" si="92"/>
        <v>68</v>
      </c>
    </row>
    <row r="510" spans="1:15" x14ac:dyDescent="0.2">
      <c r="A510" s="28"/>
      <c r="B510" s="21" t="str">
        <f>IF(A510="","",IF(K510="","No bet",VLOOKUP(K510,$AK$2:$AL$19,2)&amp;","&amp;VLOOKUP(L510,$AK$2:$AL$19,2)))</f>
        <v/>
      </c>
      <c r="C510" s="22" t="str">
        <f t="shared" si="83"/>
        <v/>
      </c>
      <c r="D510" s="9">
        <f t="shared" si="84"/>
        <v>0</v>
      </c>
      <c r="E510" s="9">
        <f t="shared" si="85"/>
        <v>0</v>
      </c>
      <c r="F510" s="10">
        <f t="shared" si="86"/>
        <v>0</v>
      </c>
      <c r="G510" s="10" t="str">
        <f t="shared" si="93"/>
        <v>24615</v>
      </c>
      <c r="H510" s="10" t="b">
        <f t="shared" si="87"/>
        <v>0</v>
      </c>
      <c r="I510" s="10">
        <f t="shared" si="88"/>
        <v>218</v>
      </c>
      <c r="J510" s="10">
        <f t="shared" si="89"/>
        <v>2</v>
      </c>
      <c r="K510" s="10" t="str">
        <f>IF($I510=1,VLOOKUP($E510,$AH$2:$AJ$19,2),IF($I510&lt;10,IF(F510=0,"",K509),""))</f>
        <v/>
      </c>
      <c r="L510" s="10" t="str">
        <f>IF($I510=1,VLOOKUP($E510,$AH$2:$AJ$19,3),IF($I510&lt;10,IF(F510=0,"",L509),""))</f>
        <v/>
      </c>
      <c r="M510" s="12" t="str">
        <f t="shared" si="90"/>
        <v/>
      </c>
      <c r="N510" s="13">
        <f t="shared" si="91"/>
        <v>0</v>
      </c>
      <c r="O510" s="14">
        <f t="shared" si="92"/>
        <v>68</v>
      </c>
    </row>
    <row r="511" spans="1:15" x14ac:dyDescent="0.2">
      <c r="A511" s="28"/>
      <c r="B511" s="21" t="str">
        <f>IF(A511="","",IF(K511="","No bet",VLOOKUP(K511,$AK$2:$AL$19,2)&amp;","&amp;VLOOKUP(L511,$AK$2:$AL$19,2)))</f>
        <v/>
      </c>
      <c r="C511" s="22" t="str">
        <f t="shared" si="83"/>
        <v/>
      </c>
      <c r="D511" s="9">
        <f t="shared" si="84"/>
        <v>0</v>
      </c>
      <c r="E511" s="9">
        <f t="shared" si="85"/>
        <v>0</v>
      </c>
      <c r="F511" s="10">
        <f t="shared" si="86"/>
        <v>0</v>
      </c>
      <c r="G511" s="10" t="str">
        <f t="shared" si="93"/>
        <v>24615</v>
      </c>
      <c r="H511" s="10" t="b">
        <f t="shared" si="87"/>
        <v>0</v>
      </c>
      <c r="I511" s="10">
        <f t="shared" si="88"/>
        <v>219</v>
      </c>
      <c r="J511" s="10">
        <f t="shared" si="89"/>
        <v>2</v>
      </c>
      <c r="K511" s="10" t="str">
        <f>IF($I511=1,VLOOKUP($E511,$AH$2:$AJ$19,2),IF($I511&lt;10,IF(F511=0,"",K510),""))</f>
        <v/>
      </c>
      <c r="L511" s="10" t="str">
        <f>IF($I511=1,VLOOKUP($E511,$AH$2:$AJ$19,3),IF($I511&lt;10,IF(F511=0,"",L510),""))</f>
        <v/>
      </c>
      <c r="M511" s="12" t="str">
        <f t="shared" si="90"/>
        <v/>
      </c>
      <c r="N511" s="13">
        <f t="shared" si="91"/>
        <v>0</v>
      </c>
      <c r="O511" s="14">
        <f t="shared" si="92"/>
        <v>68</v>
      </c>
    </row>
    <row r="512" spans="1:15" x14ac:dyDescent="0.2">
      <c r="A512" s="28"/>
      <c r="B512" s="21" t="str">
        <f>IF(A512="","",IF(K512="","No bet",VLOOKUP(K512,$AK$2:$AL$19,2)&amp;","&amp;VLOOKUP(L512,$AK$2:$AL$19,2)))</f>
        <v/>
      </c>
      <c r="C512" s="22" t="str">
        <f t="shared" si="83"/>
        <v/>
      </c>
      <c r="D512" s="9">
        <f t="shared" si="84"/>
        <v>0</v>
      </c>
      <c r="E512" s="9">
        <f t="shared" si="85"/>
        <v>0</v>
      </c>
      <c r="F512" s="10">
        <f t="shared" si="86"/>
        <v>0</v>
      </c>
      <c r="G512" s="10" t="str">
        <f t="shared" si="93"/>
        <v>24615</v>
      </c>
      <c r="H512" s="10" t="b">
        <f t="shared" si="87"/>
        <v>0</v>
      </c>
      <c r="I512" s="10">
        <f t="shared" si="88"/>
        <v>220</v>
      </c>
      <c r="J512" s="10">
        <f t="shared" si="89"/>
        <v>2</v>
      </c>
      <c r="K512" s="10" t="str">
        <f>IF($I512=1,VLOOKUP($E512,$AH$2:$AJ$19,2),IF($I512&lt;10,IF(F512=0,"",K511),""))</f>
        <v/>
      </c>
      <c r="L512" s="10" t="str">
        <f>IF($I512=1,VLOOKUP($E512,$AH$2:$AJ$19,3),IF($I512&lt;10,IF(F512=0,"",L511),""))</f>
        <v/>
      </c>
      <c r="M512" s="12" t="str">
        <f t="shared" si="90"/>
        <v/>
      </c>
      <c r="N512" s="13">
        <f t="shared" si="91"/>
        <v>0</v>
      </c>
      <c r="O512" s="14">
        <f t="shared" si="92"/>
        <v>68</v>
      </c>
    </row>
    <row r="513" spans="1:15" x14ac:dyDescent="0.2">
      <c r="A513" s="28"/>
      <c r="B513" s="21" t="str">
        <f>IF(A513="","",IF(K513="","No bet",VLOOKUP(K513,$AK$2:$AL$19,2)&amp;","&amp;VLOOKUP(L513,$AK$2:$AL$19,2)))</f>
        <v/>
      </c>
      <c r="C513" s="22" t="str">
        <f t="shared" si="83"/>
        <v/>
      </c>
      <c r="D513" s="9">
        <f t="shared" si="84"/>
        <v>0</v>
      </c>
      <c r="E513" s="9">
        <f t="shared" si="85"/>
        <v>0</v>
      </c>
      <c r="F513" s="10">
        <f t="shared" si="86"/>
        <v>0</v>
      </c>
      <c r="G513" s="10" t="str">
        <f t="shared" si="93"/>
        <v>24615</v>
      </c>
      <c r="H513" s="10" t="b">
        <f t="shared" si="87"/>
        <v>0</v>
      </c>
      <c r="I513" s="10">
        <f t="shared" si="88"/>
        <v>221</v>
      </c>
      <c r="J513" s="10">
        <f t="shared" si="89"/>
        <v>2</v>
      </c>
      <c r="K513" s="10" t="str">
        <f>IF($I513=1,VLOOKUP($E513,$AH$2:$AJ$19,2),IF($I513&lt;10,IF(F513=0,"",K512),""))</f>
        <v/>
      </c>
      <c r="L513" s="10" t="str">
        <f>IF($I513=1,VLOOKUP($E513,$AH$2:$AJ$19,3),IF($I513&lt;10,IF(F513=0,"",L512),""))</f>
        <v/>
      </c>
      <c r="M513" s="12" t="str">
        <f t="shared" si="90"/>
        <v/>
      </c>
      <c r="N513" s="13">
        <f t="shared" si="91"/>
        <v>0</v>
      </c>
      <c r="O513" s="14">
        <f t="shared" si="92"/>
        <v>68</v>
      </c>
    </row>
    <row r="514" spans="1:15" x14ac:dyDescent="0.2">
      <c r="A514" s="28"/>
      <c r="B514" s="21" t="str">
        <f>IF(A514="","",IF(K514="","No bet",VLOOKUP(K514,$AK$2:$AL$19,2)&amp;","&amp;VLOOKUP(L514,$AK$2:$AL$19,2)))</f>
        <v/>
      </c>
      <c r="C514" s="22" t="str">
        <f t="shared" si="83"/>
        <v/>
      </c>
      <c r="D514" s="9">
        <f t="shared" si="84"/>
        <v>0</v>
      </c>
      <c r="E514" s="9">
        <f t="shared" si="85"/>
        <v>0</v>
      </c>
      <c r="F514" s="10">
        <f t="shared" si="86"/>
        <v>0</v>
      </c>
      <c r="G514" s="10" t="str">
        <f t="shared" si="93"/>
        <v>24615</v>
      </c>
      <c r="H514" s="10" t="b">
        <f t="shared" si="87"/>
        <v>0</v>
      </c>
      <c r="I514" s="10">
        <f t="shared" si="88"/>
        <v>222</v>
      </c>
      <c r="J514" s="10">
        <f t="shared" si="89"/>
        <v>2</v>
      </c>
      <c r="K514" s="10" t="str">
        <f>IF($I514=1,VLOOKUP($E514,$AH$2:$AJ$19,2),IF($I514&lt;10,IF(F514=0,"",K513),""))</f>
        <v/>
      </c>
      <c r="L514" s="10" t="str">
        <f>IF($I514=1,VLOOKUP($E514,$AH$2:$AJ$19,3),IF($I514&lt;10,IF(F514=0,"",L513),""))</f>
        <v/>
      </c>
      <c r="M514" s="12" t="str">
        <f t="shared" si="90"/>
        <v/>
      </c>
      <c r="N514" s="13">
        <f t="shared" si="91"/>
        <v>0</v>
      </c>
      <c r="O514" s="14">
        <f t="shared" si="92"/>
        <v>68</v>
      </c>
    </row>
    <row r="515" spans="1:15" x14ac:dyDescent="0.2">
      <c r="A515" s="28"/>
      <c r="B515" s="21" t="str">
        <f>IF(A515="","",IF(K515="","No bet",VLOOKUP(K515,$AK$2:$AL$19,2)&amp;","&amp;VLOOKUP(L515,$AK$2:$AL$19,2)))</f>
        <v/>
      </c>
      <c r="C515" s="22" t="str">
        <f t="shared" ref="C515:C578" si="94">IF(A515="","",IF(B515="No bet","",F515&amp;","&amp;F515&amp;","))</f>
        <v/>
      </c>
      <c r="D515" s="9">
        <f t="shared" ref="D515:D578" si="95">VLOOKUP(A515,$AM$3:$AO$39,2,0)</f>
        <v>0</v>
      </c>
      <c r="E515" s="9">
        <f t="shared" ref="E515:E578" si="96">VLOOKUP(A515,$AM$3:$AO$39,3,0)</f>
        <v>0</v>
      </c>
      <c r="F515" s="10">
        <f t="shared" si="86"/>
        <v>0</v>
      </c>
      <c r="G515" s="10" t="str">
        <f t="shared" si="93"/>
        <v>24615</v>
      </c>
      <c r="H515" s="10" t="b">
        <f t="shared" si="87"/>
        <v>0</v>
      </c>
      <c r="I515" s="10">
        <f t="shared" si="88"/>
        <v>223</v>
      </c>
      <c r="J515" s="10">
        <f t="shared" si="89"/>
        <v>2</v>
      </c>
      <c r="K515" s="10" t="str">
        <f>IF($I515=1,VLOOKUP($E515,$AH$2:$AJ$19,2),IF($I515&lt;10,IF(F515=0,"",K514),""))</f>
        <v/>
      </c>
      <c r="L515" s="10" t="str">
        <f>IF($I515=1,VLOOKUP($E515,$AH$2:$AJ$19,3),IF($I515&lt;10,IF(F515=0,"",L514),""))</f>
        <v/>
      </c>
      <c r="M515" s="12" t="str">
        <f t="shared" si="90"/>
        <v/>
      </c>
      <c r="N515" s="13">
        <f t="shared" si="91"/>
        <v>0</v>
      </c>
      <c r="O515" s="14">
        <f t="shared" si="92"/>
        <v>68</v>
      </c>
    </row>
    <row r="516" spans="1:15" x14ac:dyDescent="0.2">
      <c r="A516" s="28"/>
      <c r="B516" s="21" t="str">
        <f>IF(A516="","",IF(K516="","No bet",VLOOKUP(K516,$AK$2:$AL$19,2)&amp;","&amp;VLOOKUP(L516,$AK$2:$AL$19,2)))</f>
        <v/>
      </c>
      <c r="C516" s="22" t="str">
        <f t="shared" si="94"/>
        <v/>
      </c>
      <c r="D516" s="9">
        <f t="shared" si="95"/>
        <v>0</v>
      </c>
      <c r="E516" s="9">
        <f t="shared" si="96"/>
        <v>0</v>
      </c>
      <c r="F516" s="10">
        <f t="shared" ref="F516:F579" si="97">IF(H516=FALSE,0,J515)</f>
        <v>0</v>
      </c>
      <c r="G516" s="10" t="str">
        <f t="shared" si="93"/>
        <v>24615</v>
      </c>
      <c r="H516" s="10" t="b">
        <f t="shared" ref="H516:H579" si="98">IF(LEN(G516)=6,TRUE,IF(M516="W",FALSE,IF(I515=9,FALSE,H515)))</f>
        <v>0</v>
      </c>
      <c r="I516" s="10">
        <f t="shared" ref="I516:I579" si="99">IF(LEN(G516)=6,1,IF(M516="W",10,I515+1))</f>
        <v>224</v>
      </c>
      <c r="J516" s="10">
        <f t="shared" ref="J516:J579" si="100">IF(I516=10,IF(M516="W",IF(J515=1,1,J515-1),J515+1),J515)</f>
        <v>2</v>
      </c>
      <c r="K516" s="10" t="str">
        <f>IF($I516=1,VLOOKUP($E516,$AH$2:$AJ$19,2),IF($I516&lt;10,IF(F516=0,"",K515),""))</f>
        <v/>
      </c>
      <c r="L516" s="10" t="str">
        <f>IF($I516=1,VLOOKUP($E516,$AH$2:$AJ$19,3),IF($I516&lt;10,IF(F516=0,"",L515),""))</f>
        <v/>
      </c>
      <c r="M516" s="12" t="str">
        <f t="shared" ref="M516:M579" si="101">IF(A516="","",IF(F515&gt;0,IF(OR(E516=K515,E516=L515),"W","L"),""))</f>
        <v/>
      </c>
      <c r="N516" s="13">
        <f t="shared" ref="N516:N579" si="102">IF(M516="W",F515*18,IF(M516="L",-F515*2,0))</f>
        <v>0</v>
      </c>
      <c r="O516" s="14">
        <f t="shared" ref="O516:O579" si="103">IF(A516&lt;&gt;"",N516+O515,O515)</f>
        <v>68</v>
      </c>
    </row>
    <row r="517" spans="1:15" x14ac:dyDescent="0.2">
      <c r="A517" s="28"/>
      <c r="B517" s="21" t="str">
        <f>IF(A517="","",IF(K517="","No bet",VLOOKUP(K517,$AK$2:$AL$19,2)&amp;","&amp;VLOOKUP(L517,$AK$2:$AL$19,2)))</f>
        <v/>
      </c>
      <c r="C517" s="22" t="str">
        <f t="shared" si="94"/>
        <v/>
      </c>
      <c r="D517" s="9">
        <f t="shared" si="95"/>
        <v>0</v>
      </c>
      <c r="E517" s="9">
        <f t="shared" si="96"/>
        <v>0</v>
      </c>
      <c r="F517" s="10">
        <f t="shared" si="97"/>
        <v>0</v>
      </c>
      <c r="G517" s="10" t="str">
        <f t="shared" si="93"/>
        <v>24615</v>
      </c>
      <c r="H517" s="10" t="b">
        <f t="shared" si="98"/>
        <v>0</v>
      </c>
      <c r="I517" s="10">
        <f t="shared" si="99"/>
        <v>225</v>
      </c>
      <c r="J517" s="10">
        <f t="shared" si="100"/>
        <v>2</v>
      </c>
      <c r="K517" s="10" t="str">
        <f>IF($I517=1,VLOOKUP($E517,$AH$2:$AJ$19,2),IF($I517&lt;10,IF(F517=0,"",K516),""))</f>
        <v/>
      </c>
      <c r="L517" s="10" t="str">
        <f>IF($I517=1,VLOOKUP($E517,$AH$2:$AJ$19,3),IF($I517&lt;10,IF(F517=0,"",L516),""))</f>
        <v/>
      </c>
      <c r="M517" s="12" t="str">
        <f t="shared" si="101"/>
        <v/>
      </c>
      <c r="N517" s="13">
        <f t="shared" si="102"/>
        <v>0</v>
      </c>
      <c r="O517" s="14">
        <f t="shared" si="103"/>
        <v>68</v>
      </c>
    </row>
    <row r="518" spans="1:15" x14ac:dyDescent="0.2">
      <c r="A518" s="28"/>
      <c r="B518" s="21" t="str">
        <f>IF(A518="","",IF(K518="","No bet",VLOOKUP(K518,$AK$2:$AL$19,2)&amp;","&amp;VLOOKUP(L518,$AK$2:$AL$19,2)))</f>
        <v/>
      </c>
      <c r="C518" s="22" t="str">
        <f t="shared" si="94"/>
        <v/>
      </c>
      <c r="D518" s="9">
        <f t="shared" si="95"/>
        <v>0</v>
      </c>
      <c r="E518" s="9">
        <f t="shared" si="96"/>
        <v>0</v>
      </c>
      <c r="F518" s="10">
        <f t="shared" si="97"/>
        <v>0</v>
      </c>
      <c r="G518" s="10" t="str">
        <f t="shared" si="93"/>
        <v>24615</v>
      </c>
      <c r="H518" s="10" t="b">
        <f t="shared" si="98"/>
        <v>0</v>
      </c>
      <c r="I518" s="10">
        <f t="shared" si="99"/>
        <v>226</v>
      </c>
      <c r="J518" s="10">
        <f t="shared" si="100"/>
        <v>2</v>
      </c>
      <c r="K518" s="10" t="str">
        <f>IF($I518=1,VLOOKUP($E518,$AH$2:$AJ$19,2),IF($I518&lt;10,IF(F518=0,"",K517),""))</f>
        <v/>
      </c>
      <c r="L518" s="10" t="str">
        <f>IF($I518=1,VLOOKUP($E518,$AH$2:$AJ$19,3),IF($I518&lt;10,IF(F518=0,"",L517),""))</f>
        <v/>
      </c>
      <c r="M518" s="12" t="str">
        <f t="shared" si="101"/>
        <v/>
      </c>
      <c r="N518" s="13">
        <f t="shared" si="102"/>
        <v>0</v>
      </c>
      <c r="O518" s="14">
        <f t="shared" si="103"/>
        <v>68</v>
      </c>
    </row>
    <row r="519" spans="1:15" x14ac:dyDescent="0.2">
      <c r="A519" s="28"/>
      <c r="B519" s="21" t="str">
        <f>IF(A519="","",IF(K519="","No bet",VLOOKUP(K519,$AK$2:$AL$19,2)&amp;","&amp;VLOOKUP(L519,$AK$2:$AL$19,2)))</f>
        <v/>
      </c>
      <c r="C519" s="22" t="str">
        <f t="shared" si="94"/>
        <v/>
      </c>
      <c r="D519" s="9">
        <f t="shared" si="95"/>
        <v>0</v>
      </c>
      <c r="E519" s="9">
        <f t="shared" si="96"/>
        <v>0</v>
      </c>
      <c r="F519" s="10">
        <f t="shared" si="97"/>
        <v>0</v>
      </c>
      <c r="G519" s="10" t="str">
        <f t="shared" si="93"/>
        <v>24615</v>
      </c>
      <c r="H519" s="10" t="b">
        <f t="shared" si="98"/>
        <v>0</v>
      </c>
      <c r="I519" s="10">
        <f t="shared" si="99"/>
        <v>227</v>
      </c>
      <c r="J519" s="10">
        <f t="shared" si="100"/>
        <v>2</v>
      </c>
      <c r="K519" s="10" t="str">
        <f>IF($I519=1,VLOOKUP($E519,$AH$2:$AJ$19,2),IF($I519&lt;10,IF(F519=0,"",K518),""))</f>
        <v/>
      </c>
      <c r="L519" s="10" t="str">
        <f>IF($I519=1,VLOOKUP($E519,$AH$2:$AJ$19,3),IF($I519&lt;10,IF(F519=0,"",L518),""))</f>
        <v/>
      </c>
      <c r="M519" s="12" t="str">
        <f t="shared" si="101"/>
        <v/>
      </c>
      <c r="N519" s="13">
        <f t="shared" si="102"/>
        <v>0</v>
      </c>
      <c r="O519" s="14">
        <f t="shared" si="103"/>
        <v>68</v>
      </c>
    </row>
    <row r="520" spans="1:15" x14ac:dyDescent="0.2">
      <c r="A520" s="28"/>
      <c r="B520" s="21" t="str">
        <f>IF(A520="","",IF(K520="","No bet",VLOOKUP(K520,$AK$2:$AL$19,2)&amp;","&amp;VLOOKUP(L520,$AK$2:$AL$19,2)))</f>
        <v/>
      </c>
      <c r="C520" s="22" t="str">
        <f t="shared" si="94"/>
        <v/>
      </c>
      <c r="D520" s="9">
        <f t="shared" si="95"/>
        <v>0</v>
      </c>
      <c r="E520" s="9">
        <f t="shared" si="96"/>
        <v>0</v>
      </c>
      <c r="F520" s="10">
        <f t="shared" si="97"/>
        <v>0</v>
      </c>
      <c r="G520" s="10" t="str">
        <f t="shared" si="93"/>
        <v>24615</v>
      </c>
      <c r="H520" s="10" t="b">
        <f t="shared" si="98"/>
        <v>0</v>
      </c>
      <c r="I520" s="10">
        <f t="shared" si="99"/>
        <v>228</v>
      </c>
      <c r="J520" s="10">
        <f t="shared" si="100"/>
        <v>2</v>
      </c>
      <c r="K520" s="10" t="str">
        <f>IF($I520=1,VLOOKUP($E520,$AH$2:$AJ$19,2),IF($I520&lt;10,IF(F520=0,"",K519),""))</f>
        <v/>
      </c>
      <c r="L520" s="10" t="str">
        <f>IF($I520=1,VLOOKUP($E520,$AH$2:$AJ$19,3),IF($I520&lt;10,IF(F520=0,"",L519),""))</f>
        <v/>
      </c>
      <c r="M520" s="12" t="str">
        <f t="shared" si="101"/>
        <v/>
      </c>
      <c r="N520" s="13">
        <f t="shared" si="102"/>
        <v>0</v>
      </c>
      <c r="O520" s="14">
        <f t="shared" si="103"/>
        <v>68</v>
      </c>
    </row>
    <row r="521" spans="1:15" x14ac:dyDescent="0.2">
      <c r="A521" s="28"/>
      <c r="B521" s="21" t="str">
        <f>IF(A521="","",IF(K521="","No bet",VLOOKUP(K521,$AK$2:$AL$19,2)&amp;","&amp;VLOOKUP(L521,$AK$2:$AL$19,2)))</f>
        <v/>
      </c>
      <c r="C521" s="22" t="str">
        <f t="shared" si="94"/>
        <v/>
      </c>
      <c r="D521" s="9">
        <f t="shared" si="95"/>
        <v>0</v>
      </c>
      <c r="E521" s="9">
        <f t="shared" si="96"/>
        <v>0</v>
      </c>
      <c r="F521" s="10">
        <f t="shared" si="97"/>
        <v>0</v>
      </c>
      <c r="G521" s="10" t="str">
        <f t="shared" si="93"/>
        <v>24615</v>
      </c>
      <c r="H521" s="10" t="b">
        <f t="shared" si="98"/>
        <v>0</v>
      </c>
      <c r="I521" s="10">
        <f t="shared" si="99"/>
        <v>229</v>
      </c>
      <c r="J521" s="10">
        <f t="shared" si="100"/>
        <v>2</v>
      </c>
      <c r="K521" s="10" t="str">
        <f>IF($I521=1,VLOOKUP($E521,$AH$2:$AJ$19,2),IF($I521&lt;10,IF(F521=0,"",K520),""))</f>
        <v/>
      </c>
      <c r="L521" s="10" t="str">
        <f>IF($I521=1,VLOOKUP($E521,$AH$2:$AJ$19,3),IF($I521&lt;10,IF(F521=0,"",L520),""))</f>
        <v/>
      </c>
      <c r="M521" s="12" t="str">
        <f t="shared" si="101"/>
        <v/>
      </c>
      <c r="N521" s="13">
        <f t="shared" si="102"/>
        <v>0</v>
      </c>
      <c r="O521" s="14">
        <f t="shared" si="103"/>
        <v>68</v>
      </c>
    </row>
    <row r="522" spans="1:15" x14ac:dyDescent="0.2">
      <c r="A522" s="28"/>
      <c r="B522" s="21" t="str">
        <f>IF(A522="","",IF(K522="","No bet",VLOOKUP(K522,$AK$2:$AL$19,2)&amp;","&amp;VLOOKUP(L522,$AK$2:$AL$19,2)))</f>
        <v/>
      </c>
      <c r="C522" s="22" t="str">
        <f t="shared" si="94"/>
        <v/>
      </c>
      <c r="D522" s="9">
        <f t="shared" si="95"/>
        <v>0</v>
      </c>
      <c r="E522" s="9">
        <f t="shared" si="96"/>
        <v>0</v>
      </c>
      <c r="F522" s="10">
        <f t="shared" si="97"/>
        <v>0</v>
      </c>
      <c r="G522" s="10" t="str">
        <f t="shared" si="93"/>
        <v>24615</v>
      </c>
      <c r="H522" s="10" t="b">
        <f t="shared" si="98"/>
        <v>0</v>
      </c>
      <c r="I522" s="10">
        <f t="shared" si="99"/>
        <v>230</v>
      </c>
      <c r="J522" s="10">
        <f t="shared" si="100"/>
        <v>2</v>
      </c>
      <c r="K522" s="10" t="str">
        <f>IF($I522=1,VLOOKUP($E522,$AH$2:$AJ$19,2),IF($I522&lt;10,IF(F522=0,"",K521),""))</f>
        <v/>
      </c>
      <c r="L522" s="10" t="str">
        <f>IF($I522=1,VLOOKUP($E522,$AH$2:$AJ$19,3),IF($I522&lt;10,IF(F522=0,"",L521),""))</f>
        <v/>
      </c>
      <c r="M522" s="12" t="str">
        <f t="shared" si="101"/>
        <v/>
      </c>
      <c r="N522" s="13">
        <f t="shared" si="102"/>
        <v>0</v>
      </c>
      <c r="O522" s="14">
        <f t="shared" si="103"/>
        <v>68</v>
      </c>
    </row>
    <row r="523" spans="1:15" x14ac:dyDescent="0.2">
      <c r="A523" s="28"/>
      <c r="B523" s="21" t="str">
        <f>IF(A523="","",IF(K523="","No bet",VLOOKUP(K523,$AK$2:$AL$19,2)&amp;","&amp;VLOOKUP(L523,$AK$2:$AL$19,2)))</f>
        <v/>
      </c>
      <c r="C523" s="22" t="str">
        <f t="shared" si="94"/>
        <v/>
      </c>
      <c r="D523" s="9">
        <f t="shared" si="95"/>
        <v>0</v>
      </c>
      <c r="E523" s="9">
        <f t="shared" si="96"/>
        <v>0</v>
      </c>
      <c r="F523" s="10">
        <f t="shared" si="97"/>
        <v>0</v>
      </c>
      <c r="G523" s="10" t="str">
        <f t="shared" si="93"/>
        <v>24615</v>
      </c>
      <c r="H523" s="10" t="b">
        <f t="shared" si="98"/>
        <v>0</v>
      </c>
      <c r="I523" s="10">
        <f t="shared" si="99"/>
        <v>231</v>
      </c>
      <c r="J523" s="10">
        <f t="shared" si="100"/>
        <v>2</v>
      </c>
      <c r="K523" s="10" t="str">
        <f>IF($I523=1,VLOOKUP($E523,$AH$2:$AJ$19,2),IF($I523&lt;10,IF(F523=0,"",K522),""))</f>
        <v/>
      </c>
      <c r="L523" s="10" t="str">
        <f>IF($I523=1,VLOOKUP($E523,$AH$2:$AJ$19,3),IF($I523&lt;10,IF(F523=0,"",L522),""))</f>
        <v/>
      </c>
      <c r="M523" s="12" t="str">
        <f t="shared" si="101"/>
        <v/>
      </c>
      <c r="N523" s="13">
        <f t="shared" si="102"/>
        <v>0</v>
      </c>
      <c r="O523" s="14">
        <f t="shared" si="103"/>
        <v>68</v>
      </c>
    </row>
    <row r="524" spans="1:15" x14ac:dyDescent="0.2">
      <c r="A524" s="28"/>
      <c r="B524" s="21" t="str">
        <f>IF(A524="","",IF(K524="","No bet",VLOOKUP(K524,$AK$2:$AL$19,2)&amp;","&amp;VLOOKUP(L524,$AK$2:$AL$19,2)))</f>
        <v/>
      </c>
      <c r="C524" s="22" t="str">
        <f t="shared" si="94"/>
        <v/>
      </c>
      <c r="D524" s="9">
        <f t="shared" si="95"/>
        <v>0</v>
      </c>
      <c r="E524" s="9">
        <f t="shared" si="96"/>
        <v>0</v>
      </c>
      <c r="F524" s="10">
        <f t="shared" si="97"/>
        <v>0</v>
      </c>
      <c r="G524" s="10" t="str">
        <f t="shared" si="93"/>
        <v>24615</v>
      </c>
      <c r="H524" s="10" t="b">
        <f t="shared" si="98"/>
        <v>0</v>
      </c>
      <c r="I524" s="10">
        <f t="shared" si="99"/>
        <v>232</v>
      </c>
      <c r="J524" s="10">
        <f t="shared" si="100"/>
        <v>2</v>
      </c>
      <c r="K524" s="10" t="str">
        <f>IF($I524=1,VLOOKUP($E524,$AH$2:$AJ$19,2),IF($I524&lt;10,IF(F524=0,"",K523),""))</f>
        <v/>
      </c>
      <c r="L524" s="10" t="str">
        <f>IF($I524=1,VLOOKUP($E524,$AH$2:$AJ$19,3),IF($I524&lt;10,IF(F524=0,"",L523),""))</f>
        <v/>
      </c>
      <c r="M524" s="12" t="str">
        <f t="shared" si="101"/>
        <v/>
      </c>
      <c r="N524" s="13">
        <f t="shared" si="102"/>
        <v>0</v>
      </c>
      <c r="O524" s="14">
        <f t="shared" si="103"/>
        <v>68</v>
      </c>
    </row>
    <row r="525" spans="1:15" x14ac:dyDescent="0.2">
      <c r="A525" s="28"/>
      <c r="B525" s="21" t="str">
        <f>IF(A525="","",IF(K525="","No bet",VLOOKUP(K525,$AK$2:$AL$19,2)&amp;","&amp;VLOOKUP(L525,$AK$2:$AL$19,2)))</f>
        <v/>
      </c>
      <c r="C525" s="22" t="str">
        <f t="shared" si="94"/>
        <v/>
      </c>
      <c r="D525" s="9">
        <f t="shared" si="95"/>
        <v>0</v>
      </c>
      <c r="E525" s="9">
        <f t="shared" si="96"/>
        <v>0</v>
      </c>
      <c r="F525" s="10">
        <f t="shared" si="97"/>
        <v>0</v>
      </c>
      <c r="G525" s="10" t="str">
        <f t="shared" si="93"/>
        <v>24615</v>
      </c>
      <c r="H525" s="10" t="b">
        <f t="shared" si="98"/>
        <v>0</v>
      </c>
      <c r="I525" s="10">
        <f t="shared" si="99"/>
        <v>233</v>
      </c>
      <c r="J525" s="10">
        <f t="shared" si="100"/>
        <v>2</v>
      </c>
      <c r="K525" s="10" t="str">
        <f>IF($I525=1,VLOOKUP($E525,$AH$2:$AJ$19,2),IF($I525&lt;10,IF(F525=0,"",K524),""))</f>
        <v/>
      </c>
      <c r="L525" s="10" t="str">
        <f>IF($I525=1,VLOOKUP($E525,$AH$2:$AJ$19,3),IF($I525&lt;10,IF(F525=0,"",L524),""))</f>
        <v/>
      </c>
      <c r="M525" s="12" t="str">
        <f t="shared" si="101"/>
        <v/>
      </c>
      <c r="N525" s="13">
        <f t="shared" si="102"/>
        <v>0</v>
      </c>
      <c r="O525" s="14">
        <f t="shared" si="103"/>
        <v>68</v>
      </c>
    </row>
    <row r="526" spans="1:15" x14ac:dyDescent="0.2">
      <c r="A526" s="28"/>
      <c r="B526" s="21" t="str">
        <f>IF(A526="","",IF(K526="","No bet",VLOOKUP(K526,$AK$2:$AL$19,2)&amp;","&amp;VLOOKUP(L526,$AK$2:$AL$19,2)))</f>
        <v/>
      </c>
      <c r="C526" s="22" t="str">
        <f t="shared" si="94"/>
        <v/>
      </c>
      <c r="D526" s="9">
        <f t="shared" si="95"/>
        <v>0</v>
      </c>
      <c r="E526" s="9">
        <f t="shared" si="96"/>
        <v>0</v>
      </c>
      <c r="F526" s="10">
        <f t="shared" si="97"/>
        <v>0</v>
      </c>
      <c r="G526" s="10" t="str">
        <f t="shared" si="93"/>
        <v>24615</v>
      </c>
      <c r="H526" s="10" t="b">
        <f t="shared" si="98"/>
        <v>0</v>
      </c>
      <c r="I526" s="10">
        <f t="shared" si="99"/>
        <v>234</v>
      </c>
      <c r="J526" s="10">
        <f t="shared" si="100"/>
        <v>2</v>
      </c>
      <c r="K526" s="10" t="str">
        <f>IF($I526=1,VLOOKUP($E526,$AH$2:$AJ$19,2),IF($I526&lt;10,IF(F526=0,"",K525),""))</f>
        <v/>
      </c>
      <c r="L526" s="10" t="str">
        <f>IF($I526=1,VLOOKUP($E526,$AH$2:$AJ$19,3),IF($I526&lt;10,IF(F526=0,"",L525),""))</f>
        <v/>
      </c>
      <c r="M526" s="12" t="str">
        <f t="shared" si="101"/>
        <v/>
      </c>
      <c r="N526" s="13">
        <f t="shared" si="102"/>
        <v>0</v>
      </c>
      <c r="O526" s="14">
        <f t="shared" si="103"/>
        <v>68</v>
      </c>
    </row>
    <row r="527" spans="1:15" x14ac:dyDescent="0.2">
      <c r="A527" s="28"/>
      <c r="B527" s="21" t="str">
        <f>IF(A527="","",IF(K527="","No bet",VLOOKUP(K527,$AK$2:$AL$19,2)&amp;","&amp;VLOOKUP(L527,$AK$2:$AL$19,2)))</f>
        <v/>
      </c>
      <c r="C527" s="22" t="str">
        <f t="shared" si="94"/>
        <v/>
      </c>
      <c r="D527" s="9">
        <f t="shared" si="95"/>
        <v>0</v>
      </c>
      <c r="E527" s="9">
        <f t="shared" si="96"/>
        <v>0</v>
      </c>
      <c r="F527" s="10">
        <f t="shared" si="97"/>
        <v>0</v>
      </c>
      <c r="G527" s="10" t="str">
        <f t="shared" si="93"/>
        <v>24615</v>
      </c>
      <c r="H527" s="10" t="b">
        <f t="shared" si="98"/>
        <v>0</v>
      </c>
      <c r="I527" s="10">
        <f t="shared" si="99"/>
        <v>235</v>
      </c>
      <c r="J527" s="10">
        <f t="shared" si="100"/>
        <v>2</v>
      </c>
      <c r="K527" s="10" t="str">
        <f>IF($I527=1,VLOOKUP($E527,$AH$2:$AJ$19,2),IF($I527&lt;10,IF(F527=0,"",K526),""))</f>
        <v/>
      </c>
      <c r="L527" s="10" t="str">
        <f>IF($I527=1,VLOOKUP($E527,$AH$2:$AJ$19,3),IF($I527&lt;10,IF(F527=0,"",L526),""))</f>
        <v/>
      </c>
      <c r="M527" s="12" t="str">
        <f t="shared" si="101"/>
        <v/>
      </c>
      <c r="N527" s="13">
        <f t="shared" si="102"/>
        <v>0</v>
      </c>
      <c r="O527" s="14">
        <f t="shared" si="103"/>
        <v>68</v>
      </c>
    </row>
    <row r="528" spans="1:15" x14ac:dyDescent="0.2">
      <c r="A528" s="28"/>
      <c r="B528" s="21" t="str">
        <f>IF(A528="","",IF(K528="","No bet",VLOOKUP(K528,$AK$2:$AL$19,2)&amp;","&amp;VLOOKUP(L528,$AK$2:$AL$19,2)))</f>
        <v/>
      </c>
      <c r="C528" s="22" t="str">
        <f t="shared" si="94"/>
        <v/>
      </c>
      <c r="D528" s="9">
        <f t="shared" si="95"/>
        <v>0</v>
      </c>
      <c r="E528" s="9">
        <f t="shared" si="96"/>
        <v>0</v>
      </c>
      <c r="F528" s="10">
        <f t="shared" si="97"/>
        <v>0</v>
      </c>
      <c r="G528" s="10" t="str">
        <f t="shared" si="93"/>
        <v>24615</v>
      </c>
      <c r="H528" s="10" t="b">
        <f t="shared" si="98"/>
        <v>0</v>
      </c>
      <c r="I528" s="10">
        <f t="shared" si="99"/>
        <v>236</v>
      </c>
      <c r="J528" s="10">
        <f t="shared" si="100"/>
        <v>2</v>
      </c>
      <c r="K528" s="10" t="str">
        <f>IF($I528=1,VLOOKUP($E528,$AH$2:$AJ$19,2),IF($I528&lt;10,IF(F528=0,"",K527),""))</f>
        <v/>
      </c>
      <c r="L528" s="10" t="str">
        <f>IF($I528=1,VLOOKUP($E528,$AH$2:$AJ$19,3),IF($I528&lt;10,IF(F528=0,"",L527),""))</f>
        <v/>
      </c>
      <c r="M528" s="12" t="str">
        <f t="shared" si="101"/>
        <v/>
      </c>
      <c r="N528" s="13">
        <f t="shared" si="102"/>
        <v>0</v>
      </c>
      <c r="O528" s="14">
        <f t="shared" si="103"/>
        <v>68</v>
      </c>
    </row>
    <row r="529" spans="1:15" x14ac:dyDescent="0.2">
      <c r="A529" s="28"/>
      <c r="B529" s="21" t="str">
        <f>IF(A529="","",IF(K529="","No bet",VLOOKUP(K529,$AK$2:$AL$19,2)&amp;","&amp;VLOOKUP(L529,$AK$2:$AL$19,2)))</f>
        <v/>
      </c>
      <c r="C529" s="22" t="str">
        <f t="shared" si="94"/>
        <v/>
      </c>
      <c r="D529" s="9">
        <f t="shared" si="95"/>
        <v>0</v>
      </c>
      <c r="E529" s="9">
        <f t="shared" si="96"/>
        <v>0</v>
      </c>
      <c r="F529" s="10">
        <f t="shared" si="97"/>
        <v>0</v>
      </c>
      <c r="G529" s="10" t="str">
        <f t="shared" si="93"/>
        <v>24615</v>
      </c>
      <c r="H529" s="10" t="b">
        <f t="shared" si="98"/>
        <v>0</v>
      </c>
      <c r="I529" s="10">
        <f t="shared" si="99"/>
        <v>237</v>
      </c>
      <c r="J529" s="10">
        <f t="shared" si="100"/>
        <v>2</v>
      </c>
      <c r="K529" s="10" t="str">
        <f>IF($I529=1,VLOOKUP($E529,$AH$2:$AJ$19,2),IF($I529&lt;10,IF(F529=0,"",K528),""))</f>
        <v/>
      </c>
      <c r="L529" s="10" t="str">
        <f>IF($I529=1,VLOOKUP($E529,$AH$2:$AJ$19,3),IF($I529&lt;10,IF(F529=0,"",L528),""))</f>
        <v/>
      </c>
      <c r="M529" s="12" t="str">
        <f t="shared" si="101"/>
        <v/>
      </c>
      <c r="N529" s="13">
        <f t="shared" si="102"/>
        <v>0</v>
      </c>
      <c r="O529" s="14">
        <f t="shared" si="103"/>
        <v>68</v>
      </c>
    </row>
    <row r="530" spans="1:15" x14ac:dyDescent="0.2">
      <c r="A530" s="28"/>
      <c r="B530" s="21" t="str">
        <f>IF(A530="","",IF(K530="","No bet",VLOOKUP(K530,$AK$2:$AL$19,2)&amp;","&amp;VLOOKUP(L530,$AK$2:$AL$19,2)))</f>
        <v/>
      </c>
      <c r="C530" s="22" t="str">
        <f t="shared" si="94"/>
        <v/>
      </c>
      <c r="D530" s="9">
        <f t="shared" si="95"/>
        <v>0</v>
      </c>
      <c r="E530" s="9">
        <f t="shared" si="96"/>
        <v>0</v>
      </c>
      <c r="F530" s="10">
        <f t="shared" si="97"/>
        <v>0</v>
      </c>
      <c r="G530" s="10" t="str">
        <f t="shared" si="93"/>
        <v>24615</v>
      </c>
      <c r="H530" s="10" t="b">
        <f t="shared" si="98"/>
        <v>0</v>
      </c>
      <c r="I530" s="10">
        <f t="shared" si="99"/>
        <v>238</v>
      </c>
      <c r="J530" s="10">
        <f t="shared" si="100"/>
        <v>2</v>
      </c>
      <c r="K530" s="10" t="str">
        <f>IF($I530=1,VLOOKUP($E530,$AH$2:$AJ$19,2),IF($I530&lt;10,IF(F530=0,"",K529),""))</f>
        <v/>
      </c>
      <c r="L530" s="10" t="str">
        <f>IF($I530=1,VLOOKUP($E530,$AH$2:$AJ$19,3),IF($I530&lt;10,IF(F530=0,"",L529),""))</f>
        <v/>
      </c>
      <c r="M530" s="12" t="str">
        <f t="shared" si="101"/>
        <v/>
      </c>
      <c r="N530" s="13">
        <f t="shared" si="102"/>
        <v>0</v>
      </c>
      <c r="O530" s="14">
        <f t="shared" si="103"/>
        <v>68</v>
      </c>
    </row>
    <row r="531" spans="1:15" x14ac:dyDescent="0.2">
      <c r="A531" s="28"/>
      <c r="B531" s="21" t="str">
        <f>IF(A531="","",IF(K531="","No bet",VLOOKUP(K531,$AK$2:$AL$19,2)&amp;","&amp;VLOOKUP(L531,$AK$2:$AL$19,2)))</f>
        <v/>
      </c>
      <c r="C531" s="22" t="str">
        <f t="shared" si="94"/>
        <v/>
      </c>
      <c r="D531" s="9">
        <f t="shared" si="95"/>
        <v>0</v>
      </c>
      <c r="E531" s="9">
        <f t="shared" si="96"/>
        <v>0</v>
      </c>
      <c r="F531" s="10">
        <f t="shared" si="97"/>
        <v>0</v>
      </c>
      <c r="G531" s="10" t="str">
        <f t="shared" si="93"/>
        <v>24615</v>
      </c>
      <c r="H531" s="10" t="b">
        <f t="shared" si="98"/>
        <v>0</v>
      </c>
      <c r="I531" s="10">
        <f t="shared" si="99"/>
        <v>239</v>
      </c>
      <c r="J531" s="10">
        <f t="shared" si="100"/>
        <v>2</v>
      </c>
      <c r="K531" s="10" t="str">
        <f>IF($I531=1,VLOOKUP($E531,$AH$2:$AJ$19,2),IF($I531&lt;10,IF(F531=0,"",K530),""))</f>
        <v/>
      </c>
      <c r="L531" s="10" t="str">
        <f>IF($I531=1,VLOOKUP($E531,$AH$2:$AJ$19,3),IF($I531&lt;10,IF(F531=0,"",L530),""))</f>
        <v/>
      </c>
      <c r="M531" s="12" t="str">
        <f t="shared" si="101"/>
        <v/>
      </c>
      <c r="N531" s="13">
        <f t="shared" si="102"/>
        <v>0</v>
      </c>
      <c r="O531" s="14">
        <f t="shared" si="103"/>
        <v>68</v>
      </c>
    </row>
    <row r="532" spans="1:15" x14ac:dyDescent="0.2">
      <c r="A532" s="28"/>
      <c r="B532" s="21" t="str">
        <f>IF(A532="","",IF(K532="","No bet",VLOOKUP(K532,$AK$2:$AL$19,2)&amp;","&amp;VLOOKUP(L532,$AK$2:$AL$19,2)))</f>
        <v/>
      </c>
      <c r="C532" s="22" t="str">
        <f t="shared" si="94"/>
        <v/>
      </c>
      <c r="D532" s="9">
        <f t="shared" si="95"/>
        <v>0</v>
      </c>
      <c r="E532" s="9">
        <f t="shared" si="96"/>
        <v>0</v>
      </c>
      <c r="F532" s="10">
        <f t="shared" si="97"/>
        <v>0</v>
      </c>
      <c r="G532" s="10" t="str">
        <f t="shared" si="93"/>
        <v>24615</v>
      </c>
      <c r="H532" s="10" t="b">
        <f t="shared" si="98"/>
        <v>0</v>
      </c>
      <c r="I532" s="10">
        <f t="shared" si="99"/>
        <v>240</v>
      </c>
      <c r="J532" s="10">
        <f t="shared" si="100"/>
        <v>2</v>
      </c>
      <c r="K532" s="10" t="str">
        <f>IF($I532=1,VLOOKUP($E532,$AH$2:$AJ$19,2),IF($I532&lt;10,IF(F532=0,"",K531),""))</f>
        <v/>
      </c>
      <c r="L532" s="10" t="str">
        <f>IF($I532=1,VLOOKUP($E532,$AH$2:$AJ$19,3),IF($I532&lt;10,IF(F532=0,"",L531),""))</f>
        <v/>
      </c>
      <c r="M532" s="12" t="str">
        <f t="shared" si="101"/>
        <v/>
      </c>
      <c r="N532" s="13">
        <f t="shared" si="102"/>
        <v>0</v>
      </c>
      <c r="O532" s="14">
        <f t="shared" si="103"/>
        <v>68</v>
      </c>
    </row>
    <row r="533" spans="1:15" x14ac:dyDescent="0.2">
      <c r="A533" s="28"/>
      <c r="B533" s="21" t="str">
        <f>IF(A533="","",IF(K533="","No bet",VLOOKUP(K533,$AK$2:$AL$19,2)&amp;","&amp;VLOOKUP(L533,$AK$2:$AL$19,2)))</f>
        <v/>
      </c>
      <c r="C533" s="22" t="str">
        <f t="shared" si="94"/>
        <v/>
      </c>
      <c r="D533" s="9">
        <f t="shared" si="95"/>
        <v>0</v>
      </c>
      <c r="E533" s="9">
        <f t="shared" si="96"/>
        <v>0</v>
      </c>
      <c r="F533" s="10">
        <f t="shared" si="97"/>
        <v>0</v>
      </c>
      <c r="G533" s="10" t="str">
        <f t="shared" si="93"/>
        <v>24615</v>
      </c>
      <c r="H533" s="10" t="b">
        <f t="shared" si="98"/>
        <v>0</v>
      </c>
      <c r="I533" s="10">
        <f t="shared" si="99"/>
        <v>241</v>
      </c>
      <c r="J533" s="10">
        <f t="shared" si="100"/>
        <v>2</v>
      </c>
      <c r="K533" s="10" t="str">
        <f>IF($I533=1,VLOOKUP($E533,$AH$2:$AJ$19,2),IF($I533&lt;10,IF(F533=0,"",K532),""))</f>
        <v/>
      </c>
      <c r="L533" s="10" t="str">
        <f>IF($I533=1,VLOOKUP($E533,$AH$2:$AJ$19,3),IF($I533&lt;10,IF(F533=0,"",L532),""))</f>
        <v/>
      </c>
      <c r="M533" s="12" t="str">
        <f t="shared" si="101"/>
        <v/>
      </c>
      <c r="N533" s="13">
        <f t="shared" si="102"/>
        <v>0</v>
      </c>
      <c r="O533" s="14">
        <f t="shared" si="103"/>
        <v>68</v>
      </c>
    </row>
    <row r="534" spans="1:15" x14ac:dyDescent="0.2">
      <c r="A534" s="28"/>
      <c r="B534" s="21" t="str">
        <f>IF(A534="","",IF(K534="","No bet",VLOOKUP(K534,$AK$2:$AL$19,2)&amp;","&amp;VLOOKUP(L534,$AK$2:$AL$19,2)))</f>
        <v/>
      </c>
      <c r="C534" s="22" t="str">
        <f t="shared" si="94"/>
        <v/>
      </c>
      <c r="D534" s="9">
        <f t="shared" si="95"/>
        <v>0</v>
      </c>
      <c r="E534" s="9">
        <f t="shared" si="96"/>
        <v>0</v>
      </c>
      <c r="F534" s="10">
        <f t="shared" si="97"/>
        <v>0</v>
      </c>
      <c r="G534" s="10" t="str">
        <f t="shared" si="93"/>
        <v>24615</v>
      </c>
      <c r="H534" s="10" t="b">
        <f t="shared" si="98"/>
        <v>0</v>
      </c>
      <c r="I534" s="10">
        <f t="shared" si="99"/>
        <v>242</v>
      </c>
      <c r="J534" s="10">
        <f t="shared" si="100"/>
        <v>2</v>
      </c>
      <c r="K534" s="10" t="str">
        <f>IF($I534=1,VLOOKUP($E534,$AH$2:$AJ$19,2),IF($I534&lt;10,IF(F534=0,"",K533),""))</f>
        <v/>
      </c>
      <c r="L534" s="10" t="str">
        <f>IF($I534=1,VLOOKUP($E534,$AH$2:$AJ$19,3),IF($I534&lt;10,IF(F534=0,"",L533),""))</f>
        <v/>
      </c>
      <c r="M534" s="12" t="str">
        <f t="shared" si="101"/>
        <v/>
      </c>
      <c r="N534" s="13">
        <f t="shared" si="102"/>
        <v>0</v>
      </c>
      <c r="O534" s="14">
        <f t="shared" si="103"/>
        <v>68</v>
      </c>
    </row>
    <row r="535" spans="1:15" x14ac:dyDescent="0.2">
      <c r="A535" s="28"/>
      <c r="B535" s="21" t="str">
        <f>IF(A535="","",IF(K535="","No bet",VLOOKUP(K535,$AK$2:$AL$19,2)&amp;","&amp;VLOOKUP(L535,$AK$2:$AL$19,2)))</f>
        <v/>
      </c>
      <c r="C535" s="22" t="str">
        <f t="shared" si="94"/>
        <v/>
      </c>
      <c r="D535" s="9">
        <f t="shared" si="95"/>
        <v>0</v>
      </c>
      <c r="E535" s="9">
        <f t="shared" si="96"/>
        <v>0</v>
      </c>
      <c r="F535" s="10">
        <f t="shared" si="97"/>
        <v>0</v>
      </c>
      <c r="G535" s="10" t="str">
        <f t="shared" si="93"/>
        <v>24615</v>
      </c>
      <c r="H535" s="10" t="b">
        <f t="shared" si="98"/>
        <v>0</v>
      </c>
      <c r="I535" s="10">
        <f t="shared" si="99"/>
        <v>243</v>
      </c>
      <c r="J535" s="10">
        <f t="shared" si="100"/>
        <v>2</v>
      </c>
      <c r="K535" s="10" t="str">
        <f>IF($I535=1,VLOOKUP($E535,$AH$2:$AJ$19,2),IF($I535&lt;10,IF(F535=0,"",K534),""))</f>
        <v/>
      </c>
      <c r="L535" s="10" t="str">
        <f>IF($I535=1,VLOOKUP($E535,$AH$2:$AJ$19,3),IF($I535&lt;10,IF(F535=0,"",L534),""))</f>
        <v/>
      </c>
      <c r="M535" s="12" t="str">
        <f t="shared" si="101"/>
        <v/>
      </c>
      <c r="N535" s="13">
        <f t="shared" si="102"/>
        <v>0</v>
      </c>
      <c r="O535" s="14">
        <f t="shared" si="103"/>
        <v>68</v>
      </c>
    </row>
    <row r="536" spans="1:15" x14ac:dyDescent="0.2">
      <c r="A536" s="28"/>
      <c r="B536" s="21" t="str">
        <f>IF(A536="","",IF(K536="","No bet",VLOOKUP(K536,$AK$2:$AL$19,2)&amp;","&amp;VLOOKUP(L536,$AK$2:$AL$19,2)))</f>
        <v/>
      </c>
      <c r="C536" s="22" t="str">
        <f t="shared" si="94"/>
        <v/>
      </c>
      <c r="D536" s="9">
        <f t="shared" si="95"/>
        <v>0</v>
      </c>
      <c r="E536" s="9">
        <f t="shared" si="96"/>
        <v>0</v>
      </c>
      <c r="F536" s="10">
        <f t="shared" si="97"/>
        <v>0</v>
      </c>
      <c r="G536" s="10" t="str">
        <f t="shared" si="93"/>
        <v>24615</v>
      </c>
      <c r="H536" s="10" t="b">
        <f t="shared" si="98"/>
        <v>0</v>
      </c>
      <c r="I536" s="10">
        <f t="shared" si="99"/>
        <v>244</v>
      </c>
      <c r="J536" s="10">
        <f t="shared" si="100"/>
        <v>2</v>
      </c>
      <c r="K536" s="10" t="str">
        <f>IF($I536=1,VLOOKUP($E536,$AH$2:$AJ$19,2),IF($I536&lt;10,IF(F536=0,"",K535),""))</f>
        <v/>
      </c>
      <c r="L536" s="10" t="str">
        <f>IF($I536=1,VLOOKUP($E536,$AH$2:$AJ$19,3),IF($I536&lt;10,IF(F536=0,"",L535),""))</f>
        <v/>
      </c>
      <c r="M536" s="12" t="str">
        <f t="shared" si="101"/>
        <v/>
      </c>
      <c r="N536" s="13">
        <f t="shared" si="102"/>
        <v>0</v>
      </c>
      <c r="O536" s="14">
        <f t="shared" si="103"/>
        <v>68</v>
      </c>
    </row>
    <row r="537" spans="1:15" x14ac:dyDescent="0.2">
      <c r="A537" s="28"/>
      <c r="B537" s="21" t="str">
        <f>IF(A537="","",IF(K537="","No bet",VLOOKUP(K537,$AK$2:$AL$19,2)&amp;","&amp;VLOOKUP(L537,$AK$2:$AL$19,2)))</f>
        <v/>
      </c>
      <c r="C537" s="22" t="str">
        <f t="shared" si="94"/>
        <v/>
      </c>
      <c r="D537" s="9">
        <f t="shared" si="95"/>
        <v>0</v>
      </c>
      <c r="E537" s="9">
        <f t="shared" si="96"/>
        <v>0</v>
      </c>
      <c r="F537" s="10">
        <f t="shared" si="97"/>
        <v>0</v>
      </c>
      <c r="G537" s="10" t="str">
        <f t="shared" si="93"/>
        <v>24615</v>
      </c>
      <c r="H537" s="10" t="b">
        <f t="shared" si="98"/>
        <v>0</v>
      </c>
      <c r="I537" s="10">
        <f t="shared" si="99"/>
        <v>245</v>
      </c>
      <c r="J537" s="10">
        <f t="shared" si="100"/>
        <v>2</v>
      </c>
      <c r="K537" s="10" t="str">
        <f>IF($I537=1,VLOOKUP($E537,$AH$2:$AJ$19,2),IF($I537&lt;10,IF(F537=0,"",K536),""))</f>
        <v/>
      </c>
      <c r="L537" s="10" t="str">
        <f>IF($I537=1,VLOOKUP($E537,$AH$2:$AJ$19,3),IF($I537&lt;10,IF(F537=0,"",L536),""))</f>
        <v/>
      </c>
      <c r="M537" s="12" t="str">
        <f t="shared" si="101"/>
        <v/>
      </c>
      <c r="N537" s="13">
        <f t="shared" si="102"/>
        <v>0</v>
      </c>
      <c r="O537" s="14">
        <f t="shared" si="103"/>
        <v>68</v>
      </c>
    </row>
    <row r="538" spans="1:15" x14ac:dyDescent="0.2">
      <c r="A538" s="28"/>
      <c r="B538" s="21" t="str">
        <f>IF(A538="","",IF(K538="","No bet",VLOOKUP(K538,$AK$2:$AL$19,2)&amp;","&amp;VLOOKUP(L538,$AK$2:$AL$19,2)))</f>
        <v/>
      </c>
      <c r="C538" s="22" t="str">
        <f t="shared" si="94"/>
        <v/>
      </c>
      <c r="D538" s="9">
        <f t="shared" si="95"/>
        <v>0</v>
      </c>
      <c r="E538" s="9">
        <f t="shared" si="96"/>
        <v>0</v>
      </c>
      <c r="F538" s="10">
        <f t="shared" si="97"/>
        <v>0</v>
      </c>
      <c r="G538" s="10" t="str">
        <f t="shared" si="93"/>
        <v>24615</v>
      </c>
      <c r="H538" s="10" t="b">
        <f t="shared" si="98"/>
        <v>0</v>
      </c>
      <c r="I538" s="10">
        <f t="shared" si="99"/>
        <v>246</v>
      </c>
      <c r="J538" s="10">
        <f t="shared" si="100"/>
        <v>2</v>
      </c>
      <c r="K538" s="10" t="str">
        <f>IF($I538=1,VLOOKUP($E538,$AH$2:$AJ$19,2),IF($I538&lt;10,IF(F538=0,"",K537),""))</f>
        <v/>
      </c>
      <c r="L538" s="10" t="str">
        <f>IF($I538=1,VLOOKUP($E538,$AH$2:$AJ$19,3),IF($I538&lt;10,IF(F538=0,"",L537),""))</f>
        <v/>
      </c>
      <c r="M538" s="12" t="str">
        <f t="shared" si="101"/>
        <v/>
      </c>
      <c r="N538" s="13">
        <f t="shared" si="102"/>
        <v>0</v>
      </c>
      <c r="O538" s="14">
        <f t="shared" si="103"/>
        <v>68</v>
      </c>
    </row>
    <row r="539" spans="1:15" x14ac:dyDescent="0.2">
      <c r="A539" s="28"/>
      <c r="B539" s="21" t="str">
        <f>IF(A539="","",IF(K539="","No bet",VLOOKUP(K539,$AK$2:$AL$19,2)&amp;","&amp;VLOOKUP(L539,$AK$2:$AL$19,2)))</f>
        <v/>
      </c>
      <c r="C539" s="22" t="str">
        <f t="shared" si="94"/>
        <v/>
      </c>
      <c r="D539" s="9">
        <f t="shared" si="95"/>
        <v>0</v>
      </c>
      <c r="E539" s="9">
        <f t="shared" si="96"/>
        <v>0</v>
      </c>
      <c r="F539" s="10">
        <f t="shared" si="97"/>
        <v>0</v>
      </c>
      <c r="G539" s="10" t="str">
        <f t="shared" si="93"/>
        <v>24615</v>
      </c>
      <c r="H539" s="10" t="b">
        <f t="shared" si="98"/>
        <v>0</v>
      </c>
      <c r="I539" s="10">
        <f t="shared" si="99"/>
        <v>247</v>
      </c>
      <c r="J539" s="10">
        <f t="shared" si="100"/>
        <v>2</v>
      </c>
      <c r="K539" s="10" t="str">
        <f>IF($I539=1,VLOOKUP($E539,$AH$2:$AJ$19,2),IF($I539&lt;10,IF(F539=0,"",K538),""))</f>
        <v/>
      </c>
      <c r="L539" s="10" t="str">
        <f>IF($I539=1,VLOOKUP($E539,$AH$2:$AJ$19,3),IF($I539&lt;10,IF(F539=0,"",L538),""))</f>
        <v/>
      </c>
      <c r="M539" s="12" t="str">
        <f t="shared" si="101"/>
        <v/>
      </c>
      <c r="N539" s="13">
        <f t="shared" si="102"/>
        <v>0</v>
      </c>
      <c r="O539" s="14">
        <f t="shared" si="103"/>
        <v>68</v>
      </c>
    </row>
    <row r="540" spans="1:15" x14ac:dyDescent="0.2">
      <c r="A540" s="28"/>
      <c r="B540" s="21" t="str">
        <f>IF(A540="","",IF(K540="","No bet",VLOOKUP(K540,$AK$2:$AL$19,2)&amp;","&amp;VLOOKUP(L540,$AK$2:$AL$19,2)))</f>
        <v/>
      </c>
      <c r="C540" s="22" t="str">
        <f t="shared" si="94"/>
        <v/>
      </c>
      <c r="D540" s="9">
        <f t="shared" si="95"/>
        <v>0</v>
      </c>
      <c r="E540" s="9">
        <f t="shared" si="96"/>
        <v>0</v>
      </c>
      <c r="F540" s="10">
        <f t="shared" si="97"/>
        <v>0</v>
      </c>
      <c r="G540" s="10" t="str">
        <f t="shared" si="93"/>
        <v>24615</v>
      </c>
      <c r="H540" s="10" t="b">
        <f t="shared" si="98"/>
        <v>0</v>
      </c>
      <c r="I540" s="10">
        <f t="shared" si="99"/>
        <v>248</v>
      </c>
      <c r="J540" s="10">
        <f t="shared" si="100"/>
        <v>2</v>
      </c>
      <c r="K540" s="10" t="str">
        <f>IF($I540=1,VLOOKUP($E540,$AH$2:$AJ$19,2),IF($I540&lt;10,IF(F540=0,"",K539),""))</f>
        <v/>
      </c>
      <c r="L540" s="10" t="str">
        <f>IF($I540=1,VLOOKUP($E540,$AH$2:$AJ$19,3),IF($I540&lt;10,IF(F540=0,"",L539),""))</f>
        <v/>
      </c>
      <c r="M540" s="12" t="str">
        <f t="shared" si="101"/>
        <v/>
      </c>
      <c r="N540" s="13">
        <f t="shared" si="102"/>
        <v>0</v>
      </c>
      <c r="O540" s="14">
        <f t="shared" si="103"/>
        <v>68</v>
      </c>
    </row>
    <row r="541" spans="1:15" x14ac:dyDescent="0.2">
      <c r="A541" s="28"/>
      <c r="B541" s="21" t="str">
        <f>IF(A541="","",IF(K541="","No bet",VLOOKUP(K541,$AK$2:$AL$19,2)&amp;","&amp;VLOOKUP(L541,$AK$2:$AL$19,2)))</f>
        <v/>
      </c>
      <c r="C541" s="22" t="str">
        <f t="shared" si="94"/>
        <v/>
      </c>
      <c r="D541" s="9">
        <f t="shared" si="95"/>
        <v>0</v>
      </c>
      <c r="E541" s="9">
        <f t="shared" si="96"/>
        <v>0</v>
      </c>
      <c r="F541" s="10">
        <f t="shared" si="97"/>
        <v>0</v>
      </c>
      <c r="G541" s="10" t="str">
        <f t="shared" si="93"/>
        <v>24615</v>
      </c>
      <c r="H541" s="10" t="b">
        <f t="shared" si="98"/>
        <v>0</v>
      </c>
      <c r="I541" s="10">
        <f t="shared" si="99"/>
        <v>249</v>
      </c>
      <c r="J541" s="10">
        <f t="shared" si="100"/>
        <v>2</v>
      </c>
      <c r="K541" s="10" t="str">
        <f>IF($I541=1,VLOOKUP($E541,$AH$2:$AJ$19,2),IF($I541&lt;10,IF(F541=0,"",K540),""))</f>
        <v/>
      </c>
      <c r="L541" s="10" t="str">
        <f>IF($I541=1,VLOOKUP($E541,$AH$2:$AJ$19,3),IF($I541&lt;10,IF(F541=0,"",L540),""))</f>
        <v/>
      </c>
      <c r="M541" s="12" t="str">
        <f t="shared" si="101"/>
        <v/>
      </c>
      <c r="N541" s="13">
        <f t="shared" si="102"/>
        <v>0</v>
      </c>
      <c r="O541" s="14">
        <f t="shared" si="103"/>
        <v>68</v>
      </c>
    </row>
    <row r="542" spans="1:15" x14ac:dyDescent="0.2">
      <c r="A542" s="28"/>
      <c r="B542" s="21" t="str">
        <f>IF(A542="","",IF(K542="","No bet",VLOOKUP(K542,$AK$2:$AL$19,2)&amp;","&amp;VLOOKUP(L542,$AK$2:$AL$19,2)))</f>
        <v/>
      </c>
      <c r="C542" s="22" t="str">
        <f t="shared" si="94"/>
        <v/>
      </c>
      <c r="D542" s="9">
        <f t="shared" si="95"/>
        <v>0</v>
      </c>
      <c r="E542" s="9">
        <f t="shared" si="96"/>
        <v>0</v>
      </c>
      <c r="F542" s="10">
        <f t="shared" si="97"/>
        <v>0</v>
      </c>
      <c r="G542" s="10" t="str">
        <f t="shared" si="93"/>
        <v>24615</v>
      </c>
      <c r="H542" s="10" t="b">
        <f t="shared" si="98"/>
        <v>0</v>
      </c>
      <c r="I542" s="10">
        <f t="shared" si="99"/>
        <v>250</v>
      </c>
      <c r="J542" s="10">
        <f t="shared" si="100"/>
        <v>2</v>
      </c>
      <c r="K542" s="10" t="str">
        <f>IF($I542=1,VLOOKUP($E542,$AH$2:$AJ$19,2),IF($I542&lt;10,IF(F542=0,"",K541),""))</f>
        <v/>
      </c>
      <c r="L542" s="10" t="str">
        <f>IF($I542=1,VLOOKUP($E542,$AH$2:$AJ$19,3),IF($I542&lt;10,IF(F542=0,"",L541),""))</f>
        <v/>
      </c>
      <c r="M542" s="12" t="str">
        <f t="shared" si="101"/>
        <v/>
      </c>
      <c r="N542" s="13">
        <f t="shared" si="102"/>
        <v>0</v>
      </c>
      <c r="O542" s="14">
        <f t="shared" si="103"/>
        <v>68</v>
      </c>
    </row>
    <row r="543" spans="1:15" x14ac:dyDescent="0.2">
      <c r="A543" s="28"/>
      <c r="B543" s="21" t="str">
        <f>IF(A543="","",IF(K543="","No bet",VLOOKUP(K543,$AK$2:$AL$19,2)&amp;","&amp;VLOOKUP(L543,$AK$2:$AL$19,2)))</f>
        <v/>
      </c>
      <c r="C543" s="22" t="str">
        <f t="shared" si="94"/>
        <v/>
      </c>
      <c r="D543" s="9">
        <f t="shared" si="95"/>
        <v>0</v>
      </c>
      <c r="E543" s="9">
        <f t="shared" si="96"/>
        <v>0</v>
      </c>
      <c r="F543" s="10">
        <f t="shared" si="97"/>
        <v>0</v>
      </c>
      <c r="G543" s="10" t="str">
        <f t="shared" si="93"/>
        <v>24615</v>
      </c>
      <c r="H543" s="10" t="b">
        <f t="shared" si="98"/>
        <v>0</v>
      </c>
      <c r="I543" s="10">
        <f t="shared" si="99"/>
        <v>251</v>
      </c>
      <c r="J543" s="10">
        <f t="shared" si="100"/>
        <v>2</v>
      </c>
      <c r="K543" s="10" t="str">
        <f>IF($I543=1,VLOOKUP($E543,$AH$2:$AJ$19,2),IF($I543&lt;10,IF(F543=0,"",K542),""))</f>
        <v/>
      </c>
      <c r="L543" s="10" t="str">
        <f>IF($I543=1,VLOOKUP($E543,$AH$2:$AJ$19,3),IF($I543&lt;10,IF(F543=0,"",L542),""))</f>
        <v/>
      </c>
      <c r="M543" s="12" t="str">
        <f t="shared" si="101"/>
        <v/>
      </c>
      <c r="N543" s="13">
        <f t="shared" si="102"/>
        <v>0</v>
      </c>
      <c r="O543" s="14">
        <f t="shared" si="103"/>
        <v>68</v>
      </c>
    </row>
    <row r="544" spans="1:15" x14ac:dyDescent="0.2">
      <c r="A544" s="28"/>
      <c r="B544" s="21" t="str">
        <f>IF(A544="","",IF(K544="","No bet",VLOOKUP(K544,$AK$2:$AL$19,2)&amp;","&amp;VLOOKUP(L544,$AK$2:$AL$19,2)))</f>
        <v/>
      </c>
      <c r="C544" s="22" t="str">
        <f t="shared" si="94"/>
        <v/>
      </c>
      <c r="D544" s="9">
        <f t="shared" si="95"/>
        <v>0</v>
      </c>
      <c r="E544" s="9">
        <f t="shared" si="96"/>
        <v>0</v>
      </c>
      <c r="F544" s="10">
        <f t="shared" si="97"/>
        <v>0</v>
      </c>
      <c r="G544" s="10" t="str">
        <f t="shared" si="93"/>
        <v>24615</v>
      </c>
      <c r="H544" s="10" t="b">
        <f t="shared" si="98"/>
        <v>0</v>
      </c>
      <c r="I544" s="10">
        <f t="shared" si="99"/>
        <v>252</v>
      </c>
      <c r="J544" s="10">
        <f t="shared" si="100"/>
        <v>2</v>
      </c>
      <c r="K544" s="10" t="str">
        <f>IF($I544=1,VLOOKUP($E544,$AH$2:$AJ$19,2),IF($I544&lt;10,IF(F544=0,"",K543),""))</f>
        <v/>
      </c>
      <c r="L544" s="10" t="str">
        <f>IF($I544=1,VLOOKUP($E544,$AH$2:$AJ$19,3),IF($I544&lt;10,IF(F544=0,"",L543),""))</f>
        <v/>
      </c>
      <c r="M544" s="12" t="str">
        <f t="shared" si="101"/>
        <v/>
      </c>
      <c r="N544" s="13">
        <f t="shared" si="102"/>
        <v>0</v>
      </c>
      <c r="O544" s="14">
        <f t="shared" si="103"/>
        <v>68</v>
      </c>
    </row>
    <row r="545" spans="1:15" x14ac:dyDescent="0.2">
      <c r="A545" s="28"/>
      <c r="B545" s="21" t="str">
        <f>IF(A545="","",IF(K545="","No bet",VLOOKUP(K545,$AK$2:$AL$19,2)&amp;","&amp;VLOOKUP(L545,$AK$2:$AL$19,2)))</f>
        <v/>
      </c>
      <c r="C545" s="22" t="str">
        <f t="shared" si="94"/>
        <v/>
      </c>
      <c r="D545" s="9">
        <f t="shared" si="95"/>
        <v>0</v>
      </c>
      <c r="E545" s="9">
        <f t="shared" si="96"/>
        <v>0</v>
      </c>
      <c r="F545" s="10">
        <f t="shared" si="97"/>
        <v>0</v>
      </c>
      <c r="G545" s="10" t="str">
        <f t="shared" si="93"/>
        <v>24615</v>
      </c>
      <c r="H545" s="10" t="b">
        <f t="shared" si="98"/>
        <v>0</v>
      </c>
      <c r="I545" s="10">
        <f t="shared" si="99"/>
        <v>253</v>
      </c>
      <c r="J545" s="10">
        <f t="shared" si="100"/>
        <v>2</v>
      </c>
      <c r="K545" s="10" t="str">
        <f>IF($I545=1,VLOOKUP($E545,$AH$2:$AJ$19,2),IF($I545&lt;10,IF(F545=0,"",K544),""))</f>
        <v/>
      </c>
      <c r="L545" s="10" t="str">
        <f>IF($I545=1,VLOOKUP($E545,$AH$2:$AJ$19,3),IF($I545&lt;10,IF(F545=0,"",L544),""))</f>
        <v/>
      </c>
      <c r="M545" s="12" t="str">
        <f t="shared" si="101"/>
        <v/>
      </c>
      <c r="N545" s="13">
        <f t="shared" si="102"/>
        <v>0</v>
      </c>
      <c r="O545" s="14">
        <f t="shared" si="103"/>
        <v>68</v>
      </c>
    </row>
    <row r="546" spans="1:15" x14ac:dyDescent="0.2">
      <c r="A546" s="28"/>
      <c r="B546" s="21" t="str">
        <f>IF(A546="","",IF(K546="","No bet",VLOOKUP(K546,$AK$2:$AL$19,2)&amp;","&amp;VLOOKUP(L546,$AK$2:$AL$19,2)))</f>
        <v/>
      </c>
      <c r="C546" s="22" t="str">
        <f t="shared" si="94"/>
        <v/>
      </c>
      <c r="D546" s="9">
        <f t="shared" si="95"/>
        <v>0</v>
      </c>
      <c r="E546" s="9">
        <f t="shared" si="96"/>
        <v>0</v>
      </c>
      <c r="F546" s="10">
        <f t="shared" si="97"/>
        <v>0</v>
      </c>
      <c r="G546" s="10" t="str">
        <f t="shared" si="93"/>
        <v>24615</v>
      </c>
      <c r="H546" s="10" t="b">
        <f t="shared" si="98"/>
        <v>0</v>
      </c>
      <c r="I546" s="10">
        <f t="shared" si="99"/>
        <v>254</v>
      </c>
      <c r="J546" s="10">
        <f t="shared" si="100"/>
        <v>2</v>
      </c>
      <c r="K546" s="10" t="str">
        <f>IF($I546=1,VLOOKUP($E546,$AH$2:$AJ$19,2),IF($I546&lt;10,IF(F546=0,"",K545),""))</f>
        <v/>
      </c>
      <c r="L546" s="10" t="str">
        <f>IF($I546=1,VLOOKUP($E546,$AH$2:$AJ$19,3),IF($I546&lt;10,IF(F546=0,"",L545),""))</f>
        <v/>
      </c>
      <c r="M546" s="12" t="str">
        <f t="shared" si="101"/>
        <v/>
      </c>
      <c r="N546" s="13">
        <f t="shared" si="102"/>
        <v>0</v>
      </c>
      <c r="O546" s="14">
        <f t="shared" si="103"/>
        <v>68</v>
      </c>
    </row>
    <row r="547" spans="1:15" x14ac:dyDescent="0.2">
      <c r="A547" s="28"/>
      <c r="B547" s="21" t="str">
        <f>IF(A547="","",IF(K547="","No bet",VLOOKUP(K547,$AK$2:$AL$19,2)&amp;","&amp;VLOOKUP(L547,$AK$2:$AL$19,2)))</f>
        <v/>
      </c>
      <c r="C547" s="22" t="str">
        <f t="shared" si="94"/>
        <v/>
      </c>
      <c r="D547" s="9">
        <f t="shared" si="95"/>
        <v>0</v>
      </c>
      <c r="E547" s="9">
        <f t="shared" si="96"/>
        <v>0</v>
      </c>
      <c r="F547" s="10">
        <f t="shared" si="97"/>
        <v>0</v>
      </c>
      <c r="G547" s="10" t="str">
        <f t="shared" ref="G547:G610" si="104">IF(D547=0,IF(LEN(G546)=6,D546,G546),IF(LEN(G546)=6,D547,IF(ISERROR(FIND(D547,G546)),G546&amp;D547,G546)))</f>
        <v>24615</v>
      </c>
      <c r="H547" s="10" t="b">
        <f t="shared" si="98"/>
        <v>0</v>
      </c>
      <c r="I547" s="10">
        <f t="shared" si="99"/>
        <v>255</v>
      </c>
      <c r="J547" s="10">
        <f t="shared" si="100"/>
        <v>2</v>
      </c>
      <c r="K547" s="10" t="str">
        <f>IF($I547=1,VLOOKUP($E547,$AH$2:$AJ$19,2),IF($I547&lt;10,IF(F547=0,"",K546),""))</f>
        <v/>
      </c>
      <c r="L547" s="10" t="str">
        <f>IF($I547=1,VLOOKUP($E547,$AH$2:$AJ$19,3),IF($I547&lt;10,IF(F547=0,"",L546),""))</f>
        <v/>
      </c>
      <c r="M547" s="12" t="str">
        <f t="shared" si="101"/>
        <v/>
      </c>
      <c r="N547" s="13">
        <f t="shared" si="102"/>
        <v>0</v>
      </c>
      <c r="O547" s="14">
        <f t="shared" si="103"/>
        <v>68</v>
      </c>
    </row>
    <row r="548" spans="1:15" x14ac:dyDescent="0.2">
      <c r="A548" s="28"/>
      <c r="B548" s="21" t="str">
        <f>IF(A548="","",IF(K548="","No bet",VLOOKUP(K548,$AK$2:$AL$19,2)&amp;","&amp;VLOOKUP(L548,$AK$2:$AL$19,2)))</f>
        <v/>
      </c>
      <c r="C548" s="22" t="str">
        <f t="shared" si="94"/>
        <v/>
      </c>
      <c r="D548" s="9">
        <f t="shared" si="95"/>
        <v>0</v>
      </c>
      <c r="E548" s="9">
        <f t="shared" si="96"/>
        <v>0</v>
      </c>
      <c r="F548" s="10">
        <f t="shared" si="97"/>
        <v>0</v>
      </c>
      <c r="G548" s="10" t="str">
        <f t="shared" si="104"/>
        <v>24615</v>
      </c>
      <c r="H548" s="10" t="b">
        <f t="shared" si="98"/>
        <v>0</v>
      </c>
      <c r="I548" s="10">
        <f t="shared" si="99"/>
        <v>256</v>
      </c>
      <c r="J548" s="10">
        <f t="shared" si="100"/>
        <v>2</v>
      </c>
      <c r="K548" s="10" t="str">
        <f>IF($I548=1,VLOOKUP($E548,$AH$2:$AJ$19,2),IF($I548&lt;10,IF(F548=0,"",K547),""))</f>
        <v/>
      </c>
      <c r="L548" s="10" t="str">
        <f>IF($I548=1,VLOOKUP($E548,$AH$2:$AJ$19,3),IF($I548&lt;10,IF(F548=0,"",L547),""))</f>
        <v/>
      </c>
      <c r="M548" s="12" t="str">
        <f t="shared" si="101"/>
        <v/>
      </c>
      <c r="N548" s="13">
        <f t="shared" si="102"/>
        <v>0</v>
      </c>
      <c r="O548" s="14">
        <f t="shared" si="103"/>
        <v>68</v>
      </c>
    </row>
    <row r="549" spans="1:15" x14ac:dyDescent="0.2">
      <c r="A549" s="28"/>
      <c r="B549" s="21" t="str">
        <f>IF(A549="","",IF(K549="","No bet",VLOOKUP(K549,$AK$2:$AL$19,2)&amp;","&amp;VLOOKUP(L549,$AK$2:$AL$19,2)))</f>
        <v/>
      </c>
      <c r="C549" s="22" t="str">
        <f t="shared" si="94"/>
        <v/>
      </c>
      <c r="D549" s="9">
        <f t="shared" si="95"/>
        <v>0</v>
      </c>
      <c r="E549" s="9">
        <f t="shared" si="96"/>
        <v>0</v>
      </c>
      <c r="F549" s="10">
        <f t="shared" si="97"/>
        <v>0</v>
      </c>
      <c r="G549" s="10" t="str">
        <f t="shared" si="104"/>
        <v>24615</v>
      </c>
      <c r="H549" s="10" t="b">
        <f t="shared" si="98"/>
        <v>0</v>
      </c>
      <c r="I549" s="10">
        <f t="shared" si="99"/>
        <v>257</v>
      </c>
      <c r="J549" s="10">
        <f t="shared" si="100"/>
        <v>2</v>
      </c>
      <c r="K549" s="10" t="str">
        <f>IF($I549=1,VLOOKUP($E549,$AH$2:$AJ$19,2),IF($I549&lt;10,IF(F549=0,"",K548),""))</f>
        <v/>
      </c>
      <c r="L549" s="10" t="str">
        <f>IF($I549=1,VLOOKUP($E549,$AH$2:$AJ$19,3),IF($I549&lt;10,IF(F549=0,"",L548),""))</f>
        <v/>
      </c>
      <c r="M549" s="12" t="str">
        <f t="shared" si="101"/>
        <v/>
      </c>
      <c r="N549" s="13">
        <f t="shared" si="102"/>
        <v>0</v>
      </c>
      <c r="O549" s="14">
        <f t="shared" si="103"/>
        <v>68</v>
      </c>
    </row>
    <row r="550" spans="1:15" x14ac:dyDescent="0.2">
      <c r="A550" s="28"/>
      <c r="B550" s="21" t="str">
        <f>IF(A550="","",IF(K550="","No bet",VLOOKUP(K550,$AK$2:$AL$19,2)&amp;","&amp;VLOOKUP(L550,$AK$2:$AL$19,2)))</f>
        <v/>
      </c>
      <c r="C550" s="22" t="str">
        <f t="shared" si="94"/>
        <v/>
      </c>
      <c r="D550" s="9">
        <f t="shared" si="95"/>
        <v>0</v>
      </c>
      <c r="E550" s="9">
        <f t="shared" si="96"/>
        <v>0</v>
      </c>
      <c r="F550" s="10">
        <f t="shared" si="97"/>
        <v>0</v>
      </c>
      <c r="G550" s="10" t="str">
        <f t="shared" si="104"/>
        <v>24615</v>
      </c>
      <c r="H550" s="10" t="b">
        <f t="shared" si="98"/>
        <v>0</v>
      </c>
      <c r="I550" s="10">
        <f t="shared" si="99"/>
        <v>258</v>
      </c>
      <c r="J550" s="10">
        <f t="shared" si="100"/>
        <v>2</v>
      </c>
      <c r="K550" s="10" t="str">
        <f>IF($I550=1,VLOOKUP($E550,$AH$2:$AJ$19,2),IF($I550&lt;10,IF(F550=0,"",K549),""))</f>
        <v/>
      </c>
      <c r="L550" s="10" t="str">
        <f>IF($I550=1,VLOOKUP($E550,$AH$2:$AJ$19,3),IF($I550&lt;10,IF(F550=0,"",L549),""))</f>
        <v/>
      </c>
      <c r="M550" s="12" t="str">
        <f t="shared" si="101"/>
        <v/>
      </c>
      <c r="N550" s="13">
        <f t="shared" si="102"/>
        <v>0</v>
      </c>
      <c r="O550" s="14">
        <f t="shared" si="103"/>
        <v>68</v>
      </c>
    </row>
    <row r="551" spans="1:15" x14ac:dyDescent="0.2">
      <c r="A551" s="28"/>
      <c r="B551" s="21" t="str">
        <f>IF(A551="","",IF(K551="","No bet",VLOOKUP(K551,$AK$2:$AL$19,2)&amp;","&amp;VLOOKUP(L551,$AK$2:$AL$19,2)))</f>
        <v/>
      </c>
      <c r="C551" s="22" t="str">
        <f t="shared" si="94"/>
        <v/>
      </c>
      <c r="D551" s="9">
        <f t="shared" si="95"/>
        <v>0</v>
      </c>
      <c r="E551" s="9">
        <f t="shared" si="96"/>
        <v>0</v>
      </c>
      <c r="F551" s="10">
        <f t="shared" si="97"/>
        <v>0</v>
      </c>
      <c r="G551" s="10" t="str">
        <f t="shared" si="104"/>
        <v>24615</v>
      </c>
      <c r="H551" s="10" t="b">
        <f t="shared" si="98"/>
        <v>0</v>
      </c>
      <c r="I551" s="10">
        <f t="shared" si="99"/>
        <v>259</v>
      </c>
      <c r="J551" s="10">
        <f t="shared" si="100"/>
        <v>2</v>
      </c>
      <c r="K551" s="10" t="str">
        <f>IF($I551=1,VLOOKUP($E551,$AH$2:$AJ$19,2),IF($I551&lt;10,IF(F551=0,"",K550),""))</f>
        <v/>
      </c>
      <c r="L551" s="10" t="str">
        <f>IF($I551=1,VLOOKUP($E551,$AH$2:$AJ$19,3),IF($I551&lt;10,IF(F551=0,"",L550),""))</f>
        <v/>
      </c>
      <c r="M551" s="12" t="str">
        <f t="shared" si="101"/>
        <v/>
      </c>
      <c r="N551" s="13">
        <f t="shared" si="102"/>
        <v>0</v>
      </c>
      <c r="O551" s="14">
        <f t="shared" si="103"/>
        <v>68</v>
      </c>
    </row>
    <row r="552" spans="1:15" x14ac:dyDescent="0.2">
      <c r="A552" s="28"/>
      <c r="B552" s="21" t="str">
        <f>IF(A552="","",IF(K552="","No bet",VLOOKUP(K552,$AK$2:$AL$19,2)&amp;","&amp;VLOOKUP(L552,$AK$2:$AL$19,2)))</f>
        <v/>
      </c>
      <c r="C552" s="22" t="str">
        <f t="shared" si="94"/>
        <v/>
      </c>
      <c r="D552" s="9">
        <f t="shared" si="95"/>
        <v>0</v>
      </c>
      <c r="E552" s="9">
        <f t="shared" si="96"/>
        <v>0</v>
      </c>
      <c r="F552" s="10">
        <f t="shared" si="97"/>
        <v>0</v>
      </c>
      <c r="G552" s="10" t="str">
        <f t="shared" si="104"/>
        <v>24615</v>
      </c>
      <c r="H552" s="10" t="b">
        <f t="shared" si="98"/>
        <v>0</v>
      </c>
      <c r="I552" s="10">
        <f t="shared" si="99"/>
        <v>260</v>
      </c>
      <c r="J552" s="10">
        <f t="shared" si="100"/>
        <v>2</v>
      </c>
      <c r="K552" s="10" t="str">
        <f>IF($I552=1,VLOOKUP($E552,$AH$2:$AJ$19,2),IF($I552&lt;10,IF(F552=0,"",K551),""))</f>
        <v/>
      </c>
      <c r="L552" s="10" t="str">
        <f>IF($I552=1,VLOOKUP($E552,$AH$2:$AJ$19,3),IF($I552&lt;10,IF(F552=0,"",L551),""))</f>
        <v/>
      </c>
      <c r="M552" s="12" t="str">
        <f t="shared" si="101"/>
        <v/>
      </c>
      <c r="N552" s="13">
        <f t="shared" si="102"/>
        <v>0</v>
      </c>
      <c r="O552" s="14">
        <f t="shared" si="103"/>
        <v>68</v>
      </c>
    </row>
    <row r="553" spans="1:15" x14ac:dyDescent="0.2">
      <c r="A553" s="28"/>
      <c r="B553" s="21" t="str">
        <f>IF(A553="","",IF(K553="","No bet",VLOOKUP(K553,$AK$2:$AL$19,2)&amp;","&amp;VLOOKUP(L553,$AK$2:$AL$19,2)))</f>
        <v/>
      </c>
      <c r="C553" s="22" t="str">
        <f t="shared" si="94"/>
        <v/>
      </c>
      <c r="D553" s="9">
        <f t="shared" si="95"/>
        <v>0</v>
      </c>
      <c r="E553" s="9">
        <f t="shared" si="96"/>
        <v>0</v>
      </c>
      <c r="F553" s="10">
        <f t="shared" si="97"/>
        <v>0</v>
      </c>
      <c r="G553" s="10" t="str">
        <f t="shared" si="104"/>
        <v>24615</v>
      </c>
      <c r="H553" s="10" t="b">
        <f t="shared" si="98"/>
        <v>0</v>
      </c>
      <c r="I553" s="10">
        <f t="shared" si="99"/>
        <v>261</v>
      </c>
      <c r="J553" s="10">
        <f t="shared" si="100"/>
        <v>2</v>
      </c>
      <c r="K553" s="10" t="str">
        <f>IF($I553=1,VLOOKUP($E553,$AH$2:$AJ$19,2),IF($I553&lt;10,IF(F553=0,"",K552),""))</f>
        <v/>
      </c>
      <c r="L553" s="10" t="str">
        <f>IF($I553=1,VLOOKUP($E553,$AH$2:$AJ$19,3),IF($I553&lt;10,IF(F553=0,"",L552),""))</f>
        <v/>
      </c>
      <c r="M553" s="12" t="str">
        <f t="shared" si="101"/>
        <v/>
      </c>
      <c r="N553" s="13">
        <f t="shared" si="102"/>
        <v>0</v>
      </c>
      <c r="O553" s="14">
        <f t="shared" si="103"/>
        <v>68</v>
      </c>
    </row>
    <row r="554" spans="1:15" x14ac:dyDescent="0.2">
      <c r="A554" s="28"/>
      <c r="B554" s="21" t="str">
        <f>IF(A554="","",IF(K554="","No bet",VLOOKUP(K554,$AK$2:$AL$19,2)&amp;","&amp;VLOOKUP(L554,$AK$2:$AL$19,2)))</f>
        <v/>
      </c>
      <c r="C554" s="22" t="str">
        <f t="shared" si="94"/>
        <v/>
      </c>
      <c r="D554" s="9">
        <f t="shared" si="95"/>
        <v>0</v>
      </c>
      <c r="E554" s="9">
        <f t="shared" si="96"/>
        <v>0</v>
      </c>
      <c r="F554" s="10">
        <f t="shared" si="97"/>
        <v>0</v>
      </c>
      <c r="G554" s="10" t="str">
        <f t="shared" si="104"/>
        <v>24615</v>
      </c>
      <c r="H554" s="10" t="b">
        <f t="shared" si="98"/>
        <v>0</v>
      </c>
      <c r="I554" s="10">
        <f t="shared" si="99"/>
        <v>262</v>
      </c>
      <c r="J554" s="10">
        <f t="shared" si="100"/>
        <v>2</v>
      </c>
      <c r="K554" s="10" t="str">
        <f>IF($I554=1,VLOOKUP($E554,$AH$2:$AJ$19,2),IF($I554&lt;10,IF(F554=0,"",K553),""))</f>
        <v/>
      </c>
      <c r="L554" s="10" t="str">
        <f>IF($I554=1,VLOOKUP($E554,$AH$2:$AJ$19,3),IF($I554&lt;10,IF(F554=0,"",L553),""))</f>
        <v/>
      </c>
      <c r="M554" s="12" t="str">
        <f t="shared" si="101"/>
        <v/>
      </c>
      <c r="N554" s="13">
        <f t="shared" si="102"/>
        <v>0</v>
      </c>
      <c r="O554" s="14">
        <f t="shared" si="103"/>
        <v>68</v>
      </c>
    </row>
    <row r="555" spans="1:15" x14ac:dyDescent="0.2">
      <c r="A555" s="28"/>
      <c r="B555" s="21" t="str">
        <f>IF(A555="","",IF(K555="","No bet",VLOOKUP(K555,$AK$2:$AL$19,2)&amp;","&amp;VLOOKUP(L555,$AK$2:$AL$19,2)))</f>
        <v/>
      </c>
      <c r="C555" s="22" t="str">
        <f t="shared" si="94"/>
        <v/>
      </c>
      <c r="D555" s="9">
        <f t="shared" si="95"/>
        <v>0</v>
      </c>
      <c r="E555" s="9">
        <f t="shared" si="96"/>
        <v>0</v>
      </c>
      <c r="F555" s="10">
        <f t="shared" si="97"/>
        <v>0</v>
      </c>
      <c r="G555" s="10" t="str">
        <f t="shared" si="104"/>
        <v>24615</v>
      </c>
      <c r="H555" s="10" t="b">
        <f t="shared" si="98"/>
        <v>0</v>
      </c>
      <c r="I555" s="10">
        <f t="shared" si="99"/>
        <v>263</v>
      </c>
      <c r="J555" s="10">
        <f t="shared" si="100"/>
        <v>2</v>
      </c>
      <c r="K555" s="10" t="str">
        <f>IF($I555=1,VLOOKUP($E555,$AH$2:$AJ$19,2),IF($I555&lt;10,IF(F555=0,"",K554),""))</f>
        <v/>
      </c>
      <c r="L555" s="10" t="str">
        <f>IF($I555=1,VLOOKUP($E555,$AH$2:$AJ$19,3),IF($I555&lt;10,IF(F555=0,"",L554),""))</f>
        <v/>
      </c>
      <c r="M555" s="12" t="str">
        <f t="shared" si="101"/>
        <v/>
      </c>
      <c r="N555" s="13">
        <f t="shared" si="102"/>
        <v>0</v>
      </c>
      <c r="O555" s="14">
        <f t="shared" si="103"/>
        <v>68</v>
      </c>
    </row>
    <row r="556" spans="1:15" x14ac:dyDescent="0.2">
      <c r="A556" s="28"/>
      <c r="B556" s="21" t="str">
        <f>IF(A556="","",IF(K556="","No bet",VLOOKUP(K556,$AK$2:$AL$19,2)&amp;","&amp;VLOOKUP(L556,$AK$2:$AL$19,2)))</f>
        <v/>
      </c>
      <c r="C556" s="22" t="str">
        <f t="shared" si="94"/>
        <v/>
      </c>
      <c r="D556" s="9">
        <f t="shared" si="95"/>
        <v>0</v>
      </c>
      <c r="E556" s="9">
        <f t="shared" si="96"/>
        <v>0</v>
      </c>
      <c r="F556" s="10">
        <f t="shared" si="97"/>
        <v>0</v>
      </c>
      <c r="G556" s="10" t="str">
        <f t="shared" si="104"/>
        <v>24615</v>
      </c>
      <c r="H556" s="10" t="b">
        <f t="shared" si="98"/>
        <v>0</v>
      </c>
      <c r="I556" s="10">
        <f t="shared" si="99"/>
        <v>264</v>
      </c>
      <c r="J556" s="10">
        <f t="shared" si="100"/>
        <v>2</v>
      </c>
      <c r="K556" s="10" t="str">
        <f>IF($I556=1,VLOOKUP($E556,$AH$2:$AJ$19,2),IF($I556&lt;10,IF(F556=0,"",K555),""))</f>
        <v/>
      </c>
      <c r="L556" s="10" t="str">
        <f>IF($I556=1,VLOOKUP($E556,$AH$2:$AJ$19,3),IF($I556&lt;10,IF(F556=0,"",L555),""))</f>
        <v/>
      </c>
      <c r="M556" s="12" t="str">
        <f t="shared" si="101"/>
        <v/>
      </c>
      <c r="N556" s="13">
        <f t="shared" si="102"/>
        <v>0</v>
      </c>
      <c r="O556" s="14">
        <f t="shared" si="103"/>
        <v>68</v>
      </c>
    </row>
    <row r="557" spans="1:15" x14ac:dyDescent="0.2">
      <c r="A557" s="28"/>
      <c r="B557" s="21" t="str">
        <f>IF(A557="","",IF(K557="","No bet",VLOOKUP(K557,$AK$2:$AL$19,2)&amp;","&amp;VLOOKUP(L557,$AK$2:$AL$19,2)))</f>
        <v/>
      </c>
      <c r="C557" s="22" t="str">
        <f t="shared" si="94"/>
        <v/>
      </c>
      <c r="D557" s="9">
        <f t="shared" si="95"/>
        <v>0</v>
      </c>
      <c r="E557" s="9">
        <f t="shared" si="96"/>
        <v>0</v>
      </c>
      <c r="F557" s="10">
        <f t="shared" si="97"/>
        <v>0</v>
      </c>
      <c r="G557" s="10" t="str">
        <f t="shared" si="104"/>
        <v>24615</v>
      </c>
      <c r="H557" s="10" t="b">
        <f t="shared" si="98"/>
        <v>0</v>
      </c>
      <c r="I557" s="10">
        <f t="shared" si="99"/>
        <v>265</v>
      </c>
      <c r="J557" s="10">
        <f t="shared" si="100"/>
        <v>2</v>
      </c>
      <c r="K557" s="10" t="str">
        <f>IF($I557=1,VLOOKUP($E557,$AH$2:$AJ$19,2),IF($I557&lt;10,IF(F557=0,"",K556),""))</f>
        <v/>
      </c>
      <c r="L557" s="10" t="str">
        <f>IF($I557=1,VLOOKUP($E557,$AH$2:$AJ$19,3),IF($I557&lt;10,IF(F557=0,"",L556),""))</f>
        <v/>
      </c>
      <c r="M557" s="12" t="str">
        <f t="shared" si="101"/>
        <v/>
      </c>
      <c r="N557" s="13">
        <f t="shared" si="102"/>
        <v>0</v>
      </c>
      <c r="O557" s="14">
        <f t="shared" si="103"/>
        <v>68</v>
      </c>
    </row>
    <row r="558" spans="1:15" x14ac:dyDescent="0.2">
      <c r="A558" s="28"/>
      <c r="B558" s="21" t="str">
        <f>IF(A558="","",IF(K558="","No bet",VLOOKUP(K558,$AK$2:$AL$19,2)&amp;","&amp;VLOOKUP(L558,$AK$2:$AL$19,2)))</f>
        <v/>
      </c>
      <c r="C558" s="22" t="str">
        <f t="shared" si="94"/>
        <v/>
      </c>
      <c r="D558" s="9">
        <f t="shared" si="95"/>
        <v>0</v>
      </c>
      <c r="E558" s="9">
        <f t="shared" si="96"/>
        <v>0</v>
      </c>
      <c r="F558" s="10">
        <f t="shared" si="97"/>
        <v>0</v>
      </c>
      <c r="G558" s="10" t="str">
        <f t="shared" si="104"/>
        <v>24615</v>
      </c>
      <c r="H558" s="10" t="b">
        <f t="shared" si="98"/>
        <v>0</v>
      </c>
      <c r="I558" s="10">
        <f t="shared" si="99"/>
        <v>266</v>
      </c>
      <c r="J558" s="10">
        <f t="shared" si="100"/>
        <v>2</v>
      </c>
      <c r="K558" s="10" t="str">
        <f>IF($I558=1,VLOOKUP($E558,$AH$2:$AJ$19,2),IF($I558&lt;10,IF(F558=0,"",K557),""))</f>
        <v/>
      </c>
      <c r="L558" s="10" t="str">
        <f>IF($I558=1,VLOOKUP($E558,$AH$2:$AJ$19,3),IF($I558&lt;10,IF(F558=0,"",L557),""))</f>
        <v/>
      </c>
      <c r="M558" s="12" t="str">
        <f t="shared" si="101"/>
        <v/>
      </c>
      <c r="N558" s="13">
        <f t="shared" si="102"/>
        <v>0</v>
      </c>
      <c r="O558" s="14">
        <f t="shared" si="103"/>
        <v>68</v>
      </c>
    </row>
    <row r="559" spans="1:15" x14ac:dyDescent="0.2">
      <c r="A559" s="28"/>
      <c r="B559" s="21" t="str">
        <f>IF(A559="","",IF(K559="","No bet",VLOOKUP(K559,$AK$2:$AL$19,2)&amp;","&amp;VLOOKUP(L559,$AK$2:$AL$19,2)))</f>
        <v/>
      </c>
      <c r="C559" s="22" t="str">
        <f t="shared" si="94"/>
        <v/>
      </c>
      <c r="D559" s="9">
        <f t="shared" si="95"/>
        <v>0</v>
      </c>
      <c r="E559" s="9">
        <f t="shared" si="96"/>
        <v>0</v>
      </c>
      <c r="F559" s="10">
        <f t="shared" si="97"/>
        <v>0</v>
      </c>
      <c r="G559" s="10" t="str">
        <f t="shared" si="104"/>
        <v>24615</v>
      </c>
      <c r="H559" s="10" t="b">
        <f t="shared" si="98"/>
        <v>0</v>
      </c>
      <c r="I559" s="10">
        <f t="shared" si="99"/>
        <v>267</v>
      </c>
      <c r="J559" s="10">
        <f t="shared" si="100"/>
        <v>2</v>
      </c>
      <c r="K559" s="10" t="str">
        <f>IF($I559=1,VLOOKUP($E559,$AH$2:$AJ$19,2),IF($I559&lt;10,IF(F559=0,"",K558),""))</f>
        <v/>
      </c>
      <c r="L559" s="10" t="str">
        <f>IF($I559=1,VLOOKUP($E559,$AH$2:$AJ$19,3),IF($I559&lt;10,IF(F559=0,"",L558),""))</f>
        <v/>
      </c>
      <c r="M559" s="12" t="str">
        <f t="shared" si="101"/>
        <v/>
      </c>
      <c r="N559" s="13">
        <f t="shared" si="102"/>
        <v>0</v>
      </c>
      <c r="O559" s="14">
        <f t="shared" si="103"/>
        <v>68</v>
      </c>
    </row>
    <row r="560" spans="1:15" x14ac:dyDescent="0.2">
      <c r="A560" s="28"/>
      <c r="B560" s="21" t="str">
        <f>IF(A560="","",IF(K560="","No bet",VLOOKUP(K560,$AK$2:$AL$19,2)&amp;","&amp;VLOOKUP(L560,$AK$2:$AL$19,2)))</f>
        <v/>
      </c>
      <c r="C560" s="22" t="str">
        <f t="shared" si="94"/>
        <v/>
      </c>
      <c r="D560" s="9">
        <f t="shared" si="95"/>
        <v>0</v>
      </c>
      <c r="E560" s="9">
        <f t="shared" si="96"/>
        <v>0</v>
      </c>
      <c r="F560" s="10">
        <f t="shared" si="97"/>
        <v>0</v>
      </c>
      <c r="G560" s="10" t="str">
        <f t="shared" si="104"/>
        <v>24615</v>
      </c>
      <c r="H560" s="10" t="b">
        <f t="shared" si="98"/>
        <v>0</v>
      </c>
      <c r="I560" s="10">
        <f t="shared" si="99"/>
        <v>268</v>
      </c>
      <c r="J560" s="10">
        <f t="shared" si="100"/>
        <v>2</v>
      </c>
      <c r="K560" s="10" t="str">
        <f>IF($I560=1,VLOOKUP($E560,$AH$2:$AJ$19,2),IF($I560&lt;10,IF(F560=0,"",K559),""))</f>
        <v/>
      </c>
      <c r="L560" s="10" t="str">
        <f>IF($I560=1,VLOOKUP($E560,$AH$2:$AJ$19,3),IF($I560&lt;10,IF(F560=0,"",L559),""))</f>
        <v/>
      </c>
      <c r="M560" s="12" t="str">
        <f t="shared" si="101"/>
        <v/>
      </c>
      <c r="N560" s="13">
        <f t="shared" si="102"/>
        <v>0</v>
      </c>
      <c r="O560" s="14">
        <f t="shared" si="103"/>
        <v>68</v>
      </c>
    </row>
    <row r="561" spans="1:15" x14ac:dyDescent="0.2">
      <c r="A561" s="28"/>
      <c r="B561" s="21" t="str">
        <f>IF(A561="","",IF(K561="","No bet",VLOOKUP(K561,$AK$2:$AL$19,2)&amp;","&amp;VLOOKUP(L561,$AK$2:$AL$19,2)))</f>
        <v/>
      </c>
      <c r="C561" s="22" t="str">
        <f t="shared" si="94"/>
        <v/>
      </c>
      <c r="D561" s="9">
        <f t="shared" si="95"/>
        <v>0</v>
      </c>
      <c r="E561" s="9">
        <f t="shared" si="96"/>
        <v>0</v>
      </c>
      <c r="F561" s="10">
        <f t="shared" si="97"/>
        <v>0</v>
      </c>
      <c r="G561" s="10" t="str">
        <f t="shared" si="104"/>
        <v>24615</v>
      </c>
      <c r="H561" s="10" t="b">
        <f t="shared" si="98"/>
        <v>0</v>
      </c>
      <c r="I561" s="10">
        <f t="shared" si="99"/>
        <v>269</v>
      </c>
      <c r="J561" s="10">
        <f t="shared" si="100"/>
        <v>2</v>
      </c>
      <c r="K561" s="10" t="str">
        <f>IF($I561=1,VLOOKUP($E561,$AH$2:$AJ$19,2),IF($I561&lt;10,IF(F561=0,"",K560),""))</f>
        <v/>
      </c>
      <c r="L561" s="10" t="str">
        <f>IF($I561=1,VLOOKUP($E561,$AH$2:$AJ$19,3),IF($I561&lt;10,IF(F561=0,"",L560),""))</f>
        <v/>
      </c>
      <c r="M561" s="12" t="str">
        <f t="shared" si="101"/>
        <v/>
      </c>
      <c r="N561" s="13">
        <f t="shared" si="102"/>
        <v>0</v>
      </c>
      <c r="O561" s="14">
        <f t="shared" si="103"/>
        <v>68</v>
      </c>
    </row>
    <row r="562" spans="1:15" x14ac:dyDescent="0.2">
      <c r="A562" s="28"/>
      <c r="B562" s="21" t="str">
        <f>IF(A562="","",IF(K562="","No bet",VLOOKUP(K562,$AK$2:$AL$19,2)&amp;","&amp;VLOOKUP(L562,$AK$2:$AL$19,2)))</f>
        <v/>
      </c>
      <c r="C562" s="22" t="str">
        <f t="shared" si="94"/>
        <v/>
      </c>
      <c r="D562" s="9">
        <f t="shared" si="95"/>
        <v>0</v>
      </c>
      <c r="E562" s="9">
        <f t="shared" si="96"/>
        <v>0</v>
      </c>
      <c r="F562" s="10">
        <f t="shared" si="97"/>
        <v>0</v>
      </c>
      <c r="G562" s="10" t="str">
        <f t="shared" si="104"/>
        <v>24615</v>
      </c>
      <c r="H562" s="10" t="b">
        <f t="shared" si="98"/>
        <v>0</v>
      </c>
      <c r="I562" s="10">
        <f t="shared" si="99"/>
        <v>270</v>
      </c>
      <c r="J562" s="10">
        <f t="shared" si="100"/>
        <v>2</v>
      </c>
      <c r="K562" s="10" t="str">
        <f>IF($I562=1,VLOOKUP($E562,$AH$2:$AJ$19,2),IF($I562&lt;10,IF(F562=0,"",K561),""))</f>
        <v/>
      </c>
      <c r="L562" s="10" t="str">
        <f>IF($I562=1,VLOOKUP($E562,$AH$2:$AJ$19,3),IF($I562&lt;10,IF(F562=0,"",L561),""))</f>
        <v/>
      </c>
      <c r="M562" s="12" t="str">
        <f t="shared" si="101"/>
        <v/>
      </c>
      <c r="N562" s="13">
        <f t="shared" si="102"/>
        <v>0</v>
      </c>
      <c r="O562" s="14">
        <f t="shared" si="103"/>
        <v>68</v>
      </c>
    </row>
    <row r="563" spans="1:15" x14ac:dyDescent="0.2">
      <c r="A563" s="28"/>
      <c r="B563" s="21" t="str">
        <f>IF(A563="","",IF(K563="","No bet",VLOOKUP(K563,$AK$2:$AL$19,2)&amp;","&amp;VLOOKUP(L563,$AK$2:$AL$19,2)))</f>
        <v/>
      </c>
      <c r="C563" s="22" t="str">
        <f t="shared" si="94"/>
        <v/>
      </c>
      <c r="D563" s="9">
        <f t="shared" si="95"/>
        <v>0</v>
      </c>
      <c r="E563" s="9">
        <f t="shared" si="96"/>
        <v>0</v>
      </c>
      <c r="F563" s="10">
        <f t="shared" si="97"/>
        <v>0</v>
      </c>
      <c r="G563" s="10" t="str">
        <f t="shared" si="104"/>
        <v>24615</v>
      </c>
      <c r="H563" s="10" t="b">
        <f t="shared" si="98"/>
        <v>0</v>
      </c>
      <c r="I563" s="10">
        <f t="shared" si="99"/>
        <v>271</v>
      </c>
      <c r="J563" s="10">
        <f t="shared" si="100"/>
        <v>2</v>
      </c>
      <c r="K563" s="10" t="str">
        <f>IF($I563=1,VLOOKUP($E563,$AH$2:$AJ$19,2),IF($I563&lt;10,IF(F563=0,"",K562),""))</f>
        <v/>
      </c>
      <c r="L563" s="10" t="str">
        <f>IF($I563=1,VLOOKUP($E563,$AH$2:$AJ$19,3),IF($I563&lt;10,IF(F563=0,"",L562),""))</f>
        <v/>
      </c>
      <c r="M563" s="12" t="str">
        <f t="shared" si="101"/>
        <v/>
      </c>
      <c r="N563" s="13">
        <f t="shared" si="102"/>
        <v>0</v>
      </c>
      <c r="O563" s="14">
        <f t="shared" si="103"/>
        <v>68</v>
      </c>
    </row>
    <row r="564" spans="1:15" x14ac:dyDescent="0.2">
      <c r="A564" s="28"/>
      <c r="B564" s="21" t="str">
        <f>IF(A564="","",IF(K564="","No bet",VLOOKUP(K564,$AK$2:$AL$19,2)&amp;","&amp;VLOOKUP(L564,$AK$2:$AL$19,2)))</f>
        <v/>
      </c>
      <c r="C564" s="22" t="str">
        <f t="shared" si="94"/>
        <v/>
      </c>
      <c r="D564" s="9">
        <f t="shared" si="95"/>
        <v>0</v>
      </c>
      <c r="E564" s="9">
        <f t="shared" si="96"/>
        <v>0</v>
      </c>
      <c r="F564" s="10">
        <f t="shared" si="97"/>
        <v>0</v>
      </c>
      <c r="G564" s="10" t="str">
        <f t="shared" si="104"/>
        <v>24615</v>
      </c>
      <c r="H564" s="10" t="b">
        <f t="shared" si="98"/>
        <v>0</v>
      </c>
      <c r="I564" s="10">
        <f t="shared" si="99"/>
        <v>272</v>
      </c>
      <c r="J564" s="10">
        <f t="shared" si="100"/>
        <v>2</v>
      </c>
      <c r="K564" s="10" t="str">
        <f>IF($I564=1,VLOOKUP($E564,$AH$2:$AJ$19,2),IF($I564&lt;10,IF(F564=0,"",K563),""))</f>
        <v/>
      </c>
      <c r="L564" s="10" t="str">
        <f>IF($I564=1,VLOOKUP($E564,$AH$2:$AJ$19,3),IF($I564&lt;10,IF(F564=0,"",L563),""))</f>
        <v/>
      </c>
      <c r="M564" s="12" t="str">
        <f t="shared" si="101"/>
        <v/>
      </c>
      <c r="N564" s="13">
        <f t="shared" si="102"/>
        <v>0</v>
      </c>
      <c r="O564" s="14">
        <f t="shared" si="103"/>
        <v>68</v>
      </c>
    </row>
    <row r="565" spans="1:15" x14ac:dyDescent="0.2">
      <c r="A565" s="28"/>
      <c r="B565" s="21" t="str">
        <f>IF(A565="","",IF(K565="","No bet",VLOOKUP(K565,$AK$2:$AL$19,2)&amp;","&amp;VLOOKUP(L565,$AK$2:$AL$19,2)))</f>
        <v/>
      </c>
      <c r="C565" s="22" t="str">
        <f t="shared" si="94"/>
        <v/>
      </c>
      <c r="D565" s="9">
        <f t="shared" si="95"/>
        <v>0</v>
      </c>
      <c r="E565" s="9">
        <f t="shared" si="96"/>
        <v>0</v>
      </c>
      <c r="F565" s="10">
        <f t="shared" si="97"/>
        <v>0</v>
      </c>
      <c r="G565" s="10" t="str">
        <f t="shared" si="104"/>
        <v>24615</v>
      </c>
      <c r="H565" s="10" t="b">
        <f t="shared" si="98"/>
        <v>0</v>
      </c>
      <c r="I565" s="10">
        <f t="shared" si="99"/>
        <v>273</v>
      </c>
      <c r="J565" s="10">
        <f t="shared" si="100"/>
        <v>2</v>
      </c>
      <c r="K565" s="10" t="str">
        <f>IF($I565=1,VLOOKUP($E565,$AH$2:$AJ$19,2),IF($I565&lt;10,IF(F565=0,"",K564),""))</f>
        <v/>
      </c>
      <c r="L565" s="10" t="str">
        <f>IF($I565=1,VLOOKUP($E565,$AH$2:$AJ$19,3),IF($I565&lt;10,IF(F565=0,"",L564),""))</f>
        <v/>
      </c>
      <c r="M565" s="12" t="str">
        <f t="shared" si="101"/>
        <v/>
      </c>
      <c r="N565" s="13">
        <f t="shared" si="102"/>
        <v>0</v>
      </c>
      <c r="O565" s="14">
        <f t="shared" si="103"/>
        <v>68</v>
      </c>
    </row>
    <row r="566" spans="1:15" x14ac:dyDescent="0.2">
      <c r="A566" s="28"/>
      <c r="B566" s="21" t="str">
        <f>IF(A566="","",IF(K566="","No bet",VLOOKUP(K566,$AK$2:$AL$19,2)&amp;","&amp;VLOOKUP(L566,$AK$2:$AL$19,2)))</f>
        <v/>
      </c>
      <c r="C566" s="22" t="str">
        <f t="shared" si="94"/>
        <v/>
      </c>
      <c r="D566" s="9">
        <f t="shared" si="95"/>
        <v>0</v>
      </c>
      <c r="E566" s="9">
        <f t="shared" si="96"/>
        <v>0</v>
      </c>
      <c r="F566" s="10">
        <f t="shared" si="97"/>
        <v>0</v>
      </c>
      <c r="G566" s="10" t="str">
        <f t="shared" si="104"/>
        <v>24615</v>
      </c>
      <c r="H566" s="10" t="b">
        <f t="shared" si="98"/>
        <v>0</v>
      </c>
      <c r="I566" s="10">
        <f t="shared" si="99"/>
        <v>274</v>
      </c>
      <c r="J566" s="10">
        <f t="shared" si="100"/>
        <v>2</v>
      </c>
      <c r="K566" s="10" t="str">
        <f>IF($I566=1,VLOOKUP($E566,$AH$2:$AJ$19,2),IF($I566&lt;10,IF(F566=0,"",K565),""))</f>
        <v/>
      </c>
      <c r="L566" s="10" t="str">
        <f>IF($I566=1,VLOOKUP($E566,$AH$2:$AJ$19,3),IF($I566&lt;10,IF(F566=0,"",L565),""))</f>
        <v/>
      </c>
      <c r="M566" s="12" t="str">
        <f t="shared" si="101"/>
        <v/>
      </c>
      <c r="N566" s="13">
        <f t="shared" si="102"/>
        <v>0</v>
      </c>
      <c r="O566" s="14">
        <f t="shared" si="103"/>
        <v>68</v>
      </c>
    </row>
    <row r="567" spans="1:15" x14ac:dyDescent="0.2">
      <c r="A567" s="28"/>
      <c r="B567" s="21" t="str">
        <f>IF(A567="","",IF(K567="","No bet",VLOOKUP(K567,$AK$2:$AL$19,2)&amp;","&amp;VLOOKUP(L567,$AK$2:$AL$19,2)))</f>
        <v/>
      </c>
      <c r="C567" s="22" t="str">
        <f t="shared" si="94"/>
        <v/>
      </c>
      <c r="D567" s="9">
        <f t="shared" si="95"/>
        <v>0</v>
      </c>
      <c r="E567" s="9">
        <f t="shared" si="96"/>
        <v>0</v>
      </c>
      <c r="F567" s="10">
        <f t="shared" si="97"/>
        <v>0</v>
      </c>
      <c r="G567" s="10" t="str">
        <f t="shared" si="104"/>
        <v>24615</v>
      </c>
      <c r="H567" s="10" t="b">
        <f t="shared" si="98"/>
        <v>0</v>
      </c>
      <c r="I567" s="10">
        <f t="shared" si="99"/>
        <v>275</v>
      </c>
      <c r="J567" s="10">
        <f t="shared" si="100"/>
        <v>2</v>
      </c>
      <c r="K567" s="10" t="str">
        <f>IF($I567=1,VLOOKUP($E567,$AH$2:$AJ$19,2),IF($I567&lt;10,IF(F567=0,"",K566),""))</f>
        <v/>
      </c>
      <c r="L567" s="10" t="str">
        <f>IF($I567=1,VLOOKUP($E567,$AH$2:$AJ$19,3),IF($I567&lt;10,IF(F567=0,"",L566),""))</f>
        <v/>
      </c>
      <c r="M567" s="12" t="str">
        <f t="shared" si="101"/>
        <v/>
      </c>
      <c r="N567" s="13">
        <f t="shared" si="102"/>
        <v>0</v>
      </c>
      <c r="O567" s="14">
        <f t="shared" si="103"/>
        <v>68</v>
      </c>
    </row>
    <row r="568" spans="1:15" x14ac:dyDescent="0.2">
      <c r="A568" s="28"/>
      <c r="B568" s="21" t="str">
        <f>IF(A568="","",IF(K568="","No bet",VLOOKUP(K568,$AK$2:$AL$19,2)&amp;","&amp;VLOOKUP(L568,$AK$2:$AL$19,2)))</f>
        <v/>
      </c>
      <c r="C568" s="22" t="str">
        <f t="shared" si="94"/>
        <v/>
      </c>
      <c r="D568" s="9">
        <f t="shared" si="95"/>
        <v>0</v>
      </c>
      <c r="E568" s="9">
        <f t="shared" si="96"/>
        <v>0</v>
      </c>
      <c r="F568" s="10">
        <f t="shared" si="97"/>
        <v>0</v>
      </c>
      <c r="G568" s="10" t="str">
        <f t="shared" si="104"/>
        <v>24615</v>
      </c>
      <c r="H568" s="10" t="b">
        <f t="shared" si="98"/>
        <v>0</v>
      </c>
      <c r="I568" s="10">
        <f t="shared" si="99"/>
        <v>276</v>
      </c>
      <c r="J568" s="10">
        <f t="shared" si="100"/>
        <v>2</v>
      </c>
      <c r="K568" s="10" t="str">
        <f>IF($I568=1,VLOOKUP($E568,$AH$2:$AJ$19,2),IF($I568&lt;10,IF(F568=0,"",K567),""))</f>
        <v/>
      </c>
      <c r="L568" s="10" t="str">
        <f>IF($I568=1,VLOOKUP($E568,$AH$2:$AJ$19,3),IF($I568&lt;10,IF(F568=0,"",L567),""))</f>
        <v/>
      </c>
      <c r="M568" s="12" t="str">
        <f t="shared" si="101"/>
        <v/>
      </c>
      <c r="N568" s="13">
        <f t="shared" si="102"/>
        <v>0</v>
      </c>
      <c r="O568" s="14">
        <f t="shared" si="103"/>
        <v>68</v>
      </c>
    </row>
    <row r="569" spans="1:15" x14ac:dyDescent="0.2">
      <c r="A569" s="28"/>
      <c r="B569" s="21" t="str">
        <f>IF(A569="","",IF(K569="","No bet",VLOOKUP(K569,$AK$2:$AL$19,2)&amp;","&amp;VLOOKUP(L569,$AK$2:$AL$19,2)))</f>
        <v/>
      </c>
      <c r="C569" s="22" t="str">
        <f t="shared" si="94"/>
        <v/>
      </c>
      <c r="D569" s="9">
        <f t="shared" si="95"/>
        <v>0</v>
      </c>
      <c r="E569" s="9">
        <f t="shared" si="96"/>
        <v>0</v>
      </c>
      <c r="F569" s="10">
        <f t="shared" si="97"/>
        <v>0</v>
      </c>
      <c r="G569" s="10" t="str">
        <f t="shared" si="104"/>
        <v>24615</v>
      </c>
      <c r="H569" s="10" t="b">
        <f t="shared" si="98"/>
        <v>0</v>
      </c>
      <c r="I569" s="10">
        <f t="shared" si="99"/>
        <v>277</v>
      </c>
      <c r="J569" s="10">
        <f t="shared" si="100"/>
        <v>2</v>
      </c>
      <c r="K569" s="10" t="str">
        <f>IF($I569=1,VLOOKUP($E569,$AH$2:$AJ$19,2),IF($I569&lt;10,IF(F569=0,"",K568),""))</f>
        <v/>
      </c>
      <c r="L569" s="10" t="str">
        <f>IF($I569=1,VLOOKUP($E569,$AH$2:$AJ$19,3),IF($I569&lt;10,IF(F569=0,"",L568),""))</f>
        <v/>
      </c>
      <c r="M569" s="12" t="str">
        <f t="shared" si="101"/>
        <v/>
      </c>
      <c r="N569" s="13">
        <f t="shared" si="102"/>
        <v>0</v>
      </c>
      <c r="O569" s="14">
        <f t="shared" si="103"/>
        <v>68</v>
      </c>
    </row>
    <row r="570" spans="1:15" x14ac:dyDescent="0.2">
      <c r="A570" s="28"/>
      <c r="B570" s="21" t="str">
        <f>IF(A570="","",IF(K570="","No bet",VLOOKUP(K570,$AK$2:$AL$19,2)&amp;","&amp;VLOOKUP(L570,$AK$2:$AL$19,2)))</f>
        <v/>
      </c>
      <c r="C570" s="22" t="str">
        <f t="shared" si="94"/>
        <v/>
      </c>
      <c r="D570" s="9">
        <f t="shared" si="95"/>
        <v>0</v>
      </c>
      <c r="E570" s="9">
        <f t="shared" si="96"/>
        <v>0</v>
      </c>
      <c r="F570" s="10">
        <f t="shared" si="97"/>
        <v>0</v>
      </c>
      <c r="G570" s="10" t="str">
        <f t="shared" si="104"/>
        <v>24615</v>
      </c>
      <c r="H570" s="10" t="b">
        <f t="shared" si="98"/>
        <v>0</v>
      </c>
      <c r="I570" s="10">
        <f t="shared" si="99"/>
        <v>278</v>
      </c>
      <c r="J570" s="10">
        <f t="shared" si="100"/>
        <v>2</v>
      </c>
      <c r="K570" s="10" t="str">
        <f>IF($I570=1,VLOOKUP($E570,$AH$2:$AJ$19,2),IF($I570&lt;10,IF(F570=0,"",K569),""))</f>
        <v/>
      </c>
      <c r="L570" s="10" t="str">
        <f>IF($I570=1,VLOOKUP($E570,$AH$2:$AJ$19,3),IF($I570&lt;10,IF(F570=0,"",L569),""))</f>
        <v/>
      </c>
      <c r="M570" s="12" t="str">
        <f t="shared" si="101"/>
        <v/>
      </c>
      <c r="N570" s="13">
        <f t="shared" si="102"/>
        <v>0</v>
      </c>
      <c r="O570" s="14">
        <f t="shared" si="103"/>
        <v>68</v>
      </c>
    </row>
    <row r="571" spans="1:15" x14ac:dyDescent="0.2">
      <c r="A571" s="28"/>
      <c r="B571" s="21" t="str">
        <f>IF(A571="","",IF(K571="","No bet",VLOOKUP(K571,$AK$2:$AL$19,2)&amp;","&amp;VLOOKUP(L571,$AK$2:$AL$19,2)))</f>
        <v/>
      </c>
      <c r="C571" s="22" t="str">
        <f t="shared" si="94"/>
        <v/>
      </c>
      <c r="D571" s="9">
        <f t="shared" si="95"/>
        <v>0</v>
      </c>
      <c r="E571" s="9">
        <f t="shared" si="96"/>
        <v>0</v>
      </c>
      <c r="F571" s="10">
        <f t="shared" si="97"/>
        <v>0</v>
      </c>
      <c r="G571" s="10" t="str">
        <f t="shared" si="104"/>
        <v>24615</v>
      </c>
      <c r="H571" s="10" t="b">
        <f t="shared" si="98"/>
        <v>0</v>
      </c>
      <c r="I571" s="10">
        <f t="shared" si="99"/>
        <v>279</v>
      </c>
      <c r="J571" s="10">
        <f t="shared" si="100"/>
        <v>2</v>
      </c>
      <c r="K571" s="10" t="str">
        <f>IF($I571=1,VLOOKUP($E571,$AH$2:$AJ$19,2),IF($I571&lt;10,IF(F571=0,"",K570),""))</f>
        <v/>
      </c>
      <c r="L571" s="10" t="str">
        <f>IF($I571=1,VLOOKUP($E571,$AH$2:$AJ$19,3),IF($I571&lt;10,IF(F571=0,"",L570),""))</f>
        <v/>
      </c>
      <c r="M571" s="12" t="str">
        <f t="shared" si="101"/>
        <v/>
      </c>
      <c r="N571" s="13">
        <f t="shared" si="102"/>
        <v>0</v>
      </c>
      <c r="O571" s="14">
        <f t="shared" si="103"/>
        <v>68</v>
      </c>
    </row>
    <row r="572" spans="1:15" x14ac:dyDescent="0.2">
      <c r="A572" s="28"/>
      <c r="B572" s="21" t="str">
        <f>IF(A572="","",IF(K572="","No bet",VLOOKUP(K572,$AK$2:$AL$19,2)&amp;","&amp;VLOOKUP(L572,$AK$2:$AL$19,2)))</f>
        <v/>
      </c>
      <c r="C572" s="22" t="str">
        <f t="shared" si="94"/>
        <v/>
      </c>
      <c r="D572" s="9">
        <f t="shared" si="95"/>
        <v>0</v>
      </c>
      <c r="E572" s="9">
        <f t="shared" si="96"/>
        <v>0</v>
      </c>
      <c r="F572" s="10">
        <f t="shared" si="97"/>
        <v>0</v>
      </c>
      <c r="G572" s="10" t="str">
        <f t="shared" si="104"/>
        <v>24615</v>
      </c>
      <c r="H572" s="10" t="b">
        <f t="shared" si="98"/>
        <v>0</v>
      </c>
      <c r="I572" s="10">
        <f t="shared" si="99"/>
        <v>280</v>
      </c>
      <c r="J572" s="10">
        <f t="shared" si="100"/>
        <v>2</v>
      </c>
      <c r="K572" s="10" t="str">
        <f>IF($I572=1,VLOOKUP($E572,$AH$2:$AJ$19,2),IF($I572&lt;10,IF(F572=0,"",K571),""))</f>
        <v/>
      </c>
      <c r="L572" s="10" t="str">
        <f>IF($I572=1,VLOOKUP($E572,$AH$2:$AJ$19,3),IF($I572&lt;10,IF(F572=0,"",L571),""))</f>
        <v/>
      </c>
      <c r="M572" s="12" t="str">
        <f t="shared" si="101"/>
        <v/>
      </c>
      <c r="N572" s="13">
        <f t="shared" si="102"/>
        <v>0</v>
      </c>
      <c r="O572" s="14">
        <f t="shared" si="103"/>
        <v>68</v>
      </c>
    </row>
    <row r="573" spans="1:15" x14ac:dyDescent="0.2">
      <c r="A573" s="28"/>
      <c r="B573" s="21" t="str">
        <f>IF(A573="","",IF(K573="","No bet",VLOOKUP(K573,$AK$2:$AL$19,2)&amp;","&amp;VLOOKUP(L573,$AK$2:$AL$19,2)))</f>
        <v/>
      </c>
      <c r="C573" s="22" t="str">
        <f t="shared" si="94"/>
        <v/>
      </c>
      <c r="D573" s="9">
        <f t="shared" si="95"/>
        <v>0</v>
      </c>
      <c r="E573" s="9">
        <f t="shared" si="96"/>
        <v>0</v>
      </c>
      <c r="F573" s="10">
        <f t="shared" si="97"/>
        <v>0</v>
      </c>
      <c r="G573" s="10" t="str">
        <f t="shared" si="104"/>
        <v>24615</v>
      </c>
      <c r="H573" s="10" t="b">
        <f t="shared" si="98"/>
        <v>0</v>
      </c>
      <c r="I573" s="10">
        <f t="shared" si="99"/>
        <v>281</v>
      </c>
      <c r="J573" s="10">
        <f t="shared" si="100"/>
        <v>2</v>
      </c>
      <c r="K573" s="10" t="str">
        <f>IF($I573=1,VLOOKUP($E573,$AH$2:$AJ$19,2),IF($I573&lt;10,IF(F573=0,"",K572),""))</f>
        <v/>
      </c>
      <c r="L573" s="10" t="str">
        <f>IF($I573=1,VLOOKUP($E573,$AH$2:$AJ$19,3),IF($I573&lt;10,IF(F573=0,"",L572),""))</f>
        <v/>
      </c>
      <c r="M573" s="12" t="str">
        <f t="shared" si="101"/>
        <v/>
      </c>
      <c r="N573" s="13">
        <f t="shared" si="102"/>
        <v>0</v>
      </c>
      <c r="O573" s="14">
        <f t="shared" si="103"/>
        <v>68</v>
      </c>
    </row>
    <row r="574" spans="1:15" x14ac:dyDescent="0.2">
      <c r="A574" s="28"/>
      <c r="B574" s="21" t="str">
        <f>IF(A574="","",IF(K574="","No bet",VLOOKUP(K574,$AK$2:$AL$19,2)&amp;","&amp;VLOOKUP(L574,$AK$2:$AL$19,2)))</f>
        <v/>
      </c>
      <c r="C574" s="22" t="str">
        <f t="shared" si="94"/>
        <v/>
      </c>
      <c r="D574" s="9">
        <f t="shared" si="95"/>
        <v>0</v>
      </c>
      <c r="E574" s="9">
        <f t="shared" si="96"/>
        <v>0</v>
      </c>
      <c r="F574" s="10">
        <f t="shared" si="97"/>
        <v>0</v>
      </c>
      <c r="G574" s="10" t="str">
        <f t="shared" si="104"/>
        <v>24615</v>
      </c>
      <c r="H574" s="10" t="b">
        <f t="shared" si="98"/>
        <v>0</v>
      </c>
      <c r="I574" s="10">
        <f t="shared" si="99"/>
        <v>282</v>
      </c>
      <c r="J574" s="10">
        <f t="shared" si="100"/>
        <v>2</v>
      </c>
      <c r="K574" s="10" t="str">
        <f>IF($I574=1,VLOOKUP($E574,$AH$2:$AJ$19,2),IF($I574&lt;10,IF(F574=0,"",K573),""))</f>
        <v/>
      </c>
      <c r="L574" s="10" t="str">
        <f>IF($I574=1,VLOOKUP($E574,$AH$2:$AJ$19,3),IF($I574&lt;10,IF(F574=0,"",L573),""))</f>
        <v/>
      </c>
      <c r="M574" s="12" t="str">
        <f t="shared" si="101"/>
        <v/>
      </c>
      <c r="N574" s="13">
        <f t="shared" si="102"/>
        <v>0</v>
      </c>
      <c r="O574" s="14">
        <f t="shared" si="103"/>
        <v>68</v>
      </c>
    </row>
    <row r="575" spans="1:15" x14ac:dyDescent="0.2">
      <c r="A575" s="28"/>
      <c r="B575" s="21" t="str">
        <f>IF(A575="","",IF(K575="","No bet",VLOOKUP(K575,$AK$2:$AL$19,2)&amp;","&amp;VLOOKUP(L575,$AK$2:$AL$19,2)))</f>
        <v/>
      </c>
      <c r="C575" s="22" t="str">
        <f t="shared" si="94"/>
        <v/>
      </c>
      <c r="D575" s="9">
        <f t="shared" si="95"/>
        <v>0</v>
      </c>
      <c r="E575" s="9">
        <f t="shared" si="96"/>
        <v>0</v>
      </c>
      <c r="F575" s="10">
        <f t="shared" si="97"/>
        <v>0</v>
      </c>
      <c r="G575" s="10" t="str">
        <f t="shared" si="104"/>
        <v>24615</v>
      </c>
      <c r="H575" s="10" t="b">
        <f t="shared" si="98"/>
        <v>0</v>
      </c>
      <c r="I575" s="10">
        <f t="shared" si="99"/>
        <v>283</v>
      </c>
      <c r="J575" s="10">
        <f t="shared" si="100"/>
        <v>2</v>
      </c>
      <c r="K575" s="10" t="str">
        <f>IF($I575=1,VLOOKUP($E575,$AH$2:$AJ$19,2),IF($I575&lt;10,IF(F575=0,"",K574),""))</f>
        <v/>
      </c>
      <c r="L575" s="10" t="str">
        <f>IF($I575=1,VLOOKUP($E575,$AH$2:$AJ$19,3),IF($I575&lt;10,IF(F575=0,"",L574),""))</f>
        <v/>
      </c>
      <c r="M575" s="12" t="str">
        <f t="shared" si="101"/>
        <v/>
      </c>
      <c r="N575" s="13">
        <f t="shared" si="102"/>
        <v>0</v>
      </c>
      <c r="O575" s="14">
        <f t="shared" si="103"/>
        <v>68</v>
      </c>
    </row>
    <row r="576" spans="1:15" x14ac:dyDescent="0.2">
      <c r="A576" s="28"/>
      <c r="B576" s="21" t="str">
        <f>IF(A576="","",IF(K576="","No bet",VLOOKUP(K576,$AK$2:$AL$19,2)&amp;","&amp;VLOOKUP(L576,$AK$2:$AL$19,2)))</f>
        <v/>
      </c>
      <c r="C576" s="22" t="str">
        <f t="shared" si="94"/>
        <v/>
      </c>
      <c r="D576" s="9">
        <f t="shared" si="95"/>
        <v>0</v>
      </c>
      <c r="E576" s="9">
        <f t="shared" si="96"/>
        <v>0</v>
      </c>
      <c r="F576" s="10">
        <f t="shared" si="97"/>
        <v>0</v>
      </c>
      <c r="G576" s="10" t="str">
        <f t="shared" si="104"/>
        <v>24615</v>
      </c>
      <c r="H576" s="10" t="b">
        <f t="shared" si="98"/>
        <v>0</v>
      </c>
      <c r="I576" s="10">
        <f t="shared" si="99"/>
        <v>284</v>
      </c>
      <c r="J576" s="10">
        <f t="shared" si="100"/>
        <v>2</v>
      </c>
      <c r="K576" s="10" t="str">
        <f>IF($I576=1,VLOOKUP($E576,$AH$2:$AJ$19,2),IF($I576&lt;10,IF(F576=0,"",K575),""))</f>
        <v/>
      </c>
      <c r="L576" s="10" t="str">
        <f>IF($I576=1,VLOOKUP($E576,$AH$2:$AJ$19,3),IF($I576&lt;10,IF(F576=0,"",L575),""))</f>
        <v/>
      </c>
      <c r="M576" s="12" t="str">
        <f t="shared" si="101"/>
        <v/>
      </c>
      <c r="N576" s="13">
        <f t="shared" si="102"/>
        <v>0</v>
      </c>
      <c r="O576" s="14">
        <f t="shared" si="103"/>
        <v>68</v>
      </c>
    </row>
    <row r="577" spans="1:15" x14ac:dyDescent="0.2">
      <c r="A577" s="28"/>
      <c r="B577" s="21" t="str">
        <f>IF(A577="","",IF(K577="","No bet",VLOOKUP(K577,$AK$2:$AL$19,2)&amp;","&amp;VLOOKUP(L577,$AK$2:$AL$19,2)))</f>
        <v/>
      </c>
      <c r="C577" s="22" t="str">
        <f t="shared" si="94"/>
        <v/>
      </c>
      <c r="D577" s="9">
        <f t="shared" si="95"/>
        <v>0</v>
      </c>
      <c r="E577" s="9">
        <f t="shared" si="96"/>
        <v>0</v>
      </c>
      <c r="F577" s="10">
        <f t="shared" si="97"/>
        <v>0</v>
      </c>
      <c r="G577" s="10" t="str">
        <f t="shared" si="104"/>
        <v>24615</v>
      </c>
      <c r="H577" s="10" t="b">
        <f t="shared" si="98"/>
        <v>0</v>
      </c>
      <c r="I577" s="10">
        <f t="shared" si="99"/>
        <v>285</v>
      </c>
      <c r="J577" s="10">
        <f t="shared" si="100"/>
        <v>2</v>
      </c>
      <c r="K577" s="10" t="str">
        <f>IF($I577=1,VLOOKUP($E577,$AH$2:$AJ$19,2),IF($I577&lt;10,IF(F577=0,"",K576),""))</f>
        <v/>
      </c>
      <c r="L577" s="10" t="str">
        <f>IF($I577=1,VLOOKUP($E577,$AH$2:$AJ$19,3),IF($I577&lt;10,IF(F577=0,"",L576),""))</f>
        <v/>
      </c>
      <c r="M577" s="12" t="str">
        <f t="shared" si="101"/>
        <v/>
      </c>
      <c r="N577" s="13">
        <f t="shared" si="102"/>
        <v>0</v>
      </c>
      <c r="O577" s="14">
        <f t="shared" si="103"/>
        <v>68</v>
      </c>
    </row>
    <row r="578" spans="1:15" x14ac:dyDescent="0.2">
      <c r="A578" s="28"/>
      <c r="B578" s="21" t="str">
        <f>IF(A578="","",IF(K578="","No bet",VLOOKUP(K578,$AK$2:$AL$19,2)&amp;","&amp;VLOOKUP(L578,$AK$2:$AL$19,2)))</f>
        <v/>
      </c>
      <c r="C578" s="22" t="str">
        <f t="shared" si="94"/>
        <v/>
      </c>
      <c r="D578" s="9">
        <f t="shared" si="95"/>
        <v>0</v>
      </c>
      <c r="E578" s="9">
        <f t="shared" si="96"/>
        <v>0</v>
      </c>
      <c r="F578" s="10">
        <f t="shared" si="97"/>
        <v>0</v>
      </c>
      <c r="G578" s="10" t="str">
        <f t="shared" si="104"/>
        <v>24615</v>
      </c>
      <c r="H578" s="10" t="b">
        <f t="shared" si="98"/>
        <v>0</v>
      </c>
      <c r="I578" s="10">
        <f t="shared" si="99"/>
        <v>286</v>
      </c>
      <c r="J578" s="10">
        <f t="shared" si="100"/>
        <v>2</v>
      </c>
      <c r="K578" s="10" t="str">
        <f>IF($I578=1,VLOOKUP($E578,$AH$2:$AJ$19,2),IF($I578&lt;10,IF(F578=0,"",K577),""))</f>
        <v/>
      </c>
      <c r="L578" s="10" t="str">
        <f>IF($I578=1,VLOOKUP($E578,$AH$2:$AJ$19,3),IF($I578&lt;10,IF(F578=0,"",L577),""))</f>
        <v/>
      </c>
      <c r="M578" s="12" t="str">
        <f t="shared" si="101"/>
        <v/>
      </c>
      <c r="N578" s="13">
        <f t="shared" si="102"/>
        <v>0</v>
      </c>
      <c r="O578" s="14">
        <f t="shared" si="103"/>
        <v>68</v>
      </c>
    </row>
    <row r="579" spans="1:15" x14ac:dyDescent="0.2">
      <c r="A579" s="28"/>
      <c r="B579" s="21" t="str">
        <f>IF(A579="","",IF(K579="","No bet",VLOOKUP(K579,$AK$2:$AL$19,2)&amp;","&amp;VLOOKUP(L579,$AK$2:$AL$19,2)))</f>
        <v/>
      </c>
      <c r="C579" s="22" t="str">
        <f t="shared" ref="C579:C642" si="105">IF(A579="","",IF(B579="No bet","",F579&amp;","&amp;F579&amp;","))</f>
        <v/>
      </c>
      <c r="D579" s="9">
        <f t="shared" ref="D579:D642" si="106">VLOOKUP(A579,$AM$3:$AO$39,2,0)</f>
        <v>0</v>
      </c>
      <c r="E579" s="9">
        <f t="shared" ref="E579:E642" si="107">VLOOKUP(A579,$AM$3:$AO$39,3,0)</f>
        <v>0</v>
      </c>
      <c r="F579" s="10">
        <f t="shared" si="97"/>
        <v>0</v>
      </c>
      <c r="G579" s="10" t="str">
        <f t="shared" si="104"/>
        <v>24615</v>
      </c>
      <c r="H579" s="10" t="b">
        <f t="shared" si="98"/>
        <v>0</v>
      </c>
      <c r="I579" s="10">
        <f t="shared" si="99"/>
        <v>287</v>
      </c>
      <c r="J579" s="10">
        <f t="shared" si="100"/>
        <v>2</v>
      </c>
      <c r="K579" s="10" t="str">
        <f>IF($I579=1,VLOOKUP($E579,$AH$2:$AJ$19,2),IF($I579&lt;10,IF(F579=0,"",K578),""))</f>
        <v/>
      </c>
      <c r="L579" s="10" t="str">
        <f>IF($I579=1,VLOOKUP($E579,$AH$2:$AJ$19,3),IF($I579&lt;10,IF(F579=0,"",L578),""))</f>
        <v/>
      </c>
      <c r="M579" s="12" t="str">
        <f t="shared" si="101"/>
        <v/>
      </c>
      <c r="N579" s="13">
        <f t="shared" si="102"/>
        <v>0</v>
      </c>
      <c r="O579" s="14">
        <f t="shared" si="103"/>
        <v>68</v>
      </c>
    </row>
    <row r="580" spans="1:15" x14ac:dyDescent="0.2">
      <c r="A580" s="28"/>
      <c r="B580" s="21" t="str">
        <f>IF(A580="","",IF(K580="","No bet",VLOOKUP(K580,$AK$2:$AL$19,2)&amp;","&amp;VLOOKUP(L580,$AK$2:$AL$19,2)))</f>
        <v/>
      </c>
      <c r="C580" s="22" t="str">
        <f t="shared" si="105"/>
        <v/>
      </c>
      <c r="D580" s="9">
        <f t="shared" si="106"/>
        <v>0</v>
      </c>
      <c r="E580" s="9">
        <f t="shared" si="107"/>
        <v>0</v>
      </c>
      <c r="F580" s="10">
        <f t="shared" ref="F580:F643" si="108">IF(H580=FALSE,0,J579)</f>
        <v>0</v>
      </c>
      <c r="G580" s="10" t="str">
        <f t="shared" si="104"/>
        <v>24615</v>
      </c>
      <c r="H580" s="10" t="b">
        <f t="shared" ref="H580:H643" si="109">IF(LEN(G580)=6,TRUE,IF(M580="W",FALSE,IF(I579=9,FALSE,H579)))</f>
        <v>0</v>
      </c>
      <c r="I580" s="10">
        <f t="shared" ref="I580:I643" si="110">IF(LEN(G580)=6,1,IF(M580="W",10,I579+1))</f>
        <v>288</v>
      </c>
      <c r="J580" s="10">
        <f t="shared" ref="J580:J643" si="111">IF(I580=10,IF(M580="W",IF(J579=1,1,J579-1),J579+1),J579)</f>
        <v>2</v>
      </c>
      <c r="K580" s="10" t="str">
        <f>IF($I580=1,VLOOKUP($E580,$AH$2:$AJ$19,2),IF($I580&lt;10,IF(F580=0,"",K579),""))</f>
        <v/>
      </c>
      <c r="L580" s="10" t="str">
        <f>IF($I580=1,VLOOKUP($E580,$AH$2:$AJ$19,3),IF($I580&lt;10,IF(F580=0,"",L579),""))</f>
        <v/>
      </c>
      <c r="M580" s="12" t="str">
        <f t="shared" ref="M580:M643" si="112">IF(A580="","",IF(F579&gt;0,IF(OR(E580=K579,E580=L579),"W","L"),""))</f>
        <v/>
      </c>
      <c r="N580" s="13">
        <f t="shared" ref="N580:N643" si="113">IF(M580="W",F579*18,IF(M580="L",-F579*2,0))</f>
        <v>0</v>
      </c>
      <c r="O580" s="14">
        <f t="shared" ref="O580:O643" si="114">IF(A580&lt;&gt;"",N580+O579,O579)</f>
        <v>68</v>
      </c>
    </row>
    <row r="581" spans="1:15" x14ac:dyDescent="0.2">
      <c r="A581" s="28"/>
      <c r="B581" s="21" t="str">
        <f>IF(A581="","",IF(K581="","No bet",VLOOKUP(K581,$AK$2:$AL$19,2)&amp;","&amp;VLOOKUP(L581,$AK$2:$AL$19,2)))</f>
        <v/>
      </c>
      <c r="C581" s="22" t="str">
        <f t="shared" si="105"/>
        <v/>
      </c>
      <c r="D581" s="9">
        <f t="shared" si="106"/>
        <v>0</v>
      </c>
      <c r="E581" s="9">
        <f t="shared" si="107"/>
        <v>0</v>
      </c>
      <c r="F581" s="10">
        <f t="shared" si="108"/>
        <v>0</v>
      </c>
      <c r="G581" s="10" t="str">
        <f t="shared" si="104"/>
        <v>24615</v>
      </c>
      <c r="H581" s="10" t="b">
        <f t="shared" si="109"/>
        <v>0</v>
      </c>
      <c r="I581" s="10">
        <f t="shared" si="110"/>
        <v>289</v>
      </c>
      <c r="J581" s="10">
        <f t="shared" si="111"/>
        <v>2</v>
      </c>
      <c r="K581" s="10" t="str">
        <f>IF($I581=1,VLOOKUP($E581,$AH$2:$AJ$19,2),IF($I581&lt;10,IF(F581=0,"",K580),""))</f>
        <v/>
      </c>
      <c r="L581" s="10" t="str">
        <f>IF($I581=1,VLOOKUP($E581,$AH$2:$AJ$19,3),IF($I581&lt;10,IF(F581=0,"",L580),""))</f>
        <v/>
      </c>
      <c r="M581" s="12" t="str">
        <f t="shared" si="112"/>
        <v/>
      </c>
      <c r="N581" s="13">
        <f t="shared" si="113"/>
        <v>0</v>
      </c>
      <c r="O581" s="14">
        <f t="shared" si="114"/>
        <v>68</v>
      </c>
    </row>
    <row r="582" spans="1:15" x14ac:dyDescent="0.2">
      <c r="A582" s="28"/>
      <c r="B582" s="21" t="str">
        <f>IF(A582="","",IF(K582="","No bet",VLOOKUP(K582,$AK$2:$AL$19,2)&amp;","&amp;VLOOKUP(L582,$AK$2:$AL$19,2)))</f>
        <v/>
      </c>
      <c r="C582" s="22" t="str">
        <f t="shared" si="105"/>
        <v/>
      </c>
      <c r="D582" s="9">
        <f t="shared" si="106"/>
        <v>0</v>
      </c>
      <c r="E582" s="9">
        <f t="shared" si="107"/>
        <v>0</v>
      </c>
      <c r="F582" s="10">
        <f t="shared" si="108"/>
        <v>0</v>
      </c>
      <c r="G582" s="10" t="str">
        <f t="shared" si="104"/>
        <v>24615</v>
      </c>
      <c r="H582" s="10" t="b">
        <f t="shared" si="109"/>
        <v>0</v>
      </c>
      <c r="I582" s="10">
        <f t="shared" si="110"/>
        <v>290</v>
      </c>
      <c r="J582" s="10">
        <f t="shared" si="111"/>
        <v>2</v>
      </c>
      <c r="K582" s="10" t="str">
        <f>IF($I582=1,VLOOKUP($E582,$AH$2:$AJ$19,2),IF($I582&lt;10,IF(F582=0,"",K581),""))</f>
        <v/>
      </c>
      <c r="L582" s="10" t="str">
        <f>IF($I582=1,VLOOKUP($E582,$AH$2:$AJ$19,3),IF($I582&lt;10,IF(F582=0,"",L581),""))</f>
        <v/>
      </c>
      <c r="M582" s="12" t="str">
        <f t="shared" si="112"/>
        <v/>
      </c>
      <c r="N582" s="13">
        <f t="shared" si="113"/>
        <v>0</v>
      </c>
      <c r="O582" s="14">
        <f t="shared" si="114"/>
        <v>68</v>
      </c>
    </row>
    <row r="583" spans="1:15" x14ac:dyDescent="0.2">
      <c r="A583" s="28"/>
      <c r="B583" s="21" t="str">
        <f>IF(A583="","",IF(K583="","No bet",VLOOKUP(K583,$AK$2:$AL$19,2)&amp;","&amp;VLOOKUP(L583,$AK$2:$AL$19,2)))</f>
        <v/>
      </c>
      <c r="C583" s="22" t="str">
        <f t="shared" si="105"/>
        <v/>
      </c>
      <c r="D583" s="9">
        <f t="shared" si="106"/>
        <v>0</v>
      </c>
      <c r="E583" s="9">
        <f t="shared" si="107"/>
        <v>0</v>
      </c>
      <c r="F583" s="10">
        <f t="shared" si="108"/>
        <v>0</v>
      </c>
      <c r="G583" s="10" t="str">
        <f t="shared" si="104"/>
        <v>24615</v>
      </c>
      <c r="H583" s="10" t="b">
        <f t="shared" si="109"/>
        <v>0</v>
      </c>
      <c r="I583" s="10">
        <f t="shared" si="110"/>
        <v>291</v>
      </c>
      <c r="J583" s="10">
        <f t="shared" si="111"/>
        <v>2</v>
      </c>
      <c r="K583" s="10" t="str">
        <f>IF($I583=1,VLOOKUP($E583,$AH$2:$AJ$19,2),IF($I583&lt;10,IF(F583=0,"",K582),""))</f>
        <v/>
      </c>
      <c r="L583" s="10" t="str">
        <f>IF($I583=1,VLOOKUP($E583,$AH$2:$AJ$19,3),IF($I583&lt;10,IF(F583=0,"",L582),""))</f>
        <v/>
      </c>
      <c r="M583" s="12" t="str">
        <f t="shared" si="112"/>
        <v/>
      </c>
      <c r="N583" s="13">
        <f t="shared" si="113"/>
        <v>0</v>
      </c>
      <c r="O583" s="14">
        <f t="shared" si="114"/>
        <v>68</v>
      </c>
    </row>
    <row r="584" spans="1:15" x14ac:dyDescent="0.2">
      <c r="A584" s="28"/>
      <c r="B584" s="21" t="str">
        <f>IF(A584="","",IF(K584="","No bet",VLOOKUP(K584,$AK$2:$AL$19,2)&amp;","&amp;VLOOKUP(L584,$AK$2:$AL$19,2)))</f>
        <v/>
      </c>
      <c r="C584" s="22" t="str">
        <f t="shared" si="105"/>
        <v/>
      </c>
      <c r="D584" s="9">
        <f t="shared" si="106"/>
        <v>0</v>
      </c>
      <c r="E584" s="9">
        <f t="shared" si="107"/>
        <v>0</v>
      </c>
      <c r="F584" s="10">
        <f t="shared" si="108"/>
        <v>0</v>
      </c>
      <c r="G584" s="10" t="str">
        <f t="shared" si="104"/>
        <v>24615</v>
      </c>
      <c r="H584" s="10" t="b">
        <f t="shared" si="109"/>
        <v>0</v>
      </c>
      <c r="I584" s="10">
        <f t="shared" si="110"/>
        <v>292</v>
      </c>
      <c r="J584" s="10">
        <f t="shared" si="111"/>
        <v>2</v>
      </c>
      <c r="K584" s="10" t="str">
        <f>IF($I584=1,VLOOKUP($E584,$AH$2:$AJ$19,2),IF($I584&lt;10,IF(F584=0,"",K583),""))</f>
        <v/>
      </c>
      <c r="L584" s="10" t="str">
        <f>IF($I584=1,VLOOKUP($E584,$AH$2:$AJ$19,3),IF($I584&lt;10,IF(F584=0,"",L583),""))</f>
        <v/>
      </c>
      <c r="M584" s="12" t="str">
        <f t="shared" si="112"/>
        <v/>
      </c>
      <c r="N584" s="13">
        <f t="shared" si="113"/>
        <v>0</v>
      </c>
      <c r="O584" s="14">
        <f t="shared" si="114"/>
        <v>68</v>
      </c>
    </row>
    <row r="585" spans="1:15" x14ac:dyDescent="0.2">
      <c r="A585" s="28"/>
      <c r="B585" s="21" t="str">
        <f>IF(A585="","",IF(K585="","No bet",VLOOKUP(K585,$AK$2:$AL$19,2)&amp;","&amp;VLOOKUP(L585,$AK$2:$AL$19,2)))</f>
        <v/>
      </c>
      <c r="C585" s="22" t="str">
        <f t="shared" si="105"/>
        <v/>
      </c>
      <c r="D585" s="9">
        <f t="shared" si="106"/>
        <v>0</v>
      </c>
      <c r="E585" s="9">
        <f t="shared" si="107"/>
        <v>0</v>
      </c>
      <c r="F585" s="10">
        <f t="shared" si="108"/>
        <v>0</v>
      </c>
      <c r="G585" s="10" t="str">
        <f t="shared" si="104"/>
        <v>24615</v>
      </c>
      <c r="H585" s="10" t="b">
        <f t="shared" si="109"/>
        <v>0</v>
      </c>
      <c r="I585" s="10">
        <f t="shared" si="110"/>
        <v>293</v>
      </c>
      <c r="J585" s="10">
        <f t="shared" si="111"/>
        <v>2</v>
      </c>
      <c r="K585" s="10" t="str">
        <f>IF($I585=1,VLOOKUP($E585,$AH$2:$AJ$19,2),IF($I585&lt;10,IF(F585=0,"",K584),""))</f>
        <v/>
      </c>
      <c r="L585" s="10" t="str">
        <f>IF($I585=1,VLOOKUP($E585,$AH$2:$AJ$19,3),IF($I585&lt;10,IF(F585=0,"",L584),""))</f>
        <v/>
      </c>
      <c r="M585" s="12" t="str">
        <f t="shared" si="112"/>
        <v/>
      </c>
      <c r="N585" s="13">
        <f t="shared" si="113"/>
        <v>0</v>
      </c>
      <c r="O585" s="14">
        <f t="shared" si="114"/>
        <v>68</v>
      </c>
    </row>
    <row r="586" spans="1:15" x14ac:dyDescent="0.2">
      <c r="A586" s="28"/>
      <c r="B586" s="21" t="str">
        <f>IF(A586="","",IF(K586="","No bet",VLOOKUP(K586,$AK$2:$AL$19,2)&amp;","&amp;VLOOKUP(L586,$AK$2:$AL$19,2)))</f>
        <v/>
      </c>
      <c r="C586" s="22" t="str">
        <f t="shared" si="105"/>
        <v/>
      </c>
      <c r="D586" s="9">
        <f t="shared" si="106"/>
        <v>0</v>
      </c>
      <c r="E586" s="9">
        <f t="shared" si="107"/>
        <v>0</v>
      </c>
      <c r="F586" s="10">
        <f t="shared" si="108"/>
        <v>0</v>
      </c>
      <c r="G586" s="10" t="str">
        <f t="shared" si="104"/>
        <v>24615</v>
      </c>
      <c r="H586" s="10" t="b">
        <f t="shared" si="109"/>
        <v>0</v>
      </c>
      <c r="I586" s="10">
        <f t="shared" si="110"/>
        <v>294</v>
      </c>
      <c r="J586" s="10">
        <f t="shared" si="111"/>
        <v>2</v>
      </c>
      <c r="K586" s="10" t="str">
        <f>IF($I586=1,VLOOKUP($E586,$AH$2:$AJ$19,2),IF($I586&lt;10,IF(F586=0,"",K585),""))</f>
        <v/>
      </c>
      <c r="L586" s="10" t="str">
        <f>IF($I586=1,VLOOKUP($E586,$AH$2:$AJ$19,3),IF($I586&lt;10,IF(F586=0,"",L585),""))</f>
        <v/>
      </c>
      <c r="M586" s="12" t="str">
        <f t="shared" si="112"/>
        <v/>
      </c>
      <c r="N586" s="13">
        <f t="shared" si="113"/>
        <v>0</v>
      </c>
      <c r="O586" s="14">
        <f t="shared" si="114"/>
        <v>68</v>
      </c>
    </row>
    <row r="587" spans="1:15" x14ac:dyDescent="0.2">
      <c r="A587" s="28"/>
      <c r="B587" s="21" t="str">
        <f>IF(A587="","",IF(K587="","No bet",VLOOKUP(K587,$AK$2:$AL$19,2)&amp;","&amp;VLOOKUP(L587,$AK$2:$AL$19,2)))</f>
        <v/>
      </c>
      <c r="C587" s="22" t="str">
        <f t="shared" si="105"/>
        <v/>
      </c>
      <c r="D587" s="9">
        <f t="shared" si="106"/>
        <v>0</v>
      </c>
      <c r="E587" s="9">
        <f t="shared" si="107"/>
        <v>0</v>
      </c>
      <c r="F587" s="10">
        <f t="shared" si="108"/>
        <v>0</v>
      </c>
      <c r="G587" s="10" t="str">
        <f t="shared" si="104"/>
        <v>24615</v>
      </c>
      <c r="H587" s="10" t="b">
        <f t="shared" si="109"/>
        <v>0</v>
      </c>
      <c r="I587" s="10">
        <f t="shared" si="110"/>
        <v>295</v>
      </c>
      <c r="J587" s="10">
        <f t="shared" si="111"/>
        <v>2</v>
      </c>
      <c r="K587" s="10" t="str">
        <f>IF($I587=1,VLOOKUP($E587,$AH$2:$AJ$19,2),IF($I587&lt;10,IF(F587=0,"",K586),""))</f>
        <v/>
      </c>
      <c r="L587" s="10" t="str">
        <f>IF($I587=1,VLOOKUP($E587,$AH$2:$AJ$19,3),IF($I587&lt;10,IF(F587=0,"",L586),""))</f>
        <v/>
      </c>
      <c r="M587" s="12" t="str">
        <f t="shared" si="112"/>
        <v/>
      </c>
      <c r="N587" s="13">
        <f t="shared" si="113"/>
        <v>0</v>
      </c>
      <c r="O587" s="14">
        <f t="shared" si="114"/>
        <v>68</v>
      </c>
    </row>
    <row r="588" spans="1:15" x14ac:dyDescent="0.2">
      <c r="A588" s="28"/>
      <c r="B588" s="21" t="str">
        <f>IF(A588="","",IF(K588="","No bet",VLOOKUP(K588,$AK$2:$AL$19,2)&amp;","&amp;VLOOKUP(L588,$AK$2:$AL$19,2)))</f>
        <v/>
      </c>
      <c r="C588" s="22" t="str">
        <f t="shared" si="105"/>
        <v/>
      </c>
      <c r="D588" s="9">
        <f t="shared" si="106"/>
        <v>0</v>
      </c>
      <c r="E588" s="9">
        <f t="shared" si="107"/>
        <v>0</v>
      </c>
      <c r="F588" s="10">
        <f t="shared" si="108"/>
        <v>0</v>
      </c>
      <c r="G588" s="10" t="str">
        <f t="shared" si="104"/>
        <v>24615</v>
      </c>
      <c r="H588" s="10" t="b">
        <f t="shared" si="109"/>
        <v>0</v>
      </c>
      <c r="I588" s="10">
        <f t="shared" si="110"/>
        <v>296</v>
      </c>
      <c r="J588" s="10">
        <f t="shared" si="111"/>
        <v>2</v>
      </c>
      <c r="K588" s="10" t="str">
        <f>IF($I588=1,VLOOKUP($E588,$AH$2:$AJ$19,2),IF($I588&lt;10,IF(F588=0,"",K587),""))</f>
        <v/>
      </c>
      <c r="L588" s="10" t="str">
        <f>IF($I588=1,VLOOKUP($E588,$AH$2:$AJ$19,3),IF($I588&lt;10,IF(F588=0,"",L587),""))</f>
        <v/>
      </c>
      <c r="M588" s="12" t="str">
        <f t="shared" si="112"/>
        <v/>
      </c>
      <c r="N588" s="13">
        <f t="shared" si="113"/>
        <v>0</v>
      </c>
      <c r="O588" s="14">
        <f t="shared" si="114"/>
        <v>68</v>
      </c>
    </row>
    <row r="589" spans="1:15" x14ac:dyDescent="0.2">
      <c r="A589" s="28"/>
      <c r="B589" s="21" t="str">
        <f>IF(A589="","",IF(K589="","No bet",VLOOKUP(K589,$AK$2:$AL$19,2)&amp;","&amp;VLOOKUP(L589,$AK$2:$AL$19,2)))</f>
        <v/>
      </c>
      <c r="C589" s="22" t="str">
        <f t="shared" si="105"/>
        <v/>
      </c>
      <c r="D589" s="9">
        <f t="shared" si="106"/>
        <v>0</v>
      </c>
      <c r="E589" s="9">
        <f t="shared" si="107"/>
        <v>0</v>
      </c>
      <c r="F589" s="10">
        <f t="shared" si="108"/>
        <v>0</v>
      </c>
      <c r="G589" s="10" t="str">
        <f t="shared" si="104"/>
        <v>24615</v>
      </c>
      <c r="H589" s="10" t="b">
        <f t="shared" si="109"/>
        <v>0</v>
      </c>
      <c r="I589" s="10">
        <f t="shared" si="110"/>
        <v>297</v>
      </c>
      <c r="J589" s="10">
        <f t="shared" si="111"/>
        <v>2</v>
      </c>
      <c r="K589" s="10" t="str">
        <f>IF($I589=1,VLOOKUP($E589,$AH$2:$AJ$19,2),IF($I589&lt;10,IF(F589=0,"",K588),""))</f>
        <v/>
      </c>
      <c r="L589" s="10" t="str">
        <f>IF($I589=1,VLOOKUP($E589,$AH$2:$AJ$19,3),IF($I589&lt;10,IF(F589=0,"",L588),""))</f>
        <v/>
      </c>
      <c r="M589" s="12" t="str">
        <f t="shared" si="112"/>
        <v/>
      </c>
      <c r="N589" s="13">
        <f t="shared" si="113"/>
        <v>0</v>
      </c>
      <c r="O589" s="14">
        <f t="shared" si="114"/>
        <v>68</v>
      </c>
    </row>
    <row r="590" spans="1:15" x14ac:dyDescent="0.2">
      <c r="A590" s="28"/>
      <c r="B590" s="21" t="str">
        <f>IF(A590="","",IF(K590="","No bet",VLOOKUP(K590,$AK$2:$AL$19,2)&amp;","&amp;VLOOKUP(L590,$AK$2:$AL$19,2)))</f>
        <v/>
      </c>
      <c r="C590" s="22" t="str">
        <f t="shared" si="105"/>
        <v/>
      </c>
      <c r="D590" s="9">
        <f t="shared" si="106"/>
        <v>0</v>
      </c>
      <c r="E590" s="9">
        <f t="shared" si="107"/>
        <v>0</v>
      </c>
      <c r="F590" s="10">
        <f t="shared" si="108"/>
        <v>0</v>
      </c>
      <c r="G590" s="10" t="str">
        <f t="shared" si="104"/>
        <v>24615</v>
      </c>
      <c r="H590" s="10" t="b">
        <f t="shared" si="109"/>
        <v>0</v>
      </c>
      <c r="I590" s="10">
        <f t="shared" si="110"/>
        <v>298</v>
      </c>
      <c r="J590" s="10">
        <f t="shared" si="111"/>
        <v>2</v>
      </c>
      <c r="K590" s="10" t="str">
        <f>IF($I590=1,VLOOKUP($E590,$AH$2:$AJ$19,2),IF($I590&lt;10,IF(F590=0,"",K589),""))</f>
        <v/>
      </c>
      <c r="L590" s="10" t="str">
        <f>IF($I590=1,VLOOKUP($E590,$AH$2:$AJ$19,3),IF($I590&lt;10,IF(F590=0,"",L589),""))</f>
        <v/>
      </c>
      <c r="M590" s="12" t="str">
        <f t="shared" si="112"/>
        <v/>
      </c>
      <c r="N590" s="13">
        <f t="shared" si="113"/>
        <v>0</v>
      </c>
      <c r="O590" s="14">
        <f t="shared" si="114"/>
        <v>68</v>
      </c>
    </row>
    <row r="591" spans="1:15" x14ac:dyDescent="0.2">
      <c r="A591" s="28"/>
      <c r="B591" s="21" t="str">
        <f>IF(A591="","",IF(K591="","No bet",VLOOKUP(K591,$AK$2:$AL$19,2)&amp;","&amp;VLOOKUP(L591,$AK$2:$AL$19,2)))</f>
        <v/>
      </c>
      <c r="C591" s="22" t="str">
        <f t="shared" si="105"/>
        <v/>
      </c>
      <c r="D591" s="9">
        <f t="shared" si="106"/>
        <v>0</v>
      </c>
      <c r="E591" s="9">
        <f t="shared" si="107"/>
        <v>0</v>
      </c>
      <c r="F591" s="10">
        <f t="shared" si="108"/>
        <v>0</v>
      </c>
      <c r="G591" s="10" t="str">
        <f t="shared" si="104"/>
        <v>24615</v>
      </c>
      <c r="H591" s="10" t="b">
        <f t="shared" si="109"/>
        <v>0</v>
      </c>
      <c r="I591" s="10">
        <f t="shared" si="110"/>
        <v>299</v>
      </c>
      <c r="J591" s="10">
        <f t="shared" si="111"/>
        <v>2</v>
      </c>
      <c r="K591" s="10" t="str">
        <f>IF($I591=1,VLOOKUP($E591,$AH$2:$AJ$19,2),IF($I591&lt;10,IF(F591=0,"",K590),""))</f>
        <v/>
      </c>
      <c r="L591" s="10" t="str">
        <f>IF($I591=1,VLOOKUP($E591,$AH$2:$AJ$19,3),IF($I591&lt;10,IF(F591=0,"",L590),""))</f>
        <v/>
      </c>
      <c r="M591" s="12" t="str">
        <f t="shared" si="112"/>
        <v/>
      </c>
      <c r="N591" s="13">
        <f t="shared" si="113"/>
        <v>0</v>
      </c>
      <c r="O591" s="14">
        <f t="shared" si="114"/>
        <v>68</v>
      </c>
    </row>
    <row r="592" spans="1:15" x14ac:dyDescent="0.2">
      <c r="A592" s="28"/>
      <c r="B592" s="21" t="str">
        <f>IF(A592="","",IF(K592="","No bet",VLOOKUP(K592,$AK$2:$AL$19,2)&amp;","&amp;VLOOKUP(L592,$AK$2:$AL$19,2)))</f>
        <v/>
      </c>
      <c r="C592" s="22" t="str">
        <f t="shared" si="105"/>
        <v/>
      </c>
      <c r="D592" s="9">
        <f t="shared" si="106"/>
        <v>0</v>
      </c>
      <c r="E592" s="9">
        <f t="shared" si="107"/>
        <v>0</v>
      </c>
      <c r="F592" s="10">
        <f t="shared" si="108"/>
        <v>0</v>
      </c>
      <c r="G592" s="10" t="str">
        <f t="shared" si="104"/>
        <v>24615</v>
      </c>
      <c r="H592" s="10" t="b">
        <f t="shared" si="109"/>
        <v>0</v>
      </c>
      <c r="I592" s="10">
        <f t="shared" si="110"/>
        <v>300</v>
      </c>
      <c r="J592" s="10">
        <f t="shared" si="111"/>
        <v>2</v>
      </c>
      <c r="K592" s="10" t="str">
        <f>IF($I592=1,VLOOKUP($E592,$AH$2:$AJ$19,2),IF($I592&lt;10,IF(F592=0,"",K591),""))</f>
        <v/>
      </c>
      <c r="L592" s="10" t="str">
        <f>IF($I592=1,VLOOKUP($E592,$AH$2:$AJ$19,3),IF($I592&lt;10,IF(F592=0,"",L591),""))</f>
        <v/>
      </c>
      <c r="M592" s="12" t="str">
        <f t="shared" si="112"/>
        <v/>
      </c>
      <c r="N592" s="13">
        <f t="shared" si="113"/>
        <v>0</v>
      </c>
      <c r="O592" s="14">
        <f t="shared" si="114"/>
        <v>68</v>
      </c>
    </row>
    <row r="593" spans="1:15" x14ac:dyDescent="0.2">
      <c r="A593" s="28"/>
      <c r="B593" s="21" t="str">
        <f>IF(A593="","",IF(K593="","No bet",VLOOKUP(K593,$AK$2:$AL$19,2)&amp;","&amp;VLOOKUP(L593,$AK$2:$AL$19,2)))</f>
        <v/>
      </c>
      <c r="C593" s="22" t="str">
        <f t="shared" si="105"/>
        <v/>
      </c>
      <c r="D593" s="9">
        <f t="shared" si="106"/>
        <v>0</v>
      </c>
      <c r="E593" s="9">
        <f t="shared" si="107"/>
        <v>0</v>
      </c>
      <c r="F593" s="10">
        <f t="shared" si="108"/>
        <v>0</v>
      </c>
      <c r="G593" s="10" t="str">
        <f t="shared" si="104"/>
        <v>24615</v>
      </c>
      <c r="H593" s="10" t="b">
        <f t="shared" si="109"/>
        <v>0</v>
      </c>
      <c r="I593" s="10">
        <f t="shared" si="110"/>
        <v>301</v>
      </c>
      <c r="J593" s="10">
        <f t="shared" si="111"/>
        <v>2</v>
      </c>
      <c r="K593" s="10" t="str">
        <f>IF($I593=1,VLOOKUP($E593,$AH$2:$AJ$19,2),IF($I593&lt;10,IF(F593=0,"",K592),""))</f>
        <v/>
      </c>
      <c r="L593" s="10" t="str">
        <f>IF($I593=1,VLOOKUP($E593,$AH$2:$AJ$19,3),IF($I593&lt;10,IF(F593=0,"",L592),""))</f>
        <v/>
      </c>
      <c r="M593" s="12" t="str">
        <f t="shared" si="112"/>
        <v/>
      </c>
      <c r="N593" s="13">
        <f t="shared" si="113"/>
        <v>0</v>
      </c>
      <c r="O593" s="14">
        <f t="shared" si="114"/>
        <v>68</v>
      </c>
    </row>
    <row r="594" spans="1:15" x14ac:dyDescent="0.2">
      <c r="A594" s="28"/>
      <c r="B594" s="21" t="str">
        <f>IF(A594="","",IF(K594="","No bet",VLOOKUP(K594,$AK$2:$AL$19,2)&amp;","&amp;VLOOKUP(L594,$AK$2:$AL$19,2)))</f>
        <v/>
      </c>
      <c r="C594" s="22" t="str">
        <f t="shared" si="105"/>
        <v/>
      </c>
      <c r="D594" s="9">
        <f t="shared" si="106"/>
        <v>0</v>
      </c>
      <c r="E594" s="9">
        <f t="shared" si="107"/>
        <v>0</v>
      </c>
      <c r="F594" s="10">
        <f t="shared" si="108"/>
        <v>0</v>
      </c>
      <c r="G594" s="10" t="str">
        <f t="shared" si="104"/>
        <v>24615</v>
      </c>
      <c r="H594" s="10" t="b">
        <f t="shared" si="109"/>
        <v>0</v>
      </c>
      <c r="I594" s="10">
        <f t="shared" si="110"/>
        <v>302</v>
      </c>
      <c r="J594" s="10">
        <f t="shared" si="111"/>
        <v>2</v>
      </c>
      <c r="K594" s="10" t="str">
        <f>IF($I594=1,VLOOKUP($E594,$AH$2:$AJ$19,2),IF($I594&lt;10,IF(F594=0,"",K593),""))</f>
        <v/>
      </c>
      <c r="L594" s="10" t="str">
        <f>IF($I594=1,VLOOKUP($E594,$AH$2:$AJ$19,3),IF($I594&lt;10,IF(F594=0,"",L593),""))</f>
        <v/>
      </c>
      <c r="M594" s="12" t="str">
        <f t="shared" si="112"/>
        <v/>
      </c>
      <c r="N594" s="13">
        <f t="shared" si="113"/>
        <v>0</v>
      </c>
      <c r="O594" s="14">
        <f t="shared" si="114"/>
        <v>68</v>
      </c>
    </row>
    <row r="595" spans="1:15" x14ac:dyDescent="0.2">
      <c r="A595" s="28"/>
      <c r="B595" s="21" t="str">
        <f>IF(A595="","",IF(K595="","No bet",VLOOKUP(K595,$AK$2:$AL$19,2)&amp;","&amp;VLOOKUP(L595,$AK$2:$AL$19,2)))</f>
        <v/>
      </c>
      <c r="C595" s="22" t="str">
        <f t="shared" si="105"/>
        <v/>
      </c>
      <c r="D595" s="9">
        <f t="shared" si="106"/>
        <v>0</v>
      </c>
      <c r="E595" s="9">
        <f t="shared" si="107"/>
        <v>0</v>
      </c>
      <c r="F595" s="10">
        <f t="shared" si="108"/>
        <v>0</v>
      </c>
      <c r="G595" s="10" t="str">
        <f t="shared" si="104"/>
        <v>24615</v>
      </c>
      <c r="H595" s="10" t="b">
        <f t="shared" si="109"/>
        <v>0</v>
      </c>
      <c r="I595" s="10">
        <f t="shared" si="110"/>
        <v>303</v>
      </c>
      <c r="J595" s="10">
        <f t="shared" si="111"/>
        <v>2</v>
      </c>
      <c r="K595" s="10" t="str">
        <f>IF($I595=1,VLOOKUP($E595,$AH$2:$AJ$19,2),IF($I595&lt;10,IF(F595=0,"",K594),""))</f>
        <v/>
      </c>
      <c r="L595" s="10" t="str">
        <f>IF($I595=1,VLOOKUP($E595,$AH$2:$AJ$19,3),IF($I595&lt;10,IF(F595=0,"",L594),""))</f>
        <v/>
      </c>
      <c r="M595" s="12" t="str">
        <f t="shared" si="112"/>
        <v/>
      </c>
      <c r="N595" s="13">
        <f t="shared" si="113"/>
        <v>0</v>
      </c>
      <c r="O595" s="14">
        <f t="shared" si="114"/>
        <v>68</v>
      </c>
    </row>
    <row r="596" spans="1:15" x14ac:dyDescent="0.2">
      <c r="A596" s="28"/>
      <c r="B596" s="21" t="str">
        <f>IF(A596="","",IF(K596="","No bet",VLOOKUP(K596,$AK$2:$AL$19,2)&amp;","&amp;VLOOKUP(L596,$AK$2:$AL$19,2)))</f>
        <v/>
      </c>
      <c r="C596" s="22" t="str">
        <f t="shared" si="105"/>
        <v/>
      </c>
      <c r="D596" s="9">
        <f t="shared" si="106"/>
        <v>0</v>
      </c>
      <c r="E596" s="9">
        <f t="shared" si="107"/>
        <v>0</v>
      </c>
      <c r="F596" s="10">
        <f t="shared" si="108"/>
        <v>0</v>
      </c>
      <c r="G596" s="10" t="str">
        <f t="shared" si="104"/>
        <v>24615</v>
      </c>
      <c r="H596" s="10" t="b">
        <f t="shared" si="109"/>
        <v>0</v>
      </c>
      <c r="I596" s="10">
        <f t="shared" si="110"/>
        <v>304</v>
      </c>
      <c r="J596" s="10">
        <f t="shared" si="111"/>
        <v>2</v>
      </c>
      <c r="K596" s="10" t="str">
        <f>IF($I596=1,VLOOKUP($E596,$AH$2:$AJ$19,2),IF($I596&lt;10,IF(F596=0,"",K595),""))</f>
        <v/>
      </c>
      <c r="L596" s="10" t="str">
        <f>IF($I596=1,VLOOKUP($E596,$AH$2:$AJ$19,3),IF($I596&lt;10,IF(F596=0,"",L595),""))</f>
        <v/>
      </c>
      <c r="M596" s="12" t="str">
        <f t="shared" si="112"/>
        <v/>
      </c>
      <c r="N596" s="13">
        <f t="shared" si="113"/>
        <v>0</v>
      </c>
      <c r="O596" s="14">
        <f t="shared" si="114"/>
        <v>68</v>
      </c>
    </row>
    <row r="597" spans="1:15" x14ac:dyDescent="0.2">
      <c r="A597" s="28"/>
      <c r="B597" s="21" t="str">
        <f>IF(A597="","",IF(K597="","No bet",VLOOKUP(K597,$AK$2:$AL$19,2)&amp;","&amp;VLOOKUP(L597,$AK$2:$AL$19,2)))</f>
        <v/>
      </c>
      <c r="C597" s="22" t="str">
        <f t="shared" si="105"/>
        <v/>
      </c>
      <c r="D597" s="9">
        <f t="shared" si="106"/>
        <v>0</v>
      </c>
      <c r="E597" s="9">
        <f t="shared" si="107"/>
        <v>0</v>
      </c>
      <c r="F597" s="10">
        <f t="shared" si="108"/>
        <v>0</v>
      </c>
      <c r="G597" s="10" t="str">
        <f t="shared" si="104"/>
        <v>24615</v>
      </c>
      <c r="H597" s="10" t="b">
        <f t="shared" si="109"/>
        <v>0</v>
      </c>
      <c r="I597" s="10">
        <f t="shared" si="110"/>
        <v>305</v>
      </c>
      <c r="J597" s="10">
        <f t="shared" si="111"/>
        <v>2</v>
      </c>
      <c r="K597" s="10" t="str">
        <f>IF($I597=1,VLOOKUP($E597,$AH$2:$AJ$19,2),IF($I597&lt;10,IF(F597=0,"",K596),""))</f>
        <v/>
      </c>
      <c r="L597" s="10" t="str">
        <f>IF($I597=1,VLOOKUP($E597,$AH$2:$AJ$19,3),IF($I597&lt;10,IF(F597=0,"",L596),""))</f>
        <v/>
      </c>
      <c r="M597" s="12" t="str">
        <f t="shared" si="112"/>
        <v/>
      </c>
      <c r="N597" s="13">
        <f t="shared" si="113"/>
        <v>0</v>
      </c>
      <c r="O597" s="14">
        <f t="shared" si="114"/>
        <v>68</v>
      </c>
    </row>
    <row r="598" spans="1:15" x14ac:dyDescent="0.2">
      <c r="A598" s="28"/>
      <c r="B598" s="21" t="str">
        <f>IF(A598="","",IF(K598="","No bet",VLOOKUP(K598,$AK$2:$AL$19,2)&amp;","&amp;VLOOKUP(L598,$AK$2:$AL$19,2)))</f>
        <v/>
      </c>
      <c r="C598" s="22" t="str">
        <f t="shared" si="105"/>
        <v/>
      </c>
      <c r="D598" s="9">
        <f t="shared" si="106"/>
        <v>0</v>
      </c>
      <c r="E598" s="9">
        <f t="shared" si="107"/>
        <v>0</v>
      </c>
      <c r="F598" s="10">
        <f t="shared" si="108"/>
        <v>0</v>
      </c>
      <c r="G598" s="10" t="str">
        <f t="shared" si="104"/>
        <v>24615</v>
      </c>
      <c r="H598" s="10" t="b">
        <f t="shared" si="109"/>
        <v>0</v>
      </c>
      <c r="I598" s="10">
        <f t="shared" si="110"/>
        <v>306</v>
      </c>
      <c r="J598" s="10">
        <f t="shared" si="111"/>
        <v>2</v>
      </c>
      <c r="K598" s="10" t="str">
        <f>IF($I598=1,VLOOKUP($E598,$AH$2:$AJ$19,2),IF($I598&lt;10,IF(F598=0,"",K597),""))</f>
        <v/>
      </c>
      <c r="L598" s="10" t="str">
        <f>IF($I598=1,VLOOKUP($E598,$AH$2:$AJ$19,3),IF($I598&lt;10,IF(F598=0,"",L597),""))</f>
        <v/>
      </c>
      <c r="M598" s="12" t="str">
        <f t="shared" si="112"/>
        <v/>
      </c>
      <c r="N598" s="13">
        <f t="shared" si="113"/>
        <v>0</v>
      </c>
      <c r="O598" s="14">
        <f t="shared" si="114"/>
        <v>68</v>
      </c>
    </row>
    <row r="599" spans="1:15" x14ac:dyDescent="0.2">
      <c r="A599" s="28"/>
      <c r="B599" s="21" t="str">
        <f>IF(A599="","",IF(K599="","No bet",VLOOKUP(K599,$AK$2:$AL$19,2)&amp;","&amp;VLOOKUP(L599,$AK$2:$AL$19,2)))</f>
        <v/>
      </c>
      <c r="C599" s="22" t="str">
        <f t="shared" si="105"/>
        <v/>
      </c>
      <c r="D599" s="9">
        <f t="shared" si="106"/>
        <v>0</v>
      </c>
      <c r="E599" s="9">
        <f t="shared" si="107"/>
        <v>0</v>
      </c>
      <c r="F599" s="10">
        <f t="shared" si="108"/>
        <v>0</v>
      </c>
      <c r="G599" s="10" t="str">
        <f t="shared" si="104"/>
        <v>24615</v>
      </c>
      <c r="H599" s="10" t="b">
        <f t="shared" si="109"/>
        <v>0</v>
      </c>
      <c r="I599" s="10">
        <f t="shared" si="110"/>
        <v>307</v>
      </c>
      <c r="J599" s="10">
        <f t="shared" si="111"/>
        <v>2</v>
      </c>
      <c r="K599" s="10" t="str">
        <f>IF($I599=1,VLOOKUP($E599,$AH$2:$AJ$19,2),IF($I599&lt;10,IF(F599=0,"",K598),""))</f>
        <v/>
      </c>
      <c r="L599" s="10" t="str">
        <f>IF($I599=1,VLOOKUP($E599,$AH$2:$AJ$19,3),IF($I599&lt;10,IF(F599=0,"",L598),""))</f>
        <v/>
      </c>
      <c r="M599" s="12" t="str">
        <f t="shared" si="112"/>
        <v/>
      </c>
      <c r="N599" s="13">
        <f t="shared" si="113"/>
        <v>0</v>
      </c>
      <c r="O599" s="14">
        <f t="shared" si="114"/>
        <v>68</v>
      </c>
    </row>
    <row r="600" spans="1:15" x14ac:dyDescent="0.2">
      <c r="A600" s="28"/>
      <c r="B600" s="21" t="str">
        <f>IF(A600="","",IF(K600="","No bet",VLOOKUP(K600,$AK$2:$AL$19,2)&amp;","&amp;VLOOKUP(L600,$AK$2:$AL$19,2)))</f>
        <v/>
      </c>
      <c r="C600" s="22" t="str">
        <f t="shared" si="105"/>
        <v/>
      </c>
      <c r="D600" s="9">
        <f t="shared" si="106"/>
        <v>0</v>
      </c>
      <c r="E600" s="9">
        <f t="shared" si="107"/>
        <v>0</v>
      </c>
      <c r="F600" s="10">
        <f t="shared" si="108"/>
        <v>0</v>
      </c>
      <c r="G600" s="10" t="str">
        <f t="shared" si="104"/>
        <v>24615</v>
      </c>
      <c r="H600" s="10" t="b">
        <f t="shared" si="109"/>
        <v>0</v>
      </c>
      <c r="I600" s="10">
        <f t="shared" si="110"/>
        <v>308</v>
      </c>
      <c r="J600" s="10">
        <f t="shared" si="111"/>
        <v>2</v>
      </c>
      <c r="K600" s="10" t="str">
        <f>IF($I600=1,VLOOKUP($E600,$AH$2:$AJ$19,2),IF($I600&lt;10,IF(F600=0,"",K599),""))</f>
        <v/>
      </c>
      <c r="L600" s="10" t="str">
        <f>IF($I600=1,VLOOKUP($E600,$AH$2:$AJ$19,3),IF($I600&lt;10,IF(F600=0,"",L599),""))</f>
        <v/>
      </c>
      <c r="M600" s="12" t="str">
        <f t="shared" si="112"/>
        <v/>
      </c>
      <c r="N600" s="13">
        <f t="shared" si="113"/>
        <v>0</v>
      </c>
      <c r="O600" s="14">
        <f t="shared" si="114"/>
        <v>68</v>
      </c>
    </row>
    <row r="601" spans="1:15" x14ac:dyDescent="0.2">
      <c r="A601" s="28"/>
      <c r="B601" s="21" t="str">
        <f>IF(A601="","",IF(K601="","No bet",VLOOKUP(K601,$AK$2:$AL$19,2)&amp;","&amp;VLOOKUP(L601,$AK$2:$AL$19,2)))</f>
        <v/>
      </c>
      <c r="C601" s="22" t="str">
        <f t="shared" si="105"/>
        <v/>
      </c>
      <c r="D601" s="9">
        <f t="shared" si="106"/>
        <v>0</v>
      </c>
      <c r="E601" s="9">
        <f t="shared" si="107"/>
        <v>0</v>
      </c>
      <c r="F601" s="10">
        <f t="shared" si="108"/>
        <v>0</v>
      </c>
      <c r="G601" s="10" t="str">
        <f t="shared" si="104"/>
        <v>24615</v>
      </c>
      <c r="H601" s="10" t="b">
        <f t="shared" si="109"/>
        <v>0</v>
      </c>
      <c r="I601" s="10">
        <f t="shared" si="110"/>
        <v>309</v>
      </c>
      <c r="J601" s="10">
        <f t="shared" si="111"/>
        <v>2</v>
      </c>
      <c r="K601" s="10" t="str">
        <f>IF($I601=1,VLOOKUP($E601,$AH$2:$AJ$19,2),IF($I601&lt;10,IF(F601=0,"",K600),""))</f>
        <v/>
      </c>
      <c r="L601" s="10" t="str">
        <f>IF($I601=1,VLOOKUP($E601,$AH$2:$AJ$19,3),IF($I601&lt;10,IF(F601=0,"",L600),""))</f>
        <v/>
      </c>
      <c r="M601" s="12" t="str">
        <f t="shared" si="112"/>
        <v/>
      </c>
      <c r="N601" s="13">
        <f t="shared" si="113"/>
        <v>0</v>
      </c>
      <c r="O601" s="14">
        <f t="shared" si="114"/>
        <v>68</v>
      </c>
    </row>
    <row r="602" spans="1:15" x14ac:dyDescent="0.2">
      <c r="A602" s="28"/>
      <c r="B602" s="21" t="str">
        <f>IF(A602="","",IF(K602="","No bet",VLOOKUP(K602,$AK$2:$AL$19,2)&amp;","&amp;VLOOKUP(L602,$AK$2:$AL$19,2)))</f>
        <v/>
      </c>
      <c r="C602" s="22" t="str">
        <f t="shared" si="105"/>
        <v/>
      </c>
      <c r="D602" s="9">
        <f t="shared" si="106"/>
        <v>0</v>
      </c>
      <c r="E602" s="9">
        <f t="shared" si="107"/>
        <v>0</v>
      </c>
      <c r="F602" s="10">
        <f t="shared" si="108"/>
        <v>0</v>
      </c>
      <c r="G602" s="10" t="str">
        <f t="shared" si="104"/>
        <v>24615</v>
      </c>
      <c r="H602" s="10" t="b">
        <f t="shared" si="109"/>
        <v>0</v>
      </c>
      <c r="I602" s="10">
        <f t="shared" si="110"/>
        <v>310</v>
      </c>
      <c r="J602" s="10">
        <f t="shared" si="111"/>
        <v>2</v>
      </c>
      <c r="K602" s="10" t="str">
        <f>IF($I602=1,VLOOKUP($E602,$AH$2:$AJ$19,2),IF($I602&lt;10,IF(F602=0,"",K601),""))</f>
        <v/>
      </c>
      <c r="L602" s="10" t="str">
        <f>IF($I602=1,VLOOKUP($E602,$AH$2:$AJ$19,3),IF($I602&lt;10,IF(F602=0,"",L601),""))</f>
        <v/>
      </c>
      <c r="M602" s="12" t="str">
        <f t="shared" si="112"/>
        <v/>
      </c>
      <c r="N602" s="13">
        <f t="shared" si="113"/>
        <v>0</v>
      </c>
      <c r="O602" s="14">
        <f t="shared" si="114"/>
        <v>68</v>
      </c>
    </row>
    <row r="603" spans="1:15" x14ac:dyDescent="0.2">
      <c r="A603" s="28"/>
      <c r="B603" s="21" t="str">
        <f>IF(A603="","",IF(K603="","No bet",VLOOKUP(K603,$AK$2:$AL$19,2)&amp;","&amp;VLOOKUP(L603,$AK$2:$AL$19,2)))</f>
        <v/>
      </c>
      <c r="C603" s="22" t="str">
        <f t="shared" si="105"/>
        <v/>
      </c>
      <c r="D603" s="9">
        <f t="shared" si="106"/>
        <v>0</v>
      </c>
      <c r="E603" s="9">
        <f t="shared" si="107"/>
        <v>0</v>
      </c>
      <c r="F603" s="10">
        <f t="shared" si="108"/>
        <v>0</v>
      </c>
      <c r="G603" s="10" t="str">
        <f t="shared" si="104"/>
        <v>24615</v>
      </c>
      <c r="H603" s="10" t="b">
        <f t="shared" si="109"/>
        <v>0</v>
      </c>
      <c r="I603" s="10">
        <f t="shared" si="110"/>
        <v>311</v>
      </c>
      <c r="J603" s="10">
        <f t="shared" si="111"/>
        <v>2</v>
      </c>
      <c r="K603" s="10" t="str">
        <f>IF($I603=1,VLOOKUP($E603,$AH$2:$AJ$19,2),IF($I603&lt;10,IF(F603=0,"",K602),""))</f>
        <v/>
      </c>
      <c r="L603" s="10" t="str">
        <f>IF($I603=1,VLOOKUP($E603,$AH$2:$AJ$19,3),IF($I603&lt;10,IF(F603=0,"",L602),""))</f>
        <v/>
      </c>
      <c r="M603" s="12" t="str">
        <f t="shared" si="112"/>
        <v/>
      </c>
      <c r="N603" s="13">
        <f t="shared" si="113"/>
        <v>0</v>
      </c>
      <c r="O603" s="14">
        <f t="shared" si="114"/>
        <v>68</v>
      </c>
    </row>
    <row r="604" spans="1:15" x14ac:dyDescent="0.2">
      <c r="A604" s="28"/>
      <c r="B604" s="21" t="str">
        <f>IF(A604="","",IF(K604="","No bet",VLOOKUP(K604,$AK$2:$AL$19,2)&amp;","&amp;VLOOKUP(L604,$AK$2:$AL$19,2)))</f>
        <v/>
      </c>
      <c r="C604" s="22" t="str">
        <f t="shared" si="105"/>
        <v/>
      </c>
      <c r="D604" s="9">
        <f t="shared" si="106"/>
        <v>0</v>
      </c>
      <c r="E604" s="9">
        <f t="shared" si="107"/>
        <v>0</v>
      </c>
      <c r="F604" s="10">
        <f t="shared" si="108"/>
        <v>0</v>
      </c>
      <c r="G604" s="10" t="str">
        <f t="shared" si="104"/>
        <v>24615</v>
      </c>
      <c r="H604" s="10" t="b">
        <f t="shared" si="109"/>
        <v>0</v>
      </c>
      <c r="I604" s="10">
        <f t="shared" si="110"/>
        <v>312</v>
      </c>
      <c r="J604" s="10">
        <f t="shared" si="111"/>
        <v>2</v>
      </c>
      <c r="K604" s="10" t="str">
        <f>IF($I604=1,VLOOKUP($E604,$AH$2:$AJ$19,2),IF($I604&lt;10,IF(F604=0,"",K603),""))</f>
        <v/>
      </c>
      <c r="L604" s="10" t="str">
        <f>IF($I604=1,VLOOKUP($E604,$AH$2:$AJ$19,3),IF($I604&lt;10,IF(F604=0,"",L603),""))</f>
        <v/>
      </c>
      <c r="M604" s="12" t="str">
        <f t="shared" si="112"/>
        <v/>
      </c>
      <c r="N604" s="13">
        <f t="shared" si="113"/>
        <v>0</v>
      </c>
      <c r="O604" s="14">
        <f t="shared" si="114"/>
        <v>68</v>
      </c>
    </row>
    <row r="605" spans="1:15" x14ac:dyDescent="0.2">
      <c r="A605" s="28"/>
      <c r="B605" s="21" t="str">
        <f>IF(A605="","",IF(K605="","No bet",VLOOKUP(K605,$AK$2:$AL$19,2)&amp;","&amp;VLOOKUP(L605,$AK$2:$AL$19,2)))</f>
        <v/>
      </c>
      <c r="C605" s="22" t="str">
        <f t="shared" si="105"/>
        <v/>
      </c>
      <c r="D605" s="9">
        <f t="shared" si="106"/>
        <v>0</v>
      </c>
      <c r="E605" s="9">
        <f t="shared" si="107"/>
        <v>0</v>
      </c>
      <c r="F605" s="10">
        <f t="shared" si="108"/>
        <v>0</v>
      </c>
      <c r="G605" s="10" t="str">
        <f t="shared" si="104"/>
        <v>24615</v>
      </c>
      <c r="H605" s="10" t="b">
        <f t="shared" si="109"/>
        <v>0</v>
      </c>
      <c r="I605" s="10">
        <f t="shared" si="110"/>
        <v>313</v>
      </c>
      <c r="J605" s="10">
        <f t="shared" si="111"/>
        <v>2</v>
      </c>
      <c r="K605" s="10" t="str">
        <f>IF($I605=1,VLOOKUP($E605,$AH$2:$AJ$19,2),IF($I605&lt;10,IF(F605=0,"",K604),""))</f>
        <v/>
      </c>
      <c r="L605" s="10" t="str">
        <f>IF($I605=1,VLOOKUP($E605,$AH$2:$AJ$19,3),IF($I605&lt;10,IF(F605=0,"",L604),""))</f>
        <v/>
      </c>
      <c r="M605" s="12" t="str">
        <f t="shared" si="112"/>
        <v/>
      </c>
      <c r="N605" s="13">
        <f t="shared" si="113"/>
        <v>0</v>
      </c>
      <c r="O605" s="14">
        <f t="shared" si="114"/>
        <v>68</v>
      </c>
    </row>
    <row r="606" spans="1:15" x14ac:dyDescent="0.2">
      <c r="A606" s="28"/>
      <c r="B606" s="21" t="str">
        <f>IF(A606="","",IF(K606="","No bet",VLOOKUP(K606,$AK$2:$AL$19,2)&amp;","&amp;VLOOKUP(L606,$AK$2:$AL$19,2)))</f>
        <v/>
      </c>
      <c r="C606" s="22" t="str">
        <f t="shared" si="105"/>
        <v/>
      </c>
      <c r="D606" s="9">
        <f t="shared" si="106"/>
        <v>0</v>
      </c>
      <c r="E606" s="9">
        <f t="shared" si="107"/>
        <v>0</v>
      </c>
      <c r="F606" s="10">
        <f t="shared" si="108"/>
        <v>0</v>
      </c>
      <c r="G606" s="10" t="str">
        <f t="shared" si="104"/>
        <v>24615</v>
      </c>
      <c r="H606" s="10" t="b">
        <f t="shared" si="109"/>
        <v>0</v>
      </c>
      <c r="I606" s="10">
        <f t="shared" si="110"/>
        <v>314</v>
      </c>
      <c r="J606" s="10">
        <f t="shared" si="111"/>
        <v>2</v>
      </c>
      <c r="K606" s="10" t="str">
        <f>IF($I606=1,VLOOKUP($E606,$AH$2:$AJ$19,2),IF($I606&lt;10,IF(F606=0,"",K605),""))</f>
        <v/>
      </c>
      <c r="L606" s="10" t="str">
        <f>IF($I606=1,VLOOKUP($E606,$AH$2:$AJ$19,3),IF($I606&lt;10,IF(F606=0,"",L605),""))</f>
        <v/>
      </c>
      <c r="M606" s="12" t="str">
        <f t="shared" si="112"/>
        <v/>
      </c>
      <c r="N606" s="13">
        <f t="shared" si="113"/>
        <v>0</v>
      </c>
      <c r="O606" s="14">
        <f t="shared" si="114"/>
        <v>68</v>
      </c>
    </row>
    <row r="607" spans="1:15" x14ac:dyDescent="0.2">
      <c r="A607" s="28"/>
      <c r="B607" s="21" t="str">
        <f>IF(A607="","",IF(K607="","No bet",VLOOKUP(K607,$AK$2:$AL$19,2)&amp;","&amp;VLOOKUP(L607,$AK$2:$AL$19,2)))</f>
        <v/>
      </c>
      <c r="C607" s="22" t="str">
        <f t="shared" si="105"/>
        <v/>
      </c>
      <c r="D607" s="9">
        <f t="shared" si="106"/>
        <v>0</v>
      </c>
      <c r="E607" s="9">
        <f t="shared" si="107"/>
        <v>0</v>
      </c>
      <c r="F607" s="10">
        <f t="shared" si="108"/>
        <v>0</v>
      </c>
      <c r="G607" s="10" t="str">
        <f t="shared" si="104"/>
        <v>24615</v>
      </c>
      <c r="H607" s="10" t="b">
        <f t="shared" si="109"/>
        <v>0</v>
      </c>
      <c r="I607" s="10">
        <f t="shared" si="110"/>
        <v>315</v>
      </c>
      <c r="J607" s="10">
        <f t="shared" si="111"/>
        <v>2</v>
      </c>
      <c r="K607" s="10" t="str">
        <f>IF($I607=1,VLOOKUP($E607,$AH$2:$AJ$19,2),IF($I607&lt;10,IF(F607=0,"",K606),""))</f>
        <v/>
      </c>
      <c r="L607" s="10" t="str">
        <f>IF($I607=1,VLOOKUP($E607,$AH$2:$AJ$19,3),IF($I607&lt;10,IF(F607=0,"",L606),""))</f>
        <v/>
      </c>
      <c r="M607" s="12" t="str">
        <f t="shared" si="112"/>
        <v/>
      </c>
      <c r="N607" s="13">
        <f t="shared" si="113"/>
        <v>0</v>
      </c>
      <c r="O607" s="14">
        <f t="shared" si="114"/>
        <v>68</v>
      </c>
    </row>
    <row r="608" spans="1:15" x14ac:dyDescent="0.2">
      <c r="A608" s="28"/>
      <c r="B608" s="21" t="str">
        <f>IF(A608="","",IF(K608="","No bet",VLOOKUP(K608,$AK$2:$AL$19,2)&amp;","&amp;VLOOKUP(L608,$AK$2:$AL$19,2)))</f>
        <v/>
      </c>
      <c r="C608" s="22" t="str">
        <f t="shared" si="105"/>
        <v/>
      </c>
      <c r="D608" s="9">
        <f t="shared" si="106"/>
        <v>0</v>
      </c>
      <c r="E608" s="9">
        <f t="shared" si="107"/>
        <v>0</v>
      </c>
      <c r="F608" s="10">
        <f t="shared" si="108"/>
        <v>0</v>
      </c>
      <c r="G608" s="10" t="str">
        <f t="shared" si="104"/>
        <v>24615</v>
      </c>
      <c r="H608" s="10" t="b">
        <f t="shared" si="109"/>
        <v>0</v>
      </c>
      <c r="I608" s="10">
        <f t="shared" si="110"/>
        <v>316</v>
      </c>
      <c r="J608" s="10">
        <f t="shared" si="111"/>
        <v>2</v>
      </c>
      <c r="K608" s="10" t="str">
        <f>IF($I608=1,VLOOKUP($E608,$AH$2:$AJ$19,2),IF($I608&lt;10,IF(F608=0,"",K607),""))</f>
        <v/>
      </c>
      <c r="L608" s="10" t="str">
        <f>IF($I608=1,VLOOKUP($E608,$AH$2:$AJ$19,3),IF($I608&lt;10,IF(F608=0,"",L607),""))</f>
        <v/>
      </c>
      <c r="M608" s="12" t="str">
        <f t="shared" si="112"/>
        <v/>
      </c>
      <c r="N608" s="13">
        <f t="shared" si="113"/>
        <v>0</v>
      </c>
      <c r="O608" s="14">
        <f t="shared" si="114"/>
        <v>68</v>
      </c>
    </row>
    <row r="609" spans="1:15" x14ac:dyDescent="0.2">
      <c r="A609" s="28"/>
      <c r="B609" s="21" t="str">
        <f>IF(A609="","",IF(K609="","No bet",VLOOKUP(K609,$AK$2:$AL$19,2)&amp;","&amp;VLOOKUP(L609,$AK$2:$AL$19,2)))</f>
        <v/>
      </c>
      <c r="C609" s="22" t="str">
        <f t="shared" si="105"/>
        <v/>
      </c>
      <c r="D609" s="9">
        <f t="shared" si="106"/>
        <v>0</v>
      </c>
      <c r="E609" s="9">
        <f t="shared" si="107"/>
        <v>0</v>
      </c>
      <c r="F609" s="10">
        <f t="shared" si="108"/>
        <v>0</v>
      </c>
      <c r="G609" s="10" t="str">
        <f t="shared" si="104"/>
        <v>24615</v>
      </c>
      <c r="H609" s="10" t="b">
        <f t="shared" si="109"/>
        <v>0</v>
      </c>
      <c r="I609" s="10">
        <f t="shared" si="110"/>
        <v>317</v>
      </c>
      <c r="J609" s="10">
        <f t="shared" si="111"/>
        <v>2</v>
      </c>
      <c r="K609" s="10" t="str">
        <f>IF($I609=1,VLOOKUP($E609,$AH$2:$AJ$19,2),IF($I609&lt;10,IF(F609=0,"",K608),""))</f>
        <v/>
      </c>
      <c r="L609" s="10" t="str">
        <f>IF($I609=1,VLOOKUP($E609,$AH$2:$AJ$19,3),IF($I609&lt;10,IF(F609=0,"",L608),""))</f>
        <v/>
      </c>
      <c r="M609" s="12" t="str">
        <f t="shared" si="112"/>
        <v/>
      </c>
      <c r="N609" s="13">
        <f t="shared" si="113"/>
        <v>0</v>
      </c>
      <c r="O609" s="14">
        <f t="shared" si="114"/>
        <v>68</v>
      </c>
    </row>
    <row r="610" spans="1:15" x14ac:dyDescent="0.2">
      <c r="A610" s="28"/>
      <c r="B610" s="21" t="str">
        <f>IF(A610="","",IF(K610="","No bet",VLOOKUP(K610,$AK$2:$AL$19,2)&amp;","&amp;VLOOKUP(L610,$AK$2:$AL$19,2)))</f>
        <v/>
      </c>
      <c r="C610" s="22" t="str">
        <f t="shared" si="105"/>
        <v/>
      </c>
      <c r="D610" s="9">
        <f t="shared" si="106"/>
        <v>0</v>
      </c>
      <c r="E610" s="9">
        <f t="shared" si="107"/>
        <v>0</v>
      </c>
      <c r="F610" s="10">
        <f t="shared" si="108"/>
        <v>0</v>
      </c>
      <c r="G610" s="10" t="str">
        <f t="shared" si="104"/>
        <v>24615</v>
      </c>
      <c r="H610" s="10" t="b">
        <f t="shared" si="109"/>
        <v>0</v>
      </c>
      <c r="I610" s="10">
        <f t="shared" si="110"/>
        <v>318</v>
      </c>
      <c r="J610" s="10">
        <f t="shared" si="111"/>
        <v>2</v>
      </c>
      <c r="K610" s="10" t="str">
        <f>IF($I610=1,VLOOKUP($E610,$AH$2:$AJ$19,2),IF($I610&lt;10,IF(F610=0,"",K609),""))</f>
        <v/>
      </c>
      <c r="L610" s="10" t="str">
        <f>IF($I610=1,VLOOKUP($E610,$AH$2:$AJ$19,3),IF($I610&lt;10,IF(F610=0,"",L609),""))</f>
        <v/>
      </c>
      <c r="M610" s="12" t="str">
        <f t="shared" si="112"/>
        <v/>
      </c>
      <c r="N610" s="13">
        <f t="shared" si="113"/>
        <v>0</v>
      </c>
      <c r="O610" s="14">
        <f t="shared" si="114"/>
        <v>68</v>
      </c>
    </row>
    <row r="611" spans="1:15" x14ac:dyDescent="0.2">
      <c r="A611" s="28"/>
      <c r="B611" s="21" t="str">
        <f>IF(A611="","",IF(K611="","No bet",VLOOKUP(K611,$AK$2:$AL$19,2)&amp;","&amp;VLOOKUP(L611,$AK$2:$AL$19,2)))</f>
        <v/>
      </c>
      <c r="C611" s="22" t="str">
        <f t="shared" si="105"/>
        <v/>
      </c>
      <c r="D611" s="9">
        <f t="shared" si="106"/>
        <v>0</v>
      </c>
      <c r="E611" s="9">
        <f t="shared" si="107"/>
        <v>0</v>
      </c>
      <c r="F611" s="10">
        <f t="shared" si="108"/>
        <v>0</v>
      </c>
      <c r="G611" s="10" t="str">
        <f t="shared" ref="G611:G674" si="115">IF(D611=0,IF(LEN(G610)=6,D610,G610),IF(LEN(G610)=6,D611,IF(ISERROR(FIND(D611,G610)),G610&amp;D611,G610)))</f>
        <v>24615</v>
      </c>
      <c r="H611" s="10" t="b">
        <f t="shared" si="109"/>
        <v>0</v>
      </c>
      <c r="I611" s="10">
        <f t="shared" si="110"/>
        <v>319</v>
      </c>
      <c r="J611" s="10">
        <f t="shared" si="111"/>
        <v>2</v>
      </c>
      <c r="K611" s="10" t="str">
        <f>IF($I611=1,VLOOKUP($E611,$AH$2:$AJ$19,2),IF($I611&lt;10,IF(F611=0,"",K610),""))</f>
        <v/>
      </c>
      <c r="L611" s="10" t="str">
        <f>IF($I611=1,VLOOKUP($E611,$AH$2:$AJ$19,3),IF($I611&lt;10,IF(F611=0,"",L610),""))</f>
        <v/>
      </c>
      <c r="M611" s="12" t="str">
        <f t="shared" si="112"/>
        <v/>
      </c>
      <c r="N611" s="13">
        <f t="shared" si="113"/>
        <v>0</v>
      </c>
      <c r="O611" s="14">
        <f t="shared" si="114"/>
        <v>68</v>
      </c>
    </row>
    <row r="612" spans="1:15" x14ac:dyDescent="0.2">
      <c r="A612" s="28"/>
      <c r="B612" s="21" t="str">
        <f>IF(A612="","",IF(K612="","No bet",VLOOKUP(K612,$AK$2:$AL$19,2)&amp;","&amp;VLOOKUP(L612,$AK$2:$AL$19,2)))</f>
        <v/>
      </c>
      <c r="C612" s="22" t="str">
        <f t="shared" si="105"/>
        <v/>
      </c>
      <c r="D612" s="9">
        <f t="shared" si="106"/>
        <v>0</v>
      </c>
      <c r="E612" s="9">
        <f t="shared" si="107"/>
        <v>0</v>
      </c>
      <c r="F612" s="10">
        <f t="shared" si="108"/>
        <v>0</v>
      </c>
      <c r="G612" s="10" t="str">
        <f t="shared" si="115"/>
        <v>24615</v>
      </c>
      <c r="H612" s="10" t="b">
        <f t="shared" si="109"/>
        <v>0</v>
      </c>
      <c r="I612" s="10">
        <f t="shared" si="110"/>
        <v>320</v>
      </c>
      <c r="J612" s="10">
        <f t="shared" si="111"/>
        <v>2</v>
      </c>
      <c r="K612" s="10" t="str">
        <f>IF($I612=1,VLOOKUP($E612,$AH$2:$AJ$19,2),IF($I612&lt;10,IF(F612=0,"",K611),""))</f>
        <v/>
      </c>
      <c r="L612" s="10" t="str">
        <f>IF($I612=1,VLOOKUP($E612,$AH$2:$AJ$19,3),IF($I612&lt;10,IF(F612=0,"",L611),""))</f>
        <v/>
      </c>
      <c r="M612" s="12" t="str">
        <f t="shared" si="112"/>
        <v/>
      </c>
      <c r="N612" s="13">
        <f t="shared" si="113"/>
        <v>0</v>
      </c>
      <c r="O612" s="14">
        <f t="shared" si="114"/>
        <v>68</v>
      </c>
    </row>
    <row r="613" spans="1:15" x14ac:dyDescent="0.2">
      <c r="A613" s="28"/>
      <c r="B613" s="21" t="str">
        <f>IF(A613="","",IF(K613="","No bet",VLOOKUP(K613,$AK$2:$AL$19,2)&amp;","&amp;VLOOKUP(L613,$AK$2:$AL$19,2)))</f>
        <v/>
      </c>
      <c r="C613" s="22" t="str">
        <f t="shared" si="105"/>
        <v/>
      </c>
      <c r="D613" s="9">
        <f t="shared" si="106"/>
        <v>0</v>
      </c>
      <c r="E613" s="9">
        <f t="shared" si="107"/>
        <v>0</v>
      </c>
      <c r="F613" s="10">
        <f t="shared" si="108"/>
        <v>0</v>
      </c>
      <c r="G613" s="10" t="str">
        <f t="shared" si="115"/>
        <v>24615</v>
      </c>
      <c r="H613" s="10" t="b">
        <f t="shared" si="109"/>
        <v>0</v>
      </c>
      <c r="I613" s="10">
        <f t="shared" si="110"/>
        <v>321</v>
      </c>
      <c r="J613" s="10">
        <f t="shared" si="111"/>
        <v>2</v>
      </c>
      <c r="K613" s="10" t="str">
        <f>IF($I613=1,VLOOKUP($E613,$AH$2:$AJ$19,2),IF($I613&lt;10,IF(F613=0,"",K612),""))</f>
        <v/>
      </c>
      <c r="L613" s="10" t="str">
        <f>IF($I613=1,VLOOKUP($E613,$AH$2:$AJ$19,3),IF($I613&lt;10,IF(F613=0,"",L612),""))</f>
        <v/>
      </c>
      <c r="M613" s="12" t="str">
        <f t="shared" si="112"/>
        <v/>
      </c>
      <c r="N613" s="13">
        <f t="shared" si="113"/>
        <v>0</v>
      </c>
      <c r="O613" s="14">
        <f t="shared" si="114"/>
        <v>68</v>
      </c>
    </row>
    <row r="614" spans="1:15" x14ac:dyDescent="0.2">
      <c r="A614" s="28"/>
      <c r="B614" s="21" t="str">
        <f>IF(A614="","",IF(K614="","No bet",VLOOKUP(K614,$AK$2:$AL$19,2)&amp;","&amp;VLOOKUP(L614,$AK$2:$AL$19,2)))</f>
        <v/>
      </c>
      <c r="C614" s="22" t="str">
        <f t="shared" si="105"/>
        <v/>
      </c>
      <c r="D614" s="9">
        <f t="shared" si="106"/>
        <v>0</v>
      </c>
      <c r="E614" s="9">
        <f t="shared" si="107"/>
        <v>0</v>
      </c>
      <c r="F614" s="10">
        <f t="shared" si="108"/>
        <v>0</v>
      </c>
      <c r="G614" s="10" t="str">
        <f t="shared" si="115"/>
        <v>24615</v>
      </c>
      <c r="H614" s="10" t="b">
        <f t="shared" si="109"/>
        <v>0</v>
      </c>
      <c r="I614" s="10">
        <f t="shared" si="110"/>
        <v>322</v>
      </c>
      <c r="J614" s="10">
        <f t="shared" si="111"/>
        <v>2</v>
      </c>
      <c r="K614" s="10" t="str">
        <f>IF($I614=1,VLOOKUP($E614,$AH$2:$AJ$19,2),IF($I614&lt;10,IF(F614=0,"",K613),""))</f>
        <v/>
      </c>
      <c r="L614" s="10" t="str">
        <f>IF($I614=1,VLOOKUP($E614,$AH$2:$AJ$19,3),IF($I614&lt;10,IF(F614=0,"",L613),""))</f>
        <v/>
      </c>
      <c r="M614" s="12" t="str">
        <f t="shared" si="112"/>
        <v/>
      </c>
      <c r="N614" s="13">
        <f t="shared" si="113"/>
        <v>0</v>
      </c>
      <c r="O614" s="14">
        <f t="shared" si="114"/>
        <v>68</v>
      </c>
    </row>
    <row r="615" spans="1:15" x14ac:dyDescent="0.2">
      <c r="A615" s="28"/>
      <c r="B615" s="21" t="str">
        <f>IF(A615="","",IF(K615="","No bet",VLOOKUP(K615,$AK$2:$AL$19,2)&amp;","&amp;VLOOKUP(L615,$AK$2:$AL$19,2)))</f>
        <v/>
      </c>
      <c r="C615" s="22" t="str">
        <f t="shared" si="105"/>
        <v/>
      </c>
      <c r="D615" s="9">
        <f t="shared" si="106"/>
        <v>0</v>
      </c>
      <c r="E615" s="9">
        <f t="shared" si="107"/>
        <v>0</v>
      </c>
      <c r="F615" s="10">
        <f t="shared" si="108"/>
        <v>0</v>
      </c>
      <c r="G615" s="10" t="str">
        <f t="shared" si="115"/>
        <v>24615</v>
      </c>
      <c r="H615" s="10" t="b">
        <f t="shared" si="109"/>
        <v>0</v>
      </c>
      <c r="I615" s="10">
        <f t="shared" si="110"/>
        <v>323</v>
      </c>
      <c r="J615" s="10">
        <f t="shared" si="111"/>
        <v>2</v>
      </c>
      <c r="K615" s="10" t="str">
        <f>IF($I615=1,VLOOKUP($E615,$AH$2:$AJ$19,2),IF($I615&lt;10,IF(F615=0,"",K614),""))</f>
        <v/>
      </c>
      <c r="L615" s="10" t="str">
        <f>IF($I615=1,VLOOKUP($E615,$AH$2:$AJ$19,3),IF($I615&lt;10,IF(F615=0,"",L614),""))</f>
        <v/>
      </c>
      <c r="M615" s="12" t="str">
        <f t="shared" si="112"/>
        <v/>
      </c>
      <c r="N615" s="13">
        <f t="shared" si="113"/>
        <v>0</v>
      </c>
      <c r="O615" s="14">
        <f t="shared" si="114"/>
        <v>68</v>
      </c>
    </row>
    <row r="616" spans="1:15" x14ac:dyDescent="0.2">
      <c r="A616" s="28"/>
      <c r="B616" s="21" t="str">
        <f>IF(A616="","",IF(K616="","No bet",VLOOKUP(K616,$AK$2:$AL$19,2)&amp;","&amp;VLOOKUP(L616,$AK$2:$AL$19,2)))</f>
        <v/>
      </c>
      <c r="C616" s="22" t="str">
        <f t="shared" si="105"/>
        <v/>
      </c>
      <c r="D616" s="9">
        <f t="shared" si="106"/>
        <v>0</v>
      </c>
      <c r="E616" s="9">
        <f t="shared" si="107"/>
        <v>0</v>
      </c>
      <c r="F616" s="10">
        <f t="shared" si="108"/>
        <v>0</v>
      </c>
      <c r="G616" s="10" t="str">
        <f t="shared" si="115"/>
        <v>24615</v>
      </c>
      <c r="H616" s="10" t="b">
        <f t="shared" si="109"/>
        <v>0</v>
      </c>
      <c r="I616" s="10">
        <f t="shared" si="110"/>
        <v>324</v>
      </c>
      <c r="J616" s="10">
        <f t="shared" si="111"/>
        <v>2</v>
      </c>
      <c r="K616" s="10" t="str">
        <f>IF($I616=1,VLOOKUP($E616,$AH$2:$AJ$19,2),IF($I616&lt;10,IF(F616=0,"",K615),""))</f>
        <v/>
      </c>
      <c r="L616" s="10" t="str">
        <f>IF($I616=1,VLOOKUP($E616,$AH$2:$AJ$19,3),IF($I616&lt;10,IF(F616=0,"",L615),""))</f>
        <v/>
      </c>
      <c r="M616" s="12" t="str">
        <f t="shared" si="112"/>
        <v/>
      </c>
      <c r="N616" s="13">
        <f t="shared" si="113"/>
        <v>0</v>
      </c>
      <c r="O616" s="14">
        <f t="shared" si="114"/>
        <v>68</v>
      </c>
    </row>
    <row r="617" spans="1:15" x14ac:dyDescent="0.2">
      <c r="A617" s="28"/>
      <c r="B617" s="21" t="str">
        <f>IF(A617="","",IF(K617="","No bet",VLOOKUP(K617,$AK$2:$AL$19,2)&amp;","&amp;VLOOKUP(L617,$AK$2:$AL$19,2)))</f>
        <v/>
      </c>
      <c r="C617" s="22" t="str">
        <f t="shared" si="105"/>
        <v/>
      </c>
      <c r="D617" s="9">
        <f t="shared" si="106"/>
        <v>0</v>
      </c>
      <c r="E617" s="9">
        <f t="shared" si="107"/>
        <v>0</v>
      </c>
      <c r="F617" s="10">
        <f t="shared" si="108"/>
        <v>0</v>
      </c>
      <c r="G617" s="10" t="str">
        <f t="shared" si="115"/>
        <v>24615</v>
      </c>
      <c r="H617" s="10" t="b">
        <f t="shared" si="109"/>
        <v>0</v>
      </c>
      <c r="I617" s="10">
        <f t="shared" si="110"/>
        <v>325</v>
      </c>
      <c r="J617" s="10">
        <f t="shared" si="111"/>
        <v>2</v>
      </c>
      <c r="K617" s="10" t="str">
        <f>IF($I617=1,VLOOKUP($E617,$AH$2:$AJ$19,2),IF($I617&lt;10,IF(F617=0,"",K616),""))</f>
        <v/>
      </c>
      <c r="L617" s="10" t="str">
        <f>IF($I617=1,VLOOKUP($E617,$AH$2:$AJ$19,3),IF($I617&lt;10,IF(F617=0,"",L616),""))</f>
        <v/>
      </c>
      <c r="M617" s="12" t="str">
        <f t="shared" si="112"/>
        <v/>
      </c>
      <c r="N617" s="13">
        <f t="shared" si="113"/>
        <v>0</v>
      </c>
      <c r="O617" s="14">
        <f t="shared" si="114"/>
        <v>68</v>
      </c>
    </row>
    <row r="618" spans="1:15" x14ac:dyDescent="0.2">
      <c r="A618" s="28"/>
      <c r="B618" s="21" t="str">
        <f>IF(A618="","",IF(K618="","No bet",VLOOKUP(K618,$AK$2:$AL$19,2)&amp;","&amp;VLOOKUP(L618,$AK$2:$AL$19,2)))</f>
        <v/>
      </c>
      <c r="C618" s="22" t="str">
        <f t="shared" si="105"/>
        <v/>
      </c>
      <c r="D618" s="9">
        <f t="shared" si="106"/>
        <v>0</v>
      </c>
      <c r="E618" s="9">
        <f t="shared" si="107"/>
        <v>0</v>
      </c>
      <c r="F618" s="10">
        <f t="shared" si="108"/>
        <v>0</v>
      </c>
      <c r="G618" s="10" t="str">
        <f t="shared" si="115"/>
        <v>24615</v>
      </c>
      <c r="H618" s="10" t="b">
        <f t="shared" si="109"/>
        <v>0</v>
      </c>
      <c r="I618" s="10">
        <f t="shared" si="110"/>
        <v>326</v>
      </c>
      <c r="J618" s="10">
        <f t="shared" si="111"/>
        <v>2</v>
      </c>
      <c r="K618" s="10" t="str">
        <f>IF($I618=1,VLOOKUP($E618,$AH$2:$AJ$19,2),IF($I618&lt;10,IF(F618=0,"",K617),""))</f>
        <v/>
      </c>
      <c r="L618" s="10" t="str">
        <f>IF($I618=1,VLOOKUP($E618,$AH$2:$AJ$19,3),IF($I618&lt;10,IF(F618=0,"",L617),""))</f>
        <v/>
      </c>
      <c r="M618" s="12" t="str">
        <f t="shared" si="112"/>
        <v/>
      </c>
      <c r="N618" s="13">
        <f t="shared" si="113"/>
        <v>0</v>
      </c>
      <c r="O618" s="14">
        <f t="shared" si="114"/>
        <v>68</v>
      </c>
    </row>
    <row r="619" spans="1:15" x14ac:dyDescent="0.2">
      <c r="A619" s="28"/>
      <c r="B619" s="21" t="str">
        <f>IF(A619="","",IF(K619="","No bet",VLOOKUP(K619,$AK$2:$AL$19,2)&amp;","&amp;VLOOKUP(L619,$AK$2:$AL$19,2)))</f>
        <v/>
      </c>
      <c r="C619" s="22" t="str">
        <f t="shared" si="105"/>
        <v/>
      </c>
      <c r="D619" s="9">
        <f t="shared" si="106"/>
        <v>0</v>
      </c>
      <c r="E619" s="9">
        <f t="shared" si="107"/>
        <v>0</v>
      </c>
      <c r="F619" s="10">
        <f t="shared" si="108"/>
        <v>0</v>
      </c>
      <c r="G619" s="10" t="str">
        <f t="shared" si="115"/>
        <v>24615</v>
      </c>
      <c r="H619" s="10" t="b">
        <f t="shared" si="109"/>
        <v>0</v>
      </c>
      <c r="I619" s="10">
        <f t="shared" si="110"/>
        <v>327</v>
      </c>
      <c r="J619" s="10">
        <f t="shared" si="111"/>
        <v>2</v>
      </c>
      <c r="K619" s="10" t="str">
        <f>IF($I619=1,VLOOKUP($E619,$AH$2:$AJ$19,2),IF($I619&lt;10,IF(F619=0,"",K618),""))</f>
        <v/>
      </c>
      <c r="L619" s="10" t="str">
        <f>IF($I619=1,VLOOKUP($E619,$AH$2:$AJ$19,3),IF($I619&lt;10,IF(F619=0,"",L618),""))</f>
        <v/>
      </c>
      <c r="M619" s="12" t="str">
        <f t="shared" si="112"/>
        <v/>
      </c>
      <c r="N619" s="13">
        <f t="shared" si="113"/>
        <v>0</v>
      </c>
      <c r="O619" s="14">
        <f t="shared" si="114"/>
        <v>68</v>
      </c>
    </row>
    <row r="620" spans="1:15" x14ac:dyDescent="0.2">
      <c r="A620" s="28"/>
      <c r="B620" s="21" t="str">
        <f>IF(A620="","",IF(K620="","No bet",VLOOKUP(K620,$AK$2:$AL$19,2)&amp;","&amp;VLOOKUP(L620,$AK$2:$AL$19,2)))</f>
        <v/>
      </c>
      <c r="C620" s="22" t="str">
        <f t="shared" si="105"/>
        <v/>
      </c>
      <c r="D620" s="9">
        <f t="shared" si="106"/>
        <v>0</v>
      </c>
      <c r="E620" s="9">
        <f t="shared" si="107"/>
        <v>0</v>
      </c>
      <c r="F620" s="10">
        <f t="shared" si="108"/>
        <v>0</v>
      </c>
      <c r="G620" s="10" t="str">
        <f t="shared" si="115"/>
        <v>24615</v>
      </c>
      <c r="H620" s="10" t="b">
        <f t="shared" si="109"/>
        <v>0</v>
      </c>
      <c r="I620" s="10">
        <f t="shared" si="110"/>
        <v>328</v>
      </c>
      <c r="J620" s="10">
        <f t="shared" si="111"/>
        <v>2</v>
      </c>
      <c r="K620" s="10" t="str">
        <f>IF($I620=1,VLOOKUP($E620,$AH$2:$AJ$19,2),IF($I620&lt;10,IF(F620=0,"",K619),""))</f>
        <v/>
      </c>
      <c r="L620" s="10" t="str">
        <f>IF($I620=1,VLOOKUP($E620,$AH$2:$AJ$19,3),IF($I620&lt;10,IF(F620=0,"",L619),""))</f>
        <v/>
      </c>
      <c r="M620" s="12" t="str">
        <f t="shared" si="112"/>
        <v/>
      </c>
      <c r="N620" s="13">
        <f t="shared" si="113"/>
        <v>0</v>
      </c>
      <c r="O620" s="14">
        <f t="shared" si="114"/>
        <v>68</v>
      </c>
    </row>
    <row r="621" spans="1:15" x14ac:dyDescent="0.2">
      <c r="A621" s="28"/>
      <c r="B621" s="21" t="str">
        <f>IF(A621="","",IF(K621="","No bet",VLOOKUP(K621,$AK$2:$AL$19,2)&amp;","&amp;VLOOKUP(L621,$AK$2:$AL$19,2)))</f>
        <v/>
      </c>
      <c r="C621" s="22" t="str">
        <f t="shared" si="105"/>
        <v/>
      </c>
      <c r="D621" s="9">
        <f t="shared" si="106"/>
        <v>0</v>
      </c>
      <c r="E621" s="9">
        <f t="shared" si="107"/>
        <v>0</v>
      </c>
      <c r="F621" s="10">
        <f t="shared" si="108"/>
        <v>0</v>
      </c>
      <c r="G621" s="10" t="str">
        <f t="shared" si="115"/>
        <v>24615</v>
      </c>
      <c r="H621" s="10" t="b">
        <f t="shared" si="109"/>
        <v>0</v>
      </c>
      <c r="I621" s="10">
        <f t="shared" si="110"/>
        <v>329</v>
      </c>
      <c r="J621" s="10">
        <f t="shared" si="111"/>
        <v>2</v>
      </c>
      <c r="K621" s="10" t="str">
        <f>IF($I621=1,VLOOKUP($E621,$AH$2:$AJ$19,2),IF($I621&lt;10,IF(F621=0,"",K620),""))</f>
        <v/>
      </c>
      <c r="L621" s="10" t="str">
        <f>IF($I621=1,VLOOKUP($E621,$AH$2:$AJ$19,3),IF($I621&lt;10,IF(F621=0,"",L620),""))</f>
        <v/>
      </c>
      <c r="M621" s="12" t="str">
        <f t="shared" si="112"/>
        <v/>
      </c>
      <c r="N621" s="13">
        <f t="shared" si="113"/>
        <v>0</v>
      </c>
      <c r="O621" s="14">
        <f t="shared" si="114"/>
        <v>68</v>
      </c>
    </row>
    <row r="622" spans="1:15" x14ac:dyDescent="0.2">
      <c r="A622" s="28"/>
      <c r="B622" s="21" t="str">
        <f>IF(A622="","",IF(K622="","No bet",VLOOKUP(K622,$AK$2:$AL$19,2)&amp;","&amp;VLOOKUP(L622,$AK$2:$AL$19,2)))</f>
        <v/>
      </c>
      <c r="C622" s="22" t="str">
        <f t="shared" si="105"/>
        <v/>
      </c>
      <c r="D622" s="9">
        <f t="shared" si="106"/>
        <v>0</v>
      </c>
      <c r="E622" s="9">
        <f t="shared" si="107"/>
        <v>0</v>
      </c>
      <c r="F622" s="10">
        <f t="shared" si="108"/>
        <v>0</v>
      </c>
      <c r="G622" s="10" t="str">
        <f t="shared" si="115"/>
        <v>24615</v>
      </c>
      <c r="H622" s="10" t="b">
        <f t="shared" si="109"/>
        <v>0</v>
      </c>
      <c r="I622" s="10">
        <f t="shared" si="110"/>
        <v>330</v>
      </c>
      <c r="J622" s="10">
        <f t="shared" si="111"/>
        <v>2</v>
      </c>
      <c r="K622" s="10" t="str">
        <f>IF($I622=1,VLOOKUP($E622,$AH$2:$AJ$19,2),IF($I622&lt;10,IF(F622=0,"",K621),""))</f>
        <v/>
      </c>
      <c r="L622" s="10" t="str">
        <f>IF($I622=1,VLOOKUP($E622,$AH$2:$AJ$19,3),IF($I622&lt;10,IF(F622=0,"",L621),""))</f>
        <v/>
      </c>
      <c r="M622" s="12" t="str">
        <f t="shared" si="112"/>
        <v/>
      </c>
      <c r="N622" s="13">
        <f t="shared" si="113"/>
        <v>0</v>
      </c>
      <c r="O622" s="14">
        <f t="shared" si="114"/>
        <v>68</v>
      </c>
    </row>
    <row r="623" spans="1:15" x14ac:dyDescent="0.2">
      <c r="A623" s="28"/>
      <c r="B623" s="21" t="str">
        <f>IF(A623="","",IF(K623="","No bet",VLOOKUP(K623,$AK$2:$AL$19,2)&amp;","&amp;VLOOKUP(L623,$AK$2:$AL$19,2)))</f>
        <v/>
      </c>
      <c r="C623" s="22" t="str">
        <f t="shared" si="105"/>
        <v/>
      </c>
      <c r="D623" s="9">
        <f t="shared" si="106"/>
        <v>0</v>
      </c>
      <c r="E623" s="9">
        <f t="shared" si="107"/>
        <v>0</v>
      </c>
      <c r="F623" s="10">
        <f t="shared" si="108"/>
        <v>0</v>
      </c>
      <c r="G623" s="10" t="str">
        <f t="shared" si="115"/>
        <v>24615</v>
      </c>
      <c r="H623" s="10" t="b">
        <f t="shared" si="109"/>
        <v>0</v>
      </c>
      <c r="I623" s="10">
        <f t="shared" si="110"/>
        <v>331</v>
      </c>
      <c r="J623" s="10">
        <f t="shared" si="111"/>
        <v>2</v>
      </c>
      <c r="K623" s="10" t="str">
        <f>IF($I623=1,VLOOKUP($E623,$AH$2:$AJ$19,2),IF($I623&lt;10,IF(F623=0,"",K622),""))</f>
        <v/>
      </c>
      <c r="L623" s="10" t="str">
        <f>IF($I623=1,VLOOKUP($E623,$AH$2:$AJ$19,3),IF($I623&lt;10,IF(F623=0,"",L622),""))</f>
        <v/>
      </c>
      <c r="M623" s="12" t="str">
        <f t="shared" si="112"/>
        <v/>
      </c>
      <c r="N623" s="13">
        <f t="shared" si="113"/>
        <v>0</v>
      </c>
      <c r="O623" s="14">
        <f t="shared" si="114"/>
        <v>68</v>
      </c>
    </row>
    <row r="624" spans="1:15" x14ac:dyDescent="0.2">
      <c r="A624" s="28"/>
      <c r="B624" s="21" t="str">
        <f>IF(A624="","",IF(K624="","No bet",VLOOKUP(K624,$AK$2:$AL$19,2)&amp;","&amp;VLOOKUP(L624,$AK$2:$AL$19,2)))</f>
        <v/>
      </c>
      <c r="C624" s="22" t="str">
        <f t="shared" si="105"/>
        <v/>
      </c>
      <c r="D624" s="9">
        <f t="shared" si="106"/>
        <v>0</v>
      </c>
      <c r="E624" s="9">
        <f t="shared" si="107"/>
        <v>0</v>
      </c>
      <c r="F624" s="10">
        <f t="shared" si="108"/>
        <v>0</v>
      </c>
      <c r="G624" s="10" t="str">
        <f t="shared" si="115"/>
        <v>24615</v>
      </c>
      <c r="H624" s="10" t="b">
        <f t="shared" si="109"/>
        <v>0</v>
      </c>
      <c r="I624" s="10">
        <f t="shared" si="110"/>
        <v>332</v>
      </c>
      <c r="J624" s="10">
        <f t="shared" si="111"/>
        <v>2</v>
      </c>
      <c r="K624" s="10" t="str">
        <f>IF($I624=1,VLOOKUP($E624,$AH$2:$AJ$19,2),IF($I624&lt;10,IF(F624=0,"",K623),""))</f>
        <v/>
      </c>
      <c r="L624" s="10" t="str">
        <f>IF($I624=1,VLOOKUP($E624,$AH$2:$AJ$19,3),IF($I624&lt;10,IF(F624=0,"",L623),""))</f>
        <v/>
      </c>
      <c r="M624" s="12" t="str">
        <f t="shared" si="112"/>
        <v/>
      </c>
      <c r="N624" s="13">
        <f t="shared" si="113"/>
        <v>0</v>
      </c>
      <c r="O624" s="14">
        <f t="shared" si="114"/>
        <v>68</v>
      </c>
    </row>
    <row r="625" spans="1:15" x14ac:dyDescent="0.2">
      <c r="A625" s="28"/>
      <c r="B625" s="21" t="str">
        <f>IF(A625="","",IF(K625="","No bet",VLOOKUP(K625,$AK$2:$AL$19,2)&amp;","&amp;VLOOKUP(L625,$AK$2:$AL$19,2)))</f>
        <v/>
      </c>
      <c r="C625" s="22" t="str">
        <f t="shared" si="105"/>
        <v/>
      </c>
      <c r="D625" s="9">
        <f t="shared" si="106"/>
        <v>0</v>
      </c>
      <c r="E625" s="9">
        <f t="shared" si="107"/>
        <v>0</v>
      </c>
      <c r="F625" s="10">
        <f t="shared" si="108"/>
        <v>0</v>
      </c>
      <c r="G625" s="10" t="str">
        <f t="shared" si="115"/>
        <v>24615</v>
      </c>
      <c r="H625" s="10" t="b">
        <f t="shared" si="109"/>
        <v>0</v>
      </c>
      <c r="I625" s="10">
        <f t="shared" si="110"/>
        <v>333</v>
      </c>
      <c r="J625" s="10">
        <f t="shared" si="111"/>
        <v>2</v>
      </c>
      <c r="K625" s="10" t="str">
        <f>IF($I625=1,VLOOKUP($E625,$AH$2:$AJ$19,2),IF($I625&lt;10,IF(F625=0,"",K624),""))</f>
        <v/>
      </c>
      <c r="L625" s="10" t="str">
        <f>IF($I625=1,VLOOKUP($E625,$AH$2:$AJ$19,3),IF($I625&lt;10,IF(F625=0,"",L624),""))</f>
        <v/>
      </c>
      <c r="M625" s="12" t="str">
        <f t="shared" si="112"/>
        <v/>
      </c>
      <c r="N625" s="13">
        <f t="shared" si="113"/>
        <v>0</v>
      </c>
      <c r="O625" s="14">
        <f t="shared" si="114"/>
        <v>68</v>
      </c>
    </row>
    <row r="626" spans="1:15" x14ac:dyDescent="0.2">
      <c r="A626" s="28"/>
      <c r="B626" s="21" t="str">
        <f>IF(A626="","",IF(K626="","No bet",VLOOKUP(K626,$AK$2:$AL$19,2)&amp;","&amp;VLOOKUP(L626,$AK$2:$AL$19,2)))</f>
        <v/>
      </c>
      <c r="C626" s="22" t="str">
        <f t="shared" si="105"/>
        <v/>
      </c>
      <c r="D626" s="9">
        <f t="shared" si="106"/>
        <v>0</v>
      </c>
      <c r="E626" s="9">
        <f t="shared" si="107"/>
        <v>0</v>
      </c>
      <c r="F626" s="10">
        <f t="shared" si="108"/>
        <v>0</v>
      </c>
      <c r="G626" s="10" t="str">
        <f t="shared" si="115"/>
        <v>24615</v>
      </c>
      <c r="H626" s="10" t="b">
        <f t="shared" si="109"/>
        <v>0</v>
      </c>
      <c r="I626" s="10">
        <f t="shared" si="110"/>
        <v>334</v>
      </c>
      <c r="J626" s="10">
        <f t="shared" si="111"/>
        <v>2</v>
      </c>
      <c r="K626" s="10" t="str">
        <f>IF($I626=1,VLOOKUP($E626,$AH$2:$AJ$19,2),IF($I626&lt;10,IF(F626=0,"",K625),""))</f>
        <v/>
      </c>
      <c r="L626" s="10" t="str">
        <f>IF($I626=1,VLOOKUP($E626,$AH$2:$AJ$19,3),IF($I626&lt;10,IF(F626=0,"",L625),""))</f>
        <v/>
      </c>
      <c r="M626" s="12" t="str">
        <f t="shared" si="112"/>
        <v/>
      </c>
      <c r="N626" s="13">
        <f t="shared" si="113"/>
        <v>0</v>
      </c>
      <c r="O626" s="14">
        <f t="shared" si="114"/>
        <v>68</v>
      </c>
    </row>
    <row r="627" spans="1:15" x14ac:dyDescent="0.2">
      <c r="A627" s="28"/>
      <c r="B627" s="21" t="str">
        <f>IF(A627="","",IF(K627="","No bet",VLOOKUP(K627,$AK$2:$AL$19,2)&amp;","&amp;VLOOKUP(L627,$AK$2:$AL$19,2)))</f>
        <v/>
      </c>
      <c r="C627" s="22" t="str">
        <f t="shared" si="105"/>
        <v/>
      </c>
      <c r="D627" s="9">
        <f t="shared" si="106"/>
        <v>0</v>
      </c>
      <c r="E627" s="9">
        <f t="shared" si="107"/>
        <v>0</v>
      </c>
      <c r="F627" s="10">
        <f t="shared" si="108"/>
        <v>0</v>
      </c>
      <c r="G627" s="10" t="str">
        <f t="shared" si="115"/>
        <v>24615</v>
      </c>
      <c r="H627" s="10" t="b">
        <f t="shared" si="109"/>
        <v>0</v>
      </c>
      <c r="I627" s="10">
        <f t="shared" si="110"/>
        <v>335</v>
      </c>
      <c r="J627" s="10">
        <f t="shared" si="111"/>
        <v>2</v>
      </c>
      <c r="K627" s="10" t="str">
        <f>IF($I627=1,VLOOKUP($E627,$AH$2:$AJ$19,2),IF($I627&lt;10,IF(F627=0,"",K626),""))</f>
        <v/>
      </c>
      <c r="L627" s="10" t="str">
        <f>IF($I627=1,VLOOKUP($E627,$AH$2:$AJ$19,3),IF($I627&lt;10,IF(F627=0,"",L626),""))</f>
        <v/>
      </c>
      <c r="M627" s="12" t="str">
        <f t="shared" si="112"/>
        <v/>
      </c>
      <c r="N627" s="13">
        <f t="shared" si="113"/>
        <v>0</v>
      </c>
      <c r="O627" s="14">
        <f t="shared" si="114"/>
        <v>68</v>
      </c>
    </row>
    <row r="628" spans="1:15" x14ac:dyDescent="0.2">
      <c r="A628" s="28"/>
      <c r="B628" s="21" t="str">
        <f>IF(A628="","",IF(K628="","No bet",VLOOKUP(K628,$AK$2:$AL$19,2)&amp;","&amp;VLOOKUP(L628,$AK$2:$AL$19,2)))</f>
        <v/>
      </c>
      <c r="C628" s="22" t="str">
        <f t="shared" si="105"/>
        <v/>
      </c>
      <c r="D628" s="9">
        <f t="shared" si="106"/>
        <v>0</v>
      </c>
      <c r="E628" s="9">
        <f t="shared" si="107"/>
        <v>0</v>
      </c>
      <c r="F628" s="10">
        <f t="shared" si="108"/>
        <v>0</v>
      </c>
      <c r="G628" s="10" t="str">
        <f t="shared" si="115"/>
        <v>24615</v>
      </c>
      <c r="H628" s="10" t="b">
        <f t="shared" si="109"/>
        <v>0</v>
      </c>
      <c r="I628" s="10">
        <f t="shared" si="110"/>
        <v>336</v>
      </c>
      <c r="J628" s="10">
        <f t="shared" si="111"/>
        <v>2</v>
      </c>
      <c r="K628" s="10" t="str">
        <f>IF($I628=1,VLOOKUP($E628,$AH$2:$AJ$19,2),IF($I628&lt;10,IF(F628=0,"",K627),""))</f>
        <v/>
      </c>
      <c r="L628" s="10" t="str">
        <f>IF($I628=1,VLOOKUP($E628,$AH$2:$AJ$19,3),IF($I628&lt;10,IF(F628=0,"",L627),""))</f>
        <v/>
      </c>
      <c r="M628" s="12" t="str">
        <f t="shared" si="112"/>
        <v/>
      </c>
      <c r="N628" s="13">
        <f t="shared" si="113"/>
        <v>0</v>
      </c>
      <c r="O628" s="14">
        <f t="shared" si="114"/>
        <v>68</v>
      </c>
    </row>
    <row r="629" spans="1:15" x14ac:dyDescent="0.2">
      <c r="A629" s="28"/>
      <c r="B629" s="21" t="str">
        <f>IF(A629="","",IF(K629="","No bet",VLOOKUP(K629,$AK$2:$AL$19,2)&amp;","&amp;VLOOKUP(L629,$AK$2:$AL$19,2)))</f>
        <v/>
      </c>
      <c r="C629" s="22" t="str">
        <f t="shared" si="105"/>
        <v/>
      </c>
      <c r="D629" s="9">
        <f t="shared" si="106"/>
        <v>0</v>
      </c>
      <c r="E629" s="9">
        <f t="shared" si="107"/>
        <v>0</v>
      </c>
      <c r="F629" s="10">
        <f t="shared" si="108"/>
        <v>0</v>
      </c>
      <c r="G629" s="10" t="str">
        <f t="shared" si="115"/>
        <v>24615</v>
      </c>
      <c r="H629" s="10" t="b">
        <f t="shared" si="109"/>
        <v>0</v>
      </c>
      <c r="I629" s="10">
        <f t="shared" si="110"/>
        <v>337</v>
      </c>
      <c r="J629" s="10">
        <f t="shared" si="111"/>
        <v>2</v>
      </c>
      <c r="K629" s="10" t="str">
        <f>IF($I629=1,VLOOKUP($E629,$AH$2:$AJ$19,2),IF($I629&lt;10,IF(F629=0,"",K628),""))</f>
        <v/>
      </c>
      <c r="L629" s="10" t="str">
        <f>IF($I629=1,VLOOKUP($E629,$AH$2:$AJ$19,3),IF($I629&lt;10,IF(F629=0,"",L628),""))</f>
        <v/>
      </c>
      <c r="M629" s="12" t="str">
        <f t="shared" si="112"/>
        <v/>
      </c>
      <c r="N629" s="13">
        <f t="shared" si="113"/>
        <v>0</v>
      </c>
      <c r="O629" s="14">
        <f t="shared" si="114"/>
        <v>68</v>
      </c>
    </row>
    <row r="630" spans="1:15" x14ac:dyDescent="0.2">
      <c r="A630" s="28"/>
      <c r="B630" s="21" t="str">
        <f>IF(A630="","",IF(K630="","No bet",VLOOKUP(K630,$AK$2:$AL$19,2)&amp;","&amp;VLOOKUP(L630,$AK$2:$AL$19,2)))</f>
        <v/>
      </c>
      <c r="C630" s="22" t="str">
        <f t="shared" si="105"/>
        <v/>
      </c>
      <c r="D630" s="9">
        <f t="shared" si="106"/>
        <v>0</v>
      </c>
      <c r="E630" s="9">
        <f t="shared" si="107"/>
        <v>0</v>
      </c>
      <c r="F630" s="10">
        <f t="shared" si="108"/>
        <v>0</v>
      </c>
      <c r="G630" s="10" t="str">
        <f t="shared" si="115"/>
        <v>24615</v>
      </c>
      <c r="H630" s="10" t="b">
        <f t="shared" si="109"/>
        <v>0</v>
      </c>
      <c r="I630" s="10">
        <f t="shared" si="110"/>
        <v>338</v>
      </c>
      <c r="J630" s="10">
        <f t="shared" si="111"/>
        <v>2</v>
      </c>
      <c r="K630" s="10" t="str">
        <f>IF($I630=1,VLOOKUP($E630,$AH$2:$AJ$19,2),IF($I630&lt;10,IF(F630=0,"",K629),""))</f>
        <v/>
      </c>
      <c r="L630" s="10" t="str">
        <f>IF($I630=1,VLOOKUP($E630,$AH$2:$AJ$19,3),IF($I630&lt;10,IF(F630=0,"",L629),""))</f>
        <v/>
      </c>
      <c r="M630" s="12" t="str">
        <f t="shared" si="112"/>
        <v/>
      </c>
      <c r="N630" s="13">
        <f t="shared" si="113"/>
        <v>0</v>
      </c>
      <c r="O630" s="14">
        <f t="shared" si="114"/>
        <v>68</v>
      </c>
    </row>
    <row r="631" spans="1:15" x14ac:dyDescent="0.2">
      <c r="A631" s="28"/>
      <c r="B631" s="21" t="str">
        <f>IF(A631="","",IF(K631="","No bet",VLOOKUP(K631,$AK$2:$AL$19,2)&amp;","&amp;VLOOKUP(L631,$AK$2:$AL$19,2)))</f>
        <v/>
      </c>
      <c r="C631" s="22" t="str">
        <f t="shared" si="105"/>
        <v/>
      </c>
      <c r="D631" s="9">
        <f t="shared" si="106"/>
        <v>0</v>
      </c>
      <c r="E631" s="9">
        <f t="shared" si="107"/>
        <v>0</v>
      </c>
      <c r="F631" s="10">
        <f t="shared" si="108"/>
        <v>0</v>
      </c>
      <c r="G631" s="10" t="str">
        <f t="shared" si="115"/>
        <v>24615</v>
      </c>
      <c r="H631" s="10" t="b">
        <f t="shared" si="109"/>
        <v>0</v>
      </c>
      <c r="I631" s="10">
        <f t="shared" si="110"/>
        <v>339</v>
      </c>
      <c r="J631" s="10">
        <f t="shared" si="111"/>
        <v>2</v>
      </c>
      <c r="K631" s="10" t="str">
        <f>IF($I631=1,VLOOKUP($E631,$AH$2:$AJ$19,2),IF($I631&lt;10,IF(F631=0,"",K630),""))</f>
        <v/>
      </c>
      <c r="L631" s="10" t="str">
        <f>IF($I631=1,VLOOKUP($E631,$AH$2:$AJ$19,3),IF($I631&lt;10,IF(F631=0,"",L630),""))</f>
        <v/>
      </c>
      <c r="M631" s="12" t="str">
        <f t="shared" si="112"/>
        <v/>
      </c>
      <c r="N631" s="13">
        <f t="shared" si="113"/>
        <v>0</v>
      </c>
      <c r="O631" s="14">
        <f t="shared" si="114"/>
        <v>68</v>
      </c>
    </row>
    <row r="632" spans="1:15" x14ac:dyDescent="0.2">
      <c r="A632" s="28"/>
      <c r="B632" s="21" t="str">
        <f>IF(A632="","",IF(K632="","No bet",VLOOKUP(K632,$AK$2:$AL$19,2)&amp;","&amp;VLOOKUP(L632,$AK$2:$AL$19,2)))</f>
        <v/>
      </c>
      <c r="C632" s="22" t="str">
        <f t="shared" si="105"/>
        <v/>
      </c>
      <c r="D632" s="9">
        <f t="shared" si="106"/>
        <v>0</v>
      </c>
      <c r="E632" s="9">
        <f t="shared" si="107"/>
        <v>0</v>
      </c>
      <c r="F632" s="10">
        <f t="shared" si="108"/>
        <v>0</v>
      </c>
      <c r="G632" s="10" t="str">
        <f t="shared" si="115"/>
        <v>24615</v>
      </c>
      <c r="H632" s="10" t="b">
        <f t="shared" si="109"/>
        <v>0</v>
      </c>
      <c r="I632" s="10">
        <f t="shared" si="110"/>
        <v>340</v>
      </c>
      <c r="J632" s="10">
        <f t="shared" si="111"/>
        <v>2</v>
      </c>
      <c r="K632" s="10" t="str">
        <f>IF($I632=1,VLOOKUP($E632,$AH$2:$AJ$19,2),IF($I632&lt;10,IF(F632=0,"",K631),""))</f>
        <v/>
      </c>
      <c r="L632" s="10" t="str">
        <f>IF($I632=1,VLOOKUP($E632,$AH$2:$AJ$19,3),IF($I632&lt;10,IF(F632=0,"",L631),""))</f>
        <v/>
      </c>
      <c r="M632" s="12" t="str">
        <f t="shared" si="112"/>
        <v/>
      </c>
      <c r="N632" s="13">
        <f t="shared" si="113"/>
        <v>0</v>
      </c>
      <c r="O632" s="14">
        <f t="shared" si="114"/>
        <v>68</v>
      </c>
    </row>
    <row r="633" spans="1:15" x14ac:dyDescent="0.2">
      <c r="A633" s="28"/>
      <c r="B633" s="21" t="str">
        <f>IF(A633="","",IF(K633="","No bet",VLOOKUP(K633,$AK$2:$AL$19,2)&amp;","&amp;VLOOKUP(L633,$AK$2:$AL$19,2)))</f>
        <v/>
      </c>
      <c r="C633" s="22" t="str">
        <f t="shared" si="105"/>
        <v/>
      </c>
      <c r="D633" s="9">
        <f t="shared" si="106"/>
        <v>0</v>
      </c>
      <c r="E633" s="9">
        <f t="shared" si="107"/>
        <v>0</v>
      </c>
      <c r="F633" s="10">
        <f t="shared" si="108"/>
        <v>0</v>
      </c>
      <c r="G633" s="10" t="str">
        <f t="shared" si="115"/>
        <v>24615</v>
      </c>
      <c r="H633" s="10" t="b">
        <f t="shared" si="109"/>
        <v>0</v>
      </c>
      <c r="I633" s="10">
        <f t="shared" si="110"/>
        <v>341</v>
      </c>
      <c r="J633" s="10">
        <f t="shared" si="111"/>
        <v>2</v>
      </c>
      <c r="K633" s="10" t="str">
        <f>IF($I633=1,VLOOKUP($E633,$AH$2:$AJ$19,2),IF($I633&lt;10,IF(F633=0,"",K632),""))</f>
        <v/>
      </c>
      <c r="L633" s="10" t="str">
        <f>IF($I633=1,VLOOKUP($E633,$AH$2:$AJ$19,3),IF($I633&lt;10,IF(F633=0,"",L632),""))</f>
        <v/>
      </c>
      <c r="M633" s="12" t="str">
        <f t="shared" si="112"/>
        <v/>
      </c>
      <c r="N633" s="13">
        <f t="shared" si="113"/>
        <v>0</v>
      </c>
      <c r="O633" s="14">
        <f t="shared" si="114"/>
        <v>68</v>
      </c>
    </row>
    <row r="634" spans="1:15" x14ac:dyDescent="0.2">
      <c r="A634" s="28"/>
      <c r="B634" s="21" t="str">
        <f>IF(A634="","",IF(K634="","No bet",VLOOKUP(K634,$AK$2:$AL$19,2)&amp;","&amp;VLOOKUP(L634,$AK$2:$AL$19,2)))</f>
        <v/>
      </c>
      <c r="C634" s="22" t="str">
        <f t="shared" si="105"/>
        <v/>
      </c>
      <c r="D634" s="9">
        <f t="shared" si="106"/>
        <v>0</v>
      </c>
      <c r="E634" s="9">
        <f t="shared" si="107"/>
        <v>0</v>
      </c>
      <c r="F634" s="10">
        <f t="shared" si="108"/>
        <v>0</v>
      </c>
      <c r="G634" s="10" t="str">
        <f t="shared" si="115"/>
        <v>24615</v>
      </c>
      <c r="H634" s="10" t="b">
        <f t="shared" si="109"/>
        <v>0</v>
      </c>
      <c r="I634" s="10">
        <f t="shared" si="110"/>
        <v>342</v>
      </c>
      <c r="J634" s="10">
        <f t="shared" si="111"/>
        <v>2</v>
      </c>
      <c r="K634" s="10" t="str">
        <f>IF($I634=1,VLOOKUP($E634,$AH$2:$AJ$19,2),IF($I634&lt;10,IF(F634=0,"",K633),""))</f>
        <v/>
      </c>
      <c r="L634" s="10" t="str">
        <f>IF($I634=1,VLOOKUP($E634,$AH$2:$AJ$19,3),IF($I634&lt;10,IF(F634=0,"",L633),""))</f>
        <v/>
      </c>
      <c r="M634" s="12" t="str">
        <f t="shared" si="112"/>
        <v/>
      </c>
      <c r="N634" s="13">
        <f t="shared" si="113"/>
        <v>0</v>
      </c>
      <c r="O634" s="14">
        <f t="shared" si="114"/>
        <v>68</v>
      </c>
    </row>
    <row r="635" spans="1:15" x14ac:dyDescent="0.2">
      <c r="A635" s="28"/>
      <c r="B635" s="21" t="str">
        <f>IF(A635="","",IF(K635="","No bet",VLOOKUP(K635,$AK$2:$AL$19,2)&amp;","&amp;VLOOKUP(L635,$AK$2:$AL$19,2)))</f>
        <v/>
      </c>
      <c r="C635" s="22" t="str">
        <f t="shared" si="105"/>
        <v/>
      </c>
      <c r="D635" s="9">
        <f t="shared" si="106"/>
        <v>0</v>
      </c>
      <c r="E635" s="9">
        <f t="shared" si="107"/>
        <v>0</v>
      </c>
      <c r="F635" s="10">
        <f t="shared" si="108"/>
        <v>0</v>
      </c>
      <c r="G635" s="10" t="str">
        <f t="shared" si="115"/>
        <v>24615</v>
      </c>
      <c r="H635" s="10" t="b">
        <f t="shared" si="109"/>
        <v>0</v>
      </c>
      <c r="I635" s="10">
        <f t="shared" si="110"/>
        <v>343</v>
      </c>
      <c r="J635" s="10">
        <f t="shared" si="111"/>
        <v>2</v>
      </c>
      <c r="K635" s="10" t="str">
        <f>IF($I635=1,VLOOKUP($E635,$AH$2:$AJ$19,2),IF($I635&lt;10,IF(F635=0,"",K634),""))</f>
        <v/>
      </c>
      <c r="L635" s="10" t="str">
        <f>IF($I635=1,VLOOKUP($E635,$AH$2:$AJ$19,3),IF($I635&lt;10,IF(F635=0,"",L634),""))</f>
        <v/>
      </c>
      <c r="M635" s="12" t="str">
        <f t="shared" si="112"/>
        <v/>
      </c>
      <c r="N635" s="13">
        <f t="shared" si="113"/>
        <v>0</v>
      </c>
      <c r="O635" s="14">
        <f t="shared" si="114"/>
        <v>68</v>
      </c>
    </row>
    <row r="636" spans="1:15" x14ac:dyDescent="0.2">
      <c r="A636" s="28"/>
      <c r="B636" s="21" t="str">
        <f>IF(A636="","",IF(K636="","No bet",VLOOKUP(K636,$AK$2:$AL$19,2)&amp;","&amp;VLOOKUP(L636,$AK$2:$AL$19,2)))</f>
        <v/>
      </c>
      <c r="C636" s="22" t="str">
        <f t="shared" si="105"/>
        <v/>
      </c>
      <c r="D636" s="9">
        <f t="shared" si="106"/>
        <v>0</v>
      </c>
      <c r="E636" s="9">
        <f t="shared" si="107"/>
        <v>0</v>
      </c>
      <c r="F636" s="10">
        <f t="shared" si="108"/>
        <v>0</v>
      </c>
      <c r="G636" s="10" t="str">
        <f t="shared" si="115"/>
        <v>24615</v>
      </c>
      <c r="H636" s="10" t="b">
        <f t="shared" si="109"/>
        <v>0</v>
      </c>
      <c r="I636" s="10">
        <f t="shared" si="110"/>
        <v>344</v>
      </c>
      <c r="J636" s="10">
        <f t="shared" si="111"/>
        <v>2</v>
      </c>
      <c r="K636" s="10" t="str">
        <f>IF($I636=1,VLOOKUP($E636,$AH$2:$AJ$19,2),IF($I636&lt;10,IF(F636=0,"",K635),""))</f>
        <v/>
      </c>
      <c r="L636" s="10" t="str">
        <f>IF($I636=1,VLOOKUP($E636,$AH$2:$AJ$19,3),IF($I636&lt;10,IF(F636=0,"",L635),""))</f>
        <v/>
      </c>
      <c r="M636" s="12" t="str">
        <f t="shared" si="112"/>
        <v/>
      </c>
      <c r="N636" s="13">
        <f t="shared" si="113"/>
        <v>0</v>
      </c>
      <c r="O636" s="14">
        <f t="shared" si="114"/>
        <v>68</v>
      </c>
    </row>
    <row r="637" spans="1:15" x14ac:dyDescent="0.2">
      <c r="A637" s="28"/>
      <c r="B637" s="21" t="str">
        <f>IF(A637="","",IF(K637="","No bet",VLOOKUP(K637,$AK$2:$AL$19,2)&amp;","&amp;VLOOKUP(L637,$AK$2:$AL$19,2)))</f>
        <v/>
      </c>
      <c r="C637" s="22" t="str">
        <f t="shared" si="105"/>
        <v/>
      </c>
      <c r="D637" s="9">
        <f t="shared" si="106"/>
        <v>0</v>
      </c>
      <c r="E637" s="9">
        <f t="shared" si="107"/>
        <v>0</v>
      </c>
      <c r="F637" s="10">
        <f t="shared" si="108"/>
        <v>0</v>
      </c>
      <c r="G637" s="10" t="str">
        <f t="shared" si="115"/>
        <v>24615</v>
      </c>
      <c r="H637" s="10" t="b">
        <f t="shared" si="109"/>
        <v>0</v>
      </c>
      <c r="I637" s="10">
        <f t="shared" si="110"/>
        <v>345</v>
      </c>
      <c r="J637" s="10">
        <f t="shared" si="111"/>
        <v>2</v>
      </c>
      <c r="K637" s="10" t="str">
        <f>IF($I637=1,VLOOKUP($E637,$AH$2:$AJ$19,2),IF($I637&lt;10,IF(F637=0,"",K636),""))</f>
        <v/>
      </c>
      <c r="L637" s="10" t="str">
        <f>IF($I637=1,VLOOKUP($E637,$AH$2:$AJ$19,3),IF($I637&lt;10,IF(F637=0,"",L636),""))</f>
        <v/>
      </c>
      <c r="M637" s="12" t="str">
        <f t="shared" si="112"/>
        <v/>
      </c>
      <c r="N637" s="13">
        <f t="shared" si="113"/>
        <v>0</v>
      </c>
      <c r="O637" s="14">
        <f t="shared" si="114"/>
        <v>68</v>
      </c>
    </row>
    <row r="638" spans="1:15" x14ac:dyDescent="0.2">
      <c r="A638" s="28"/>
      <c r="B638" s="21" t="str">
        <f>IF(A638="","",IF(K638="","No bet",VLOOKUP(K638,$AK$2:$AL$19,2)&amp;","&amp;VLOOKUP(L638,$AK$2:$AL$19,2)))</f>
        <v/>
      </c>
      <c r="C638" s="22" t="str">
        <f t="shared" si="105"/>
        <v/>
      </c>
      <c r="D638" s="9">
        <f t="shared" si="106"/>
        <v>0</v>
      </c>
      <c r="E638" s="9">
        <f t="shared" si="107"/>
        <v>0</v>
      </c>
      <c r="F638" s="10">
        <f t="shared" si="108"/>
        <v>0</v>
      </c>
      <c r="G638" s="10" t="str">
        <f t="shared" si="115"/>
        <v>24615</v>
      </c>
      <c r="H638" s="10" t="b">
        <f t="shared" si="109"/>
        <v>0</v>
      </c>
      <c r="I638" s="10">
        <f t="shared" si="110"/>
        <v>346</v>
      </c>
      <c r="J638" s="10">
        <f t="shared" si="111"/>
        <v>2</v>
      </c>
      <c r="K638" s="10" t="str">
        <f>IF($I638=1,VLOOKUP($E638,$AH$2:$AJ$19,2),IF($I638&lt;10,IF(F638=0,"",K637),""))</f>
        <v/>
      </c>
      <c r="L638" s="10" t="str">
        <f>IF($I638=1,VLOOKUP($E638,$AH$2:$AJ$19,3),IF($I638&lt;10,IF(F638=0,"",L637),""))</f>
        <v/>
      </c>
      <c r="M638" s="12" t="str">
        <f t="shared" si="112"/>
        <v/>
      </c>
      <c r="N638" s="13">
        <f t="shared" si="113"/>
        <v>0</v>
      </c>
      <c r="O638" s="14">
        <f t="shared" si="114"/>
        <v>68</v>
      </c>
    </row>
    <row r="639" spans="1:15" x14ac:dyDescent="0.2">
      <c r="A639" s="28"/>
      <c r="B639" s="21" t="str">
        <f>IF(A639="","",IF(K639="","No bet",VLOOKUP(K639,$AK$2:$AL$19,2)&amp;","&amp;VLOOKUP(L639,$AK$2:$AL$19,2)))</f>
        <v/>
      </c>
      <c r="C639" s="22" t="str">
        <f t="shared" si="105"/>
        <v/>
      </c>
      <c r="D639" s="9">
        <f t="shared" si="106"/>
        <v>0</v>
      </c>
      <c r="E639" s="9">
        <f t="shared" si="107"/>
        <v>0</v>
      </c>
      <c r="F639" s="10">
        <f t="shared" si="108"/>
        <v>0</v>
      </c>
      <c r="G639" s="10" t="str">
        <f t="shared" si="115"/>
        <v>24615</v>
      </c>
      <c r="H639" s="10" t="b">
        <f t="shared" si="109"/>
        <v>0</v>
      </c>
      <c r="I639" s="10">
        <f t="shared" si="110"/>
        <v>347</v>
      </c>
      <c r="J639" s="10">
        <f t="shared" si="111"/>
        <v>2</v>
      </c>
      <c r="K639" s="10" t="str">
        <f>IF($I639=1,VLOOKUP($E639,$AH$2:$AJ$19,2),IF($I639&lt;10,IF(F639=0,"",K638),""))</f>
        <v/>
      </c>
      <c r="L639" s="10" t="str">
        <f>IF($I639=1,VLOOKUP($E639,$AH$2:$AJ$19,3),IF($I639&lt;10,IF(F639=0,"",L638),""))</f>
        <v/>
      </c>
      <c r="M639" s="12" t="str">
        <f t="shared" si="112"/>
        <v/>
      </c>
      <c r="N639" s="13">
        <f t="shared" si="113"/>
        <v>0</v>
      </c>
      <c r="O639" s="14">
        <f t="shared" si="114"/>
        <v>68</v>
      </c>
    </row>
    <row r="640" spans="1:15" x14ac:dyDescent="0.2">
      <c r="A640" s="28"/>
      <c r="B640" s="21" t="str">
        <f>IF(A640="","",IF(K640="","No bet",VLOOKUP(K640,$AK$2:$AL$19,2)&amp;","&amp;VLOOKUP(L640,$AK$2:$AL$19,2)))</f>
        <v/>
      </c>
      <c r="C640" s="22" t="str">
        <f t="shared" si="105"/>
        <v/>
      </c>
      <c r="D640" s="9">
        <f t="shared" si="106"/>
        <v>0</v>
      </c>
      <c r="E640" s="9">
        <f t="shared" si="107"/>
        <v>0</v>
      </c>
      <c r="F640" s="10">
        <f t="shared" si="108"/>
        <v>0</v>
      </c>
      <c r="G640" s="10" t="str">
        <f t="shared" si="115"/>
        <v>24615</v>
      </c>
      <c r="H640" s="10" t="b">
        <f t="shared" si="109"/>
        <v>0</v>
      </c>
      <c r="I640" s="10">
        <f t="shared" si="110"/>
        <v>348</v>
      </c>
      <c r="J640" s="10">
        <f t="shared" si="111"/>
        <v>2</v>
      </c>
      <c r="K640" s="10" t="str">
        <f>IF($I640=1,VLOOKUP($E640,$AH$2:$AJ$19,2),IF($I640&lt;10,IF(F640=0,"",K639),""))</f>
        <v/>
      </c>
      <c r="L640" s="10" t="str">
        <f>IF($I640=1,VLOOKUP($E640,$AH$2:$AJ$19,3),IF($I640&lt;10,IF(F640=0,"",L639),""))</f>
        <v/>
      </c>
      <c r="M640" s="12" t="str">
        <f t="shared" si="112"/>
        <v/>
      </c>
      <c r="N640" s="13">
        <f t="shared" si="113"/>
        <v>0</v>
      </c>
      <c r="O640" s="14">
        <f t="shared" si="114"/>
        <v>68</v>
      </c>
    </row>
    <row r="641" spans="1:15" x14ac:dyDescent="0.2">
      <c r="A641" s="28"/>
      <c r="B641" s="21" t="str">
        <f>IF(A641="","",IF(K641="","No bet",VLOOKUP(K641,$AK$2:$AL$19,2)&amp;","&amp;VLOOKUP(L641,$AK$2:$AL$19,2)))</f>
        <v/>
      </c>
      <c r="C641" s="22" t="str">
        <f t="shared" si="105"/>
        <v/>
      </c>
      <c r="D641" s="9">
        <f t="shared" si="106"/>
        <v>0</v>
      </c>
      <c r="E641" s="9">
        <f t="shared" si="107"/>
        <v>0</v>
      </c>
      <c r="F641" s="10">
        <f t="shared" si="108"/>
        <v>0</v>
      </c>
      <c r="G641" s="10" t="str">
        <f t="shared" si="115"/>
        <v>24615</v>
      </c>
      <c r="H641" s="10" t="b">
        <f t="shared" si="109"/>
        <v>0</v>
      </c>
      <c r="I641" s="10">
        <f t="shared" si="110"/>
        <v>349</v>
      </c>
      <c r="J641" s="10">
        <f t="shared" si="111"/>
        <v>2</v>
      </c>
      <c r="K641" s="10" t="str">
        <f>IF($I641=1,VLOOKUP($E641,$AH$2:$AJ$19,2),IF($I641&lt;10,IF(F641=0,"",K640),""))</f>
        <v/>
      </c>
      <c r="L641" s="10" t="str">
        <f>IF($I641=1,VLOOKUP($E641,$AH$2:$AJ$19,3),IF($I641&lt;10,IF(F641=0,"",L640),""))</f>
        <v/>
      </c>
      <c r="M641" s="12" t="str">
        <f t="shared" si="112"/>
        <v/>
      </c>
      <c r="N641" s="13">
        <f t="shared" si="113"/>
        <v>0</v>
      </c>
      <c r="O641" s="14">
        <f t="shared" si="114"/>
        <v>68</v>
      </c>
    </row>
    <row r="642" spans="1:15" x14ac:dyDescent="0.2">
      <c r="A642" s="28"/>
      <c r="B642" s="21" t="str">
        <f>IF(A642="","",IF(K642="","No bet",VLOOKUP(K642,$AK$2:$AL$19,2)&amp;","&amp;VLOOKUP(L642,$AK$2:$AL$19,2)))</f>
        <v/>
      </c>
      <c r="C642" s="22" t="str">
        <f t="shared" si="105"/>
        <v/>
      </c>
      <c r="D642" s="9">
        <f t="shared" si="106"/>
        <v>0</v>
      </c>
      <c r="E642" s="9">
        <f t="shared" si="107"/>
        <v>0</v>
      </c>
      <c r="F642" s="10">
        <f t="shared" si="108"/>
        <v>0</v>
      </c>
      <c r="G642" s="10" t="str">
        <f t="shared" si="115"/>
        <v>24615</v>
      </c>
      <c r="H642" s="10" t="b">
        <f t="shared" si="109"/>
        <v>0</v>
      </c>
      <c r="I642" s="10">
        <f t="shared" si="110"/>
        <v>350</v>
      </c>
      <c r="J642" s="10">
        <f t="shared" si="111"/>
        <v>2</v>
      </c>
      <c r="K642" s="10" t="str">
        <f>IF($I642=1,VLOOKUP($E642,$AH$2:$AJ$19,2),IF($I642&lt;10,IF(F642=0,"",K641),""))</f>
        <v/>
      </c>
      <c r="L642" s="10" t="str">
        <f>IF($I642=1,VLOOKUP($E642,$AH$2:$AJ$19,3),IF($I642&lt;10,IF(F642=0,"",L641),""))</f>
        <v/>
      </c>
      <c r="M642" s="12" t="str">
        <f t="shared" si="112"/>
        <v/>
      </c>
      <c r="N642" s="13">
        <f t="shared" si="113"/>
        <v>0</v>
      </c>
      <c r="O642" s="14">
        <f t="shared" si="114"/>
        <v>68</v>
      </c>
    </row>
    <row r="643" spans="1:15" x14ac:dyDescent="0.2">
      <c r="A643" s="28"/>
      <c r="B643" s="21" t="str">
        <f>IF(A643="","",IF(K643="","No bet",VLOOKUP(K643,$AK$2:$AL$19,2)&amp;","&amp;VLOOKUP(L643,$AK$2:$AL$19,2)))</f>
        <v/>
      </c>
      <c r="C643" s="22" t="str">
        <f t="shared" ref="C643:C706" si="116">IF(A643="","",IF(B643="No bet","",F643&amp;","&amp;F643&amp;","))</f>
        <v/>
      </c>
      <c r="D643" s="9">
        <f t="shared" ref="D643:D706" si="117">VLOOKUP(A643,$AM$3:$AO$39,2,0)</f>
        <v>0</v>
      </c>
      <c r="E643" s="9">
        <f t="shared" ref="E643:E706" si="118">VLOOKUP(A643,$AM$3:$AO$39,3,0)</f>
        <v>0</v>
      </c>
      <c r="F643" s="10">
        <f t="shared" si="108"/>
        <v>0</v>
      </c>
      <c r="G643" s="10" t="str">
        <f t="shared" si="115"/>
        <v>24615</v>
      </c>
      <c r="H643" s="10" t="b">
        <f t="shared" si="109"/>
        <v>0</v>
      </c>
      <c r="I643" s="10">
        <f t="shared" si="110"/>
        <v>351</v>
      </c>
      <c r="J643" s="10">
        <f t="shared" si="111"/>
        <v>2</v>
      </c>
      <c r="K643" s="10" t="str">
        <f>IF($I643=1,VLOOKUP($E643,$AH$2:$AJ$19,2),IF($I643&lt;10,IF(F643=0,"",K642),""))</f>
        <v/>
      </c>
      <c r="L643" s="10" t="str">
        <f>IF($I643=1,VLOOKUP($E643,$AH$2:$AJ$19,3),IF($I643&lt;10,IF(F643=0,"",L642),""))</f>
        <v/>
      </c>
      <c r="M643" s="12" t="str">
        <f t="shared" si="112"/>
        <v/>
      </c>
      <c r="N643" s="13">
        <f t="shared" si="113"/>
        <v>0</v>
      </c>
      <c r="O643" s="14">
        <f t="shared" si="114"/>
        <v>68</v>
      </c>
    </row>
    <row r="644" spans="1:15" x14ac:dyDescent="0.2">
      <c r="A644" s="28"/>
      <c r="B644" s="21" t="str">
        <f>IF(A644="","",IF(K644="","No bet",VLOOKUP(K644,$AK$2:$AL$19,2)&amp;","&amp;VLOOKUP(L644,$AK$2:$AL$19,2)))</f>
        <v/>
      </c>
      <c r="C644" s="22" t="str">
        <f t="shared" si="116"/>
        <v/>
      </c>
      <c r="D644" s="9">
        <f t="shared" si="117"/>
        <v>0</v>
      </c>
      <c r="E644" s="9">
        <f t="shared" si="118"/>
        <v>0</v>
      </c>
      <c r="F644" s="10">
        <f t="shared" ref="F644:F707" si="119">IF(H644=FALSE,0,J643)</f>
        <v>0</v>
      </c>
      <c r="G644" s="10" t="str">
        <f t="shared" si="115"/>
        <v>24615</v>
      </c>
      <c r="H644" s="10" t="b">
        <f t="shared" ref="H644:H707" si="120">IF(LEN(G644)=6,TRUE,IF(M644="W",FALSE,IF(I643=9,FALSE,H643)))</f>
        <v>0</v>
      </c>
      <c r="I644" s="10">
        <f t="shared" ref="I644:I707" si="121">IF(LEN(G644)=6,1,IF(M644="W",10,I643+1))</f>
        <v>352</v>
      </c>
      <c r="J644" s="10">
        <f t="shared" ref="J644:J707" si="122">IF(I644=10,IF(M644="W",IF(J643=1,1,J643-1),J643+1),J643)</f>
        <v>2</v>
      </c>
      <c r="K644" s="10" t="str">
        <f>IF($I644=1,VLOOKUP($E644,$AH$2:$AJ$19,2),IF($I644&lt;10,IF(F644=0,"",K643),""))</f>
        <v/>
      </c>
      <c r="L644" s="10" t="str">
        <f>IF($I644=1,VLOOKUP($E644,$AH$2:$AJ$19,3),IF($I644&lt;10,IF(F644=0,"",L643),""))</f>
        <v/>
      </c>
      <c r="M644" s="12" t="str">
        <f t="shared" ref="M644:M707" si="123">IF(A644="","",IF(F643&gt;0,IF(OR(E644=K643,E644=L643),"W","L"),""))</f>
        <v/>
      </c>
      <c r="N644" s="13">
        <f t="shared" ref="N644:N707" si="124">IF(M644="W",F643*18,IF(M644="L",-F643*2,0))</f>
        <v>0</v>
      </c>
      <c r="O644" s="14">
        <f t="shared" ref="O644:O707" si="125">IF(A644&lt;&gt;"",N644+O643,O643)</f>
        <v>68</v>
      </c>
    </row>
    <row r="645" spans="1:15" x14ac:dyDescent="0.2">
      <c r="A645" s="28"/>
      <c r="B645" s="21" t="str">
        <f>IF(A645="","",IF(K645="","No bet",VLOOKUP(K645,$AK$2:$AL$19,2)&amp;","&amp;VLOOKUP(L645,$AK$2:$AL$19,2)))</f>
        <v/>
      </c>
      <c r="C645" s="22" t="str">
        <f t="shared" si="116"/>
        <v/>
      </c>
      <c r="D645" s="9">
        <f t="shared" si="117"/>
        <v>0</v>
      </c>
      <c r="E645" s="9">
        <f t="shared" si="118"/>
        <v>0</v>
      </c>
      <c r="F645" s="10">
        <f t="shared" si="119"/>
        <v>0</v>
      </c>
      <c r="G645" s="10" t="str">
        <f t="shared" si="115"/>
        <v>24615</v>
      </c>
      <c r="H645" s="10" t="b">
        <f t="shared" si="120"/>
        <v>0</v>
      </c>
      <c r="I645" s="10">
        <f t="shared" si="121"/>
        <v>353</v>
      </c>
      <c r="J645" s="10">
        <f t="shared" si="122"/>
        <v>2</v>
      </c>
      <c r="K645" s="10" t="str">
        <f>IF($I645=1,VLOOKUP($E645,$AH$2:$AJ$19,2),IF($I645&lt;10,IF(F645=0,"",K644),""))</f>
        <v/>
      </c>
      <c r="L645" s="10" t="str">
        <f>IF($I645=1,VLOOKUP($E645,$AH$2:$AJ$19,3),IF($I645&lt;10,IF(F645=0,"",L644),""))</f>
        <v/>
      </c>
      <c r="M645" s="12" t="str">
        <f t="shared" si="123"/>
        <v/>
      </c>
      <c r="N645" s="13">
        <f t="shared" si="124"/>
        <v>0</v>
      </c>
      <c r="O645" s="14">
        <f t="shared" si="125"/>
        <v>68</v>
      </c>
    </row>
    <row r="646" spans="1:15" x14ac:dyDescent="0.2">
      <c r="A646" s="28"/>
      <c r="B646" s="21" t="str">
        <f>IF(A646="","",IF(K646="","No bet",VLOOKUP(K646,$AK$2:$AL$19,2)&amp;","&amp;VLOOKUP(L646,$AK$2:$AL$19,2)))</f>
        <v/>
      </c>
      <c r="C646" s="22" t="str">
        <f t="shared" si="116"/>
        <v/>
      </c>
      <c r="D646" s="9">
        <f t="shared" si="117"/>
        <v>0</v>
      </c>
      <c r="E646" s="9">
        <f t="shared" si="118"/>
        <v>0</v>
      </c>
      <c r="F646" s="10">
        <f t="shared" si="119"/>
        <v>0</v>
      </c>
      <c r="G646" s="10" t="str">
        <f t="shared" si="115"/>
        <v>24615</v>
      </c>
      <c r="H646" s="10" t="b">
        <f t="shared" si="120"/>
        <v>0</v>
      </c>
      <c r="I646" s="10">
        <f t="shared" si="121"/>
        <v>354</v>
      </c>
      <c r="J646" s="10">
        <f t="shared" si="122"/>
        <v>2</v>
      </c>
      <c r="K646" s="10" t="str">
        <f>IF($I646=1,VLOOKUP($E646,$AH$2:$AJ$19,2),IF($I646&lt;10,IF(F646=0,"",K645),""))</f>
        <v/>
      </c>
      <c r="L646" s="10" t="str">
        <f>IF($I646=1,VLOOKUP($E646,$AH$2:$AJ$19,3),IF($I646&lt;10,IF(F646=0,"",L645),""))</f>
        <v/>
      </c>
      <c r="M646" s="12" t="str">
        <f t="shared" si="123"/>
        <v/>
      </c>
      <c r="N646" s="13">
        <f t="shared" si="124"/>
        <v>0</v>
      </c>
      <c r="O646" s="14">
        <f t="shared" si="125"/>
        <v>68</v>
      </c>
    </row>
    <row r="647" spans="1:15" x14ac:dyDescent="0.2">
      <c r="A647" s="28"/>
      <c r="B647" s="21" t="str">
        <f>IF(A647="","",IF(K647="","No bet",VLOOKUP(K647,$AK$2:$AL$19,2)&amp;","&amp;VLOOKUP(L647,$AK$2:$AL$19,2)))</f>
        <v/>
      </c>
      <c r="C647" s="22" t="str">
        <f t="shared" si="116"/>
        <v/>
      </c>
      <c r="D647" s="9">
        <f t="shared" si="117"/>
        <v>0</v>
      </c>
      <c r="E647" s="9">
        <f t="shared" si="118"/>
        <v>0</v>
      </c>
      <c r="F647" s="10">
        <f t="shared" si="119"/>
        <v>0</v>
      </c>
      <c r="G647" s="10" t="str">
        <f t="shared" si="115"/>
        <v>24615</v>
      </c>
      <c r="H647" s="10" t="b">
        <f t="shared" si="120"/>
        <v>0</v>
      </c>
      <c r="I647" s="10">
        <f t="shared" si="121"/>
        <v>355</v>
      </c>
      <c r="J647" s="10">
        <f t="shared" si="122"/>
        <v>2</v>
      </c>
      <c r="K647" s="10" t="str">
        <f>IF($I647=1,VLOOKUP($E647,$AH$2:$AJ$19,2),IF($I647&lt;10,IF(F647=0,"",K646),""))</f>
        <v/>
      </c>
      <c r="L647" s="10" t="str">
        <f>IF($I647=1,VLOOKUP($E647,$AH$2:$AJ$19,3),IF($I647&lt;10,IF(F647=0,"",L646),""))</f>
        <v/>
      </c>
      <c r="M647" s="12" t="str">
        <f t="shared" si="123"/>
        <v/>
      </c>
      <c r="N647" s="13">
        <f t="shared" si="124"/>
        <v>0</v>
      </c>
      <c r="O647" s="14">
        <f t="shared" si="125"/>
        <v>68</v>
      </c>
    </row>
    <row r="648" spans="1:15" x14ac:dyDescent="0.2">
      <c r="A648" s="28"/>
      <c r="B648" s="21" t="str">
        <f>IF(A648="","",IF(K648="","No bet",VLOOKUP(K648,$AK$2:$AL$19,2)&amp;","&amp;VLOOKUP(L648,$AK$2:$AL$19,2)))</f>
        <v/>
      </c>
      <c r="C648" s="22" t="str">
        <f t="shared" si="116"/>
        <v/>
      </c>
      <c r="D648" s="9">
        <f t="shared" si="117"/>
        <v>0</v>
      </c>
      <c r="E648" s="9">
        <f t="shared" si="118"/>
        <v>0</v>
      </c>
      <c r="F648" s="10">
        <f t="shared" si="119"/>
        <v>0</v>
      </c>
      <c r="G648" s="10" t="str">
        <f t="shared" si="115"/>
        <v>24615</v>
      </c>
      <c r="H648" s="10" t="b">
        <f t="shared" si="120"/>
        <v>0</v>
      </c>
      <c r="I648" s="10">
        <f t="shared" si="121"/>
        <v>356</v>
      </c>
      <c r="J648" s="10">
        <f t="shared" si="122"/>
        <v>2</v>
      </c>
      <c r="K648" s="10" t="str">
        <f>IF($I648=1,VLOOKUP($E648,$AH$2:$AJ$19,2),IF($I648&lt;10,IF(F648=0,"",K647),""))</f>
        <v/>
      </c>
      <c r="L648" s="10" t="str">
        <f>IF($I648=1,VLOOKUP($E648,$AH$2:$AJ$19,3),IF($I648&lt;10,IF(F648=0,"",L647),""))</f>
        <v/>
      </c>
      <c r="M648" s="12" t="str">
        <f t="shared" si="123"/>
        <v/>
      </c>
      <c r="N648" s="13">
        <f t="shared" si="124"/>
        <v>0</v>
      </c>
      <c r="O648" s="14">
        <f t="shared" si="125"/>
        <v>68</v>
      </c>
    </row>
    <row r="649" spans="1:15" x14ac:dyDescent="0.2">
      <c r="A649" s="28"/>
      <c r="B649" s="21" t="str">
        <f>IF(A649="","",IF(K649="","No bet",VLOOKUP(K649,$AK$2:$AL$19,2)&amp;","&amp;VLOOKUP(L649,$AK$2:$AL$19,2)))</f>
        <v/>
      </c>
      <c r="C649" s="22" t="str">
        <f t="shared" si="116"/>
        <v/>
      </c>
      <c r="D649" s="9">
        <f t="shared" si="117"/>
        <v>0</v>
      </c>
      <c r="E649" s="9">
        <f t="shared" si="118"/>
        <v>0</v>
      </c>
      <c r="F649" s="10">
        <f t="shared" si="119"/>
        <v>0</v>
      </c>
      <c r="G649" s="10" t="str">
        <f t="shared" si="115"/>
        <v>24615</v>
      </c>
      <c r="H649" s="10" t="b">
        <f t="shared" si="120"/>
        <v>0</v>
      </c>
      <c r="I649" s="10">
        <f t="shared" si="121"/>
        <v>357</v>
      </c>
      <c r="J649" s="10">
        <f t="shared" si="122"/>
        <v>2</v>
      </c>
      <c r="K649" s="10" t="str">
        <f>IF($I649=1,VLOOKUP($E649,$AH$2:$AJ$19,2),IF($I649&lt;10,IF(F649=0,"",K648),""))</f>
        <v/>
      </c>
      <c r="L649" s="10" t="str">
        <f>IF($I649=1,VLOOKUP($E649,$AH$2:$AJ$19,3),IF($I649&lt;10,IF(F649=0,"",L648),""))</f>
        <v/>
      </c>
      <c r="M649" s="12" t="str">
        <f t="shared" si="123"/>
        <v/>
      </c>
      <c r="N649" s="13">
        <f t="shared" si="124"/>
        <v>0</v>
      </c>
      <c r="O649" s="14">
        <f t="shared" si="125"/>
        <v>68</v>
      </c>
    </row>
    <row r="650" spans="1:15" x14ac:dyDescent="0.2">
      <c r="A650" s="28"/>
      <c r="B650" s="21" t="str">
        <f>IF(A650="","",IF(K650="","No bet",VLOOKUP(K650,$AK$2:$AL$19,2)&amp;","&amp;VLOOKUP(L650,$AK$2:$AL$19,2)))</f>
        <v/>
      </c>
      <c r="C650" s="22" t="str">
        <f t="shared" si="116"/>
        <v/>
      </c>
      <c r="D650" s="9">
        <f t="shared" si="117"/>
        <v>0</v>
      </c>
      <c r="E650" s="9">
        <f t="shared" si="118"/>
        <v>0</v>
      </c>
      <c r="F650" s="10">
        <f t="shared" si="119"/>
        <v>0</v>
      </c>
      <c r="G650" s="10" t="str">
        <f t="shared" si="115"/>
        <v>24615</v>
      </c>
      <c r="H650" s="10" t="b">
        <f t="shared" si="120"/>
        <v>0</v>
      </c>
      <c r="I650" s="10">
        <f t="shared" si="121"/>
        <v>358</v>
      </c>
      <c r="J650" s="10">
        <f t="shared" si="122"/>
        <v>2</v>
      </c>
      <c r="K650" s="10" t="str">
        <f>IF($I650=1,VLOOKUP($E650,$AH$2:$AJ$19,2),IF($I650&lt;10,IF(F650=0,"",K649),""))</f>
        <v/>
      </c>
      <c r="L650" s="10" t="str">
        <f>IF($I650=1,VLOOKUP($E650,$AH$2:$AJ$19,3),IF($I650&lt;10,IF(F650=0,"",L649),""))</f>
        <v/>
      </c>
      <c r="M650" s="12" t="str">
        <f t="shared" si="123"/>
        <v/>
      </c>
      <c r="N650" s="13">
        <f t="shared" si="124"/>
        <v>0</v>
      </c>
      <c r="O650" s="14">
        <f t="shared" si="125"/>
        <v>68</v>
      </c>
    </row>
    <row r="651" spans="1:15" x14ac:dyDescent="0.2">
      <c r="A651" s="28"/>
      <c r="B651" s="21" t="str">
        <f>IF(A651="","",IF(K651="","No bet",VLOOKUP(K651,$AK$2:$AL$19,2)&amp;","&amp;VLOOKUP(L651,$AK$2:$AL$19,2)))</f>
        <v/>
      </c>
      <c r="C651" s="22" t="str">
        <f t="shared" si="116"/>
        <v/>
      </c>
      <c r="D651" s="9">
        <f t="shared" si="117"/>
        <v>0</v>
      </c>
      <c r="E651" s="9">
        <f t="shared" si="118"/>
        <v>0</v>
      </c>
      <c r="F651" s="10">
        <f t="shared" si="119"/>
        <v>0</v>
      </c>
      <c r="G651" s="10" t="str">
        <f t="shared" si="115"/>
        <v>24615</v>
      </c>
      <c r="H651" s="10" t="b">
        <f t="shared" si="120"/>
        <v>0</v>
      </c>
      <c r="I651" s="10">
        <f t="shared" si="121"/>
        <v>359</v>
      </c>
      <c r="J651" s="10">
        <f t="shared" si="122"/>
        <v>2</v>
      </c>
      <c r="K651" s="10" t="str">
        <f>IF($I651=1,VLOOKUP($E651,$AH$2:$AJ$19,2),IF($I651&lt;10,IF(F651=0,"",K650),""))</f>
        <v/>
      </c>
      <c r="L651" s="10" t="str">
        <f>IF($I651=1,VLOOKUP($E651,$AH$2:$AJ$19,3),IF($I651&lt;10,IF(F651=0,"",L650),""))</f>
        <v/>
      </c>
      <c r="M651" s="12" t="str">
        <f t="shared" si="123"/>
        <v/>
      </c>
      <c r="N651" s="13">
        <f t="shared" si="124"/>
        <v>0</v>
      </c>
      <c r="O651" s="14">
        <f t="shared" si="125"/>
        <v>68</v>
      </c>
    </row>
    <row r="652" spans="1:15" x14ac:dyDescent="0.2">
      <c r="A652" s="28"/>
      <c r="B652" s="21" t="str">
        <f>IF(A652="","",IF(K652="","No bet",VLOOKUP(K652,$AK$2:$AL$19,2)&amp;","&amp;VLOOKUP(L652,$AK$2:$AL$19,2)))</f>
        <v/>
      </c>
      <c r="C652" s="22" t="str">
        <f t="shared" si="116"/>
        <v/>
      </c>
      <c r="D652" s="9">
        <f t="shared" si="117"/>
        <v>0</v>
      </c>
      <c r="E652" s="9">
        <f t="shared" si="118"/>
        <v>0</v>
      </c>
      <c r="F652" s="10">
        <f t="shared" si="119"/>
        <v>0</v>
      </c>
      <c r="G652" s="10" t="str">
        <f t="shared" si="115"/>
        <v>24615</v>
      </c>
      <c r="H652" s="10" t="b">
        <f t="shared" si="120"/>
        <v>0</v>
      </c>
      <c r="I652" s="10">
        <f t="shared" si="121"/>
        <v>360</v>
      </c>
      <c r="J652" s="10">
        <f t="shared" si="122"/>
        <v>2</v>
      </c>
      <c r="K652" s="10" t="str">
        <f>IF($I652=1,VLOOKUP($E652,$AH$2:$AJ$19,2),IF($I652&lt;10,IF(F652=0,"",K651),""))</f>
        <v/>
      </c>
      <c r="L652" s="10" t="str">
        <f>IF($I652=1,VLOOKUP($E652,$AH$2:$AJ$19,3),IF($I652&lt;10,IF(F652=0,"",L651),""))</f>
        <v/>
      </c>
      <c r="M652" s="12" t="str">
        <f t="shared" si="123"/>
        <v/>
      </c>
      <c r="N652" s="13">
        <f t="shared" si="124"/>
        <v>0</v>
      </c>
      <c r="O652" s="14">
        <f t="shared" si="125"/>
        <v>68</v>
      </c>
    </row>
    <row r="653" spans="1:15" x14ac:dyDescent="0.2">
      <c r="A653" s="28"/>
      <c r="B653" s="21" t="str">
        <f>IF(A653="","",IF(K653="","No bet",VLOOKUP(K653,$AK$2:$AL$19,2)&amp;","&amp;VLOOKUP(L653,$AK$2:$AL$19,2)))</f>
        <v/>
      </c>
      <c r="C653" s="22" t="str">
        <f t="shared" si="116"/>
        <v/>
      </c>
      <c r="D653" s="9">
        <f t="shared" si="117"/>
        <v>0</v>
      </c>
      <c r="E653" s="9">
        <f t="shared" si="118"/>
        <v>0</v>
      </c>
      <c r="F653" s="10">
        <f t="shared" si="119"/>
        <v>0</v>
      </c>
      <c r="G653" s="10" t="str">
        <f t="shared" si="115"/>
        <v>24615</v>
      </c>
      <c r="H653" s="10" t="b">
        <f t="shared" si="120"/>
        <v>0</v>
      </c>
      <c r="I653" s="10">
        <f t="shared" si="121"/>
        <v>361</v>
      </c>
      <c r="J653" s="10">
        <f t="shared" si="122"/>
        <v>2</v>
      </c>
      <c r="K653" s="10" t="str">
        <f>IF($I653=1,VLOOKUP($E653,$AH$2:$AJ$19,2),IF($I653&lt;10,IF(F653=0,"",K652),""))</f>
        <v/>
      </c>
      <c r="L653" s="10" t="str">
        <f>IF($I653=1,VLOOKUP($E653,$AH$2:$AJ$19,3),IF($I653&lt;10,IF(F653=0,"",L652),""))</f>
        <v/>
      </c>
      <c r="M653" s="12" t="str">
        <f t="shared" si="123"/>
        <v/>
      </c>
      <c r="N653" s="13">
        <f t="shared" si="124"/>
        <v>0</v>
      </c>
      <c r="O653" s="14">
        <f t="shared" si="125"/>
        <v>68</v>
      </c>
    </row>
    <row r="654" spans="1:15" x14ac:dyDescent="0.2">
      <c r="A654" s="28"/>
      <c r="B654" s="21" t="str">
        <f>IF(A654="","",IF(K654="","No bet",VLOOKUP(K654,$AK$2:$AL$19,2)&amp;","&amp;VLOOKUP(L654,$AK$2:$AL$19,2)))</f>
        <v/>
      </c>
      <c r="C654" s="22" t="str">
        <f t="shared" si="116"/>
        <v/>
      </c>
      <c r="D654" s="9">
        <f t="shared" si="117"/>
        <v>0</v>
      </c>
      <c r="E654" s="9">
        <f t="shared" si="118"/>
        <v>0</v>
      </c>
      <c r="F654" s="10">
        <f t="shared" si="119"/>
        <v>0</v>
      </c>
      <c r="G654" s="10" t="str">
        <f t="shared" si="115"/>
        <v>24615</v>
      </c>
      <c r="H654" s="10" t="b">
        <f t="shared" si="120"/>
        <v>0</v>
      </c>
      <c r="I654" s="10">
        <f t="shared" si="121"/>
        <v>362</v>
      </c>
      <c r="J654" s="10">
        <f t="shared" si="122"/>
        <v>2</v>
      </c>
      <c r="K654" s="10" t="str">
        <f>IF($I654=1,VLOOKUP($E654,$AH$2:$AJ$19,2),IF($I654&lt;10,IF(F654=0,"",K653),""))</f>
        <v/>
      </c>
      <c r="L654" s="10" t="str">
        <f>IF($I654=1,VLOOKUP($E654,$AH$2:$AJ$19,3),IF($I654&lt;10,IF(F654=0,"",L653),""))</f>
        <v/>
      </c>
      <c r="M654" s="12" t="str">
        <f t="shared" si="123"/>
        <v/>
      </c>
      <c r="N654" s="13">
        <f t="shared" si="124"/>
        <v>0</v>
      </c>
      <c r="O654" s="14">
        <f t="shared" si="125"/>
        <v>68</v>
      </c>
    </row>
    <row r="655" spans="1:15" x14ac:dyDescent="0.2">
      <c r="A655" s="28"/>
      <c r="B655" s="21" t="str">
        <f>IF(A655="","",IF(K655="","No bet",VLOOKUP(K655,$AK$2:$AL$19,2)&amp;","&amp;VLOOKUP(L655,$AK$2:$AL$19,2)))</f>
        <v/>
      </c>
      <c r="C655" s="22" t="str">
        <f t="shared" si="116"/>
        <v/>
      </c>
      <c r="D655" s="9">
        <f t="shared" si="117"/>
        <v>0</v>
      </c>
      <c r="E655" s="9">
        <f t="shared" si="118"/>
        <v>0</v>
      </c>
      <c r="F655" s="10">
        <f t="shared" si="119"/>
        <v>0</v>
      </c>
      <c r="G655" s="10" t="str">
        <f t="shared" si="115"/>
        <v>24615</v>
      </c>
      <c r="H655" s="10" t="b">
        <f t="shared" si="120"/>
        <v>0</v>
      </c>
      <c r="I655" s="10">
        <f t="shared" si="121"/>
        <v>363</v>
      </c>
      <c r="J655" s="10">
        <f t="shared" si="122"/>
        <v>2</v>
      </c>
      <c r="K655" s="10" t="str">
        <f>IF($I655=1,VLOOKUP($E655,$AH$2:$AJ$19,2),IF($I655&lt;10,IF(F655=0,"",K654),""))</f>
        <v/>
      </c>
      <c r="L655" s="10" t="str">
        <f>IF($I655=1,VLOOKUP($E655,$AH$2:$AJ$19,3),IF($I655&lt;10,IF(F655=0,"",L654),""))</f>
        <v/>
      </c>
      <c r="M655" s="12" t="str">
        <f t="shared" si="123"/>
        <v/>
      </c>
      <c r="N655" s="13">
        <f t="shared" si="124"/>
        <v>0</v>
      </c>
      <c r="O655" s="14">
        <f t="shared" si="125"/>
        <v>68</v>
      </c>
    </row>
    <row r="656" spans="1:15" x14ac:dyDescent="0.2">
      <c r="A656" s="28"/>
      <c r="B656" s="21" t="str">
        <f>IF(A656="","",IF(K656="","No bet",VLOOKUP(K656,$AK$2:$AL$19,2)&amp;","&amp;VLOOKUP(L656,$AK$2:$AL$19,2)))</f>
        <v/>
      </c>
      <c r="C656" s="22" t="str">
        <f t="shared" si="116"/>
        <v/>
      </c>
      <c r="D656" s="9">
        <f t="shared" si="117"/>
        <v>0</v>
      </c>
      <c r="E656" s="9">
        <f t="shared" si="118"/>
        <v>0</v>
      </c>
      <c r="F656" s="10">
        <f t="shared" si="119"/>
        <v>0</v>
      </c>
      <c r="G656" s="10" t="str">
        <f t="shared" si="115"/>
        <v>24615</v>
      </c>
      <c r="H656" s="10" t="b">
        <f t="shared" si="120"/>
        <v>0</v>
      </c>
      <c r="I656" s="10">
        <f t="shared" si="121"/>
        <v>364</v>
      </c>
      <c r="J656" s="10">
        <f t="shared" si="122"/>
        <v>2</v>
      </c>
      <c r="K656" s="10" t="str">
        <f>IF($I656=1,VLOOKUP($E656,$AH$2:$AJ$19,2),IF($I656&lt;10,IF(F656=0,"",K655),""))</f>
        <v/>
      </c>
      <c r="L656" s="10" t="str">
        <f>IF($I656=1,VLOOKUP($E656,$AH$2:$AJ$19,3),IF($I656&lt;10,IF(F656=0,"",L655),""))</f>
        <v/>
      </c>
      <c r="M656" s="12" t="str">
        <f t="shared" si="123"/>
        <v/>
      </c>
      <c r="N656" s="13">
        <f t="shared" si="124"/>
        <v>0</v>
      </c>
      <c r="O656" s="14">
        <f t="shared" si="125"/>
        <v>68</v>
      </c>
    </row>
    <row r="657" spans="1:15" x14ac:dyDescent="0.2">
      <c r="A657" s="28"/>
      <c r="B657" s="21" t="str">
        <f>IF(A657="","",IF(K657="","No bet",VLOOKUP(K657,$AK$2:$AL$19,2)&amp;","&amp;VLOOKUP(L657,$AK$2:$AL$19,2)))</f>
        <v/>
      </c>
      <c r="C657" s="22" t="str">
        <f t="shared" si="116"/>
        <v/>
      </c>
      <c r="D657" s="9">
        <f t="shared" si="117"/>
        <v>0</v>
      </c>
      <c r="E657" s="9">
        <f t="shared" si="118"/>
        <v>0</v>
      </c>
      <c r="F657" s="10">
        <f t="shared" si="119"/>
        <v>0</v>
      </c>
      <c r="G657" s="10" t="str">
        <f t="shared" si="115"/>
        <v>24615</v>
      </c>
      <c r="H657" s="10" t="b">
        <f t="shared" si="120"/>
        <v>0</v>
      </c>
      <c r="I657" s="10">
        <f t="shared" si="121"/>
        <v>365</v>
      </c>
      <c r="J657" s="10">
        <f t="shared" si="122"/>
        <v>2</v>
      </c>
      <c r="K657" s="10" t="str">
        <f>IF($I657=1,VLOOKUP($E657,$AH$2:$AJ$19,2),IF($I657&lt;10,IF(F657=0,"",K656),""))</f>
        <v/>
      </c>
      <c r="L657" s="10" t="str">
        <f>IF($I657=1,VLOOKUP($E657,$AH$2:$AJ$19,3),IF($I657&lt;10,IF(F657=0,"",L656),""))</f>
        <v/>
      </c>
      <c r="M657" s="12" t="str">
        <f t="shared" si="123"/>
        <v/>
      </c>
      <c r="N657" s="13">
        <f t="shared" si="124"/>
        <v>0</v>
      </c>
      <c r="O657" s="14">
        <f t="shared" si="125"/>
        <v>68</v>
      </c>
    </row>
    <row r="658" spans="1:15" x14ac:dyDescent="0.2">
      <c r="A658" s="28"/>
      <c r="B658" s="21" t="str">
        <f>IF(A658="","",IF(K658="","No bet",VLOOKUP(K658,$AK$2:$AL$19,2)&amp;","&amp;VLOOKUP(L658,$AK$2:$AL$19,2)))</f>
        <v/>
      </c>
      <c r="C658" s="22" t="str">
        <f t="shared" si="116"/>
        <v/>
      </c>
      <c r="D658" s="9">
        <f t="shared" si="117"/>
        <v>0</v>
      </c>
      <c r="E658" s="9">
        <f t="shared" si="118"/>
        <v>0</v>
      </c>
      <c r="F658" s="10">
        <f t="shared" si="119"/>
        <v>0</v>
      </c>
      <c r="G658" s="10" t="str">
        <f t="shared" si="115"/>
        <v>24615</v>
      </c>
      <c r="H658" s="10" t="b">
        <f t="shared" si="120"/>
        <v>0</v>
      </c>
      <c r="I658" s="10">
        <f t="shared" si="121"/>
        <v>366</v>
      </c>
      <c r="J658" s="10">
        <f t="shared" si="122"/>
        <v>2</v>
      </c>
      <c r="K658" s="10" t="str">
        <f>IF($I658=1,VLOOKUP($E658,$AH$2:$AJ$19,2),IF($I658&lt;10,IF(F658=0,"",K657),""))</f>
        <v/>
      </c>
      <c r="L658" s="10" t="str">
        <f>IF($I658=1,VLOOKUP($E658,$AH$2:$AJ$19,3),IF($I658&lt;10,IF(F658=0,"",L657),""))</f>
        <v/>
      </c>
      <c r="M658" s="12" t="str">
        <f t="shared" si="123"/>
        <v/>
      </c>
      <c r="N658" s="13">
        <f t="shared" si="124"/>
        <v>0</v>
      </c>
      <c r="O658" s="14">
        <f t="shared" si="125"/>
        <v>68</v>
      </c>
    </row>
    <row r="659" spans="1:15" x14ac:dyDescent="0.2">
      <c r="A659" s="28"/>
      <c r="B659" s="21" t="str">
        <f>IF(A659="","",IF(K659="","No bet",VLOOKUP(K659,$AK$2:$AL$19,2)&amp;","&amp;VLOOKUP(L659,$AK$2:$AL$19,2)))</f>
        <v/>
      </c>
      <c r="C659" s="22" t="str">
        <f t="shared" si="116"/>
        <v/>
      </c>
      <c r="D659" s="9">
        <f t="shared" si="117"/>
        <v>0</v>
      </c>
      <c r="E659" s="9">
        <f t="shared" si="118"/>
        <v>0</v>
      </c>
      <c r="F659" s="10">
        <f t="shared" si="119"/>
        <v>0</v>
      </c>
      <c r="G659" s="10" t="str">
        <f t="shared" si="115"/>
        <v>24615</v>
      </c>
      <c r="H659" s="10" t="b">
        <f t="shared" si="120"/>
        <v>0</v>
      </c>
      <c r="I659" s="10">
        <f t="shared" si="121"/>
        <v>367</v>
      </c>
      <c r="J659" s="10">
        <f t="shared" si="122"/>
        <v>2</v>
      </c>
      <c r="K659" s="10" t="str">
        <f>IF($I659=1,VLOOKUP($E659,$AH$2:$AJ$19,2),IF($I659&lt;10,IF(F659=0,"",K658),""))</f>
        <v/>
      </c>
      <c r="L659" s="10" t="str">
        <f>IF($I659=1,VLOOKUP($E659,$AH$2:$AJ$19,3),IF($I659&lt;10,IF(F659=0,"",L658),""))</f>
        <v/>
      </c>
      <c r="M659" s="12" t="str">
        <f t="shared" si="123"/>
        <v/>
      </c>
      <c r="N659" s="13">
        <f t="shared" si="124"/>
        <v>0</v>
      </c>
      <c r="O659" s="14">
        <f t="shared" si="125"/>
        <v>68</v>
      </c>
    </row>
    <row r="660" spans="1:15" x14ac:dyDescent="0.2">
      <c r="A660" s="28"/>
      <c r="B660" s="21" t="str">
        <f>IF(A660="","",IF(K660="","No bet",VLOOKUP(K660,$AK$2:$AL$19,2)&amp;","&amp;VLOOKUP(L660,$AK$2:$AL$19,2)))</f>
        <v/>
      </c>
      <c r="C660" s="22" t="str">
        <f t="shared" si="116"/>
        <v/>
      </c>
      <c r="D660" s="9">
        <f t="shared" si="117"/>
        <v>0</v>
      </c>
      <c r="E660" s="9">
        <f t="shared" si="118"/>
        <v>0</v>
      </c>
      <c r="F660" s="10">
        <f t="shared" si="119"/>
        <v>0</v>
      </c>
      <c r="G660" s="10" t="str">
        <f t="shared" si="115"/>
        <v>24615</v>
      </c>
      <c r="H660" s="10" t="b">
        <f t="shared" si="120"/>
        <v>0</v>
      </c>
      <c r="I660" s="10">
        <f t="shared" si="121"/>
        <v>368</v>
      </c>
      <c r="J660" s="10">
        <f t="shared" si="122"/>
        <v>2</v>
      </c>
      <c r="K660" s="10" t="str">
        <f>IF($I660=1,VLOOKUP($E660,$AH$2:$AJ$19,2),IF($I660&lt;10,IF(F660=0,"",K659),""))</f>
        <v/>
      </c>
      <c r="L660" s="10" t="str">
        <f>IF($I660=1,VLOOKUP($E660,$AH$2:$AJ$19,3),IF($I660&lt;10,IF(F660=0,"",L659),""))</f>
        <v/>
      </c>
      <c r="M660" s="12" t="str">
        <f t="shared" si="123"/>
        <v/>
      </c>
      <c r="N660" s="13">
        <f t="shared" si="124"/>
        <v>0</v>
      </c>
      <c r="O660" s="14">
        <f t="shared" si="125"/>
        <v>68</v>
      </c>
    </row>
    <row r="661" spans="1:15" x14ac:dyDescent="0.2">
      <c r="A661" s="28"/>
      <c r="B661" s="21" t="str">
        <f>IF(A661="","",IF(K661="","No bet",VLOOKUP(K661,$AK$2:$AL$19,2)&amp;","&amp;VLOOKUP(L661,$AK$2:$AL$19,2)))</f>
        <v/>
      </c>
      <c r="C661" s="22" t="str">
        <f t="shared" si="116"/>
        <v/>
      </c>
      <c r="D661" s="9">
        <f t="shared" si="117"/>
        <v>0</v>
      </c>
      <c r="E661" s="9">
        <f t="shared" si="118"/>
        <v>0</v>
      </c>
      <c r="F661" s="10">
        <f t="shared" si="119"/>
        <v>0</v>
      </c>
      <c r="G661" s="10" t="str">
        <f t="shared" si="115"/>
        <v>24615</v>
      </c>
      <c r="H661" s="10" t="b">
        <f t="shared" si="120"/>
        <v>0</v>
      </c>
      <c r="I661" s="10">
        <f t="shared" si="121"/>
        <v>369</v>
      </c>
      <c r="J661" s="10">
        <f t="shared" si="122"/>
        <v>2</v>
      </c>
      <c r="K661" s="10" t="str">
        <f>IF($I661=1,VLOOKUP($E661,$AH$2:$AJ$19,2),IF($I661&lt;10,IF(F661=0,"",K660),""))</f>
        <v/>
      </c>
      <c r="L661" s="10" t="str">
        <f>IF($I661=1,VLOOKUP($E661,$AH$2:$AJ$19,3),IF($I661&lt;10,IF(F661=0,"",L660),""))</f>
        <v/>
      </c>
      <c r="M661" s="12" t="str">
        <f t="shared" si="123"/>
        <v/>
      </c>
      <c r="N661" s="13">
        <f t="shared" si="124"/>
        <v>0</v>
      </c>
      <c r="O661" s="14">
        <f t="shared" si="125"/>
        <v>68</v>
      </c>
    </row>
    <row r="662" spans="1:15" x14ac:dyDescent="0.2">
      <c r="A662" s="28"/>
      <c r="B662" s="21" t="str">
        <f>IF(A662="","",IF(K662="","No bet",VLOOKUP(K662,$AK$2:$AL$19,2)&amp;","&amp;VLOOKUP(L662,$AK$2:$AL$19,2)))</f>
        <v/>
      </c>
      <c r="C662" s="22" t="str">
        <f t="shared" si="116"/>
        <v/>
      </c>
      <c r="D662" s="9">
        <f t="shared" si="117"/>
        <v>0</v>
      </c>
      <c r="E662" s="9">
        <f t="shared" si="118"/>
        <v>0</v>
      </c>
      <c r="F662" s="10">
        <f t="shared" si="119"/>
        <v>0</v>
      </c>
      <c r="G662" s="10" t="str">
        <f t="shared" si="115"/>
        <v>24615</v>
      </c>
      <c r="H662" s="10" t="b">
        <f t="shared" si="120"/>
        <v>0</v>
      </c>
      <c r="I662" s="10">
        <f t="shared" si="121"/>
        <v>370</v>
      </c>
      <c r="J662" s="10">
        <f t="shared" si="122"/>
        <v>2</v>
      </c>
      <c r="K662" s="10" t="str">
        <f>IF($I662=1,VLOOKUP($E662,$AH$2:$AJ$19,2),IF($I662&lt;10,IF(F662=0,"",K661),""))</f>
        <v/>
      </c>
      <c r="L662" s="10" t="str">
        <f>IF($I662=1,VLOOKUP($E662,$AH$2:$AJ$19,3),IF($I662&lt;10,IF(F662=0,"",L661),""))</f>
        <v/>
      </c>
      <c r="M662" s="12" t="str">
        <f t="shared" si="123"/>
        <v/>
      </c>
      <c r="N662" s="13">
        <f t="shared" si="124"/>
        <v>0</v>
      </c>
      <c r="O662" s="14">
        <f t="shared" si="125"/>
        <v>68</v>
      </c>
    </row>
    <row r="663" spans="1:15" x14ac:dyDescent="0.2">
      <c r="A663" s="28"/>
      <c r="B663" s="21" t="str">
        <f>IF(A663="","",IF(K663="","No bet",VLOOKUP(K663,$AK$2:$AL$19,2)&amp;","&amp;VLOOKUP(L663,$AK$2:$AL$19,2)))</f>
        <v/>
      </c>
      <c r="C663" s="22" t="str">
        <f t="shared" si="116"/>
        <v/>
      </c>
      <c r="D663" s="9">
        <f t="shared" si="117"/>
        <v>0</v>
      </c>
      <c r="E663" s="9">
        <f t="shared" si="118"/>
        <v>0</v>
      </c>
      <c r="F663" s="10">
        <f t="shared" si="119"/>
        <v>0</v>
      </c>
      <c r="G663" s="10" t="str">
        <f t="shared" si="115"/>
        <v>24615</v>
      </c>
      <c r="H663" s="10" t="b">
        <f t="shared" si="120"/>
        <v>0</v>
      </c>
      <c r="I663" s="10">
        <f t="shared" si="121"/>
        <v>371</v>
      </c>
      <c r="J663" s="10">
        <f t="shared" si="122"/>
        <v>2</v>
      </c>
      <c r="K663" s="10" t="str">
        <f>IF($I663=1,VLOOKUP($E663,$AH$2:$AJ$19,2),IF($I663&lt;10,IF(F663=0,"",K662),""))</f>
        <v/>
      </c>
      <c r="L663" s="10" t="str">
        <f>IF($I663=1,VLOOKUP($E663,$AH$2:$AJ$19,3),IF($I663&lt;10,IF(F663=0,"",L662),""))</f>
        <v/>
      </c>
      <c r="M663" s="12" t="str">
        <f t="shared" si="123"/>
        <v/>
      </c>
      <c r="N663" s="13">
        <f t="shared" si="124"/>
        <v>0</v>
      </c>
      <c r="O663" s="14">
        <f t="shared" si="125"/>
        <v>68</v>
      </c>
    </row>
    <row r="664" spans="1:15" x14ac:dyDescent="0.2">
      <c r="A664" s="28"/>
      <c r="B664" s="21" t="str">
        <f>IF(A664="","",IF(K664="","No bet",VLOOKUP(K664,$AK$2:$AL$19,2)&amp;","&amp;VLOOKUP(L664,$AK$2:$AL$19,2)))</f>
        <v/>
      </c>
      <c r="C664" s="22" t="str">
        <f t="shared" si="116"/>
        <v/>
      </c>
      <c r="D664" s="9">
        <f t="shared" si="117"/>
        <v>0</v>
      </c>
      <c r="E664" s="9">
        <f t="shared" si="118"/>
        <v>0</v>
      </c>
      <c r="F664" s="10">
        <f t="shared" si="119"/>
        <v>0</v>
      </c>
      <c r="G664" s="10" t="str">
        <f t="shared" si="115"/>
        <v>24615</v>
      </c>
      <c r="H664" s="10" t="b">
        <f t="shared" si="120"/>
        <v>0</v>
      </c>
      <c r="I664" s="10">
        <f t="shared" si="121"/>
        <v>372</v>
      </c>
      <c r="J664" s="10">
        <f t="shared" si="122"/>
        <v>2</v>
      </c>
      <c r="K664" s="10" t="str">
        <f>IF($I664=1,VLOOKUP($E664,$AH$2:$AJ$19,2),IF($I664&lt;10,IF(F664=0,"",K663),""))</f>
        <v/>
      </c>
      <c r="L664" s="10" t="str">
        <f>IF($I664=1,VLOOKUP($E664,$AH$2:$AJ$19,3),IF($I664&lt;10,IF(F664=0,"",L663),""))</f>
        <v/>
      </c>
      <c r="M664" s="12" t="str">
        <f t="shared" si="123"/>
        <v/>
      </c>
      <c r="N664" s="13">
        <f t="shared" si="124"/>
        <v>0</v>
      </c>
      <c r="O664" s="14">
        <f t="shared" si="125"/>
        <v>68</v>
      </c>
    </row>
    <row r="665" spans="1:15" x14ac:dyDescent="0.2">
      <c r="A665" s="28"/>
      <c r="B665" s="21" t="str">
        <f>IF(A665="","",IF(K665="","No bet",VLOOKUP(K665,$AK$2:$AL$19,2)&amp;","&amp;VLOOKUP(L665,$AK$2:$AL$19,2)))</f>
        <v/>
      </c>
      <c r="C665" s="22" t="str">
        <f t="shared" si="116"/>
        <v/>
      </c>
      <c r="D665" s="9">
        <f t="shared" si="117"/>
        <v>0</v>
      </c>
      <c r="E665" s="9">
        <f t="shared" si="118"/>
        <v>0</v>
      </c>
      <c r="F665" s="10">
        <f t="shared" si="119"/>
        <v>0</v>
      </c>
      <c r="G665" s="10" t="str">
        <f t="shared" si="115"/>
        <v>24615</v>
      </c>
      <c r="H665" s="10" t="b">
        <f t="shared" si="120"/>
        <v>0</v>
      </c>
      <c r="I665" s="10">
        <f t="shared" si="121"/>
        <v>373</v>
      </c>
      <c r="J665" s="10">
        <f t="shared" si="122"/>
        <v>2</v>
      </c>
      <c r="K665" s="10" t="str">
        <f>IF($I665=1,VLOOKUP($E665,$AH$2:$AJ$19,2),IF($I665&lt;10,IF(F665=0,"",K664),""))</f>
        <v/>
      </c>
      <c r="L665" s="10" t="str">
        <f>IF($I665=1,VLOOKUP($E665,$AH$2:$AJ$19,3),IF($I665&lt;10,IF(F665=0,"",L664),""))</f>
        <v/>
      </c>
      <c r="M665" s="12" t="str">
        <f t="shared" si="123"/>
        <v/>
      </c>
      <c r="N665" s="13">
        <f t="shared" si="124"/>
        <v>0</v>
      </c>
      <c r="O665" s="14">
        <f t="shared" si="125"/>
        <v>68</v>
      </c>
    </row>
    <row r="666" spans="1:15" x14ac:dyDescent="0.2">
      <c r="A666" s="28"/>
      <c r="B666" s="21" t="str">
        <f>IF(A666="","",IF(K666="","No bet",VLOOKUP(K666,$AK$2:$AL$19,2)&amp;","&amp;VLOOKUP(L666,$AK$2:$AL$19,2)))</f>
        <v/>
      </c>
      <c r="C666" s="22" t="str">
        <f t="shared" si="116"/>
        <v/>
      </c>
      <c r="D666" s="9">
        <f t="shared" si="117"/>
        <v>0</v>
      </c>
      <c r="E666" s="9">
        <f t="shared" si="118"/>
        <v>0</v>
      </c>
      <c r="F666" s="10">
        <f t="shared" si="119"/>
        <v>0</v>
      </c>
      <c r="G666" s="10" t="str">
        <f t="shared" si="115"/>
        <v>24615</v>
      </c>
      <c r="H666" s="10" t="b">
        <f t="shared" si="120"/>
        <v>0</v>
      </c>
      <c r="I666" s="10">
        <f t="shared" si="121"/>
        <v>374</v>
      </c>
      <c r="J666" s="10">
        <f t="shared" si="122"/>
        <v>2</v>
      </c>
      <c r="K666" s="10" t="str">
        <f>IF($I666=1,VLOOKUP($E666,$AH$2:$AJ$19,2),IF($I666&lt;10,IF(F666=0,"",K665),""))</f>
        <v/>
      </c>
      <c r="L666" s="10" t="str">
        <f>IF($I666=1,VLOOKUP($E666,$AH$2:$AJ$19,3),IF($I666&lt;10,IF(F666=0,"",L665),""))</f>
        <v/>
      </c>
      <c r="M666" s="12" t="str">
        <f t="shared" si="123"/>
        <v/>
      </c>
      <c r="N666" s="13">
        <f t="shared" si="124"/>
        <v>0</v>
      </c>
      <c r="O666" s="14">
        <f t="shared" si="125"/>
        <v>68</v>
      </c>
    </row>
    <row r="667" spans="1:15" x14ac:dyDescent="0.2">
      <c r="A667" s="28"/>
      <c r="B667" s="21" t="str">
        <f>IF(A667="","",IF(K667="","No bet",VLOOKUP(K667,$AK$2:$AL$19,2)&amp;","&amp;VLOOKUP(L667,$AK$2:$AL$19,2)))</f>
        <v/>
      </c>
      <c r="C667" s="22" t="str">
        <f t="shared" si="116"/>
        <v/>
      </c>
      <c r="D667" s="9">
        <f t="shared" si="117"/>
        <v>0</v>
      </c>
      <c r="E667" s="9">
        <f t="shared" si="118"/>
        <v>0</v>
      </c>
      <c r="F667" s="10">
        <f t="shared" si="119"/>
        <v>0</v>
      </c>
      <c r="G667" s="10" t="str">
        <f t="shared" si="115"/>
        <v>24615</v>
      </c>
      <c r="H667" s="10" t="b">
        <f t="shared" si="120"/>
        <v>0</v>
      </c>
      <c r="I667" s="10">
        <f t="shared" si="121"/>
        <v>375</v>
      </c>
      <c r="J667" s="10">
        <f t="shared" si="122"/>
        <v>2</v>
      </c>
      <c r="K667" s="10" t="str">
        <f>IF($I667=1,VLOOKUP($E667,$AH$2:$AJ$19,2),IF($I667&lt;10,IF(F667=0,"",K666),""))</f>
        <v/>
      </c>
      <c r="L667" s="10" t="str">
        <f>IF($I667=1,VLOOKUP($E667,$AH$2:$AJ$19,3),IF($I667&lt;10,IF(F667=0,"",L666),""))</f>
        <v/>
      </c>
      <c r="M667" s="12" t="str">
        <f t="shared" si="123"/>
        <v/>
      </c>
      <c r="N667" s="13">
        <f t="shared" si="124"/>
        <v>0</v>
      </c>
      <c r="O667" s="14">
        <f t="shared" si="125"/>
        <v>68</v>
      </c>
    </row>
    <row r="668" spans="1:15" x14ac:dyDescent="0.2">
      <c r="A668" s="28"/>
      <c r="B668" s="21" t="str">
        <f>IF(A668="","",IF(K668="","No bet",VLOOKUP(K668,$AK$2:$AL$19,2)&amp;","&amp;VLOOKUP(L668,$AK$2:$AL$19,2)))</f>
        <v/>
      </c>
      <c r="C668" s="22" t="str">
        <f t="shared" si="116"/>
        <v/>
      </c>
      <c r="D668" s="9">
        <f t="shared" si="117"/>
        <v>0</v>
      </c>
      <c r="E668" s="9">
        <f t="shared" si="118"/>
        <v>0</v>
      </c>
      <c r="F668" s="10">
        <f t="shared" si="119"/>
        <v>0</v>
      </c>
      <c r="G668" s="10" t="str">
        <f t="shared" si="115"/>
        <v>24615</v>
      </c>
      <c r="H668" s="10" t="b">
        <f t="shared" si="120"/>
        <v>0</v>
      </c>
      <c r="I668" s="10">
        <f t="shared" si="121"/>
        <v>376</v>
      </c>
      <c r="J668" s="10">
        <f t="shared" si="122"/>
        <v>2</v>
      </c>
      <c r="K668" s="10" t="str">
        <f>IF($I668=1,VLOOKUP($E668,$AH$2:$AJ$19,2),IF($I668&lt;10,IF(F668=0,"",K667),""))</f>
        <v/>
      </c>
      <c r="L668" s="10" t="str">
        <f>IF($I668=1,VLOOKUP($E668,$AH$2:$AJ$19,3),IF($I668&lt;10,IF(F668=0,"",L667),""))</f>
        <v/>
      </c>
      <c r="M668" s="12" t="str">
        <f t="shared" si="123"/>
        <v/>
      </c>
      <c r="N668" s="13">
        <f t="shared" si="124"/>
        <v>0</v>
      </c>
      <c r="O668" s="14">
        <f t="shared" si="125"/>
        <v>68</v>
      </c>
    </row>
    <row r="669" spans="1:15" x14ac:dyDescent="0.2">
      <c r="A669" s="28"/>
      <c r="B669" s="21" t="str">
        <f>IF(A669="","",IF(K669="","No bet",VLOOKUP(K669,$AK$2:$AL$19,2)&amp;","&amp;VLOOKUP(L669,$AK$2:$AL$19,2)))</f>
        <v/>
      </c>
      <c r="C669" s="22" t="str">
        <f t="shared" si="116"/>
        <v/>
      </c>
      <c r="D669" s="9">
        <f t="shared" si="117"/>
        <v>0</v>
      </c>
      <c r="E669" s="9">
        <f t="shared" si="118"/>
        <v>0</v>
      </c>
      <c r="F669" s="10">
        <f t="shared" si="119"/>
        <v>0</v>
      </c>
      <c r="G669" s="10" t="str">
        <f t="shared" si="115"/>
        <v>24615</v>
      </c>
      <c r="H669" s="10" t="b">
        <f t="shared" si="120"/>
        <v>0</v>
      </c>
      <c r="I669" s="10">
        <f t="shared" si="121"/>
        <v>377</v>
      </c>
      <c r="J669" s="10">
        <f t="shared" si="122"/>
        <v>2</v>
      </c>
      <c r="K669" s="10" t="str">
        <f>IF($I669=1,VLOOKUP($E669,$AH$2:$AJ$19,2),IF($I669&lt;10,IF(F669=0,"",K668),""))</f>
        <v/>
      </c>
      <c r="L669" s="10" t="str">
        <f>IF($I669=1,VLOOKUP($E669,$AH$2:$AJ$19,3),IF($I669&lt;10,IF(F669=0,"",L668),""))</f>
        <v/>
      </c>
      <c r="M669" s="12" t="str">
        <f t="shared" si="123"/>
        <v/>
      </c>
      <c r="N669" s="13">
        <f t="shared" si="124"/>
        <v>0</v>
      </c>
      <c r="O669" s="14">
        <f t="shared" si="125"/>
        <v>68</v>
      </c>
    </row>
    <row r="670" spans="1:15" x14ac:dyDescent="0.2">
      <c r="A670" s="28"/>
      <c r="B670" s="21" t="str">
        <f>IF(A670="","",IF(K670="","No bet",VLOOKUP(K670,$AK$2:$AL$19,2)&amp;","&amp;VLOOKUP(L670,$AK$2:$AL$19,2)))</f>
        <v/>
      </c>
      <c r="C670" s="22" t="str">
        <f t="shared" si="116"/>
        <v/>
      </c>
      <c r="D670" s="9">
        <f t="shared" si="117"/>
        <v>0</v>
      </c>
      <c r="E670" s="9">
        <f t="shared" si="118"/>
        <v>0</v>
      </c>
      <c r="F670" s="10">
        <f t="shared" si="119"/>
        <v>0</v>
      </c>
      <c r="G670" s="10" t="str">
        <f t="shared" si="115"/>
        <v>24615</v>
      </c>
      <c r="H670" s="10" t="b">
        <f t="shared" si="120"/>
        <v>0</v>
      </c>
      <c r="I670" s="10">
        <f t="shared" si="121"/>
        <v>378</v>
      </c>
      <c r="J670" s="10">
        <f t="shared" si="122"/>
        <v>2</v>
      </c>
      <c r="K670" s="10" t="str">
        <f>IF($I670=1,VLOOKUP($E670,$AH$2:$AJ$19,2),IF($I670&lt;10,IF(F670=0,"",K669),""))</f>
        <v/>
      </c>
      <c r="L670" s="10" t="str">
        <f>IF($I670=1,VLOOKUP($E670,$AH$2:$AJ$19,3),IF($I670&lt;10,IF(F670=0,"",L669),""))</f>
        <v/>
      </c>
      <c r="M670" s="12" t="str">
        <f t="shared" si="123"/>
        <v/>
      </c>
      <c r="N670" s="13">
        <f t="shared" si="124"/>
        <v>0</v>
      </c>
      <c r="O670" s="14">
        <f t="shared" si="125"/>
        <v>68</v>
      </c>
    </row>
    <row r="671" spans="1:15" x14ac:dyDescent="0.2">
      <c r="A671" s="28"/>
      <c r="B671" s="21" t="str">
        <f>IF(A671="","",IF(K671="","No bet",VLOOKUP(K671,$AK$2:$AL$19,2)&amp;","&amp;VLOOKUP(L671,$AK$2:$AL$19,2)))</f>
        <v/>
      </c>
      <c r="C671" s="22" t="str">
        <f t="shared" si="116"/>
        <v/>
      </c>
      <c r="D671" s="9">
        <f t="shared" si="117"/>
        <v>0</v>
      </c>
      <c r="E671" s="9">
        <f t="shared" si="118"/>
        <v>0</v>
      </c>
      <c r="F671" s="10">
        <f t="shared" si="119"/>
        <v>0</v>
      </c>
      <c r="G671" s="10" t="str">
        <f t="shared" si="115"/>
        <v>24615</v>
      </c>
      <c r="H671" s="10" t="b">
        <f t="shared" si="120"/>
        <v>0</v>
      </c>
      <c r="I671" s="10">
        <f t="shared" si="121"/>
        <v>379</v>
      </c>
      <c r="J671" s="10">
        <f t="shared" si="122"/>
        <v>2</v>
      </c>
      <c r="K671" s="10" t="str">
        <f>IF($I671=1,VLOOKUP($E671,$AH$2:$AJ$19,2),IF($I671&lt;10,IF(F671=0,"",K670),""))</f>
        <v/>
      </c>
      <c r="L671" s="10" t="str">
        <f>IF($I671=1,VLOOKUP($E671,$AH$2:$AJ$19,3),IF($I671&lt;10,IF(F671=0,"",L670),""))</f>
        <v/>
      </c>
      <c r="M671" s="12" t="str">
        <f t="shared" si="123"/>
        <v/>
      </c>
      <c r="N671" s="13">
        <f t="shared" si="124"/>
        <v>0</v>
      </c>
      <c r="O671" s="14">
        <f t="shared" si="125"/>
        <v>68</v>
      </c>
    </row>
    <row r="672" spans="1:15" x14ac:dyDescent="0.2">
      <c r="A672" s="28"/>
      <c r="B672" s="21" t="str">
        <f>IF(A672="","",IF(K672="","No bet",VLOOKUP(K672,$AK$2:$AL$19,2)&amp;","&amp;VLOOKUP(L672,$AK$2:$AL$19,2)))</f>
        <v/>
      </c>
      <c r="C672" s="22" t="str">
        <f t="shared" si="116"/>
        <v/>
      </c>
      <c r="D672" s="9">
        <f t="shared" si="117"/>
        <v>0</v>
      </c>
      <c r="E672" s="9">
        <f t="shared" si="118"/>
        <v>0</v>
      </c>
      <c r="F672" s="10">
        <f t="shared" si="119"/>
        <v>0</v>
      </c>
      <c r="G672" s="10" t="str">
        <f t="shared" si="115"/>
        <v>24615</v>
      </c>
      <c r="H672" s="10" t="b">
        <f t="shared" si="120"/>
        <v>0</v>
      </c>
      <c r="I672" s="10">
        <f t="shared" si="121"/>
        <v>380</v>
      </c>
      <c r="J672" s="10">
        <f t="shared" si="122"/>
        <v>2</v>
      </c>
      <c r="K672" s="10" t="str">
        <f>IF($I672=1,VLOOKUP($E672,$AH$2:$AJ$19,2),IF($I672&lt;10,IF(F672=0,"",K671),""))</f>
        <v/>
      </c>
      <c r="L672" s="10" t="str">
        <f>IF($I672=1,VLOOKUP($E672,$AH$2:$AJ$19,3),IF($I672&lt;10,IF(F672=0,"",L671),""))</f>
        <v/>
      </c>
      <c r="M672" s="12" t="str">
        <f t="shared" si="123"/>
        <v/>
      </c>
      <c r="N672" s="13">
        <f t="shared" si="124"/>
        <v>0</v>
      </c>
      <c r="O672" s="14">
        <f t="shared" si="125"/>
        <v>68</v>
      </c>
    </row>
    <row r="673" spans="1:15" x14ac:dyDescent="0.2">
      <c r="A673" s="28"/>
      <c r="B673" s="21" t="str">
        <f>IF(A673="","",IF(K673="","No bet",VLOOKUP(K673,$AK$2:$AL$19,2)&amp;","&amp;VLOOKUP(L673,$AK$2:$AL$19,2)))</f>
        <v/>
      </c>
      <c r="C673" s="22" t="str">
        <f t="shared" si="116"/>
        <v/>
      </c>
      <c r="D673" s="9">
        <f t="shared" si="117"/>
        <v>0</v>
      </c>
      <c r="E673" s="9">
        <f t="shared" si="118"/>
        <v>0</v>
      </c>
      <c r="F673" s="10">
        <f t="shared" si="119"/>
        <v>0</v>
      </c>
      <c r="G673" s="10" t="str">
        <f t="shared" si="115"/>
        <v>24615</v>
      </c>
      <c r="H673" s="10" t="b">
        <f t="shared" si="120"/>
        <v>0</v>
      </c>
      <c r="I673" s="10">
        <f t="shared" si="121"/>
        <v>381</v>
      </c>
      <c r="J673" s="10">
        <f t="shared" si="122"/>
        <v>2</v>
      </c>
      <c r="K673" s="10" t="str">
        <f>IF($I673=1,VLOOKUP($E673,$AH$2:$AJ$19,2),IF($I673&lt;10,IF(F673=0,"",K672),""))</f>
        <v/>
      </c>
      <c r="L673" s="10" t="str">
        <f>IF($I673=1,VLOOKUP($E673,$AH$2:$AJ$19,3),IF($I673&lt;10,IF(F673=0,"",L672),""))</f>
        <v/>
      </c>
      <c r="M673" s="12" t="str">
        <f t="shared" si="123"/>
        <v/>
      </c>
      <c r="N673" s="13">
        <f t="shared" si="124"/>
        <v>0</v>
      </c>
      <c r="O673" s="14">
        <f t="shared" si="125"/>
        <v>68</v>
      </c>
    </row>
    <row r="674" spans="1:15" x14ac:dyDescent="0.2">
      <c r="A674" s="28"/>
      <c r="B674" s="21" t="str">
        <f>IF(A674="","",IF(K674="","No bet",VLOOKUP(K674,$AK$2:$AL$19,2)&amp;","&amp;VLOOKUP(L674,$AK$2:$AL$19,2)))</f>
        <v/>
      </c>
      <c r="C674" s="22" t="str">
        <f t="shared" si="116"/>
        <v/>
      </c>
      <c r="D674" s="9">
        <f t="shared" si="117"/>
        <v>0</v>
      </c>
      <c r="E674" s="9">
        <f t="shared" si="118"/>
        <v>0</v>
      </c>
      <c r="F674" s="10">
        <f t="shared" si="119"/>
        <v>0</v>
      </c>
      <c r="G674" s="10" t="str">
        <f t="shared" si="115"/>
        <v>24615</v>
      </c>
      <c r="H674" s="10" t="b">
        <f t="shared" si="120"/>
        <v>0</v>
      </c>
      <c r="I674" s="10">
        <f t="shared" si="121"/>
        <v>382</v>
      </c>
      <c r="J674" s="10">
        <f t="shared" si="122"/>
        <v>2</v>
      </c>
      <c r="K674" s="10" t="str">
        <f>IF($I674=1,VLOOKUP($E674,$AH$2:$AJ$19,2),IF($I674&lt;10,IF(F674=0,"",K673),""))</f>
        <v/>
      </c>
      <c r="L674" s="10" t="str">
        <f>IF($I674=1,VLOOKUP($E674,$AH$2:$AJ$19,3),IF($I674&lt;10,IF(F674=0,"",L673),""))</f>
        <v/>
      </c>
      <c r="M674" s="12" t="str">
        <f t="shared" si="123"/>
        <v/>
      </c>
      <c r="N674" s="13">
        <f t="shared" si="124"/>
        <v>0</v>
      </c>
      <c r="O674" s="14">
        <f t="shared" si="125"/>
        <v>68</v>
      </c>
    </row>
    <row r="675" spans="1:15" x14ac:dyDescent="0.2">
      <c r="A675" s="28"/>
      <c r="B675" s="21" t="str">
        <f>IF(A675="","",IF(K675="","No bet",VLOOKUP(K675,$AK$2:$AL$19,2)&amp;","&amp;VLOOKUP(L675,$AK$2:$AL$19,2)))</f>
        <v/>
      </c>
      <c r="C675" s="22" t="str">
        <f t="shared" si="116"/>
        <v/>
      </c>
      <c r="D675" s="9">
        <f t="shared" si="117"/>
        <v>0</v>
      </c>
      <c r="E675" s="9">
        <f t="shared" si="118"/>
        <v>0</v>
      </c>
      <c r="F675" s="10">
        <f t="shared" si="119"/>
        <v>0</v>
      </c>
      <c r="G675" s="10" t="str">
        <f t="shared" ref="G675:G738" si="126">IF(D675=0,IF(LEN(G674)=6,D674,G674),IF(LEN(G674)=6,D675,IF(ISERROR(FIND(D675,G674)),G674&amp;D675,G674)))</f>
        <v>24615</v>
      </c>
      <c r="H675" s="10" t="b">
        <f t="shared" si="120"/>
        <v>0</v>
      </c>
      <c r="I675" s="10">
        <f t="shared" si="121"/>
        <v>383</v>
      </c>
      <c r="J675" s="10">
        <f t="shared" si="122"/>
        <v>2</v>
      </c>
      <c r="K675" s="10" t="str">
        <f>IF($I675=1,VLOOKUP($E675,$AH$2:$AJ$19,2),IF($I675&lt;10,IF(F675=0,"",K674),""))</f>
        <v/>
      </c>
      <c r="L675" s="10" t="str">
        <f>IF($I675=1,VLOOKUP($E675,$AH$2:$AJ$19,3),IF($I675&lt;10,IF(F675=0,"",L674),""))</f>
        <v/>
      </c>
      <c r="M675" s="12" t="str">
        <f t="shared" si="123"/>
        <v/>
      </c>
      <c r="N675" s="13">
        <f t="shared" si="124"/>
        <v>0</v>
      </c>
      <c r="O675" s="14">
        <f t="shared" si="125"/>
        <v>68</v>
      </c>
    </row>
    <row r="676" spans="1:15" x14ac:dyDescent="0.2">
      <c r="A676" s="28"/>
      <c r="B676" s="21" t="str">
        <f>IF(A676="","",IF(K676="","No bet",VLOOKUP(K676,$AK$2:$AL$19,2)&amp;","&amp;VLOOKUP(L676,$AK$2:$AL$19,2)))</f>
        <v/>
      </c>
      <c r="C676" s="22" t="str">
        <f t="shared" si="116"/>
        <v/>
      </c>
      <c r="D676" s="9">
        <f t="shared" si="117"/>
        <v>0</v>
      </c>
      <c r="E676" s="9">
        <f t="shared" si="118"/>
        <v>0</v>
      </c>
      <c r="F676" s="10">
        <f t="shared" si="119"/>
        <v>0</v>
      </c>
      <c r="G676" s="10" t="str">
        <f t="shared" si="126"/>
        <v>24615</v>
      </c>
      <c r="H676" s="10" t="b">
        <f t="shared" si="120"/>
        <v>0</v>
      </c>
      <c r="I676" s="10">
        <f t="shared" si="121"/>
        <v>384</v>
      </c>
      <c r="J676" s="10">
        <f t="shared" si="122"/>
        <v>2</v>
      </c>
      <c r="K676" s="10" t="str">
        <f>IF($I676=1,VLOOKUP($E676,$AH$2:$AJ$19,2),IF($I676&lt;10,IF(F676=0,"",K675),""))</f>
        <v/>
      </c>
      <c r="L676" s="10" t="str">
        <f>IF($I676=1,VLOOKUP($E676,$AH$2:$AJ$19,3),IF($I676&lt;10,IF(F676=0,"",L675),""))</f>
        <v/>
      </c>
      <c r="M676" s="12" t="str">
        <f t="shared" si="123"/>
        <v/>
      </c>
      <c r="N676" s="13">
        <f t="shared" si="124"/>
        <v>0</v>
      </c>
      <c r="O676" s="14">
        <f t="shared" si="125"/>
        <v>68</v>
      </c>
    </row>
    <row r="677" spans="1:15" x14ac:dyDescent="0.2">
      <c r="A677" s="28"/>
      <c r="B677" s="21" t="str">
        <f>IF(A677="","",IF(K677="","No bet",VLOOKUP(K677,$AK$2:$AL$19,2)&amp;","&amp;VLOOKUP(L677,$AK$2:$AL$19,2)))</f>
        <v/>
      </c>
      <c r="C677" s="22" t="str">
        <f t="shared" si="116"/>
        <v/>
      </c>
      <c r="D677" s="9">
        <f t="shared" si="117"/>
        <v>0</v>
      </c>
      <c r="E677" s="9">
        <f t="shared" si="118"/>
        <v>0</v>
      </c>
      <c r="F677" s="10">
        <f t="shared" si="119"/>
        <v>0</v>
      </c>
      <c r="G677" s="10" t="str">
        <f t="shared" si="126"/>
        <v>24615</v>
      </c>
      <c r="H677" s="10" t="b">
        <f t="shared" si="120"/>
        <v>0</v>
      </c>
      <c r="I677" s="10">
        <f t="shared" si="121"/>
        <v>385</v>
      </c>
      <c r="J677" s="10">
        <f t="shared" si="122"/>
        <v>2</v>
      </c>
      <c r="K677" s="10" t="str">
        <f>IF($I677=1,VLOOKUP($E677,$AH$2:$AJ$19,2),IF($I677&lt;10,IF(F677=0,"",K676),""))</f>
        <v/>
      </c>
      <c r="L677" s="10" t="str">
        <f>IF($I677=1,VLOOKUP($E677,$AH$2:$AJ$19,3),IF($I677&lt;10,IF(F677=0,"",L676),""))</f>
        <v/>
      </c>
      <c r="M677" s="12" t="str">
        <f t="shared" si="123"/>
        <v/>
      </c>
      <c r="N677" s="13">
        <f t="shared" si="124"/>
        <v>0</v>
      </c>
      <c r="O677" s="14">
        <f t="shared" si="125"/>
        <v>68</v>
      </c>
    </row>
    <row r="678" spans="1:15" x14ac:dyDescent="0.2">
      <c r="A678" s="28"/>
      <c r="B678" s="21" t="str">
        <f>IF(A678="","",IF(K678="","No bet",VLOOKUP(K678,$AK$2:$AL$19,2)&amp;","&amp;VLOOKUP(L678,$AK$2:$AL$19,2)))</f>
        <v/>
      </c>
      <c r="C678" s="22" t="str">
        <f t="shared" si="116"/>
        <v/>
      </c>
      <c r="D678" s="9">
        <f t="shared" si="117"/>
        <v>0</v>
      </c>
      <c r="E678" s="9">
        <f t="shared" si="118"/>
        <v>0</v>
      </c>
      <c r="F678" s="10">
        <f t="shared" si="119"/>
        <v>0</v>
      </c>
      <c r="G678" s="10" t="str">
        <f t="shared" si="126"/>
        <v>24615</v>
      </c>
      <c r="H678" s="10" t="b">
        <f t="shared" si="120"/>
        <v>0</v>
      </c>
      <c r="I678" s="10">
        <f t="shared" si="121"/>
        <v>386</v>
      </c>
      <c r="J678" s="10">
        <f t="shared" si="122"/>
        <v>2</v>
      </c>
      <c r="K678" s="10" t="str">
        <f>IF($I678=1,VLOOKUP($E678,$AH$2:$AJ$19,2),IF($I678&lt;10,IF(F678=0,"",K677),""))</f>
        <v/>
      </c>
      <c r="L678" s="10" t="str">
        <f>IF($I678=1,VLOOKUP($E678,$AH$2:$AJ$19,3),IF($I678&lt;10,IF(F678=0,"",L677),""))</f>
        <v/>
      </c>
      <c r="M678" s="12" t="str">
        <f t="shared" si="123"/>
        <v/>
      </c>
      <c r="N678" s="13">
        <f t="shared" si="124"/>
        <v>0</v>
      </c>
      <c r="O678" s="14">
        <f t="shared" si="125"/>
        <v>68</v>
      </c>
    </row>
    <row r="679" spans="1:15" x14ac:dyDescent="0.2">
      <c r="A679" s="28"/>
      <c r="B679" s="21" t="str">
        <f>IF(A679="","",IF(K679="","No bet",VLOOKUP(K679,$AK$2:$AL$19,2)&amp;","&amp;VLOOKUP(L679,$AK$2:$AL$19,2)))</f>
        <v/>
      </c>
      <c r="C679" s="22" t="str">
        <f t="shared" si="116"/>
        <v/>
      </c>
      <c r="D679" s="9">
        <f t="shared" si="117"/>
        <v>0</v>
      </c>
      <c r="E679" s="9">
        <f t="shared" si="118"/>
        <v>0</v>
      </c>
      <c r="F679" s="10">
        <f t="shared" si="119"/>
        <v>0</v>
      </c>
      <c r="G679" s="10" t="str">
        <f t="shared" si="126"/>
        <v>24615</v>
      </c>
      <c r="H679" s="10" t="b">
        <f t="shared" si="120"/>
        <v>0</v>
      </c>
      <c r="I679" s="10">
        <f t="shared" si="121"/>
        <v>387</v>
      </c>
      <c r="J679" s="10">
        <f t="shared" si="122"/>
        <v>2</v>
      </c>
      <c r="K679" s="10" t="str">
        <f>IF($I679=1,VLOOKUP($E679,$AH$2:$AJ$19,2),IF($I679&lt;10,IF(F679=0,"",K678),""))</f>
        <v/>
      </c>
      <c r="L679" s="10" t="str">
        <f>IF($I679=1,VLOOKUP($E679,$AH$2:$AJ$19,3),IF($I679&lt;10,IF(F679=0,"",L678),""))</f>
        <v/>
      </c>
      <c r="M679" s="12" t="str">
        <f t="shared" si="123"/>
        <v/>
      </c>
      <c r="N679" s="13">
        <f t="shared" si="124"/>
        <v>0</v>
      </c>
      <c r="O679" s="14">
        <f t="shared" si="125"/>
        <v>68</v>
      </c>
    </row>
    <row r="680" spans="1:15" x14ac:dyDescent="0.2">
      <c r="A680" s="28"/>
      <c r="B680" s="21" t="str">
        <f>IF(A680="","",IF(K680="","No bet",VLOOKUP(K680,$AK$2:$AL$19,2)&amp;","&amp;VLOOKUP(L680,$AK$2:$AL$19,2)))</f>
        <v/>
      </c>
      <c r="C680" s="22" t="str">
        <f t="shared" si="116"/>
        <v/>
      </c>
      <c r="D680" s="9">
        <f t="shared" si="117"/>
        <v>0</v>
      </c>
      <c r="E680" s="9">
        <f t="shared" si="118"/>
        <v>0</v>
      </c>
      <c r="F680" s="10">
        <f t="shared" si="119"/>
        <v>0</v>
      </c>
      <c r="G680" s="10" t="str">
        <f t="shared" si="126"/>
        <v>24615</v>
      </c>
      <c r="H680" s="10" t="b">
        <f t="shared" si="120"/>
        <v>0</v>
      </c>
      <c r="I680" s="10">
        <f t="shared" si="121"/>
        <v>388</v>
      </c>
      <c r="J680" s="10">
        <f t="shared" si="122"/>
        <v>2</v>
      </c>
      <c r="K680" s="10" t="str">
        <f>IF($I680=1,VLOOKUP($E680,$AH$2:$AJ$19,2),IF($I680&lt;10,IF(F680=0,"",K679),""))</f>
        <v/>
      </c>
      <c r="L680" s="10" t="str">
        <f>IF($I680=1,VLOOKUP($E680,$AH$2:$AJ$19,3),IF($I680&lt;10,IF(F680=0,"",L679),""))</f>
        <v/>
      </c>
      <c r="M680" s="12" t="str">
        <f t="shared" si="123"/>
        <v/>
      </c>
      <c r="N680" s="13">
        <f t="shared" si="124"/>
        <v>0</v>
      </c>
      <c r="O680" s="14">
        <f t="shared" si="125"/>
        <v>68</v>
      </c>
    </row>
    <row r="681" spans="1:15" x14ac:dyDescent="0.2">
      <c r="A681" s="28"/>
      <c r="B681" s="21" t="str">
        <f>IF(A681="","",IF(K681="","No bet",VLOOKUP(K681,$AK$2:$AL$19,2)&amp;","&amp;VLOOKUP(L681,$AK$2:$AL$19,2)))</f>
        <v/>
      </c>
      <c r="C681" s="22" t="str">
        <f t="shared" si="116"/>
        <v/>
      </c>
      <c r="D681" s="9">
        <f t="shared" si="117"/>
        <v>0</v>
      </c>
      <c r="E681" s="9">
        <f t="shared" si="118"/>
        <v>0</v>
      </c>
      <c r="F681" s="10">
        <f t="shared" si="119"/>
        <v>0</v>
      </c>
      <c r="G681" s="10" t="str">
        <f t="shared" si="126"/>
        <v>24615</v>
      </c>
      <c r="H681" s="10" t="b">
        <f t="shared" si="120"/>
        <v>0</v>
      </c>
      <c r="I681" s="10">
        <f t="shared" si="121"/>
        <v>389</v>
      </c>
      <c r="J681" s="10">
        <f t="shared" si="122"/>
        <v>2</v>
      </c>
      <c r="K681" s="10" t="str">
        <f>IF($I681=1,VLOOKUP($E681,$AH$2:$AJ$19,2),IF($I681&lt;10,IF(F681=0,"",K680),""))</f>
        <v/>
      </c>
      <c r="L681" s="10" t="str">
        <f>IF($I681=1,VLOOKUP($E681,$AH$2:$AJ$19,3),IF($I681&lt;10,IF(F681=0,"",L680),""))</f>
        <v/>
      </c>
      <c r="M681" s="12" t="str">
        <f t="shared" si="123"/>
        <v/>
      </c>
      <c r="N681" s="13">
        <f t="shared" si="124"/>
        <v>0</v>
      </c>
      <c r="O681" s="14">
        <f t="shared" si="125"/>
        <v>68</v>
      </c>
    </row>
    <row r="682" spans="1:15" x14ac:dyDescent="0.2">
      <c r="A682" s="28"/>
      <c r="B682" s="21" t="str">
        <f>IF(A682="","",IF(K682="","No bet",VLOOKUP(K682,$AK$2:$AL$19,2)&amp;","&amp;VLOOKUP(L682,$AK$2:$AL$19,2)))</f>
        <v/>
      </c>
      <c r="C682" s="22" t="str">
        <f t="shared" si="116"/>
        <v/>
      </c>
      <c r="D682" s="9">
        <f t="shared" si="117"/>
        <v>0</v>
      </c>
      <c r="E682" s="9">
        <f t="shared" si="118"/>
        <v>0</v>
      </c>
      <c r="F682" s="10">
        <f t="shared" si="119"/>
        <v>0</v>
      </c>
      <c r="G682" s="10" t="str">
        <f t="shared" si="126"/>
        <v>24615</v>
      </c>
      <c r="H682" s="10" t="b">
        <f t="shared" si="120"/>
        <v>0</v>
      </c>
      <c r="I682" s="10">
        <f t="shared" si="121"/>
        <v>390</v>
      </c>
      <c r="J682" s="10">
        <f t="shared" si="122"/>
        <v>2</v>
      </c>
      <c r="K682" s="10" t="str">
        <f>IF($I682=1,VLOOKUP($E682,$AH$2:$AJ$19,2),IF($I682&lt;10,IF(F682=0,"",K681),""))</f>
        <v/>
      </c>
      <c r="L682" s="10" t="str">
        <f>IF($I682=1,VLOOKUP($E682,$AH$2:$AJ$19,3),IF($I682&lt;10,IF(F682=0,"",L681),""))</f>
        <v/>
      </c>
      <c r="M682" s="12" t="str">
        <f t="shared" si="123"/>
        <v/>
      </c>
      <c r="N682" s="13">
        <f t="shared" si="124"/>
        <v>0</v>
      </c>
      <c r="O682" s="14">
        <f t="shared" si="125"/>
        <v>68</v>
      </c>
    </row>
    <row r="683" spans="1:15" x14ac:dyDescent="0.2">
      <c r="A683" s="28"/>
      <c r="B683" s="21" t="str">
        <f>IF(A683="","",IF(K683="","No bet",VLOOKUP(K683,$AK$2:$AL$19,2)&amp;","&amp;VLOOKUP(L683,$AK$2:$AL$19,2)))</f>
        <v/>
      </c>
      <c r="C683" s="22" t="str">
        <f t="shared" si="116"/>
        <v/>
      </c>
      <c r="D683" s="9">
        <f t="shared" si="117"/>
        <v>0</v>
      </c>
      <c r="E683" s="9">
        <f t="shared" si="118"/>
        <v>0</v>
      </c>
      <c r="F683" s="10">
        <f t="shared" si="119"/>
        <v>0</v>
      </c>
      <c r="G683" s="10" t="str">
        <f t="shared" si="126"/>
        <v>24615</v>
      </c>
      <c r="H683" s="10" t="b">
        <f t="shared" si="120"/>
        <v>0</v>
      </c>
      <c r="I683" s="10">
        <f t="shared" si="121"/>
        <v>391</v>
      </c>
      <c r="J683" s="10">
        <f t="shared" si="122"/>
        <v>2</v>
      </c>
      <c r="K683" s="10" t="str">
        <f>IF($I683=1,VLOOKUP($E683,$AH$2:$AJ$19,2),IF($I683&lt;10,IF(F683=0,"",K682),""))</f>
        <v/>
      </c>
      <c r="L683" s="10" t="str">
        <f>IF($I683=1,VLOOKUP($E683,$AH$2:$AJ$19,3),IF($I683&lt;10,IF(F683=0,"",L682),""))</f>
        <v/>
      </c>
      <c r="M683" s="12" t="str">
        <f t="shared" si="123"/>
        <v/>
      </c>
      <c r="N683" s="13">
        <f t="shared" si="124"/>
        <v>0</v>
      </c>
      <c r="O683" s="14">
        <f t="shared" si="125"/>
        <v>68</v>
      </c>
    </row>
    <row r="684" spans="1:15" x14ac:dyDescent="0.2">
      <c r="A684" s="28"/>
      <c r="B684" s="21" t="str">
        <f>IF(A684="","",IF(K684="","No bet",VLOOKUP(K684,$AK$2:$AL$19,2)&amp;","&amp;VLOOKUP(L684,$AK$2:$AL$19,2)))</f>
        <v/>
      </c>
      <c r="C684" s="22" t="str">
        <f t="shared" si="116"/>
        <v/>
      </c>
      <c r="D684" s="9">
        <f t="shared" si="117"/>
        <v>0</v>
      </c>
      <c r="E684" s="9">
        <f t="shared" si="118"/>
        <v>0</v>
      </c>
      <c r="F684" s="10">
        <f t="shared" si="119"/>
        <v>0</v>
      </c>
      <c r="G684" s="10" t="str">
        <f t="shared" si="126"/>
        <v>24615</v>
      </c>
      <c r="H684" s="10" t="b">
        <f t="shared" si="120"/>
        <v>0</v>
      </c>
      <c r="I684" s="10">
        <f t="shared" si="121"/>
        <v>392</v>
      </c>
      <c r="J684" s="10">
        <f t="shared" si="122"/>
        <v>2</v>
      </c>
      <c r="K684" s="10" t="str">
        <f>IF($I684=1,VLOOKUP($E684,$AH$2:$AJ$19,2),IF($I684&lt;10,IF(F684=0,"",K683),""))</f>
        <v/>
      </c>
      <c r="L684" s="10" t="str">
        <f>IF($I684=1,VLOOKUP($E684,$AH$2:$AJ$19,3),IF($I684&lt;10,IF(F684=0,"",L683),""))</f>
        <v/>
      </c>
      <c r="M684" s="12" t="str">
        <f t="shared" si="123"/>
        <v/>
      </c>
      <c r="N684" s="13">
        <f t="shared" si="124"/>
        <v>0</v>
      </c>
      <c r="O684" s="14">
        <f t="shared" si="125"/>
        <v>68</v>
      </c>
    </row>
    <row r="685" spans="1:15" x14ac:dyDescent="0.2">
      <c r="A685" s="28"/>
      <c r="B685" s="21" t="str">
        <f>IF(A685="","",IF(K685="","No bet",VLOOKUP(K685,$AK$2:$AL$19,2)&amp;","&amp;VLOOKUP(L685,$AK$2:$AL$19,2)))</f>
        <v/>
      </c>
      <c r="C685" s="22" t="str">
        <f t="shared" si="116"/>
        <v/>
      </c>
      <c r="D685" s="9">
        <f t="shared" si="117"/>
        <v>0</v>
      </c>
      <c r="E685" s="9">
        <f t="shared" si="118"/>
        <v>0</v>
      </c>
      <c r="F685" s="10">
        <f t="shared" si="119"/>
        <v>0</v>
      </c>
      <c r="G685" s="10" t="str">
        <f t="shared" si="126"/>
        <v>24615</v>
      </c>
      <c r="H685" s="10" t="b">
        <f t="shared" si="120"/>
        <v>0</v>
      </c>
      <c r="I685" s="10">
        <f t="shared" si="121"/>
        <v>393</v>
      </c>
      <c r="J685" s="10">
        <f t="shared" si="122"/>
        <v>2</v>
      </c>
      <c r="K685" s="10" t="str">
        <f>IF($I685=1,VLOOKUP($E685,$AH$2:$AJ$19,2),IF($I685&lt;10,IF(F685=0,"",K684),""))</f>
        <v/>
      </c>
      <c r="L685" s="10" t="str">
        <f>IF($I685=1,VLOOKUP($E685,$AH$2:$AJ$19,3),IF($I685&lt;10,IF(F685=0,"",L684),""))</f>
        <v/>
      </c>
      <c r="M685" s="12" t="str">
        <f t="shared" si="123"/>
        <v/>
      </c>
      <c r="N685" s="13">
        <f t="shared" si="124"/>
        <v>0</v>
      </c>
      <c r="O685" s="14">
        <f t="shared" si="125"/>
        <v>68</v>
      </c>
    </row>
    <row r="686" spans="1:15" x14ac:dyDescent="0.2">
      <c r="A686" s="28"/>
      <c r="B686" s="21" t="str">
        <f>IF(A686="","",IF(K686="","No bet",VLOOKUP(K686,$AK$2:$AL$19,2)&amp;","&amp;VLOOKUP(L686,$AK$2:$AL$19,2)))</f>
        <v/>
      </c>
      <c r="C686" s="22" t="str">
        <f t="shared" si="116"/>
        <v/>
      </c>
      <c r="D686" s="9">
        <f t="shared" si="117"/>
        <v>0</v>
      </c>
      <c r="E686" s="9">
        <f t="shared" si="118"/>
        <v>0</v>
      </c>
      <c r="F686" s="10">
        <f t="shared" si="119"/>
        <v>0</v>
      </c>
      <c r="G686" s="10" t="str">
        <f t="shared" si="126"/>
        <v>24615</v>
      </c>
      <c r="H686" s="10" t="b">
        <f t="shared" si="120"/>
        <v>0</v>
      </c>
      <c r="I686" s="10">
        <f t="shared" si="121"/>
        <v>394</v>
      </c>
      <c r="J686" s="10">
        <f t="shared" si="122"/>
        <v>2</v>
      </c>
      <c r="K686" s="10" t="str">
        <f>IF($I686=1,VLOOKUP($E686,$AH$2:$AJ$19,2),IF($I686&lt;10,IF(F686=0,"",K685),""))</f>
        <v/>
      </c>
      <c r="L686" s="10" t="str">
        <f>IF($I686=1,VLOOKUP($E686,$AH$2:$AJ$19,3),IF($I686&lt;10,IF(F686=0,"",L685),""))</f>
        <v/>
      </c>
      <c r="M686" s="12" t="str">
        <f t="shared" si="123"/>
        <v/>
      </c>
      <c r="N686" s="13">
        <f t="shared" si="124"/>
        <v>0</v>
      </c>
      <c r="O686" s="14">
        <f t="shared" si="125"/>
        <v>68</v>
      </c>
    </row>
    <row r="687" spans="1:15" x14ac:dyDescent="0.2">
      <c r="A687" s="28"/>
      <c r="B687" s="21" t="str">
        <f>IF(A687="","",IF(K687="","No bet",VLOOKUP(K687,$AK$2:$AL$19,2)&amp;","&amp;VLOOKUP(L687,$AK$2:$AL$19,2)))</f>
        <v/>
      </c>
      <c r="C687" s="22" t="str">
        <f t="shared" si="116"/>
        <v/>
      </c>
      <c r="D687" s="9">
        <f t="shared" si="117"/>
        <v>0</v>
      </c>
      <c r="E687" s="9">
        <f t="shared" si="118"/>
        <v>0</v>
      </c>
      <c r="F687" s="10">
        <f t="shared" si="119"/>
        <v>0</v>
      </c>
      <c r="G687" s="10" t="str">
        <f t="shared" si="126"/>
        <v>24615</v>
      </c>
      <c r="H687" s="10" t="b">
        <f t="shared" si="120"/>
        <v>0</v>
      </c>
      <c r="I687" s="10">
        <f t="shared" si="121"/>
        <v>395</v>
      </c>
      <c r="J687" s="10">
        <f t="shared" si="122"/>
        <v>2</v>
      </c>
      <c r="K687" s="10" t="str">
        <f>IF($I687=1,VLOOKUP($E687,$AH$2:$AJ$19,2),IF($I687&lt;10,IF(F687=0,"",K686),""))</f>
        <v/>
      </c>
      <c r="L687" s="10" t="str">
        <f>IF($I687=1,VLOOKUP($E687,$AH$2:$AJ$19,3),IF($I687&lt;10,IF(F687=0,"",L686),""))</f>
        <v/>
      </c>
      <c r="M687" s="12" t="str">
        <f t="shared" si="123"/>
        <v/>
      </c>
      <c r="N687" s="13">
        <f t="shared" si="124"/>
        <v>0</v>
      </c>
      <c r="O687" s="14">
        <f t="shared" si="125"/>
        <v>68</v>
      </c>
    </row>
    <row r="688" spans="1:15" x14ac:dyDescent="0.2">
      <c r="A688" s="28"/>
      <c r="B688" s="21" t="str">
        <f>IF(A688="","",IF(K688="","No bet",VLOOKUP(K688,$AK$2:$AL$19,2)&amp;","&amp;VLOOKUP(L688,$AK$2:$AL$19,2)))</f>
        <v/>
      </c>
      <c r="C688" s="22" t="str">
        <f t="shared" si="116"/>
        <v/>
      </c>
      <c r="D688" s="9">
        <f t="shared" si="117"/>
        <v>0</v>
      </c>
      <c r="E688" s="9">
        <f t="shared" si="118"/>
        <v>0</v>
      </c>
      <c r="F688" s="10">
        <f t="shared" si="119"/>
        <v>0</v>
      </c>
      <c r="G688" s="10" t="str">
        <f t="shared" si="126"/>
        <v>24615</v>
      </c>
      <c r="H688" s="10" t="b">
        <f t="shared" si="120"/>
        <v>0</v>
      </c>
      <c r="I688" s="10">
        <f t="shared" si="121"/>
        <v>396</v>
      </c>
      <c r="J688" s="10">
        <f t="shared" si="122"/>
        <v>2</v>
      </c>
      <c r="K688" s="10" t="str">
        <f>IF($I688=1,VLOOKUP($E688,$AH$2:$AJ$19,2),IF($I688&lt;10,IF(F688=0,"",K687),""))</f>
        <v/>
      </c>
      <c r="L688" s="10" t="str">
        <f>IF($I688=1,VLOOKUP($E688,$AH$2:$AJ$19,3),IF($I688&lt;10,IF(F688=0,"",L687),""))</f>
        <v/>
      </c>
      <c r="M688" s="12" t="str">
        <f t="shared" si="123"/>
        <v/>
      </c>
      <c r="N688" s="13">
        <f t="shared" si="124"/>
        <v>0</v>
      </c>
      <c r="O688" s="14">
        <f t="shared" si="125"/>
        <v>68</v>
      </c>
    </row>
    <row r="689" spans="1:15" x14ac:dyDescent="0.2">
      <c r="A689" s="28"/>
      <c r="B689" s="21" t="str">
        <f>IF(A689="","",IF(K689="","No bet",VLOOKUP(K689,$AK$2:$AL$19,2)&amp;","&amp;VLOOKUP(L689,$AK$2:$AL$19,2)))</f>
        <v/>
      </c>
      <c r="C689" s="22" t="str">
        <f t="shared" si="116"/>
        <v/>
      </c>
      <c r="D689" s="9">
        <f t="shared" si="117"/>
        <v>0</v>
      </c>
      <c r="E689" s="9">
        <f t="shared" si="118"/>
        <v>0</v>
      </c>
      <c r="F689" s="10">
        <f t="shared" si="119"/>
        <v>0</v>
      </c>
      <c r="G689" s="10" t="str">
        <f t="shared" si="126"/>
        <v>24615</v>
      </c>
      <c r="H689" s="10" t="b">
        <f t="shared" si="120"/>
        <v>0</v>
      </c>
      <c r="I689" s="10">
        <f t="shared" si="121"/>
        <v>397</v>
      </c>
      <c r="J689" s="10">
        <f t="shared" si="122"/>
        <v>2</v>
      </c>
      <c r="K689" s="10" t="str">
        <f>IF($I689=1,VLOOKUP($E689,$AH$2:$AJ$19,2),IF($I689&lt;10,IF(F689=0,"",K688),""))</f>
        <v/>
      </c>
      <c r="L689" s="10" t="str">
        <f>IF($I689=1,VLOOKUP($E689,$AH$2:$AJ$19,3),IF($I689&lt;10,IF(F689=0,"",L688),""))</f>
        <v/>
      </c>
      <c r="M689" s="12" t="str">
        <f t="shared" si="123"/>
        <v/>
      </c>
      <c r="N689" s="13">
        <f t="shared" si="124"/>
        <v>0</v>
      </c>
      <c r="O689" s="14">
        <f t="shared" si="125"/>
        <v>68</v>
      </c>
    </row>
    <row r="690" spans="1:15" x14ac:dyDescent="0.2">
      <c r="A690" s="28"/>
      <c r="B690" s="21" t="str">
        <f>IF(A690="","",IF(K690="","No bet",VLOOKUP(K690,$AK$2:$AL$19,2)&amp;","&amp;VLOOKUP(L690,$AK$2:$AL$19,2)))</f>
        <v/>
      </c>
      <c r="C690" s="22" t="str">
        <f t="shared" si="116"/>
        <v/>
      </c>
      <c r="D690" s="9">
        <f t="shared" si="117"/>
        <v>0</v>
      </c>
      <c r="E690" s="9">
        <f t="shared" si="118"/>
        <v>0</v>
      </c>
      <c r="F690" s="10">
        <f t="shared" si="119"/>
        <v>0</v>
      </c>
      <c r="G690" s="10" t="str">
        <f t="shared" si="126"/>
        <v>24615</v>
      </c>
      <c r="H690" s="10" t="b">
        <f t="shared" si="120"/>
        <v>0</v>
      </c>
      <c r="I690" s="10">
        <f t="shared" si="121"/>
        <v>398</v>
      </c>
      <c r="J690" s="10">
        <f t="shared" si="122"/>
        <v>2</v>
      </c>
      <c r="K690" s="10" t="str">
        <f>IF($I690=1,VLOOKUP($E690,$AH$2:$AJ$19,2),IF($I690&lt;10,IF(F690=0,"",K689),""))</f>
        <v/>
      </c>
      <c r="L690" s="10" t="str">
        <f>IF($I690=1,VLOOKUP($E690,$AH$2:$AJ$19,3),IF($I690&lt;10,IF(F690=0,"",L689),""))</f>
        <v/>
      </c>
      <c r="M690" s="12" t="str">
        <f t="shared" si="123"/>
        <v/>
      </c>
      <c r="N690" s="13">
        <f t="shared" si="124"/>
        <v>0</v>
      </c>
      <c r="O690" s="14">
        <f t="shared" si="125"/>
        <v>68</v>
      </c>
    </row>
    <row r="691" spans="1:15" x14ac:dyDescent="0.2">
      <c r="A691" s="28"/>
      <c r="B691" s="21" t="str">
        <f>IF(A691="","",IF(K691="","No bet",VLOOKUP(K691,$AK$2:$AL$19,2)&amp;","&amp;VLOOKUP(L691,$AK$2:$AL$19,2)))</f>
        <v/>
      </c>
      <c r="C691" s="22" t="str">
        <f t="shared" si="116"/>
        <v/>
      </c>
      <c r="D691" s="9">
        <f t="shared" si="117"/>
        <v>0</v>
      </c>
      <c r="E691" s="9">
        <f t="shared" si="118"/>
        <v>0</v>
      </c>
      <c r="F691" s="10">
        <f t="shared" si="119"/>
        <v>0</v>
      </c>
      <c r="G691" s="10" t="str">
        <f t="shared" si="126"/>
        <v>24615</v>
      </c>
      <c r="H691" s="10" t="b">
        <f t="shared" si="120"/>
        <v>0</v>
      </c>
      <c r="I691" s="10">
        <f t="shared" si="121"/>
        <v>399</v>
      </c>
      <c r="J691" s="10">
        <f t="shared" si="122"/>
        <v>2</v>
      </c>
      <c r="K691" s="10" t="str">
        <f>IF($I691=1,VLOOKUP($E691,$AH$2:$AJ$19,2),IF($I691&lt;10,IF(F691=0,"",K690),""))</f>
        <v/>
      </c>
      <c r="L691" s="10" t="str">
        <f>IF($I691=1,VLOOKUP($E691,$AH$2:$AJ$19,3),IF($I691&lt;10,IF(F691=0,"",L690),""))</f>
        <v/>
      </c>
      <c r="M691" s="12" t="str">
        <f t="shared" si="123"/>
        <v/>
      </c>
      <c r="N691" s="13">
        <f t="shared" si="124"/>
        <v>0</v>
      </c>
      <c r="O691" s="14">
        <f t="shared" si="125"/>
        <v>68</v>
      </c>
    </row>
    <row r="692" spans="1:15" x14ac:dyDescent="0.2">
      <c r="A692" s="28"/>
      <c r="B692" s="21" t="str">
        <f>IF(A692="","",IF(K692="","No bet",VLOOKUP(K692,$AK$2:$AL$19,2)&amp;","&amp;VLOOKUP(L692,$AK$2:$AL$19,2)))</f>
        <v/>
      </c>
      <c r="C692" s="22" t="str">
        <f t="shared" si="116"/>
        <v/>
      </c>
      <c r="D692" s="9">
        <f t="shared" si="117"/>
        <v>0</v>
      </c>
      <c r="E692" s="9">
        <f t="shared" si="118"/>
        <v>0</v>
      </c>
      <c r="F692" s="10">
        <f t="shared" si="119"/>
        <v>0</v>
      </c>
      <c r="G692" s="10" t="str">
        <f t="shared" si="126"/>
        <v>24615</v>
      </c>
      <c r="H692" s="10" t="b">
        <f t="shared" si="120"/>
        <v>0</v>
      </c>
      <c r="I692" s="10">
        <f t="shared" si="121"/>
        <v>400</v>
      </c>
      <c r="J692" s="10">
        <f t="shared" si="122"/>
        <v>2</v>
      </c>
      <c r="K692" s="10" t="str">
        <f>IF($I692=1,VLOOKUP($E692,$AH$2:$AJ$19,2),IF($I692&lt;10,IF(F692=0,"",K691),""))</f>
        <v/>
      </c>
      <c r="L692" s="10" t="str">
        <f>IF($I692=1,VLOOKUP($E692,$AH$2:$AJ$19,3),IF($I692&lt;10,IF(F692=0,"",L691),""))</f>
        <v/>
      </c>
      <c r="M692" s="12" t="str">
        <f t="shared" si="123"/>
        <v/>
      </c>
      <c r="N692" s="13">
        <f t="shared" si="124"/>
        <v>0</v>
      </c>
      <c r="O692" s="14">
        <f t="shared" si="125"/>
        <v>68</v>
      </c>
    </row>
    <row r="693" spans="1:15" x14ac:dyDescent="0.2">
      <c r="A693" s="28"/>
      <c r="B693" s="21" t="str">
        <f>IF(A693="","",IF(K693="","No bet",VLOOKUP(K693,$AK$2:$AL$19,2)&amp;","&amp;VLOOKUP(L693,$AK$2:$AL$19,2)))</f>
        <v/>
      </c>
      <c r="C693" s="22" t="str">
        <f t="shared" si="116"/>
        <v/>
      </c>
      <c r="D693" s="9">
        <f t="shared" si="117"/>
        <v>0</v>
      </c>
      <c r="E693" s="9">
        <f t="shared" si="118"/>
        <v>0</v>
      </c>
      <c r="F693" s="10">
        <f t="shared" si="119"/>
        <v>0</v>
      </c>
      <c r="G693" s="10" t="str">
        <f t="shared" si="126"/>
        <v>24615</v>
      </c>
      <c r="H693" s="10" t="b">
        <f t="shared" si="120"/>
        <v>0</v>
      </c>
      <c r="I693" s="10">
        <f t="shared" si="121"/>
        <v>401</v>
      </c>
      <c r="J693" s="10">
        <f t="shared" si="122"/>
        <v>2</v>
      </c>
      <c r="K693" s="10" t="str">
        <f>IF($I693=1,VLOOKUP($E693,$AH$2:$AJ$19,2),IF($I693&lt;10,IF(F693=0,"",K692),""))</f>
        <v/>
      </c>
      <c r="L693" s="10" t="str">
        <f>IF($I693=1,VLOOKUP($E693,$AH$2:$AJ$19,3),IF($I693&lt;10,IF(F693=0,"",L692),""))</f>
        <v/>
      </c>
      <c r="M693" s="12" t="str">
        <f t="shared" si="123"/>
        <v/>
      </c>
      <c r="N693" s="13">
        <f t="shared" si="124"/>
        <v>0</v>
      </c>
      <c r="O693" s="14">
        <f t="shared" si="125"/>
        <v>68</v>
      </c>
    </row>
    <row r="694" spans="1:15" x14ac:dyDescent="0.2">
      <c r="A694" s="28"/>
      <c r="B694" s="21" t="str">
        <f>IF(A694="","",IF(K694="","No bet",VLOOKUP(K694,$AK$2:$AL$19,2)&amp;","&amp;VLOOKUP(L694,$AK$2:$AL$19,2)))</f>
        <v/>
      </c>
      <c r="C694" s="22" t="str">
        <f t="shared" si="116"/>
        <v/>
      </c>
      <c r="D694" s="9">
        <f t="shared" si="117"/>
        <v>0</v>
      </c>
      <c r="E694" s="9">
        <f t="shared" si="118"/>
        <v>0</v>
      </c>
      <c r="F694" s="10">
        <f t="shared" si="119"/>
        <v>0</v>
      </c>
      <c r="G694" s="10" t="str">
        <f t="shared" si="126"/>
        <v>24615</v>
      </c>
      <c r="H694" s="10" t="b">
        <f t="shared" si="120"/>
        <v>0</v>
      </c>
      <c r="I694" s="10">
        <f t="shared" si="121"/>
        <v>402</v>
      </c>
      <c r="J694" s="10">
        <f t="shared" si="122"/>
        <v>2</v>
      </c>
      <c r="K694" s="10" t="str">
        <f>IF($I694=1,VLOOKUP($E694,$AH$2:$AJ$19,2),IF($I694&lt;10,IF(F694=0,"",K693),""))</f>
        <v/>
      </c>
      <c r="L694" s="10" t="str">
        <f>IF($I694=1,VLOOKUP($E694,$AH$2:$AJ$19,3),IF($I694&lt;10,IF(F694=0,"",L693),""))</f>
        <v/>
      </c>
      <c r="M694" s="12" t="str">
        <f t="shared" si="123"/>
        <v/>
      </c>
      <c r="N694" s="13">
        <f t="shared" si="124"/>
        <v>0</v>
      </c>
      <c r="O694" s="14">
        <f t="shared" si="125"/>
        <v>68</v>
      </c>
    </row>
    <row r="695" spans="1:15" x14ac:dyDescent="0.2">
      <c r="A695" s="28"/>
      <c r="B695" s="21" t="str">
        <f>IF(A695="","",IF(K695="","No bet",VLOOKUP(K695,$AK$2:$AL$19,2)&amp;","&amp;VLOOKUP(L695,$AK$2:$AL$19,2)))</f>
        <v/>
      </c>
      <c r="C695" s="22" t="str">
        <f t="shared" si="116"/>
        <v/>
      </c>
      <c r="D695" s="9">
        <f t="shared" si="117"/>
        <v>0</v>
      </c>
      <c r="E695" s="9">
        <f t="shared" si="118"/>
        <v>0</v>
      </c>
      <c r="F695" s="10">
        <f t="shared" si="119"/>
        <v>0</v>
      </c>
      <c r="G695" s="10" t="str">
        <f t="shared" si="126"/>
        <v>24615</v>
      </c>
      <c r="H695" s="10" t="b">
        <f t="shared" si="120"/>
        <v>0</v>
      </c>
      <c r="I695" s="10">
        <f t="shared" si="121"/>
        <v>403</v>
      </c>
      <c r="J695" s="10">
        <f t="shared" si="122"/>
        <v>2</v>
      </c>
      <c r="K695" s="10" t="str">
        <f>IF($I695=1,VLOOKUP($E695,$AH$2:$AJ$19,2),IF($I695&lt;10,IF(F695=0,"",K694),""))</f>
        <v/>
      </c>
      <c r="L695" s="10" t="str">
        <f>IF($I695=1,VLOOKUP($E695,$AH$2:$AJ$19,3),IF($I695&lt;10,IF(F695=0,"",L694),""))</f>
        <v/>
      </c>
      <c r="M695" s="12" t="str">
        <f t="shared" si="123"/>
        <v/>
      </c>
      <c r="N695" s="13">
        <f t="shared" si="124"/>
        <v>0</v>
      </c>
      <c r="O695" s="14">
        <f t="shared" si="125"/>
        <v>68</v>
      </c>
    </row>
    <row r="696" spans="1:15" x14ac:dyDescent="0.2">
      <c r="A696" s="28"/>
      <c r="B696" s="21" t="str">
        <f>IF(A696="","",IF(K696="","No bet",VLOOKUP(K696,$AK$2:$AL$19,2)&amp;","&amp;VLOOKUP(L696,$AK$2:$AL$19,2)))</f>
        <v/>
      </c>
      <c r="C696" s="22" t="str">
        <f t="shared" si="116"/>
        <v/>
      </c>
      <c r="D696" s="9">
        <f t="shared" si="117"/>
        <v>0</v>
      </c>
      <c r="E696" s="9">
        <f t="shared" si="118"/>
        <v>0</v>
      </c>
      <c r="F696" s="10">
        <f t="shared" si="119"/>
        <v>0</v>
      </c>
      <c r="G696" s="10" t="str">
        <f t="shared" si="126"/>
        <v>24615</v>
      </c>
      <c r="H696" s="10" t="b">
        <f t="shared" si="120"/>
        <v>0</v>
      </c>
      <c r="I696" s="10">
        <f t="shared" si="121"/>
        <v>404</v>
      </c>
      <c r="J696" s="10">
        <f t="shared" si="122"/>
        <v>2</v>
      </c>
      <c r="K696" s="10" t="str">
        <f>IF($I696=1,VLOOKUP($E696,$AH$2:$AJ$19,2),IF($I696&lt;10,IF(F696=0,"",K695),""))</f>
        <v/>
      </c>
      <c r="L696" s="10" t="str">
        <f>IF($I696=1,VLOOKUP($E696,$AH$2:$AJ$19,3),IF($I696&lt;10,IF(F696=0,"",L695),""))</f>
        <v/>
      </c>
      <c r="M696" s="12" t="str">
        <f t="shared" si="123"/>
        <v/>
      </c>
      <c r="N696" s="13">
        <f t="shared" si="124"/>
        <v>0</v>
      </c>
      <c r="O696" s="14">
        <f t="shared" si="125"/>
        <v>68</v>
      </c>
    </row>
    <row r="697" spans="1:15" x14ac:dyDescent="0.2">
      <c r="A697" s="28"/>
      <c r="B697" s="21" t="str">
        <f>IF(A697="","",IF(K697="","No bet",VLOOKUP(K697,$AK$2:$AL$19,2)&amp;","&amp;VLOOKUP(L697,$AK$2:$AL$19,2)))</f>
        <v/>
      </c>
      <c r="C697" s="22" t="str">
        <f t="shared" si="116"/>
        <v/>
      </c>
      <c r="D697" s="9">
        <f t="shared" si="117"/>
        <v>0</v>
      </c>
      <c r="E697" s="9">
        <f t="shared" si="118"/>
        <v>0</v>
      </c>
      <c r="F697" s="10">
        <f t="shared" si="119"/>
        <v>0</v>
      </c>
      <c r="G697" s="10" t="str">
        <f t="shared" si="126"/>
        <v>24615</v>
      </c>
      <c r="H697" s="10" t="b">
        <f t="shared" si="120"/>
        <v>0</v>
      </c>
      <c r="I697" s="10">
        <f t="shared" si="121"/>
        <v>405</v>
      </c>
      <c r="J697" s="10">
        <f t="shared" si="122"/>
        <v>2</v>
      </c>
      <c r="K697" s="10" t="str">
        <f>IF($I697=1,VLOOKUP($E697,$AH$2:$AJ$19,2),IF($I697&lt;10,IF(F697=0,"",K696),""))</f>
        <v/>
      </c>
      <c r="L697" s="10" t="str">
        <f>IF($I697=1,VLOOKUP($E697,$AH$2:$AJ$19,3),IF($I697&lt;10,IF(F697=0,"",L696),""))</f>
        <v/>
      </c>
      <c r="M697" s="12" t="str">
        <f t="shared" si="123"/>
        <v/>
      </c>
      <c r="N697" s="13">
        <f t="shared" si="124"/>
        <v>0</v>
      </c>
      <c r="O697" s="14">
        <f t="shared" si="125"/>
        <v>68</v>
      </c>
    </row>
    <row r="698" spans="1:15" x14ac:dyDescent="0.2">
      <c r="A698" s="28"/>
      <c r="B698" s="21" t="str">
        <f>IF(A698="","",IF(K698="","No bet",VLOOKUP(K698,$AK$2:$AL$19,2)&amp;","&amp;VLOOKUP(L698,$AK$2:$AL$19,2)))</f>
        <v/>
      </c>
      <c r="C698" s="22" t="str">
        <f t="shared" si="116"/>
        <v/>
      </c>
      <c r="D698" s="9">
        <f t="shared" si="117"/>
        <v>0</v>
      </c>
      <c r="E698" s="9">
        <f t="shared" si="118"/>
        <v>0</v>
      </c>
      <c r="F698" s="10">
        <f t="shared" si="119"/>
        <v>0</v>
      </c>
      <c r="G698" s="10" t="str">
        <f t="shared" si="126"/>
        <v>24615</v>
      </c>
      <c r="H698" s="10" t="b">
        <f t="shared" si="120"/>
        <v>0</v>
      </c>
      <c r="I698" s="10">
        <f t="shared" si="121"/>
        <v>406</v>
      </c>
      <c r="J698" s="10">
        <f t="shared" si="122"/>
        <v>2</v>
      </c>
      <c r="K698" s="10" t="str">
        <f>IF($I698=1,VLOOKUP($E698,$AH$2:$AJ$19,2),IF($I698&lt;10,IF(F698=0,"",K697),""))</f>
        <v/>
      </c>
      <c r="L698" s="10" t="str">
        <f>IF($I698=1,VLOOKUP($E698,$AH$2:$AJ$19,3),IF($I698&lt;10,IF(F698=0,"",L697),""))</f>
        <v/>
      </c>
      <c r="M698" s="12" t="str">
        <f t="shared" si="123"/>
        <v/>
      </c>
      <c r="N698" s="13">
        <f t="shared" si="124"/>
        <v>0</v>
      </c>
      <c r="O698" s="14">
        <f t="shared" si="125"/>
        <v>68</v>
      </c>
    </row>
    <row r="699" spans="1:15" x14ac:dyDescent="0.2">
      <c r="A699" s="28"/>
      <c r="B699" s="21" t="str">
        <f>IF(A699="","",IF(K699="","No bet",VLOOKUP(K699,$AK$2:$AL$19,2)&amp;","&amp;VLOOKUP(L699,$AK$2:$AL$19,2)))</f>
        <v/>
      </c>
      <c r="C699" s="22" t="str">
        <f t="shared" si="116"/>
        <v/>
      </c>
      <c r="D699" s="9">
        <f t="shared" si="117"/>
        <v>0</v>
      </c>
      <c r="E699" s="9">
        <f t="shared" si="118"/>
        <v>0</v>
      </c>
      <c r="F699" s="10">
        <f t="shared" si="119"/>
        <v>0</v>
      </c>
      <c r="G699" s="10" t="str">
        <f t="shared" si="126"/>
        <v>24615</v>
      </c>
      <c r="H699" s="10" t="b">
        <f t="shared" si="120"/>
        <v>0</v>
      </c>
      <c r="I699" s="10">
        <f t="shared" si="121"/>
        <v>407</v>
      </c>
      <c r="J699" s="10">
        <f t="shared" si="122"/>
        <v>2</v>
      </c>
      <c r="K699" s="10" t="str">
        <f>IF($I699=1,VLOOKUP($E699,$AH$2:$AJ$19,2),IF($I699&lt;10,IF(F699=0,"",K698),""))</f>
        <v/>
      </c>
      <c r="L699" s="10" t="str">
        <f>IF($I699=1,VLOOKUP($E699,$AH$2:$AJ$19,3),IF($I699&lt;10,IF(F699=0,"",L698),""))</f>
        <v/>
      </c>
      <c r="M699" s="12" t="str">
        <f t="shared" si="123"/>
        <v/>
      </c>
      <c r="N699" s="13">
        <f t="shared" si="124"/>
        <v>0</v>
      </c>
      <c r="O699" s="14">
        <f t="shared" si="125"/>
        <v>68</v>
      </c>
    </row>
    <row r="700" spans="1:15" x14ac:dyDescent="0.2">
      <c r="A700" s="28"/>
      <c r="B700" s="21" t="str">
        <f>IF(A700="","",IF(K700="","No bet",VLOOKUP(K700,$AK$2:$AL$19,2)&amp;","&amp;VLOOKUP(L700,$AK$2:$AL$19,2)))</f>
        <v/>
      </c>
      <c r="C700" s="22" t="str">
        <f t="shared" si="116"/>
        <v/>
      </c>
      <c r="D700" s="9">
        <f t="shared" si="117"/>
        <v>0</v>
      </c>
      <c r="E700" s="9">
        <f t="shared" si="118"/>
        <v>0</v>
      </c>
      <c r="F700" s="10">
        <f t="shared" si="119"/>
        <v>0</v>
      </c>
      <c r="G700" s="10" t="str">
        <f t="shared" si="126"/>
        <v>24615</v>
      </c>
      <c r="H700" s="10" t="b">
        <f t="shared" si="120"/>
        <v>0</v>
      </c>
      <c r="I700" s="10">
        <f t="shared" si="121"/>
        <v>408</v>
      </c>
      <c r="J700" s="10">
        <f t="shared" si="122"/>
        <v>2</v>
      </c>
      <c r="K700" s="10" t="str">
        <f>IF($I700=1,VLOOKUP($E700,$AH$2:$AJ$19,2),IF($I700&lt;10,IF(F700=0,"",K699),""))</f>
        <v/>
      </c>
      <c r="L700" s="10" t="str">
        <f>IF($I700=1,VLOOKUP($E700,$AH$2:$AJ$19,3),IF($I700&lt;10,IF(F700=0,"",L699),""))</f>
        <v/>
      </c>
      <c r="M700" s="12" t="str">
        <f t="shared" si="123"/>
        <v/>
      </c>
      <c r="N700" s="13">
        <f t="shared" si="124"/>
        <v>0</v>
      </c>
      <c r="O700" s="14">
        <f t="shared" si="125"/>
        <v>68</v>
      </c>
    </row>
    <row r="701" spans="1:15" x14ac:dyDescent="0.2">
      <c r="A701" s="28"/>
      <c r="B701" s="21" t="str">
        <f>IF(A701="","",IF(K701="","No bet",VLOOKUP(K701,$AK$2:$AL$19,2)&amp;","&amp;VLOOKUP(L701,$AK$2:$AL$19,2)))</f>
        <v/>
      </c>
      <c r="C701" s="22" t="str">
        <f t="shared" si="116"/>
        <v/>
      </c>
      <c r="D701" s="9">
        <f t="shared" si="117"/>
        <v>0</v>
      </c>
      <c r="E701" s="9">
        <f t="shared" si="118"/>
        <v>0</v>
      </c>
      <c r="F701" s="10">
        <f t="shared" si="119"/>
        <v>0</v>
      </c>
      <c r="G701" s="10" t="str">
        <f t="shared" si="126"/>
        <v>24615</v>
      </c>
      <c r="H701" s="10" t="b">
        <f t="shared" si="120"/>
        <v>0</v>
      </c>
      <c r="I701" s="10">
        <f t="shared" si="121"/>
        <v>409</v>
      </c>
      <c r="J701" s="10">
        <f t="shared" si="122"/>
        <v>2</v>
      </c>
      <c r="K701" s="10" t="str">
        <f>IF($I701=1,VLOOKUP($E701,$AH$2:$AJ$19,2),IF($I701&lt;10,IF(F701=0,"",K700),""))</f>
        <v/>
      </c>
      <c r="L701" s="10" t="str">
        <f>IF($I701=1,VLOOKUP($E701,$AH$2:$AJ$19,3),IF($I701&lt;10,IF(F701=0,"",L700),""))</f>
        <v/>
      </c>
      <c r="M701" s="12" t="str">
        <f t="shared" si="123"/>
        <v/>
      </c>
      <c r="N701" s="13">
        <f t="shared" si="124"/>
        <v>0</v>
      </c>
      <c r="O701" s="14">
        <f t="shared" si="125"/>
        <v>68</v>
      </c>
    </row>
    <row r="702" spans="1:15" x14ac:dyDescent="0.2">
      <c r="A702" s="28"/>
      <c r="B702" s="21" t="str">
        <f>IF(A702="","",IF(K702="","No bet",VLOOKUP(K702,$AK$2:$AL$19,2)&amp;","&amp;VLOOKUP(L702,$AK$2:$AL$19,2)))</f>
        <v/>
      </c>
      <c r="C702" s="22" t="str">
        <f t="shared" si="116"/>
        <v/>
      </c>
      <c r="D702" s="9">
        <f t="shared" si="117"/>
        <v>0</v>
      </c>
      <c r="E702" s="9">
        <f t="shared" si="118"/>
        <v>0</v>
      </c>
      <c r="F702" s="10">
        <f t="shared" si="119"/>
        <v>0</v>
      </c>
      <c r="G702" s="10" t="str">
        <f t="shared" si="126"/>
        <v>24615</v>
      </c>
      <c r="H702" s="10" t="b">
        <f t="shared" si="120"/>
        <v>0</v>
      </c>
      <c r="I702" s="10">
        <f t="shared" si="121"/>
        <v>410</v>
      </c>
      <c r="J702" s="10">
        <f t="shared" si="122"/>
        <v>2</v>
      </c>
      <c r="K702" s="10" t="str">
        <f>IF($I702=1,VLOOKUP($E702,$AH$2:$AJ$19,2),IF($I702&lt;10,IF(F702=0,"",K701),""))</f>
        <v/>
      </c>
      <c r="L702" s="10" t="str">
        <f>IF($I702=1,VLOOKUP($E702,$AH$2:$AJ$19,3),IF($I702&lt;10,IF(F702=0,"",L701),""))</f>
        <v/>
      </c>
      <c r="M702" s="12" t="str">
        <f t="shared" si="123"/>
        <v/>
      </c>
      <c r="N702" s="13">
        <f t="shared" si="124"/>
        <v>0</v>
      </c>
      <c r="O702" s="14">
        <f t="shared" si="125"/>
        <v>68</v>
      </c>
    </row>
    <row r="703" spans="1:15" x14ac:dyDescent="0.2">
      <c r="A703" s="28"/>
      <c r="B703" s="21" t="str">
        <f>IF(A703="","",IF(K703="","No bet",VLOOKUP(K703,$AK$2:$AL$19,2)&amp;","&amp;VLOOKUP(L703,$AK$2:$AL$19,2)))</f>
        <v/>
      </c>
      <c r="C703" s="22" t="str">
        <f t="shared" si="116"/>
        <v/>
      </c>
      <c r="D703" s="9">
        <f t="shared" si="117"/>
        <v>0</v>
      </c>
      <c r="E703" s="9">
        <f t="shared" si="118"/>
        <v>0</v>
      </c>
      <c r="F703" s="10">
        <f t="shared" si="119"/>
        <v>0</v>
      </c>
      <c r="G703" s="10" t="str">
        <f t="shared" si="126"/>
        <v>24615</v>
      </c>
      <c r="H703" s="10" t="b">
        <f t="shared" si="120"/>
        <v>0</v>
      </c>
      <c r="I703" s="10">
        <f t="shared" si="121"/>
        <v>411</v>
      </c>
      <c r="J703" s="10">
        <f t="shared" si="122"/>
        <v>2</v>
      </c>
      <c r="K703" s="10" t="str">
        <f>IF($I703=1,VLOOKUP($E703,$AH$2:$AJ$19,2),IF($I703&lt;10,IF(F703=0,"",K702),""))</f>
        <v/>
      </c>
      <c r="L703" s="10" t="str">
        <f>IF($I703=1,VLOOKUP($E703,$AH$2:$AJ$19,3),IF($I703&lt;10,IF(F703=0,"",L702),""))</f>
        <v/>
      </c>
      <c r="M703" s="12" t="str">
        <f t="shared" si="123"/>
        <v/>
      </c>
      <c r="N703" s="13">
        <f t="shared" si="124"/>
        <v>0</v>
      </c>
      <c r="O703" s="14">
        <f t="shared" si="125"/>
        <v>68</v>
      </c>
    </row>
    <row r="704" spans="1:15" x14ac:dyDescent="0.2">
      <c r="A704" s="28"/>
      <c r="B704" s="21" t="str">
        <f>IF(A704="","",IF(K704="","No bet",VLOOKUP(K704,$AK$2:$AL$19,2)&amp;","&amp;VLOOKUP(L704,$AK$2:$AL$19,2)))</f>
        <v/>
      </c>
      <c r="C704" s="22" t="str">
        <f t="shared" si="116"/>
        <v/>
      </c>
      <c r="D704" s="9">
        <f t="shared" si="117"/>
        <v>0</v>
      </c>
      <c r="E704" s="9">
        <f t="shared" si="118"/>
        <v>0</v>
      </c>
      <c r="F704" s="10">
        <f t="shared" si="119"/>
        <v>0</v>
      </c>
      <c r="G704" s="10" t="str">
        <f t="shared" si="126"/>
        <v>24615</v>
      </c>
      <c r="H704" s="10" t="b">
        <f t="shared" si="120"/>
        <v>0</v>
      </c>
      <c r="I704" s="10">
        <f t="shared" si="121"/>
        <v>412</v>
      </c>
      <c r="J704" s="10">
        <f t="shared" si="122"/>
        <v>2</v>
      </c>
      <c r="K704" s="10" t="str">
        <f>IF($I704=1,VLOOKUP($E704,$AH$2:$AJ$19,2),IF($I704&lt;10,IF(F704=0,"",K703),""))</f>
        <v/>
      </c>
      <c r="L704" s="10" t="str">
        <f>IF($I704=1,VLOOKUP($E704,$AH$2:$AJ$19,3),IF($I704&lt;10,IF(F704=0,"",L703),""))</f>
        <v/>
      </c>
      <c r="M704" s="12" t="str">
        <f t="shared" si="123"/>
        <v/>
      </c>
      <c r="N704" s="13">
        <f t="shared" si="124"/>
        <v>0</v>
      </c>
      <c r="O704" s="14">
        <f t="shared" si="125"/>
        <v>68</v>
      </c>
    </row>
    <row r="705" spans="1:15" x14ac:dyDescent="0.2">
      <c r="A705" s="28"/>
      <c r="B705" s="21" t="str">
        <f>IF(A705="","",IF(K705="","No bet",VLOOKUP(K705,$AK$2:$AL$19,2)&amp;","&amp;VLOOKUP(L705,$AK$2:$AL$19,2)))</f>
        <v/>
      </c>
      <c r="C705" s="22" t="str">
        <f t="shared" si="116"/>
        <v/>
      </c>
      <c r="D705" s="9">
        <f t="shared" si="117"/>
        <v>0</v>
      </c>
      <c r="E705" s="9">
        <f t="shared" si="118"/>
        <v>0</v>
      </c>
      <c r="F705" s="10">
        <f t="shared" si="119"/>
        <v>0</v>
      </c>
      <c r="G705" s="10" t="str">
        <f t="shared" si="126"/>
        <v>24615</v>
      </c>
      <c r="H705" s="10" t="b">
        <f t="shared" si="120"/>
        <v>0</v>
      </c>
      <c r="I705" s="10">
        <f t="shared" si="121"/>
        <v>413</v>
      </c>
      <c r="J705" s="10">
        <f t="shared" si="122"/>
        <v>2</v>
      </c>
      <c r="K705" s="10" t="str">
        <f>IF($I705=1,VLOOKUP($E705,$AH$2:$AJ$19,2),IF($I705&lt;10,IF(F705=0,"",K704),""))</f>
        <v/>
      </c>
      <c r="L705" s="10" t="str">
        <f>IF($I705=1,VLOOKUP($E705,$AH$2:$AJ$19,3),IF($I705&lt;10,IF(F705=0,"",L704),""))</f>
        <v/>
      </c>
      <c r="M705" s="12" t="str">
        <f t="shared" si="123"/>
        <v/>
      </c>
      <c r="N705" s="13">
        <f t="shared" si="124"/>
        <v>0</v>
      </c>
      <c r="O705" s="14">
        <f t="shared" si="125"/>
        <v>68</v>
      </c>
    </row>
    <row r="706" spans="1:15" x14ac:dyDescent="0.2">
      <c r="A706" s="28"/>
      <c r="B706" s="21" t="str">
        <f>IF(A706="","",IF(K706="","No bet",VLOOKUP(K706,$AK$2:$AL$19,2)&amp;","&amp;VLOOKUP(L706,$AK$2:$AL$19,2)))</f>
        <v/>
      </c>
      <c r="C706" s="22" t="str">
        <f t="shared" si="116"/>
        <v/>
      </c>
      <c r="D706" s="9">
        <f t="shared" si="117"/>
        <v>0</v>
      </c>
      <c r="E706" s="9">
        <f t="shared" si="118"/>
        <v>0</v>
      </c>
      <c r="F706" s="10">
        <f t="shared" si="119"/>
        <v>0</v>
      </c>
      <c r="G706" s="10" t="str">
        <f t="shared" si="126"/>
        <v>24615</v>
      </c>
      <c r="H706" s="10" t="b">
        <f t="shared" si="120"/>
        <v>0</v>
      </c>
      <c r="I706" s="10">
        <f t="shared" si="121"/>
        <v>414</v>
      </c>
      <c r="J706" s="10">
        <f t="shared" si="122"/>
        <v>2</v>
      </c>
      <c r="K706" s="10" t="str">
        <f>IF($I706=1,VLOOKUP($E706,$AH$2:$AJ$19,2),IF($I706&lt;10,IF(F706=0,"",K705),""))</f>
        <v/>
      </c>
      <c r="L706" s="10" t="str">
        <f>IF($I706=1,VLOOKUP($E706,$AH$2:$AJ$19,3),IF($I706&lt;10,IF(F706=0,"",L705),""))</f>
        <v/>
      </c>
      <c r="M706" s="12" t="str">
        <f t="shared" si="123"/>
        <v/>
      </c>
      <c r="N706" s="13">
        <f t="shared" si="124"/>
        <v>0</v>
      </c>
      <c r="O706" s="14">
        <f t="shared" si="125"/>
        <v>68</v>
      </c>
    </row>
    <row r="707" spans="1:15" x14ac:dyDescent="0.2">
      <c r="A707" s="28"/>
      <c r="B707" s="21" t="str">
        <f>IF(A707="","",IF(K707="","No bet",VLOOKUP(K707,$AK$2:$AL$19,2)&amp;","&amp;VLOOKUP(L707,$AK$2:$AL$19,2)))</f>
        <v/>
      </c>
      <c r="C707" s="22" t="str">
        <f t="shared" ref="C707:C770" si="127">IF(A707="","",IF(B707="No bet","",F707&amp;","&amp;F707&amp;","))</f>
        <v/>
      </c>
      <c r="D707" s="9">
        <f t="shared" ref="D707:D770" si="128">VLOOKUP(A707,$AM$3:$AO$39,2,0)</f>
        <v>0</v>
      </c>
      <c r="E707" s="9">
        <f t="shared" ref="E707:E770" si="129">VLOOKUP(A707,$AM$3:$AO$39,3,0)</f>
        <v>0</v>
      </c>
      <c r="F707" s="10">
        <f t="shared" si="119"/>
        <v>0</v>
      </c>
      <c r="G707" s="10" t="str">
        <f t="shared" si="126"/>
        <v>24615</v>
      </c>
      <c r="H707" s="10" t="b">
        <f t="shared" si="120"/>
        <v>0</v>
      </c>
      <c r="I707" s="10">
        <f t="shared" si="121"/>
        <v>415</v>
      </c>
      <c r="J707" s="10">
        <f t="shared" si="122"/>
        <v>2</v>
      </c>
      <c r="K707" s="10" t="str">
        <f>IF($I707=1,VLOOKUP($E707,$AH$2:$AJ$19,2),IF($I707&lt;10,IF(F707=0,"",K706),""))</f>
        <v/>
      </c>
      <c r="L707" s="10" t="str">
        <f>IF($I707=1,VLOOKUP($E707,$AH$2:$AJ$19,3),IF($I707&lt;10,IF(F707=0,"",L706),""))</f>
        <v/>
      </c>
      <c r="M707" s="12" t="str">
        <f t="shared" si="123"/>
        <v/>
      </c>
      <c r="N707" s="13">
        <f t="shared" si="124"/>
        <v>0</v>
      </c>
      <c r="O707" s="14">
        <f t="shared" si="125"/>
        <v>68</v>
      </c>
    </row>
    <row r="708" spans="1:15" x14ac:dyDescent="0.2">
      <c r="A708" s="28"/>
      <c r="B708" s="21" t="str">
        <f>IF(A708="","",IF(K708="","No bet",VLOOKUP(K708,$AK$2:$AL$19,2)&amp;","&amp;VLOOKUP(L708,$AK$2:$AL$19,2)))</f>
        <v/>
      </c>
      <c r="C708" s="22" t="str">
        <f t="shared" si="127"/>
        <v/>
      </c>
      <c r="D708" s="9">
        <f t="shared" si="128"/>
        <v>0</v>
      </c>
      <c r="E708" s="9">
        <f t="shared" si="129"/>
        <v>0</v>
      </c>
      <c r="F708" s="10">
        <f t="shared" ref="F708:F771" si="130">IF(H708=FALSE,0,J707)</f>
        <v>0</v>
      </c>
      <c r="G708" s="10" t="str">
        <f t="shared" si="126"/>
        <v>24615</v>
      </c>
      <c r="H708" s="10" t="b">
        <f t="shared" ref="H708:H771" si="131">IF(LEN(G708)=6,TRUE,IF(M708="W",FALSE,IF(I707=9,FALSE,H707)))</f>
        <v>0</v>
      </c>
      <c r="I708" s="10">
        <f t="shared" ref="I708:I771" si="132">IF(LEN(G708)=6,1,IF(M708="W",10,I707+1))</f>
        <v>416</v>
      </c>
      <c r="J708" s="10">
        <f t="shared" ref="J708:J771" si="133">IF(I708=10,IF(M708="W",IF(J707=1,1,J707-1),J707+1),J707)</f>
        <v>2</v>
      </c>
      <c r="K708" s="10" t="str">
        <f>IF($I708=1,VLOOKUP($E708,$AH$2:$AJ$19,2),IF($I708&lt;10,IF(F708=0,"",K707),""))</f>
        <v/>
      </c>
      <c r="L708" s="10" t="str">
        <f>IF($I708=1,VLOOKUP($E708,$AH$2:$AJ$19,3),IF($I708&lt;10,IF(F708=0,"",L707),""))</f>
        <v/>
      </c>
      <c r="M708" s="12" t="str">
        <f t="shared" ref="M708:M771" si="134">IF(A708="","",IF(F707&gt;0,IF(OR(E708=K707,E708=L707),"W","L"),""))</f>
        <v/>
      </c>
      <c r="N708" s="13">
        <f t="shared" ref="N708:N771" si="135">IF(M708="W",F707*18,IF(M708="L",-F707*2,0))</f>
        <v>0</v>
      </c>
      <c r="O708" s="14">
        <f t="shared" ref="O708:O771" si="136">IF(A708&lt;&gt;"",N708+O707,O707)</f>
        <v>68</v>
      </c>
    </row>
    <row r="709" spans="1:15" x14ac:dyDescent="0.2">
      <c r="A709" s="28"/>
      <c r="B709" s="21" t="str">
        <f>IF(A709="","",IF(K709="","No bet",VLOOKUP(K709,$AK$2:$AL$19,2)&amp;","&amp;VLOOKUP(L709,$AK$2:$AL$19,2)))</f>
        <v/>
      </c>
      <c r="C709" s="22" t="str">
        <f t="shared" si="127"/>
        <v/>
      </c>
      <c r="D709" s="9">
        <f t="shared" si="128"/>
        <v>0</v>
      </c>
      <c r="E709" s="9">
        <f t="shared" si="129"/>
        <v>0</v>
      </c>
      <c r="F709" s="10">
        <f t="shared" si="130"/>
        <v>0</v>
      </c>
      <c r="G709" s="10" t="str">
        <f t="shared" si="126"/>
        <v>24615</v>
      </c>
      <c r="H709" s="10" t="b">
        <f t="shared" si="131"/>
        <v>0</v>
      </c>
      <c r="I709" s="10">
        <f t="shared" si="132"/>
        <v>417</v>
      </c>
      <c r="J709" s="10">
        <f t="shared" si="133"/>
        <v>2</v>
      </c>
      <c r="K709" s="10" t="str">
        <f>IF($I709=1,VLOOKUP($E709,$AH$2:$AJ$19,2),IF($I709&lt;10,IF(F709=0,"",K708),""))</f>
        <v/>
      </c>
      <c r="L709" s="10" t="str">
        <f>IF($I709=1,VLOOKUP($E709,$AH$2:$AJ$19,3),IF($I709&lt;10,IF(F709=0,"",L708),""))</f>
        <v/>
      </c>
      <c r="M709" s="12" t="str">
        <f t="shared" si="134"/>
        <v/>
      </c>
      <c r="N709" s="13">
        <f t="shared" si="135"/>
        <v>0</v>
      </c>
      <c r="O709" s="14">
        <f t="shared" si="136"/>
        <v>68</v>
      </c>
    </row>
    <row r="710" spans="1:15" x14ac:dyDescent="0.2">
      <c r="A710" s="28"/>
      <c r="B710" s="21" t="str">
        <f>IF(A710="","",IF(K710="","No bet",VLOOKUP(K710,$AK$2:$AL$19,2)&amp;","&amp;VLOOKUP(L710,$AK$2:$AL$19,2)))</f>
        <v/>
      </c>
      <c r="C710" s="22" t="str">
        <f t="shared" si="127"/>
        <v/>
      </c>
      <c r="D710" s="9">
        <f t="shared" si="128"/>
        <v>0</v>
      </c>
      <c r="E710" s="9">
        <f t="shared" si="129"/>
        <v>0</v>
      </c>
      <c r="F710" s="10">
        <f t="shared" si="130"/>
        <v>0</v>
      </c>
      <c r="G710" s="10" t="str">
        <f t="shared" si="126"/>
        <v>24615</v>
      </c>
      <c r="H710" s="10" t="b">
        <f t="shared" si="131"/>
        <v>0</v>
      </c>
      <c r="I710" s="10">
        <f t="shared" si="132"/>
        <v>418</v>
      </c>
      <c r="J710" s="10">
        <f t="shared" si="133"/>
        <v>2</v>
      </c>
      <c r="K710" s="10" t="str">
        <f>IF($I710=1,VLOOKUP($E710,$AH$2:$AJ$19,2),IF($I710&lt;10,IF(F710=0,"",K709),""))</f>
        <v/>
      </c>
      <c r="L710" s="10" t="str">
        <f>IF($I710=1,VLOOKUP($E710,$AH$2:$AJ$19,3),IF($I710&lt;10,IF(F710=0,"",L709),""))</f>
        <v/>
      </c>
      <c r="M710" s="12" t="str">
        <f t="shared" si="134"/>
        <v/>
      </c>
      <c r="N710" s="13">
        <f t="shared" si="135"/>
        <v>0</v>
      </c>
      <c r="O710" s="14">
        <f t="shared" si="136"/>
        <v>68</v>
      </c>
    </row>
    <row r="711" spans="1:15" x14ac:dyDescent="0.2">
      <c r="A711" s="28"/>
      <c r="B711" s="21" t="str">
        <f>IF(A711="","",IF(K711="","No bet",VLOOKUP(K711,$AK$2:$AL$19,2)&amp;","&amp;VLOOKUP(L711,$AK$2:$AL$19,2)))</f>
        <v/>
      </c>
      <c r="C711" s="22" t="str">
        <f t="shared" si="127"/>
        <v/>
      </c>
      <c r="D711" s="9">
        <f t="shared" si="128"/>
        <v>0</v>
      </c>
      <c r="E711" s="9">
        <f t="shared" si="129"/>
        <v>0</v>
      </c>
      <c r="F711" s="10">
        <f t="shared" si="130"/>
        <v>0</v>
      </c>
      <c r="G711" s="10" t="str">
        <f t="shared" si="126"/>
        <v>24615</v>
      </c>
      <c r="H711" s="10" t="b">
        <f t="shared" si="131"/>
        <v>0</v>
      </c>
      <c r="I711" s="10">
        <f t="shared" si="132"/>
        <v>419</v>
      </c>
      <c r="J711" s="10">
        <f t="shared" si="133"/>
        <v>2</v>
      </c>
      <c r="K711" s="10" t="str">
        <f>IF($I711=1,VLOOKUP($E711,$AH$2:$AJ$19,2),IF($I711&lt;10,IF(F711=0,"",K710),""))</f>
        <v/>
      </c>
      <c r="L711" s="10" t="str">
        <f>IF($I711=1,VLOOKUP($E711,$AH$2:$AJ$19,3),IF($I711&lt;10,IF(F711=0,"",L710),""))</f>
        <v/>
      </c>
      <c r="M711" s="12" t="str">
        <f t="shared" si="134"/>
        <v/>
      </c>
      <c r="N711" s="13">
        <f t="shared" si="135"/>
        <v>0</v>
      </c>
      <c r="O711" s="14">
        <f t="shared" si="136"/>
        <v>68</v>
      </c>
    </row>
    <row r="712" spans="1:15" x14ac:dyDescent="0.2">
      <c r="A712" s="28"/>
      <c r="B712" s="21" t="str">
        <f>IF(A712="","",IF(K712="","No bet",VLOOKUP(K712,$AK$2:$AL$19,2)&amp;","&amp;VLOOKUP(L712,$AK$2:$AL$19,2)))</f>
        <v/>
      </c>
      <c r="C712" s="22" t="str">
        <f t="shared" si="127"/>
        <v/>
      </c>
      <c r="D712" s="9">
        <f t="shared" si="128"/>
        <v>0</v>
      </c>
      <c r="E712" s="9">
        <f t="shared" si="129"/>
        <v>0</v>
      </c>
      <c r="F712" s="10">
        <f t="shared" si="130"/>
        <v>0</v>
      </c>
      <c r="G712" s="10" t="str">
        <f t="shared" si="126"/>
        <v>24615</v>
      </c>
      <c r="H712" s="10" t="b">
        <f t="shared" si="131"/>
        <v>0</v>
      </c>
      <c r="I712" s="10">
        <f t="shared" si="132"/>
        <v>420</v>
      </c>
      <c r="J712" s="10">
        <f t="shared" si="133"/>
        <v>2</v>
      </c>
      <c r="K712" s="10" t="str">
        <f>IF($I712=1,VLOOKUP($E712,$AH$2:$AJ$19,2),IF($I712&lt;10,IF(F712=0,"",K711),""))</f>
        <v/>
      </c>
      <c r="L712" s="10" t="str">
        <f>IF($I712=1,VLOOKUP($E712,$AH$2:$AJ$19,3),IF($I712&lt;10,IF(F712=0,"",L711),""))</f>
        <v/>
      </c>
      <c r="M712" s="12" t="str">
        <f t="shared" si="134"/>
        <v/>
      </c>
      <c r="N712" s="13">
        <f t="shared" si="135"/>
        <v>0</v>
      </c>
      <c r="O712" s="14">
        <f t="shared" si="136"/>
        <v>68</v>
      </c>
    </row>
    <row r="713" spans="1:15" x14ac:dyDescent="0.2">
      <c r="A713" s="28"/>
      <c r="B713" s="21" t="str">
        <f>IF(A713="","",IF(K713="","No bet",VLOOKUP(K713,$AK$2:$AL$19,2)&amp;","&amp;VLOOKUP(L713,$AK$2:$AL$19,2)))</f>
        <v/>
      </c>
      <c r="C713" s="22" t="str">
        <f t="shared" si="127"/>
        <v/>
      </c>
      <c r="D713" s="9">
        <f t="shared" si="128"/>
        <v>0</v>
      </c>
      <c r="E713" s="9">
        <f t="shared" si="129"/>
        <v>0</v>
      </c>
      <c r="F713" s="10">
        <f t="shared" si="130"/>
        <v>0</v>
      </c>
      <c r="G713" s="10" t="str">
        <f t="shared" si="126"/>
        <v>24615</v>
      </c>
      <c r="H713" s="10" t="b">
        <f t="shared" si="131"/>
        <v>0</v>
      </c>
      <c r="I713" s="10">
        <f t="shared" si="132"/>
        <v>421</v>
      </c>
      <c r="J713" s="10">
        <f t="shared" si="133"/>
        <v>2</v>
      </c>
      <c r="K713" s="10" t="str">
        <f>IF($I713=1,VLOOKUP($E713,$AH$2:$AJ$19,2),IF($I713&lt;10,IF(F713=0,"",K712),""))</f>
        <v/>
      </c>
      <c r="L713" s="10" t="str">
        <f>IF($I713=1,VLOOKUP($E713,$AH$2:$AJ$19,3),IF($I713&lt;10,IF(F713=0,"",L712),""))</f>
        <v/>
      </c>
      <c r="M713" s="12" t="str">
        <f t="shared" si="134"/>
        <v/>
      </c>
      <c r="N713" s="13">
        <f t="shared" si="135"/>
        <v>0</v>
      </c>
      <c r="O713" s="14">
        <f t="shared" si="136"/>
        <v>68</v>
      </c>
    </row>
    <row r="714" spans="1:15" x14ac:dyDescent="0.2">
      <c r="A714" s="28"/>
      <c r="B714" s="21" t="str">
        <f>IF(A714="","",IF(K714="","No bet",VLOOKUP(K714,$AK$2:$AL$19,2)&amp;","&amp;VLOOKUP(L714,$AK$2:$AL$19,2)))</f>
        <v/>
      </c>
      <c r="C714" s="22" t="str">
        <f t="shared" si="127"/>
        <v/>
      </c>
      <c r="D714" s="9">
        <f t="shared" si="128"/>
        <v>0</v>
      </c>
      <c r="E714" s="9">
        <f t="shared" si="129"/>
        <v>0</v>
      </c>
      <c r="F714" s="10">
        <f t="shared" si="130"/>
        <v>0</v>
      </c>
      <c r="G714" s="10" t="str">
        <f t="shared" si="126"/>
        <v>24615</v>
      </c>
      <c r="H714" s="10" t="b">
        <f t="shared" si="131"/>
        <v>0</v>
      </c>
      <c r="I714" s="10">
        <f t="shared" si="132"/>
        <v>422</v>
      </c>
      <c r="J714" s="10">
        <f t="shared" si="133"/>
        <v>2</v>
      </c>
      <c r="K714" s="10" t="str">
        <f>IF($I714=1,VLOOKUP($E714,$AH$2:$AJ$19,2),IF($I714&lt;10,IF(F714=0,"",K713),""))</f>
        <v/>
      </c>
      <c r="L714" s="10" t="str">
        <f>IF($I714=1,VLOOKUP($E714,$AH$2:$AJ$19,3),IF($I714&lt;10,IF(F714=0,"",L713),""))</f>
        <v/>
      </c>
      <c r="M714" s="12" t="str">
        <f t="shared" si="134"/>
        <v/>
      </c>
      <c r="N714" s="13">
        <f t="shared" si="135"/>
        <v>0</v>
      </c>
      <c r="O714" s="14">
        <f t="shared" si="136"/>
        <v>68</v>
      </c>
    </row>
    <row r="715" spans="1:15" x14ac:dyDescent="0.2">
      <c r="A715" s="28"/>
      <c r="B715" s="21" t="str">
        <f>IF(A715="","",IF(K715="","No bet",VLOOKUP(K715,$AK$2:$AL$19,2)&amp;","&amp;VLOOKUP(L715,$AK$2:$AL$19,2)))</f>
        <v/>
      </c>
      <c r="C715" s="22" t="str">
        <f t="shared" si="127"/>
        <v/>
      </c>
      <c r="D715" s="9">
        <f t="shared" si="128"/>
        <v>0</v>
      </c>
      <c r="E715" s="9">
        <f t="shared" si="129"/>
        <v>0</v>
      </c>
      <c r="F715" s="10">
        <f t="shared" si="130"/>
        <v>0</v>
      </c>
      <c r="G715" s="10" t="str">
        <f t="shared" si="126"/>
        <v>24615</v>
      </c>
      <c r="H715" s="10" t="b">
        <f t="shared" si="131"/>
        <v>0</v>
      </c>
      <c r="I715" s="10">
        <f t="shared" si="132"/>
        <v>423</v>
      </c>
      <c r="J715" s="10">
        <f t="shared" si="133"/>
        <v>2</v>
      </c>
      <c r="K715" s="10" t="str">
        <f>IF($I715=1,VLOOKUP($E715,$AH$2:$AJ$19,2),IF($I715&lt;10,IF(F715=0,"",K714),""))</f>
        <v/>
      </c>
      <c r="L715" s="10" t="str">
        <f>IF($I715=1,VLOOKUP($E715,$AH$2:$AJ$19,3),IF($I715&lt;10,IF(F715=0,"",L714),""))</f>
        <v/>
      </c>
      <c r="M715" s="12" t="str">
        <f t="shared" si="134"/>
        <v/>
      </c>
      <c r="N715" s="13">
        <f t="shared" si="135"/>
        <v>0</v>
      </c>
      <c r="O715" s="14">
        <f t="shared" si="136"/>
        <v>68</v>
      </c>
    </row>
    <row r="716" spans="1:15" x14ac:dyDescent="0.2">
      <c r="A716" s="28"/>
      <c r="B716" s="21" t="str">
        <f>IF(A716="","",IF(K716="","No bet",VLOOKUP(K716,$AK$2:$AL$19,2)&amp;","&amp;VLOOKUP(L716,$AK$2:$AL$19,2)))</f>
        <v/>
      </c>
      <c r="C716" s="22" t="str">
        <f t="shared" si="127"/>
        <v/>
      </c>
      <c r="D716" s="9">
        <f t="shared" si="128"/>
        <v>0</v>
      </c>
      <c r="E716" s="9">
        <f t="shared" si="129"/>
        <v>0</v>
      </c>
      <c r="F716" s="10">
        <f t="shared" si="130"/>
        <v>0</v>
      </c>
      <c r="G716" s="10" t="str">
        <f t="shared" si="126"/>
        <v>24615</v>
      </c>
      <c r="H716" s="10" t="b">
        <f t="shared" si="131"/>
        <v>0</v>
      </c>
      <c r="I716" s="10">
        <f t="shared" si="132"/>
        <v>424</v>
      </c>
      <c r="J716" s="10">
        <f t="shared" si="133"/>
        <v>2</v>
      </c>
      <c r="K716" s="10" t="str">
        <f>IF($I716=1,VLOOKUP($E716,$AH$2:$AJ$19,2),IF($I716&lt;10,IF(F716=0,"",K715),""))</f>
        <v/>
      </c>
      <c r="L716" s="10" t="str">
        <f>IF($I716=1,VLOOKUP($E716,$AH$2:$AJ$19,3),IF($I716&lt;10,IF(F716=0,"",L715),""))</f>
        <v/>
      </c>
      <c r="M716" s="12" t="str">
        <f t="shared" si="134"/>
        <v/>
      </c>
      <c r="N716" s="13">
        <f t="shared" si="135"/>
        <v>0</v>
      </c>
      <c r="O716" s="14">
        <f t="shared" si="136"/>
        <v>68</v>
      </c>
    </row>
    <row r="717" spans="1:15" x14ac:dyDescent="0.2">
      <c r="A717" s="28"/>
      <c r="B717" s="21" t="str">
        <f>IF(A717="","",IF(K717="","No bet",VLOOKUP(K717,$AK$2:$AL$19,2)&amp;","&amp;VLOOKUP(L717,$AK$2:$AL$19,2)))</f>
        <v/>
      </c>
      <c r="C717" s="22" t="str">
        <f t="shared" si="127"/>
        <v/>
      </c>
      <c r="D717" s="9">
        <f t="shared" si="128"/>
        <v>0</v>
      </c>
      <c r="E717" s="9">
        <f t="shared" si="129"/>
        <v>0</v>
      </c>
      <c r="F717" s="10">
        <f t="shared" si="130"/>
        <v>0</v>
      </c>
      <c r="G717" s="10" t="str">
        <f t="shared" si="126"/>
        <v>24615</v>
      </c>
      <c r="H717" s="10" t="b">
        <f t="shared" si="131"/>
        <v>0</v>
      </c>
      <c r="I717" s="10">
        <f t="shared" si="132"/>
        <v>425</v>
      </c>
      <c r="J717" s="10">
        <f t="shared" si="133"/>
        <v>2</v>
      </c>
      <c r="K717" s="10" t="str">
        <f>IF($I717=1,VLOOKUP($E717,$AH$2:$AJ$19,2),IF($I717&lt;10,IF(F717=0,"",K716),""))</f>
        <v/>
      </c>
      <c r="L717" s="10" t="str">
        <f>IF($I717=1,VLOOKUP($E717,$AH$2:$AJ$19,3),IF($I717&lt;10,IF(F717=0,"",L716),""))</f>
        <v/>
      </c>
      <c r="M717" s="12" t="str">
        <f t="shared" si="134"/>
        <v/>
      </c>
      <c r="N717" s="13">
        <f t="shared" si="135"/>
        <v>0</v>
      </c>
      <c r="O717" s="14">
        <f t="shared" si="136"/>
        <v>68</v>
      </c>
    </row>
    <row r="718" spans="1:15" x14ac:dyDescent="0.2">
      <c r="A718" s="28"/>
      <c r="B718" s="21" t="str">
        <f>IF(A718="","",IF(K718="","No bet",VLOOKUP(K718,$AK$2:$AL$19,2)&amp;","&amp;VLOOKUP(L718,$AK$2:$AL$19,2)))</f>
        <v/>
      </c>
      <c r="C718" s="22" t="str">
        <f t="shared" si="127"/>
        <v/>
      </c>
      <c r="D718" s="9">
        <f t="shared" si="128"/>
        <v>0</v>
      </c>
      <c r="E718" s="9">
        <f t="shared" si="129"/>
        <v>0</v>
      </c>
      <c r="F718" s="10">
        <f t="shared" si="130"/>
        <v>0</v>
      </c>
      <c r="G718" s="10" t="str">
        <f t="shared" si="126"/>
        <v>24615</v>
      </c>
      <c r="H718" s="10" t="b">
        <f t="shared" si="131"/>
        <v>0</v>
      </c>
      <c r="I718" s="10">
        <f t="shared" si="132"/>
        <v>426</v>
      </c>
      <c r="J718" s="10">
        <f t="shared" si="133"/>
        <v>2</v>
      </c>
      <c r="K718" s="10" t="str">
        <f>IF($I718=1,VLOOKUP($E718,$AH$2:$AJ$19,2),IF($I718&lt;10,IF(F718=0,"",K717),""))</f>
        <v/>
      </c>
      <c r="L718" s="10" t="str">
        <f>IF($I718=1,VLOOKUP($E718,$AH$2:$AJ$19,3),IF($I718&lt;10,IF(F718=0,"",L717),""))</f>
        <v/>
      </c>
      <c r="M718" s="12" t="str">
        <f t="shared" si="134"/>
        <v/>
      </c>
      <c r="N718" s="13">
        <f t="shared" si="135"/>
        <v>0</v>
      </c>
      <c r="O718" s="14">
        <f t="shared" si="136"/>
        <v>68</v>
      </c>
    </row>
    <row r="719" spans="1:15" x14ac:dyDescent="0.2">
      <c r="A719" s="28"/>
      <c r="B719" s="21" t="str">
        <f>IF(A719="","",IF(K719="","No bet",VLOOKUP(K719,$AK$2:$AL$19,2)&amp;","&amp;VLOOKUP(L719,$AK$2:$AL$19,2)))</f>
        <v/>
      </c>
      <c r="C719" s="22" t="str">
        <f t="shared" si="127"/>
        <v/>
      </c>
      <c r="D719" s="9">
        <f t="shared" si="128"/>
        <v>0</v>
      </c>
      <c r="E719" s="9">
        <f t="shared" si="129"/>
        <v>0</v>
      </c>
      <c r="F719" s="10">
        <f t="shared" si="130"/>
        <v>0</v>
      </c>
      <c r="G719" s="10" t="str">
        <f t="shared" si="126"/>
        <v>24615</v>
      </c>
      <c r="H719" s="10" t="b">
        <f t="shared" si="131"/>
        <v>0</v>
      </c>
      <c r="I719" s="10">
        <f t="shared" si="132"/>
        <v>427</v>
      </c>
      <c r="J719" s="10">
        <f t="shared" si="133"/>
        <v>2</v>
      </c>
      <c r="K719" s="10" t="str">
        <f>IF($I719=1,VLOOKUP($E719,$AH$2:$AJ$19,2),IF($I719&lt;10,IF(F719=0,"",K718),""))</f>
        <v/>
      </c>
      <c r="L719" s="10" t="str">
        <f>IF($I719=1,VLOOKUP($E719,$AH$2:$AJ$19,3),IF($I719&lt;10,IF(F719=0,"",L718),""))</f>
        <v/>
      </c>
      <c r="M719" s="12" t="str">
        <f t="shared" si="134"/>
        <v/>
      </c>
      <c r="N719" s="13">
        <f t="shared" si="135"/>
        <v>0</v>
      </c>
      <c r="O719" s="14">
        <f t="shared" si="136"/>
        <v>68</v>
      </c>
    </row>
    <row r="720" spans="1:15" x14ac:dyDescent="0.2">
      <c r="A720" s="28"/>
      <c r="B720" s="21" t="str">
        <f>IF(A720="","",IF(K720="","No bet",VLOOKUP(K720,$AK$2:$AL$19,2)&amp;","&amp;VLOOKUP(L720,$AK$2:$AL$19,2)))</f>
        <v/>
      </c>
      <c r="C720" s="22" t="str">
        <f t="shared" si="127"/>
        <v/>
      </c>
      <c r="D720" s="9">
        <f t="shared" si="128"/>
        <v>0</v>
      </c>
      <c r="E720" s="9">
        <f t="shared" si="129"/>
        <v>0</v>
      </c>
      <c r="F720" s="10">
        <f t="shared" si="130"/>
        <v>0</v>
      </c>
      <c r="G720" s="10" t="str">
        <f t="shared" si="126"/>
        <v>24615</v>
      </c>
      <c r="H720" s="10" t="b">
        <f t="shared" si="131"/>
        <v>0</v>
      </c>
      <c r="I720" s="10">
        <f t="shared" si="132"/>
        <v>428</v>
      </c>
      <c r="J720" s="10">
        <f t="shared" si="133"/>
        <v>2</v>
      </c>
      <c r="K720" s="10" t="str">
        <f>IF($I720=1,VLOOKUP($E720,$AH$2:$AJ$19,2),IF($I720&lt;10,IF(F720=0,"",K719),""))</f>
        <v/>
      </c>
      <c r="L720" s="10" t="str">
        <f>IF($I720=1,VLOOKUP($E720,$AH$2:$AJ$19,3),IF($I720&lt;10,IF(F720=0,"",L719),""))</f>
        <v/>
      </c>
      <c r="M720" s="12" t="str">
        <f t="shared" si="134"/>
        <v/>
      </c>
      <c r="N720" s="13">
        <f t="shared" si="135"/>
        <v>0</v>
      </c>
      <c r="O720" s="14">
        <f t="shared" si="136"/>
        <v>68</v>
      </c>
    </row>
    <row r="721" spans="1:15" x14ac:dyDescent="0.2">
      <c r="A721" s="28"/>
      <c r="B721" s="21" t="str">
        <f>IF(A721="","",IF(K721="","No bet",VLOOKUP(K721,$AK$2:$AL$19,2)&amp;","&amp;VLOOKUP(L721,$AK$2:$AL$19,2)))</f>
        <v/>
      </c>
      <c r="C721" s="22" t="str">
        <f t="shared" si="127"/>
        <v/>
      </c>
      <c r="D721" s="9">
        <f t="shared" si="128"/>
        <v>0</v>
      </c>
      <c r="E721" s="9">
        <f t="shared" si="129"/>
        <v>0</v>
      </c>
      <c r="F721" s="10">
        <f t="shared" si="130"/>
        <v>0</v>
      </c>
      <c r="G721" s="10" t="str">
        <f t="shared" si="126"/>
        <v>24615</v>
      </c>
      <c r="H721" s="10" t="b">
        <f t="shared" si="131"/>
        <v>0</v>
      </c>
      <c r="I721" s="10">
        <f t="shared" si="132"/>
        <v>429</v>
      </c>
      <c r="J721" s="10">
        <f t="shared" si="133"/>
        <v>2</v>
      </c>
      <c r="K721" s="10" t="str">
        <f>IF($I721=1,VLOOKUP($E721,$AH$2:$AJ$19,2),IF($I721&lt;10,IF(F721=0,"",K720),""))</f>
        <v/>
      </c>
      <c r="L721" s="10" t="str">
        <f>IF($I721=1,VLOOKUP($E721,$AH$2:$AJ$19,3),IF($I721&lt;10,IF(F721=0,"",L720),""))</f>
        <v/>
      </c>
      <c r="M721" s="12" t="str">
        <f t="shared" si="134"/>
        <v/>
      </c>
      <c r="N721" s="13">
        <f t="shared" si="135"/>
        <v>0</v>
      </c>
      <c r="O721" s="14">
        <f t="shared" si="136"/>
        <v>68</v>
      </c>
    </row>
    <row r="722" spans="1:15" x14ac:dyDescent="0.2">
      <c r="A722" s="28"/>
      <c r="B722" s="21" t="str">
        <f>IF(A722="","",IF(K722="","No bet",VLOOKUP(K722,$AK$2:$AL$19,2)&amp;","&amp;VLOOKUP(L722,$AK$2:$AL$19,2)))</f>
        <v/>
      </c>
      <c r="C722" s="22" t="str">
        <f t="shared" si="127"/>
        <v/>
      </c>
      <c r="D722" s="9">
        <f t="shared" si="128"/>
        <v>0</v>
      </c>
      <c r="E722" s="9">
        <f t="shared" si="129"/>
        <v>0</v>
      </c>
      <c r="F722" s="10">
        <f t="shared" si="130"/>
        <v>0</v>
      </c>
      <c r="G722" s="10" t="str">
        <f t="shared" si="126"/>
        <v>24615</v>
      </c>
      <c r="H722" s="10" t="b">
        <f t="shared" si="131"/>
        <v>0</v>
      </c>
      <c r="I722" s="10">
        <f t="shared" si="132"/>
        <v>430</v>
      </c>
      <c r="J722" s="10">
        <f t="shared" si="133"/>
        <v>2</v>
      </c>
      <c r="K722" s="10" t="str">
        <f>IF($I722=1,VLOOKUP($E722,$AH$2:$AJ$19,2),IF($I722&lt;10,IF(F722=0,"",K721),""))</f>
        <v/>
      </c>
      <c r="L722" s="10" t="str">
        <f>IF($I722=1,VLOOKUP($E722,$AH$2:$AJ$19,3),IF($I722&lt;10,IF(F722=0,"",L721),""))</f>
        <v/>
      </c>
      <c r="M722" s="12" t="str">
        <f t="shared" si="134"/>
        <v/>
      </c>
      <c r="N722" s="13">
        <f t="shared" si="135"/>
        <v>0</v>
      </c>
      <c r="O722" s="14">
        <f t="shared" si="136"/>
        <v>68</v>
      </c>
    </row>
    <row r="723" spans="1:15" x14ac:dyDescent="0.2">
      <c r="A723" s="28"/>
      <c r="B723" s="21" t="str">
        <f>IF(A723="","",IF(K723="","No bet",VLOOKUP(K723,$AK$2:$AL$19,2)&amp;","&amp;VLOOKUP(L723,$AK$2:$AL$19,2)))</f>
        <v/>
      </c>
      <c r="C723" s="22" t="str">
        <f t="shared" si="127"/>
        <v/>
      </c>
      <c r="D723" s="9">
        <f t="shared" si="128"/>
        <v>0</v>
      </c>
      <c r="E723" s="9">
        <f t="shared" si="129"/>
        <v>0</v>
      </c>
      <c r="F723" s="10">
        <f t="shared" si="130"/>
        <v>0</v>
      </c>
      <c r="G723" s="10" t="str">
        <f t="shared" si="126"/>
        <v>24615</v>
      </c>
      <c r="H723" s="10" t="b">
        <f t="shared" si="131"/>
        <v>0</v>
      </c>
      <c r="I723" s="10">
        <f t="shared" si="132"/>
        <v>431</v>
      </c>
      <c r="J723" s="10">
        <f t="shared" si="133"/>
        <v>2</v>
      </c>
      <c r="K723" s="10" t="str">
        <f>IF($I723=1,VLOOKUP($E723,$AH$2:$AJ$19,2),IF($I723&lt;10,IF(F723=0,"",K722),""))</f>
        <v/>
      </c>
      <c r="L723" s="10" t="str">
        <f>IF($I723=1,VLOOKUP($E723,$AH$2:$AJ$19,3),IF($I723&lt;10,IF(F723=0,"",L722),""))</f>
        <v/>
      </c>
      <c r="M723" s="12" t="str">
        <f t="shared" si="134"/>
        <v/>
      </c>
      <c r="N723" s="13">
        <f t="shared" si="135"/>
        <v>0</v>
      </c>
      <c r="O723" s="14">
        <f t="shared" si="136"/>
        <v>68</v>
      </c>
    </row>
    <row r="724" spans="1:15" x14ac:dyDescent="0.2">
      <c r="A724" s="28"/>
      <c r="B724" s="21" t="str">
        <f>IF(A724="","",IF(K724="","No bet",VLOOKUP(K724,$AK$2:$AL$19,2)&amp;","&amp;VLOOKUP(L724,$AK$2:$AL$19,2)))</f>
        <v/>
      </c>
      <c r="C724" s="22" t="str">
        <f t="shared" si="127"/>
        <v/>
      </c>
      <c r="D724" s="9">
        <f t="shared" si="128"/>
        <v>0</v>
      </c>
      <c r="E724" s="9">
        <f t="shared" si="129"/>
        <v>0</v>
      </c>
      <c r="F724" s="10">
        <f t="shared" si="130"/>
        <v>0</v>
      </c>
      <c r="G724" s="10" t="str">
        <f t="shared" si="126"/>
        <v>24615</v>
      </c>
      <c r="H724" s="10" t="b">
        <f t="shared" si="131"/>
        <v>0</v>
      </c>
      <c r="I724" s="10">
        <f t="shared" si="132"/>
        <v>432</v>
      </c>
      <c r="J724" s="10">
        <f t="shared" si="133"/>
        <v>2</v>
      </c>
      <c r="K724" s="10" t="str">
        <f>IF($I724=1,VLOOKUP($E724,$AH$2:$AJ$19,2),IF($I724&lt;10,IF(F724=0,"",K723),""))</f>
        <v/>
      </c>
      <c r="L724" s="10" t="str">
        <f>IF($I724=1,VLOOKUP($E724,$AH$2:$AJ$19,3),IF($I724&lt;10,IF(F724=0,"",L723),""))</f>
        <v/>
      </c>
      <c r="M724" s="12" t="str">
        <f t="shared" si="134"/>
        <v/>
      </c>
      <c r="N724" s="13">
        <f t="shared" si="135"/>
        <v>0</v>
      </c>
      <c r="O724" s="14">
        <f t="shared" si="136"/>
        <v>68</v>
      </c>
    </row>
    <row r="725" spans="1:15" x14ac:dyDescent="0.2">
      <c r="A725" s="28"/>
      <c r="B725" s="21" t="str">
        <f>IF(A725="","",IF(K725="","No bet",VLOOKUP(K725,$AK$2:$AL$19,2)&amp;","&amp;VLOOKUP(L725,$AK$2:$AL$19,2)))</f>
        <v/>
      </c>
      <c r="C725" s="22" t="str">
        <f t="shared" si="127"/>
        <v/>
      </c>
      <c r="D725" s="9">
        <f t="shared" si="128"/>
        <v>0</v>
      </c>
      <c r="E725" s="9">
        <f t="shared" si="129"/>
        <v>0</v>
      </c>
      <c r="F725" s="10">
        <f t="shared" si="130"/>
        <v>0</v>
      </c>
      <c r="G725" s="10" t="str">
        <f t="shared" si="126"/>
        <v>24615</v>
      </c>
      <c r="H725" s="10" t="b">
        <f t="shared" si="131"/>
        <v>0</v>
      </c>
      <c r="I725" s="10">
        <f t="shared" si="132"/>
        <v>433</v>
      </c>
      <c r="J725" s="10">
        <f t="shared" si="133"/>
        <v>2</v>
      </c>
      <c r="K725" s="10" t="str">
        <f>IF($I725=1,VLOOKUP($E725,$AH$2:$AJ$19,2),IF($I725&lt;10,IF(F725=0,"",K724),""))</f>
        <v/>
      </c>
      <c r="L725" s="10" t="str">
        <f>IF($I725=1,VLOOKUP($E725,$AH$2:$AJ$19,3),IF($I725&lt;10,IF(F725=0,"",L724),""))</f>
        <v/>
      </c>
      <c r="M725" s="12" t="str">
        <f t="shared" si="134"/>
        <v/>
      </c>
      <c r="N725" s="13">
        <f t="shared" si="135"/>
        <v>0</v>
      </c>
      <c r="O725" s="14">
        <f t="shared" si="136"/>
        <v>68</v>
      </c>
    </row>
    <row r="726" spans="1:15" x14ac:dyDescent="0.2">
      <c r="A726" s="28"/>
      <c r="B726" s="21" t="str">
        <f>IF(A726="","",IF(K726="","No bet",VLOOKUP(K726,$AK$2:$AL$19,2)&amp;","&amp;VLOOKUP(L726,$AK$2:$AL$19,2)))</f>
        <v/>
      </c>
      <c r="C726" s="22" t="str">
        <f t="shared" si="127"/>
        <v/>
      </c>
      <c r="D726" s="9">
        <f t="shared" si="128"/>
        <v>0</v>
      </c>
      <c r="E726" s="9">
        <f t="shared" si="129"/>
        <v>0</v>
      </c>
      <c r="F726" s="10">
        <f t="shared" si="130"/>
        <v>0</v>
      </c>
      <c r="G726" s="10" t="str">
        <f t="shared" si="126"/>
        <v>24615</v>
      </c>
      <c r="H726" s="10" t="b">
        <f t="shared" si="131"/>
        <v>0</v>
      </c>
      <c r="I726" s="10">
        <f t="shared" si="132"/>
        <v>434</v>
      </c>
      <c r="J726" s="10">
        <f t="shared" si="133"/>
        <v>2</v>
      </c>
      <c r="K726" s="10" t="str">
        <f>IF($I726=1,VLOOKUP($E726,$AH$2:$AJ$19,2),IF($I726&lt;10,IF(F726=0,"",K725),""))</f>
        <v/>
      </c>
      <c r="L726" s="10" t="str">
        <f>IF($I726=1,VLOOKUP($E726,$AH$2:$AJ$19,3),IF($I726&lt;10,IF(F726=0,"",L725),""))</f>
        <v/>
      </c>
      <c r="M726" s="12" t="str">
        <f t="shared" si="134"/>
        <v/>
      </c>
      <c r="N726" s="13">
        <f t="shared" si="135"/>
        <v>0</v>
      </c>
      <c r="O726" s="14">
        <f t="shared" si="136"/>
        <v>68</v>
      </c>
    </row>
    <row r="727" spans="1:15" x14ac:dyDescent="0.2">
      <c r="A727" s="28"/>
      <c r="B727" s="21" t="str">
        <f>IF(A727="","",IF(K727="","No bet",VLOOKUP(K727,$AK$2:$AL$19,2)&amp;","&amp;VLOOKUP(L727,$AK$2:$AL$19,2)))</f>
        <v/>
      </c>
      <c r="C727" s="22" t="str">
        <f t="shared" si="127"/>
        <v/>
      </c>
      <c r="D727" s="9">
        <f t="shared" si="128"/>
        <v>0</v>
      </c>
      <c r="E727" s="9">
        <f t="shared" si="129"/>
        <v>0</v>
      </c>
      <c r="F727" s="10">
        <f t="shared" si="130"/>
        <v>0</v>
      </c>
      <c r="G727" s="10" t="str">
        <f t="shared" si="126"/>
        <v>24615</v>
      </c>
      <c r="H727" s="10" t="b">
        <f t="shared" si="131"/>
        <v>0</v>
      </c>
      <c r="I727" s="10">
        <f t="shared" si="132"/>
        <v>435</v>
      </c>
      <c r="J727" s="10">
        <f t="shared" si="133"/>
        <v>2</v>
      </c>
      <c r="K727" s="10" t="str">
        <f>IF($I727=1,VLOOKUP($E727,$AH$2:$AJ$19,2),IF($I727&lt;10,IF(F727=0,"",K726),""))</f>
        <v/>
      </c>
      <c r="L727" s="10" t="str">
        <f>IF($I727=1,VLOOKUP($E727,$AH$2:$AJ$19,3),IF($I727&lt;10,IF(F727=0,"",L726),""))</f>
        <v/>
      </c>
      <c r="M727" s="12" t="str">
        <f t="shared" si="134"/>
        <v/>
      </c>
      <c r="N727" s="13">
        <f t="shared" si="135"/>
        <v>0</v>
      </c>
      <c r="O727" s="14">
        <f t="shared" si="136"/>
        <v>68</v>
      </c>
    </row>
    <row r="728" spans="1:15" x14ac:dyDescent="0.2">
      <c r="A728" s="28"/>
      <c r="B728" s="21" t="str">
        <f>IF(A728="","",IF(K728="","No bet",VLOOKUP(K728,$AK$2:$AL$19,2)&amp;","&amp;VLOOKUP(L728,$AK$2:$AL$19,2)))</f>
        <v/>
      </c>
      <c r="C728" s="22" t="str">
        <f t="shared" si="127"/>
        <v/>
      </c>
      <c r="D728" s="9">
        <f t="shared" si="128"/>
        <v>0</v>
      </c>
      <c r="E728" s="9">
        <f t="shared" si="129"/>
        <v>0</v>
      </c>
      <c r="F728" s="10">
        <f t="shared" si="130"/>
        <v>0</v>
      </c>
      <c r="G728" s="10" t="str">
        <f t="shared" si="126"/>
        <v>24615</v>
      </c>
      <c r="H728" s="10" t="b">
        <f t="shared" si="131"/>
        <v>0</v>
      </c>
      <c r="I728" s="10">
        <f t="shared" si="132"/>
        <v>436</v>
      </c>
      <c r="J728" s="10">
        <f t="shared" si="133"/>
        <v>2</v>
      </c>
      <c r="K728" s="10" t="str">
        <f>IF($I728=1,VLOOKUP($E728,$AH$2:$AJ$19,2),IF($I728&lt;10,IF(F728=0,"",K727),""))</f>
        <v/>
      </c>
      <c r="L728" s="10" t="str">
        <f>IF($I728=1,VLOOKUP($E728,$AH$2:$AJ$19,3),IF($I728&lt;10,IF(F728=0,"",L727),""))</f>
        <v/>
      </c>
      <c r="M728" s="12" t="str">
        <f t="shared" si="134"/>
        <v/>
      </c>
      <c r="N728" s="13">
        <f t="shared" si="135"/>
        <v>0</v>
      </c>
      <c r="O728" s="14">
        <f t="shared" si="136"/>
        <v>68</v>
      </c>
    </row>
    <row r="729" spans="1:15" x14ac:dyDescent="0.2">
      <c r="A729" s="28"/>
      <c r="B729" s="21" t="str">
        <f>IF(A729="","",IF(K729="","No bet",VLOOKUP(K729,$AK$2:$AL$19,2)&amp;","&amp;VLOOKUP(L729,$AK$2:$AL$19,2)))</f>
        <v/>
      </c>
      <c r="C729" s="22" t="str">
        <f t="shared" si="127"/>
        <v/>
      </c>
      <c r="D729" s="9">
        <f t="shared" si="128"/>
        <v>0</v>
      </c>
      <c r="E729" s="9">
        <f t="shared" si="129"/>
        <v>0</v>
      </c>
      <c r="F729" s="10">
        <f t="shared" si="130"/>
        <v>0</v>
      </c>
      <c r="G729" s="10" t="str">
        <f t="shared" si="126"/>
        <v>24615</v>
      </c>
      <c r="H729" s="10" t="b">
        <f t="shared" si="131"/>
        <v>0</v>
      </c>
      <c r="I729" s="10">
        <f t="shared" si="132"/>
        <v>437</v>
      </c>
      <c r="J729" s="10">
        <f t="shared" si="133"/>
        <v>2</v>
      </c>
      <c r="K729" s="10" t="str">
        <f>IF($I729=1,VLOOKUP($E729,$AH$2:$AJ$19,2),IF($I729&lt;10,IF(F729=0,"",K728),""))</f>
        <v/>
      </c>
      <c r="L729" s="10" t="str">
        <f>IF($I729=1,VLOOKUP($E729,$AH$2:$AJ$19,3),IF($I729&lt;10,IF(F729=0,"",L728),""))</f>
        <v/>
      </c>
      <c r="M729" s="12" t="str">
        <f t="shared" si="134"/>
        <v/>
      </c>
      <c r="N729" s="13">
        <f t="shared" si="135"/>
        <v>0</v>
      </c>
      <c r="O729" s="14">
        <f t="shared" si="136"/>
        <v>68</v>
      </c>
    </row>
    <row r="730" spans="1:15" x14ac:dyDescent="0.2">
      <c r="A730" s="28"/>
      <c r="B730" s="21" t="str">
        <f>IF(A730="","",IF(K730="","No bet",VLOOKUP(K730,$AK$2:$AL$19,2)&amp;","&amp;VLOOKUP(L730,$AK$2:$AL$19,2)))</f>
        <v/>
      </c>
      <c r="C730" s="22" t="str">
        <f t="shared" si="127"/>
        <v/>
      </c>
      <c r="D730" s="9">
        <f t="shared" si="128"/>
        <v>0</v>
      </c>
      <c r="E730" s="9">
        <f t="shared" si="129"/>
        <v>0</v>
      </c>
      <c r="F730" s="10">
        <f t="shared" si="130"/>
        <v>0</v>
      </c>
      <c r="G730" s="10" t="str">
        <f t="shared" si="126"/>
        <v>24615</v>
      </c>
      <c r="H730" s="10" t="b">
        <f t="shared" si="131"/>
        <v>0</v>
      </c>
      <c r="I730" s="10">
        <f t="shared" si="132"/>
        <v>438</v>
      </c>
      <c r="J730" s="10">
        <f t="shared" si="133"/>
        <v>2</v>
      </c>
      <c r="K730" s="10" t="str">
        <f>IF($I730=1,VLOOKUP($E730,$AH$2:$AJ$19,2),IF($I730&lt;10,IF(F730=0,"",K729),""))</f>
        <v/>
      </c>
      <c r="L730" s="10" t="str">
        <f>IF($I730=1,VLOOKUP($E730,$AH$2:$AJ$19,3),IF($I730&lt;10,IF(F730=0,"",L729),""))</f>
        <v/>
      </c>
      <c r="M730" s="12" t="str">
        <f t="shared" si="134"/>
        <v/>
      </c>
      <c r="N730" s="13">
        <f t="shared" si="135"/>
        <v>0</v>
      </c>
      <c r="O730" s="14">
        <f t="shared" si="136"/>
        <v>68</v>
      </c>
    </row>
    <row r="731" spans="1:15" x14ac:dyDescent="0.2">
      <c r="A731" s="28"/>
      <c r="B731" s="21" t="str">
        <f>IF(A731="","",IF(K731="","No bet",VLOOKUP(K731,$AK$2:$AL$19,2)&amp;","&amp;VLOOKUP(L731,$AK$2:$AL$19,2)))</f>
        <v/>
      </c>
      <c r="C731" s="22" t="str">
        <f t="shared" si="127"/>
        <v/>
      </c>
      <c r="D731" s="9">
        <f t="shared" si="128"/>
        <v>0</v>
      </c>
      <c r="E731" s="9">
        <f t="shared" si="129"/>
        <v>0</v>
      </c>
      <c r="F731" s="10">
        <f t="shared" si="130"/>
        <v>0</v>
      </c>
      <c r="G731" s="10" t="str">
        <f t="shared" si="126"/>
        <v>24615</v>
      </c>
      <c r="H731" s="10" t="b">
        <f t="shared" si="131"/>
        <v>0</v>
      </c>
      <c r="I731" s="10">
        <f t="shared" si="132"/>
        <v>439</v>
      </c>
      <c r="J731" s="10">
        <f t="shared" si="133"/>
        <v>2</v>
      </c>
      <c r="K731" s="10" t="str">
        <f>IF($I731=1,VLOOKUP($E731,$AH$2:$AJ$19,2),IF($I731&lt;10,IF(F731=0,"",K730),""))</f>
        <v/>
      </c>
      <c r="L731" s="10" t="str">
        <f>IF($I731=1,VLOOKUP($E731,$AH$2:$AJ$19,3),IF($I731&lt;10,IF(F731=0,"",L730),""))</f>
        <v/>
      </c>
      <c r="M731" s="12" t="str">
        <f t="shared" si="134"/>
        <v/>
      </c>
      <c r="N731" s="13">
        <f t="shared" si="135"/>
        <v>0</v>
      </c>
      <c r="O731" s="14">
        <f t="shared" si="136"/>
        <v>68</v>
      </c>
    </row>
    <row r="732" spans="1:15" x14ac:dyDescent="0.2">
      <c r="A732" s="28"/>
      <c r="B732" s="21" t="str">
        <f>IF(A732="","",IF(K732="","No bet",VLOOKUP(K732,$AK$2:$AL$19,2)&amp;","&amp;VLOOKUP(L732,$AK$2:$AL$19,2)))</f>
        <v/>
      </c>
      <c r="C732" s="22" t="str">
        <f t="shared" si="127"/>
        <v/>
      </c>
      <c r="D732" s="9">
        <f t="shared" si="128"/>
        <v>0</v>
      </c>
      <c r="E732" s="9">
        <f t="shared" si="129"/>
        <v>0</v>
      </c>
      <c r="F732" s="10">
        <f t="shared" si="130"/>
        <v>0</v>
      </c>
      <c r="G732" s="10" t="str">
        <f t="shared" si="126"/>
        <v>24615</v>
      </c>
      <c r="H732" s="10" t="b">
        <f t="shared" si="131"/>
        <v>0</v>
      </c>
      <c r="I732" s="10">
        <f t="shared" si="132"/>
        <v>440</v>
      </c>
      <c r="J732" s="10">
        <f t="shared" si="133"/>
        <v>2</v>
      </c>
      <c r="K732" s="10" t="str">
        <f>IF($I732=1,VLOOKUP($E732,$AH$2:$AJ$19,2),IF($I732&lt;10,IF(F732=0,"",K731),""))</f>
        <v/>
      </c>
      <c r="L732" s="10" t="str">
        <f>IF($I732=1,VLOOKUP($E732,$AH$2:$AJ$19,3),IF($I732&lt;10,IF(F732=0,"",L731),""))</f>
        <v/>
      </c>
      <c r="M732" s="12" t="str">
        <f t="shared" si="134"/>
        <v/>
      </c>
      <c r="N732" s="13">
        <f t="shared" si="135"/>
        <v>0</v>
      </c>
      <c r="O732" s="14">
        <f t="shared" si="136"/>
        <v>68</v>
      </c>
    </row>
    <row r="733" spans="1:15" x14ac:dyDescent="0.2">
      <c r="A733" s="28"/>
      <c r="B733" s="21" t="str">
        <f>IF(A733="","",IF(K733="","No bet",VLOOKUP(K733,$AK$2:$AL$19,2)&amp;","&amp;VLOOKUP(L733,$AK$2:$AL$19,2)))</f>
        <v/>
      </c>
      <c r="C733" s="22" t="str">
        <f t="shared" si="127"/>
        <v/>
      </c>
      <c r="D733" s="9">
        <f t="shared" si="128"/>
        <v>0</v>
      </c>
      <c r="E733" s="9">
        <f t="shared" si="129"/>
        <v>0</v>
      </c>
      <c r="F733" s="10">
        <f t="shared" si="130"/>
        <v>0</v>
      </c>
      <c r="G733" s="10" t="str">
        <f t="shared" si="126"/>
        <v>24615</v>
      </c>
      <c r="H733" s="10" t="b">
        <f t="shared" si="131"/>
        <v>0</v>
      </c>
      <c r="I733" s="10">
        <f t="shared" si="132"/>
        <v>441</v>
      </c>
      <c r="J733" s="10">
        <f t="shared" si="133"/>
        <v>2</v>
      </c>
      <c r="K733" s="10" t="str">
        <f>IF($I733=1,VLOOKUP($E733,$AH$2:$AJ$19,2),IF($I733&lt;10,IF(F733=0,"",K732),""))</f>
        <v/>
      </c>
      <c r="L733" s="10" t="str">
        <f>IF($I733=1,VLOOKUP($E733,$AH$2:$AJ$19,3),IF($I733&lt;10,IF(F733=0,"",L732),""))</f>
        <v/>
      </c>
      <c r="M733" s="12" t="str">
        <f t="shared" si="134"/>
        <v/>
      </c>
      <c r="N733" s="13">
        <f t="shared" si="135"/>
        <v>0</v>
      </c>
      <c r="O733" s="14">
        <f t="shared" si="136"/>
        <v>68</v>
      </c>
    </row>
    <row r="734" spans="1:15" x14ac:dyDescent="0.2">
      <c r="A734" s="28"/>
      <c r="B734" s="21" t="str">
        <f>IF(A734="","",IF(K734="","No bet",VLOOKUP(K734,$AK$2:$AL$19,2)&amp;","&amp;VLOOKUP(L734,$AK$2:$AL$19,2)))</f>
        <v/>
      </c>
      <c r="C734" s="22" t="str">
        <f t="shared" si="127"/>
        <v/>
      </c>
      <c r="D734" s="9">
        <f t="shared" si="128"/>
        <v>0</v>
      </c>
      <c r="E734" s="9">
        <f t="shared" si="129"/>
        <v>0</v>
      </c>
      <c r="F734" s="10">
        <f t="shared" si="130"/>
        <v>0</v>
      </c>
      <c r="G734" s="10" t="str">
        <f t="shared" si="126"/>
        <v>24615</v>
      </c>
      <c r="H734" s="10" t="b">
        <f t="shared" si="131"/>
        <v>0</v>
      </c>
      <c r="I734" s="10">
        <f t="shared" si="132"/>
        <v>442</v>
      </c>
      <c r="J734" s="10">
        <f t="shared" si="133"/>
        <v>2</v>
      </c>
      <c r="K734" s="10" t="str">
        <f>IF($I734=1,VLOOKUP($E734,$AH$2:$AJ$19,2),IF($I734&lt;10,IF(F734=0,"",K733),""))</f>
        <v/>
      </c>
      <c r="L734" s="10" t="str">
        <f>IF($I734=1,VLOOKUP($E734,$AH$2:$AJ$19,3),IF($I734&lt;10,IF(F734=0,"",L733),""))</f>
        <v/>
      </c>
      <c r="M734" s="12" t="str">
        <f t="shared" si="134"/>
        <v/>
      </c>
      <c r="N734" s="13">
        <f t="shared" si="135"/>
        <v>0</v>
      </c>
      <c r="O734" s="14">
        <f t="shared" si="136"/>
        <v>68</v>
      </c>
    </row>
    <row r="735" spans="1:15" x14ac:dyDescent="0.2">
      <c r="A735" s="28"/>
      <c r="B735" s="21" t="str">
        <f>IF(A735="","",IF(K735="","No bet",VLOOKUP(K735,$AK$2:$AL$19,2)&amp;","&amp;VLOOKUP(L735,$AK$2:$AL$19,2)))</f>
        <v/>
      </c>
      <c r="C735" s="22" t="str">
        <f t="shared" si="127"/>
        <v/>
      </c>
      <c r="D735" s="9">
        <f t="shared" si="128"/>
        <v>0</v>
      </c>
      <c r="E735" s="9">
        <f t="shared" si="129"/>
        <v>0</v>
      </c>
      <c r="F735" s="10">
        <f t="shared" si="130"/>
        <v>0</v>
      </c>
      <c r="G735" s="10" t="str">
        <f t="shared" si="126"/>
        <v>24615</v>
      </c>
      <c r="H735" s="10" t="b">
        <f t="shared" si="131"/>
        <v>0</v>
      </c>
      <c r="I735" s="10">
        <f t="shared" si="132"/>
        <v>443</v>
      </c>
      <c r="J735" s="10">
        <f t="shared" si="133"/>
        <v>2</v>
      </c>
      <c r="K735" s="10" t="str">
        <f>IF($I735=1,VLOOKUP($E735,$AH$2:$AJ$19,2),IF($I735&lt;10,IF(F735=0,"",K734),""))</f>
        <v/>
      </c>
      <c r="L735" s="10" t="str">
        <f>IF($I735=1,VLOOKUP($E735,$AH$2:$AJ$19,3),IF($I735&lt;10,IF(F735=0,"",L734),""))</f>
        <v/>
      </c>
      <c r="M735" s="12" t="str">
        <f t="shared" si="134"/>
        <v/>
      </c>
      <c r="N735" s="13">
        <f t="shared" si="135"/>
        <v>0</v>
      </c>
      <c r="O735" s="14">
        <f t="shared" si="136"/>
        <v>68</v>
      </c>
    </row>
    <row r="736" spans="1:15" x14ac:dyDescent="0.2">
      <c r="A736" s="28"/>
      <c r="B736" s="21" t="str">
        <f>IF(A736="","",IF(K736="","No bet",VLOOKUP(K736,$AK$2:$AL$19,2)&amp;","&amp;VLOOKUP(L736,$AK$2:$AL$19,2)))</f>
        <v/>
      </c>
      <c r="C736" s="22" t="str">
        <f t="shared" si="127"/>
        <v/>
      </c>
      <c r="D736" s="9">
        <f t="shared" si="128"/>
        <v>0</v>
      </c>
      <c r="E736" s="9">
        <f t="shared" si="129"/>
        <v>0</v>
      </c>
      <c r="F736" s="10">
        <f t="shared" si="130"/>
        <v>0</v>
      </c>
      <c r="G736" s="10" t="str">
        <f t="shared" si="126"/>
        <v>24615</v>
      </c>
      <c r="H736" s="10" t="b">
        <f t="shared" si="131"/>
        <v>0</v>
      </c>
      <c r="I736" s="10">
        <f t="shared" si="132"/>
        <v>444</v>
      </c>
      <c r="J736" s="10">
        <f t="shared" si="133"/>
        <v>2</v>
      </c>
      <c r="K736" s="10" t="str">
        <f>IF($I736=1,VLOOKUP($E736,$AH$2:$AJ$19,2),IF($I736&lt;10,IF(F736=0,"",K735),""))</f>
        <v/>
      </c>
      <c r="L736" s="10" t="str">
        <f>IF($I736=1,VLOOKUP($E736,$AH$2:$AJ$19,3),IF($I736&lt;10,IF(F736=0,"",L735),""))</f>
        <v/>
      </c>
      <c r="M736" s="12" t="str">
        <f t="shared" si="134"/>
        <v/>
      </c>
      <c r="N736" s="13">
        <f t="shared" si="135"/>
        <v>0</v>
      </c>
      <c r="O736" s="14">
        <f t="shared" si="136"/>
        <v>68</v>
      </c>
    </row>
    <row r="737" spans="1:15" x14ac:dyDescent="0.2">
      <c r="A737" s="28"/>
      <c r="B737" s="21" t="str">
        <f>IF(A737="","",IF(K737="","No bet",VLOOKUP(K737,$AK$2:$AL$19,2)&amp;","&amp;VLOOKUP(L737,$AK$2:$AL$19,2)))</f>
        <v/>
      </c>
      <c r="C737" s="22" t="str">
        <f t="shared" si="127"/>
        <v/>
      </c>
      <c r="D737" s="9">
        <f t="shared" si="128"/>
        <v>0</v>
      </c>
      <c r="E737" s="9">
        <f t="shared" si="129"/>
        <v>0</v>
      </c>
      <c r="F737" s="10">
        <f t="shared" si="130"/>
        <v>0</v>
      </c>
      <c r="G737" s="10" t="str">
        <f t="shared" si="126"/>
        <v>24615</v>
      </c>
      <c r="H737" s="10" t="b">
        <f t="shared" si="131"/>
        <v>0</v>
      </c>
      <c r="I737" s="10">
        <f t="shared" si="132"/>
        <v>445</v>
      </c>
      <c r="J737" s="10">
        <f t="shared" si="133"/>
        <v>2</v>
      </c>
      <c r="K737" s="10" t="str">
        <f>IF($I737=1,VLOOKUP($E737,$AH$2:$AJ$19,2),IF($I737&lt;10,IF(F737=0,"",K736),""))</f>
        <v/>
      </c>
      <c r="L737" s="10" t="str">
        <f>IF($I737=1,VLOOKUP($E737,$AH$2:$AJ$19,3),IF($I737&lt;10,IF(F737=0,"",L736),""))</f>
        <v/>
      </c>
      <c r="M737" s="12" t="str">
        <f t="shared" si="134"/>
        <v/>
      </c>
      <c r="N737" s="13">
        <f t="shared" si="135"/>
        <v>0</v>
      </c>
      <c r="O737" s="14">
        <f t="shared" si="136"/>
        <v>68</v>
      </c>
    </row>
    <row r="738" spans="1:15" x14ac:dyDescent="0.2">
      <c r="A738" s="28"/>
      <c r="B738" s="21" t="str">
        <f>IF(A738="","",IF(K738="","No bet",VLOOKUP(K738,$AK$2:$AL$19,2)&amp;","&amp;VLOOKUP(L738,$AK$2:$AL$19,2)))</f>
        <v/>
      </c>
      <c r="C738" s="22" t="str">
        <f t="shared" si="127"/>
        <v/>
      </c>
      <c r="D738" s="9">
        <f t="shared" si="128"/>
        <v>0</v>
      </c>
      <c r="E738" s="9">
        <f t="shared" si="129"/>
        <v>0</v>
      </c>
      <c r="F738" s="10">
        <f t="shared" si="130"/>
        <v>0</v>
      </c>
      <c r="G738" s="10" t="str">
        <f t="shared" si="126"/>
        <v>24615</v>
      </c>
      <c r="H738" s="10" t="b">
        <f t="shared" si="131"/>
        <v>0</v>
      </c>
      <c r="I738" s="10">
        <f t="shared" si="132"/>
        <v>446</v>
      </c>
      <c r="J738" s="10">
        <f t="shared" si="133"/>
        <v>2</v>
      </c>
      <c r="K738" s="10" t="str">
        <f>IF($I738=1,VLOOKUP($E738,$AH$2:$AJ$19,2),IF($I738&lt;10,IF(F738=0,"",K737),""))</f>
        <v/>
      </c>
      <c r="L738" s="10" t="str">
        <f>IF($I738=1,VLOOKUP($E738,$AH$2:$AJ$19,3),IF($I738&lt;10,IF(F738=0,"",L737),""))</f>
        <v/>
      </c>
      <c r="M738" s="12" t="str">
        <f t="shared" si="134"/>
        <v/>
      </c>
      <c r="N738" s="13">
        <f t="shared" si="135"/>
        <v>0</v>
      </c>
      <c r="O738" s="14">
        <f t="shared" si="136"/>
        <v>68</v>
      </c>
    </row>
    <row r="739" spans="1:15" x14ac:dyDescent="0.2">
      <c r="A739" s="28"/>
      <c r="B739" s="21" t="str">
        <f>IF(A739="","",IF(K739="","No bet",VLOOKUP(K739,$AK$2:$AL$19,2)&amp;","&amp;VLOOKUP(L739,$AK$2:$AL$19,2)))</f>
        <v/>
      </c>
      <c r="C739" s="22" t="str">
        <f t="shared" si="127"/>
        <v/>
      </c>
      <c r="D739" s="9">
        <f t="shared" si="128"/>
        <v>0</v>
      </c>
      <c r="E739" s="9">
        <f t="shared" si="129"/>
        <v>0</v>
      </c>
      <c r="F739" s="10">
        <f t="shared" si="130"/>
        <v>0</v>
      </c>
      <c r="G739" s="10" t="str">
        <f t="shared" ref="G739:G802" si="137">IF(D739=0,IF(LEN(G738)=6,D738,G738),IF(LEN(G738)=6,D739,IF(ISERROR(FIND(D739,G738)),G738&amp;D739,G738)))</f>
        <v>24615</v>
      </c>
      <c r="H739" s="10" t="b">
        <f t="shared" si="131"/>
        <v>0</v>
      </c>
      <c r="I739" s="10">
        <f t="shared" si="132"/>
        <v>447</v>
      </c>
      <c r="J739" s="10">
        <f t="shared" si="133"/>
        <v>2</v>
      </c>
      <c r="K739" s="10" t="str">
        <f>IF($I739=1,VLOOKUP($E739,$AH$2:$AJ$19,2),IF($I739&lt;10,IF(F739=0,"",K738),""))</f>
        <v/>
      </c>
      <c r="L739" s="10" t="str">
        <f>IF($I739=1,VLOOKUP($E739,$AH$2:$AJ$19,3),IF($I739&lt;10,IF(F739=0,"",L738),""))</f>
        <v/>
      </c>
      <c r="M739" s="12" t="str">
        <f t="shared" si="134"/>
        <v/>
      </c>
      <c r="N739" s="13">
        <f t="shared" si="135"/>
        <v>0</v>
      </c>
      <c r="O739" s="14">
        <f t="shared" si="136"/>
        <v>68</v>
      </c>
    </row>
    <row r="740" spans="1:15" x14ac:dyDescent="0.2">
      <c r="A740" s="28"/>
      <c r="B740" s="21" t="str">
        <f>IF(A740="","",IF(K740="","No bet",VLOOKUP(K740,$AK$2:$AL$19,2)&amp;","&amp;VLOOKUP(L740,$AK$2:$AL$19,2)))</f>
        <v/>
      </c>
      <c r="C740" s="22" t="str">
        <f t="shared" si="127"/>
        <v/>
      </c>
      <c r="D740" s="9">
        <f t="shared" si="128"/>
        <v>0</v>
      </c>
      <c r="E740" s="9">
        <f t="shared" si="129"/>
        <v>0</v>
      </c>
      <c r="F740" s="10">
        <f t="shared" si="130"/>
        <v>0</v>
      </c>
      <c r="G740" s="10" t="str">
        <f t="shared" si="137"/>
        <v>24615</v>
      </c>
      <c r="H740" s="10" t="b">
        <f t="shared" si="131"/>
        <v>0</v>
      </c>
      <c r="I740" s="10">
        <f t="shared" si="132"/>
        <v>448</v>
      </c>
      <c r="J740" s="10">
        <f t="shared" si="133"/>
        <v>2</v>
      </c>
      <c r="K740" s="10" t="str">
        <f>IF($I740=1,VLOOKUP($E740,$AH$2:$AJ$19,2),IF($I740&lt;10,IF(F740=0,"",K739),""))</f>
        <v/>
      </c>
      <c r="L740" s="10" t="str">
        <f>IF($I740=1,VLOOKUP($E740,$AH$2:$AJ$19,3),IF($I740&lt;10,IF(F740=0,"",L739),""))</f>
        <v/>
      </c>
      <c r="M740" s="12" t="str">
        <f t="shared" si="134"/>
        <v/>
      </c>
      <c r="N740" s="13">
        <f t="shared" si="135"/>
        <v>0</v>
      </c>
      <c r="O740" s="14">
        <f t="shared" si="136"/>
        <v>68</v>
      </c>
    </row>
    <row r="741" spans="1:15" x14ac:dyDescent="0.2">
      <c r="A741" s="28"/>
      <c r="B741" s="21" t="str">
        <f>IF(A741="","",IF(K741="","No bet",VLOOKUP(K741,$AK$2:$AL$19,2)&amp;","&amp;VLOOKUP(L741,$AK$2:$AL$19,2)))</f>
        <v/>
      </c>
      <c r="C741" s="22" t="str">
        <f t="shared" si="127"/>
        <v/>
      </c>
      <c r="D741" s="9">
        <f t="shared" si="128"/>
        <v>0</v>
      </c>
      <c r="E741" s="9">
        <f t="shared" si="129"/>
        <v>0</v>
      </c>
      <c r="F741" s="10">
        <f t="shared" si="130"/>
        <v>0</v>
      </c>
      <c r="G741" s="10" t="str">
        <f t="shared" si="137"/>
        <v>24615</v>
      </c>
      <c r="H741" s="10" t="b">
        <f t="shared" si="131"/>
        <v>0</v>
      </c>
      <c r="I741" s="10">
        <f t="shared" si="132"/>
        <v>449</v>
      </c>
      <c r="J741" s="10">
        <f t="shared" si="133"/>
        <v>2</v>
      </c>
      <c r="K741" s="10" t="str">
        <f>IF($I741=1,VLOOKUP($E741,$AH$2:$AJ$19,2),IF($I741&lt;10,IF(F741=0,"",K740),""))</f>
        <v/>
      </c>
      <c r="L741" s="10" t="str">
        <f>IF($I741=1,VLOOKUP($E741,$AH$2:$AJ$19,3),IF($I741&lt;10,IF(F741=0,"",L740),""))</f>
        <v/>
      </c>
      <c r="M741" s="12" t="str">
        <f t="shared" si="134"/>
        <v/>
      </c>
      <c r="N741" s="13">
        <f t="shared" si="135"/>
        <v>0</v>
      </c>
      <c r="O741" s="14">
        <f t="shared" si="136"/>
        <v>68</v>
      </c>
    </row>
    <row r="742" spans="1:15" x14ac:dyDescent="0.2">
      <c r="A742" s="28"/>
      <c r="B742" s="21" t="str">
        <f>IF(A742="","",IF(K742="","No bet",VLOOKUP(K742,$AK$2:$AL$19,2)&amp;","&amp;VLOOKUP(L742,$AK$2:$AL$19,2)))</f>
        <v/>
      </c>
      <c r="C742" s="22" t="str">
        <f t="shared" si="127"/>
        <v/>
      </c>
      <c r="D742" s="9">
        <f t="shared" si="128"/>
        <v>0</v>
      </c>
      <c r="E742" s="9">
        <f t="shared" si="129"/>
        <v>0</v>
      </c>
      <c r="F742" s="10">
        <f t="shared" si="130"/>
        <v>0</v>
      </c>
      <c r="G742" s="10" t="str">
        <f t="shared" si="137"/>
        <v>24615</v>
      </c>
      <c r="H742" s="10" t="b">
        <f t="shared" si="131"/>
        <v>0</v>
      </c>
      <c r="I742" s="10">
        <f t="shared" si="132"/>
        <v>450</v>
      </c>
      <c r="J742" s="10">
        <f t="shared" si="133"/>
        <v>2</v>
      </c>
      <c r="K742" s="10" t="str">
        <f>IF($I742=1,VLOOKUP($E742,$AH$2:$AJ$19,2),IF($I742&lt;10,IF(F742=0,"",K741),""))</f>
        <v/>
      </c>
      <c r="L742" s="10" t="str">
        <f>IF($I742=1,VLOOKUP($E742,$AH$2:$AJ$19,3),IF($I742&lt;10,IF(F742=0,"",L741),""))</f>
        <v/>
      </c>
      <c r="M742" s="12" t="str">
        <f t="shared" si="134"/>
        <v/>
      </c>
      <c r="N742" s="13">
        <f t="shared" si="135"/>
        <v>0</v>
      </c>
      <c r="O742" s="14">
        <f t="shared" si="136"/>
        <v>68</v>
      </c>
    </row>
    <row r="743" spans="1:15" x14ac:dyDescent="0.2">
      <c r="A743" s="28"/>
      <c r="B743" s="21" t="str">
        <f>IF(A743="","",IF(K743="","No bet",VLOOKUP(K743,$AK$2:$AL$19,2)&amp;","&amp;VLOOKUP(L743,$AK$2:$AL$19,2)))</f>
        <v/>
      </c>
      <c r="C743" s="22" t="str">
        <f t="shared" si="127"/>
        <v/>
      </c>
      <c r="D743" s="9">
        <f t="shared" si="128"/>
        <v>0</v>
      </c>
      <c r="E743" s="9">
        <f t="shared" si="129"/>
        <v>0</v>
      </c>
      <c r="F743" s="10">
        <f t="shared" si="130"/>
        <v>0</v>
      </c>
      <c r="G743" s="10" t="str">
        <f t="shared" si="137"/>
        <v>24615</v>
      </c>
      <c r="H743" s="10" t="b">
        <f t="shared" si="131"/>
        <v>0</v>
      </c>
      <c r="I743" s="10">
        <f t="shared" si="132"/>
        <v>451</v>
      </c>
      <c r="J743" s="10">
        <f t="shared" si="133"/>
        <v>2</v>
      </c>
      <c r="K743" s="10" t="str">
        <f>IF($I743=1,VLOOKUP($E743,$AH$2:$AJ$19,2),IF($I743&lt;10,IF(F743=0,"",K742),""))</f>
        <v/>
      </c>
      <c r="L743" s="10" t="str">
        <f>IF($I743=1,VLOOKUP($E743,$AH$2:$AJ$19,3),IF($I743&lt;10,IF(F743=0,"",L742),""))</f>
        <v/>
      </c>
      <c r="M743" s="12" t="str">
        <f t="shared" si="134"/>
        <v/>
      </c>
      <c r="N743" s="13">
        <f t="shared" si="135"/>
        <v>0</v>
      </c>
      <c r="O743" s="14">
        <f t="shared" si="136"/>
        <v>68</v>
      </c>
    </row>
    <row r="744" spans="1:15" x14ac:dyDescent="0.2">
      <c r="A744" s="28"/>
      <c r="B744" s="21" t="str">
        <f>IF(A744="","",IF(K744="","No bet",VLOOKUP(K744,$AK$2:$AL$19,2)&amp;","&amp;VLOOKUP(L744,$AK$2:$AL$19,2)))</f>
        <v/>
      </c>
      <c r="C744" s="22" t="str">
        <f t="shared" si="127"/>
        <v/>
      </c>
      <c r="D744" s="9">
        <f t="shared" si="128"/>
        <v>0</v>
      </c>
      <c r="E744" s="9">
        <f t="shared" si="129"/>
        <v>0</v>
      </c>
      <c r="F744" s="10">
        <f t="shared" si="130"/>
        <v>0</v>
      </c>
      <c r="G744" s="10" t="str">
        <f t="shared" si="137"/>
        <v>24615</v>
      </c>
      <c r="H744" s="10" t="b">
        <f t="shared" si="131"/>
        <v>0</v>
      </c>
      <c r="I744" s="10">
        <f t="shared" si="132"/>
        <v>452</v>
      </c>
      <c r="J744" s="10">
        <f t="shared" si="133"/>
        <v>2</v>
      </c>
      <c r="K744" s="10" t="str">
        <f>IF($I744=1,VLOOKUP($E744,$AH$2:$AJ$19,2),IF($I744&lt;10,IF(F744=0,"",K743),""))</f>
        <v/>
      </c>
      <c r="L744" s="10" t="str">
        <f>IF($I744=1,VLOOKUP($E744,$AH$2:$AJ$19,3),IF($I744&lt;10,IF(F744=0,"",L743),""))</f>
        <v/>
      </c>
      <c r="M744" s="12" t="str">
        <f t="shared" si="134"/>
        <v/>
      </c>
      <c r="N744" s="13">
        <f t="shared" si="135"/>
        <v>0</v>
      </c>
      <c r="O744" s="14">
        <f t="shared" si="136"/>
        <v>68</v>
      </c>
    </row>
    <row r="745" spans="1:15" x14ac:dyDescent="0.2">
      <c r="A745" s="28"/>
      <c r="B745" s="21" t="str">
        <f>IF(A745="","",IF(K745="","No bet",VLOOKUP(K745,$AK$2:$AL$19,2)&amp;","&amp;VLOOKUP(L745,$AK$2:$AL$19,2)))</f>
        <v/>
      </c>
      <c r="C745" s="22" t="str">
        <f t="shared" si="127"/>
        <v/>
      </c>
      <c r="D745" s="9">
        <f t="shared" si="128"/>
        <v>0</v>
      </c>
      <c r="E745" s="9">
        <f t="shared" si="129"/>
        <v>0</v>
      </c>
      <c r="F745" s="10">
        <f t="shared" si="130"/>
        <v>0</v>
      </c>
      <c r="G745" s="10" t="str">
        <f t="shared" si="137"/>
        <v>24615</v>
      </c>
      <c r="H745" s="10" t="b">
        <f t="shared" si="131"/>
        <v>0</v>
      </c>
      <c r="I745" s="10">
        <f t="shared" si="132"/>
        <v>453</v>
      </c>
      <c r="J745" s="10">
        <f t="shared" si="133"/>
        <v>2</v>
      </c>
      <c r="K745" s="10" t="str">
        <f>IF($I745=1,VLOOKUP($E745,$AH$2:$AJ$19,2),IF($I745&lt;10,IF(F745=0,"",K744),""))</f>
        <v/>
      </c>
      <c r="L745" s="10" t="str">
        <f>IF($I745=1,VLOOKUP($E745,$AH$2:$AJ$19,3),IF($I745&lt;10,IF(F745=0,"",L744),""))</f>
        <v/>
      </c>
      <c r="M745" s="12" t="str">
        <f t="shared" si="134"/>
        <v/>
      </c>
      <c r="N745" s="13">
        <f t="shared" si="135"/>
        <v>0</v>
      </c>
      <c r="O745" s="14">
        <f t="shared" si="136"/>
        <v>68</v>
      </c>
    </row>
    <row r="746" spans="1:15" x14ac:dyDescent="0.2">
      <c r="A746" s="28"/>
      <c r="B746" s="21" t="str">
        <f>IF(A746="","",IF(K746="","No bet",VLOOKUP(K746,$AK$2:$AL$19,2)&amp;","&amp;VLOOKUP(L746,$AK$2:$AL$19,2)))</f>
        <v/>
      </c>
      <c r="C746" s="22" t="str">
        <f t="shared" si="127"/>
        <v/>
      </c>
      <c r="D746" s="9">
        <f t="shared" si="128"/>
        <v>0</v>
      </c>
      <c r="E746" s="9">
        <f t="shared" si="129"/>
        <v>0</v>
      </c>
      <c r="F746" s="10">
        <f t="shared" si="130"/>
        <v>0</v>
      </c>
      <c r="G746" s="10" t="str">
        <f t="shared" si="137"/>
        <v>24615</v>
      </c>
      <c r="H746" s="10" t="b">
        <f t="shared" si="131"/>
        <v>0</v>
      </c>
      <c r="I746" s="10">
        <f t="shared" si="132"/>
        <v>454</v>
      </c>
      <c r="J746" s="10">
        <f t="shared" si="133"/>
        <v>2</v>
      </c>
      <c r="K746" s="10" t="str">
        <f>IF($I746=1,VLOOKUP($E746,$AH$2:$AJ$19,2),IF($I746&lt;10,IF(F746=0,"",K745),""))</f>
        <v/>
      </c>
      <c r="L746" s="10" t="str">
        <f>IF($I746=1,VLOOKUP($E746,$AH$2:$AJ$19,3),IF($I746&lt;10,IF(F746=0,"",L745),""))</f>
        <v/>
      </c>
      <c r="M746" s="12" t="str">
        <f t="shared" si="134"/>
        <v/>
      </c>
      <c r="N746" s="13">
        <f t="shared" si="135"/>
        <v>0</v>
      </c>
      <c r="O746" s="14">
        <f t="shared" si="136"/>
        <v>68</v>
      </c>
    </row>
    <row r="747" spans="1:15" x14ac:dyDescent="0.2">
      <c r="A747" s="28"/>
      <c r="B747" s="21" t="str">
        <f>IF(A747="","",IF(K747="","No bet",VLOOKUP(K747,$AK$2:$AL$19,2)&amp;","&amp;VLOOKUP(L747,$AK$2:$AL$19,2)))</f>
        <v/>
      </c>
      <c r="C747" s="22" t="str">
        <f t="shared" si="127"/>
        <v/>
      </c>
      <c r="D747" s="9">
        <f t="shared" si="128"/>
        <v>0</v>
      </c>
      <c r="E747" s="9">
        <f t="shared" si="129"/>
        <v>0</v>
      </c>
      <c r="F747" s="10">
        <f t="shared" si="130"/>
        <v>0</v>
      </c>
      <c r="G747" s="10" t="str">
        <f t="shared" si="137"/>
        <v>24615</v>
      </c>
      <c r="H747" s="10" t="b">
        <f t="shared" si="131"/>
        <v>0</v>
      </c>
      <c r="I747" s="10">
        <f t="shared" si="132"/>
        <v>455</v>
      </c>
      <c r="J747" s="10">
        <f t="shared" si="133"/>
        <v>2</v>
      </c>
      <c r="K747" s="10" t="str">
        <f>IF($I747=1,VLOOKUP($E747,$AH$2:$AJ$19,2),IF($I747&lt;10,IF(F747=0,"",K746),""))</f>
        <v/>
      </c>
      <c r="L747" s="10" t="str">
        <f>IF($I747=1,VLOOKUP($E747,$AH$2:$AJ$19,3),IF($I747&lt;10,IF(F747=0,"",L746),""))</f>
        <v/>
      </c>
      <c r="M747" s="12" t="str">
        <f t="shared" si="134"/>
        <v/>
      </c>
      <c r="N747" s="13">
        <f t="shared" si="135"/>
        <v>0</v>
      </c>
      <c r="O747" s="14">
        <f t="shared" si="136"/>
        <v>68</v>
      </c>
    </row>
    <row r="748" spans="1:15" x14ac:dyDescent="0.2">
      <c r="A748" s="28"/>
      <c r="B748" s="21" t="str">
        <f>IF(A748="","",IF(K748="","No bet",VLOOKUP(K748,$AK$2:$AL$19,2)&amp;","&amp;VLOOKUP(L748,$AK$2:$AL$19,2)))</f>
        <v/>
      </c>
      <c r="C748" s="22" t="str">
        <f t="shared" si="127"/>
        <v/>
      </c>
      <c r="D748" s="9">
        <f t="shared" si="128"/>
        <v>0</v>
      </c>
      <c r="E748" s="9">
        <f t="shared" si="129"/>
        <v>0</v>
      </c>
      <c r="F748" s="10">
        <f t="shared" si="130"/>
        <v>0</v>
      </c>
      <c r="G748" s="10" t="str">
        <f t="shared" si="137"/>
        <v>24615</v>
      </c>
      <c r="H748" s="10" t="b">
        <f t="shared" si="131"/>
        <v>0</v>
      </c>
      <c r="I748" s="10">
        <f t="shared" si="132"/>
        <v>456</v>
      </c>
      <c r="J748" s="10">
        <f t="shared" si="133"/>
        <v>2</v>
      </c>
      <c r="K748" s="10" t="str">
        <f>IF($I748=1,VLOOKUP($E748,$AH$2:$AJ$19,2),IF($I748&lt;10,IF(F748=0,"",K747),""))</f>
        <v/>
      </c>
      <c r="L748" s="10" t="str">
        <f>IF($I748=1,VLOOKUP($E748,$AH$2:$AJ$19,3),IF($I748&lt;10,IF(F748=0,"",L747),""))</f>
        <v/>
      </c>
      <c r="M748" s="12" t="str">
        <f t="shared" si="134"/>
        <v/>
      </c>
      <c r="N748" s="13">
        <f t="shared" si="135"/>
        <v>0</v>
      </c>
      <c r="O748" s="14">
        <f t="shared" si="136"/>
        <v>68</v>
      </c>
    </row>
    <row r="749" spans="1:15" x14ac:dyDescent="0.2">
      <c r="A749" s="28"/>
      <c r="B749" s="21" t="str">
        <f>IF(A749="","",IF(K749="","No bet",VLOOKUP(K749,$AK$2:$AL$19,2)&amp;","&amp;VLOOKUP(L749,$AK$2:$AL$19,2)))</f>
        <v/>
      </c>
      <c r="C749" s="22" t="str">
        <f t="shared" si="127"/>
        <v/>
      </c>
      <c r="D749" s="9">
        <f t="shared" si="128"/>
        <v>0</v>
      </c>
      <c r="E749" s="9">
        <f t="shared" si="129"/>
        <v>0</v>
      </c>
      <c r="F749" s="10">
        <f t="shared" si="130"/>
        <v>0</v>
      </c>
      <c r="G749" s="10" t="str">
        <f t="shared" si="137"/>
        <v>24615</v>
      </c>
      <c r="H749" s="10" t="b">
        <f t="shared" si="131"/>
        <v>0</v>
      </c>
      <c r="I749" s="10">
        <f t="shared" si="132"/>
        <v>457</v>
      </c>
      <c r="J749" s="10">
        <f t="shared" si="133"/>
        <v>2</v>
      </c>
      <c r="K749" s="10" t="str">
        <f>IF($I749=1,VLOOKUP($E749,$AH$2:$AJ$19,2),IF($I749&lt;10,IF(F749=0,"",K748),""))</f>
        <v/>
      </c>
      <c r="L749" s="10" t="str">
        <f>IF($I749=1,VLOOKUP($E749,$AH$2:$AJ$19,3),IF($I749&lt;10,IF(F749=0,"",L748),""))</f>
        <v/>
      </c>
      <c r="M749" s="12" t="str">
        <f t="shared" si="134"/>
        <v/>
      </c>
      <c r="N749" s="13">
        <f t="shared" si="135"/>
        <v>0</v>
      </c>
      <c r="O749" s="14">
        <f t="shared" si="136"/>
        <v>68</v>
      </c>
    </row>
    <row r="750" spans="1:15" x14ac:dyDescent="0.2">
      <c r="A750" s="28"/>
      <c r="B750" s="21" t="str">
        <f>IF(A750="","",IF(K750="","No bet",VLOOKUP(K750,$AK$2:$AL$19,2)&amp;","&amp;VLOOKUP(L750,$AK$2:$AL$19,2)))</f>
        <v/>
      </c>
      <c r="C750" s="22" t="str">
        <f t="shared" si="127"/>
        <v/>
      </c>
      <c r="D750" s="9">
        <f t="shared" si="128"/>
        <v>0</v>
      </c>
      <c r="E750" s="9">
        <f t="shared" si="129"/>
        <v>0</v>
      </c>
      <c r="F750" s="10">
        <f t="shared" si="130"/>
        <v>0</v>
      </c>
      <c r="G750" s="10" t="str">
        <f t="shared" si="137"/>
        <v>24615</v>
      </c>
      <c r="H750" s="10" t="b">
        <f t="shared" si="131"/>
        <v>0</v>
      </c>
      <c r="I750" s="10">
        <f t="shared" si="132"/>
        <v>458</v>
      </c>
      <c r="J750" s="10">
        <f t="shared" si="133"/>
        <v>2</v>
      </c>
      <c r="K750" s="10" t="str">
        <f>IF($I750=1,VLOOKUP($E750,$AH$2:$AJ$19,2),IF($I750&lt;10,IF(F750=0,"",K749),""))</f>
        <v/>
      </c>
      <c r="L750" s="10" t="str">
        <f>IF($I750=1,VLOOKUP($E750,$AH$2:$AJ$19,3),IF($I750&lt;10,IF(F750=0,"",L749),""))</f>
        <v/>
      </c>
      <c r="M750" s="12" t="str">
        <f t="shared" si="134"/>
        <v/>
      </c>
      <c r="N750" s="13">
        <f t="shared" si="135"/>
        <v>0</v>
      </c>
      <c r="O750" s="14">
        <f t="shared" si="136"/>
        <v>68</v>
      </c>
    </row>
    <row r="751" spans="1:15" x14ac:dyDescent="0.2">
      <c r="A751" s="28"/>
      <c r="B751" s="21" t="str">
        <f>IF(A751="","",IF(K751="","No bet",VLOOKUP(K751,$AK$2:$AL$19,2)&amp;","&amp;VLOOKUP(L751,$AK$2:$AL$19,2)))</f>
        <v/>
      </c>
      <c r="C751" s="22" t="str">
        <f t="shared" si="127"/>
        <v/>
      </c>
      <c r="D751" s="9">
        <f t="shared" si="128"/>
        <v>0</v>
      </c>
      <c r="E751" s="9">
        <f t="shared" si="129"/>
        <v>0</v>
      </c>
      <c r="F751" s="10">
        <f t="shared" si="130"/>
        <v>0</v>
      </c>
      <c r="G751" s="10" t="str">
        <f t="shared" si="137"/>
        <v>24615</v>
      </c>
      <c r="H751" s="10" t="b">
        <f t="shared" si="131"/>
        <v>0</v>
      </c>
      <c r="I751" s="10">
        <f t="shared" si="132"/>
        <v>459</v>
      </c>
      <c r="J751" s="10">
        <f t="shared" si="133"/>
        <v>2</v>
      </c>
      <c r="K751" s="10" t="str">
        <f>IF($I751=1,VLOOKUP($E751,$AH$2:$AJ$19,2),IF($I751&lt;10,IF(F751=0,"",K750),""))</f>
        <v/>
      </c>
      <c r="L751" s="10" t="str">
        <f>IF($I751=1,VLOOKUP($E751,$AH$2:$AJ$19,3),IF($I751&lt;10,IF(F751=0,"",L750),""))</f>
        <v/>
      </c>
      <c r="M751" s="12" t="str">
        <f t="shared" si="134"/>
        <v/>
      </c>
      <c r="N751" s="13">
        <f t="shared" si="135"/>
        <v>0</v>
      </c>
      <c r="O751" s="14">
        <f t="shared" si="136"/>
        <v>68</v>
      </c>
    </row>
    <row r="752" spans="1:15" x14ac:dyDescent="0.2">
      <c r="A752" s="28"/>
      <c r="B752" s="21" t="str">
        <f>IF(A752="","",IF(K752="","No bet",VLOOKUP(K752,$AK$2:$AL$19,2)&amp;","&amp;VLOOKUP(L752,$AK$2:$AL$19,2)))</f>
        <v/>
      </c>
      <c r="C752" s="22" t="str">
        <f t="shared" si="127"/>
        <v/>
      </c>
      <c r="D752" s="9">
        <f t="shared" si="128"/>
        <v>0</v>
      </c>
      <c r="E752" s="9">
        <f t="shared" si="129"/>
        <v>0</v>
      </c>
      <c r="F752" s="10">
        <f t="shared" si="130"/>
        <v>0</v>
      </c>
      <c r="G752" s="10" t="str">
        <f t="shared" si="137"/>
        <v>24615</v>
      </c>
      <c r="H752" s="10" t="b">
        <f t="shared" si="131"/>
        <v>0</v>
      </c>
      <c r="I752" s="10">
        <f t="shared" si="132"/>
        <v>460</v>
      </c>
      <c r="J752" s="10">
        <f t="shared" si="133"/>
        <v>2</v>
      </c>
      <c r="K752" s="10" t="str">
        <f>IF($I752=1,VLOOKUP($E752,$AH$2:$AJ$19,2),IF($I752&lt;10,IF(F752=0,"",K751),""))</f>
        <v/>
      </c>
      <c r="L752" s="10" t="str">
        <f>IF($I752=1,VLOOKUP($E752,$AH$2:$AJ$19,3),IF($I752&lt;10,IF(F752=0,"",L751),""))</f>
        <v/>
      </c>
      <c r="M752" s="12" t="str">
        <f t="shared" si="134"/>
        <v/>
      </c>
      <c r="N752" s="13">
        <f t="shared" si="135"/>
        <v>0</v>
      </c>
      <c r="O752" s="14">
        <f t="shared" si="136"/>
        <v>68</v>
      </c>
    </row>
    <row r="753" spans="1:15" x14ac:dyDescent="0.2">
      <c r="A753" s="28"/>
      <c r="B753" s="21" t="str">
        <f>IF(A753="","",IF(K753="","No bet",VLOOKUP(K753,$AK$2:$AL$19,2)&amp;","&amp;VLOOKUP(L753,$AK$2:$AL$19,2)))</f>
        <v/>
      </c>
      <c r="C753" s="22" t="str">
        <f t="shared" si="127"/>
        <v/>
      </c>
      <c r="D753" s="9">
        <f t="shared" si="128"/>
        <v>0</v>
      </c>
      <c r="E753" s="9">
        <f t="shared" si="129"/>
        <v>0</v>
      </c>
      <c r="F753" s="10">
        <f t="shared" si="130"/>
        <v>0</v>
      </c>
      <c r="G753" s="10" t="str">
        <f t="shared" si="137"/>
        <v>24615</v>
      </c>
      <c r="H753" s="10" t="b">
        <f t="shared" si="131"/>
        <v>0</v>
      </c>
      <c r="I753" s="10">
        <f t="shared" si="132"/>
        <v>461</v>
      </c>
      <c r="J753" s="10">
        <f t="shared" si="133"/>
        <v>2</v>
      </c>
      <c r="K753" s="10" t="str">
        <f>IF($I753=1,VLOOKUP($E753,$AH$2:$AJ$19,2),IF($I753&lt;10,IF(F753=0,"",K752),""))</f>
        <v/>
      </c>
      <c r="L753" s="10" t="str">
        <f>IF($I753=1,VLOOKUP($E753,$AH$2:$AJ$19,3),IF($I753&lt;10,IF(F753=0,"",L752),""))</f>
        <v/>
      </c>
      <c r="M753" s="12" t="str">
        <f t="shared" si="134"/>
        <v/>
      </c>
      <c r="N753" s="13">
        <f t="shared" si="135"/>
        <v>0</v>
      </c>
      <c r="O753" s="14">
        <f t="shared" si="136"/>
        <v>68</v>
      </c>
    </row>
    <row r="754" spans="1:15" x14ac:dyDescent="0.2">
      <c r="A754" s="28"/>
      <c r="B754" s="21" t="str">
        <f>IF(A754="","",IF(K754="","No bet",VLOOKUP(K754,$AK$2:$AL$19,2)&amp;","&amp;VLOOKUP(L754,$AK$2:$AL$19,2)))</f>
        <v/>
      </c>
      <c r="C754" s="22" t="str">
        <f t="shared" si="127"/>
        <v/>
      </c>
      <c r="D754" s="9">
        <f t="shared" si="128"/>
        <v>0</v>
      </c>
      <c r="E754" s="9">
        <f t="shared" si="129"/>
        <v>0</v>
      </c>
      <c r="F754" s="10">
        <f t="shared" si="130"/>
        <v>0</v>
      </c>
      <c r="G754" s="10" t="str">
        <f t="shared" si="137"/>
        <v>24615</v>
      </c>
      <c r="H754" s="10" t="b">
        <f t="shared" si="131"/>
        <v>0</v>
      </c>
      <c r="I754" s="10">
        <f t="shared" si="132"/>
        <v>462</v>
      </c>
      <c r="J754" s="10">
        <f t="shared" si="133"/>
        <v>2</v>
      </c>
      <c r="K754" s="10" t="str">
        <f>IF($I754=1,VLOOKUP($E754,$AH$2:$AJ$19,2),IF($I754&lt;10,IF(F754=0,"",K753),""))</f>
        <v/>
      </c>
      <c r="L754" s="10" t="str">
        <f>IF($I754=1,VLOOKUP($E754,$AH$2:$AJ$19,3),IF($I754&lt;10,IF(F754=0,"",L753),""))</f>
        <v/>
      </c>
      <c r="M754" s="12" t="str">
        <f t="shared" si="134"/>
        <v/>
      </c>
      <c r="N754" s="13">
        <f t="shared" si="135"/>
        <v>0</v>
      </c>
      <c r="O754" s="14">
        <f t="shared" si="136"/>
        <v>68</v>
      </c>
    </row>
    <row r="755" spans="1:15" x14ac:dyDescent="0.2">
      <c r="A755" s="28"/>
      <c r="B755" s="21" t="str">
        <f>IF(A755="","",IF(K755="","No bet",VLOOKUP(K755,$AK$2:$AL$19,2)&amp;","&amp;VLOOKUP(L755,$AK$2:$AL$19,2)))</f>
        <v/>
      </c>
      <c r="C755" s="22" t="str">
        <f t="shared" si="127"/>
        <v/>
      </c>
      <c r="D755" s="9">
        <f t="shared" si="128"/>
        <v>0</v>
      </c>
      <c r="E755" s="9">
        <f t="shared" si="129"/>
        <v>0</v>
      </c>
      <c r="F755" s="10">
        <f t="shared" si="130"/>
        <v>0</v>
      </c>
      <c r="G755" s="10" t="str">
        <f t="shared" si="137"/>
        <v>24615</v>
      </c>
      <c r="H755" s="10" t="b">
        <f t="shared" si="131"/>
        <v>0</v>
      </c>
      <c r="I755" s="10">
        <f t="shared" si="132"/>
        <v>463</v>
      </c>
      <c r="J755" s="10">
        <f t="shared" si="133"/>
        <v>2</v>
      </c>
      <c r="K755" s="10" t="str">
        <f>IF($I755=1,VLOOKUP($E755,$AH$2:$AJ$19,2),IF($I755&lt;10,IF(F755=0,"",K754),""))</f>
        <v/>
      </c>
      <c r="L755" s="10" t="str">
        <f>IF($I755=1,VLOOKUP($E755,$AH$2:$AJ$19,3),IF($I755&lt;10,IF(F755=0,"",L754),""))</f>
        <v/>
      </c>
      <c r="M755" s="12" t="str">
        <f t="shared" si="134"/>
        <v/>
      </c>
      <c r="N755" s="13">
        <f t="shared" si="135"/>
        <v>0</v>
      </c>
      <c r="O755" s="14">
        <f t="shared" si="136"/>
        <v>68</v>
      </c>
    </row>
    <row r="756" spans="1:15" x14ac:dyDescent="0.2">
      <c r="A756" s="28"/>
      <c r="B756" s="21" t="str">
        <f>IF(A756="","",IF(K756="","No bet",VLOOKUP(K756,$AK$2:$AL$19,2)&amp;","&amp;VLOOKUP(L756,$AK$2:$AL$19,2)))</f>
        <v/>
      </c>
      <c r="C756" s="22" t="str">
        <f t="shared" si="127"/>
        <v/>
      </c>
      <c r="D756" s="9">
        <f t="shared" si="128"/>
        <v>0</v>
      </c>
      <c r="E756" s="9">
        <f t="shared" si="129"/>
        <v>0</v>
      </c>
      <c r="F756" s="10">
        <f t="shared" si="130"/>
        <v>0</v>
      </c>
      <c r="G756" s="10" t="str">
        <f t="shared" si="137"/>
        <v>24615</v>
      </c>
      <c r="H756" s="10" t="b">
        <f t="shared" si="131"/>
        <v>0</v>
      </c>
      <c r="I756" s="10">
        <f t="shared" si="132"/>
        <v>464</v>
      </c>
      <c r="J756" s="10">
        <f t="shared" si="133"/>
        <v>2</v>
      </c>
      <c r="K756" s="10" t="str">
        <f>IF($I756=1,VLOOKUP($E756,$AH$2:$AJ$19,2),IF($I756&lt;10,IF(F756=0,"",K755),""))</f>
        <v/>
      </c>
      <c r="L756" s="10" t="str">
        <f>IF($I756=1,VLOOKUP($E756,$AH$2:$AJ$19,3),IF($I756&lt;10,IF(F756=0,"",L755),""))</f>
        <v/>
      </c>
      <c r="M756" s="12" t="str">
        <f t="shared" si="134"/>
        <v/>
      </c>
      <c r="N756" s="13">
        <f t="shared" si="135"/>
        <v>0</v>
      </c>
      <c r="O756" s="14">
        <f t="shared" si="136"/>
        <v>68</v>
      </c>
    </row>
    <row r="757" spans="1:15" x14ac:dyDescent="0.2">
      <c r="A757" s="28"/>
      <c r="B757" s="21" t="str">
        <f>IF(A757="","",IF(K757="","No bet",VLOOKUP(K757,$AK$2:$AL$19,2)&amp;","&amp;VLOOKUP(L757,$AK$2:$AL$19,2)))</f>
        <v/>
      </c>
      <c r="C757" s="22" t="str">
        <f t="shared" si="127"/>
        <v/>
      </c>
      <c r="D757" s="9">
        <f t="shared" si="128"/>
        <v>0</v>
      </c>
      <c r="E757" s="9">
        <f t="shared" si="129"/>
        <v>0</v>
      </c>
      <c r="F757" s="10">
        <f t="shared" si="130"/>
        <v>0</v>
      </c>
      <c r="G757" s="10" t="str">
        <f t="shared" si="137"/>
        <v>24615</v>
      </c>
      <c r="H757" s="10" t="b">
        <f t="shared" si="131"/>
        <v>0</v>
      </c>
      <c r="I757" s="10">
        <f t="shared" si="132"/>
        <v>465</v>
      </c>
      <c r="J757" s="10">
        <f t="shared" si="133"/>
        <v>2</v>
      </c>
      <c r="K757" s="10" t="str">
        <f>IF($I757=1,VLOOKUP($E757,$AH$2:$AJ$19,2),IF($I757&lt;10,IF(F757=0,"",K756),""))</f>
        <v/>
      </c>
      <c r="L757" s="10" t="str">
        <f>IF($I757=1,VLOOKUP($E757,$AH$2:$AJ$19,3),IF($I757&lt;10,IF(F757=0,"",L756),""))</f>
        <v/>
      </c>
      <c r="M757" s="12" t="str">
        <f t="shared" si="134"/>
        <v/>
      </c>
      <c r="N757" s="13">
        <f t="shared" si="135"/>
        <v>0</v>
      </c>
      <c r="O757" s="14">
        <f t="shared" si="136"/>
        <v>68</v>
      </c>
    </row>
    <row r="758" spans="1:15" x14ac:dyDescent="0.2">
      <c r="A758" s="28"/>
      <c r="B758" s="21" t="str">
        <f>IF(A758="","",IF(K758="","No bet",VLOOKUP(K758,$AK$2:$AL$19,2)&amp;","&amp;VLOOKUP(L758,$AK$2:$AL$19,2)))</f>
        <v/>
      </c>
      <c r="C758" s="22" t="str">
        <f t="shared" si="127"/>
        <v/>
      </c>
      <c r="D758" s="9">
        <f t="shared" si="128"/>
        <v>0</v>
      </c>
      <c r="E758" s="9">
        <f t="shared" si="129"/>
        <v>0</v>
      </c>
      <c r="F758" s="10">
        <f t="shared" si="130"/>
        <v>0</v>
      </c>
      <c r="G758" s="10" t="str">
        <f t="shared" si="137"/>
        <v>24615</v>
      </c>
      <c r="H758" s="10" t="b">
        <f t="shared" si="131"/>
        <v>0</v>
      </c>
      <c r="I758" s="10">
        <f t="shared" si="132"/>
        <v>466</v>
      </c>
      <c r="J758" s="10">
        <f t="shared" si="133"/>
        <v>2</v>
      </c>
      <c r="K758" s="10" t="str">
        <f>IF($I758=1,VLOOKUP($E758,$AH$2:$AJ$19,2),IF($I758&lt;10,IF(F758=0,"",K757),""))</f>
        <v/>
      </c>
      <c r="L758" s="10" t="str">
        <f>IF($I758=1,VLOOKUP($E758,$AH$2:$AJ$19,3),IF($I758&lt;10,IF(F758=0,"",L757),""))</f>
        <v/>
      </c>
      <c r="M758" s="12" t="str">
        <f t="shared" si="134"/>
        <v/>
      </c>
      <c r="N758" s="13">
        <f t="shared" si="135"/>
        <v>0</v>
      </c>
      <c r="O758" s="14">
        <f t="shared" si="136"/>
        <v>68</v>
      </c>
    </row>
    <row r="759" spans="1:15" x14ac:dyDescent="0.2">
      <c r="A759" s="28"/>
      <c r="B759" s="21" t="str">
        <f>IF(A759="","",IF(K759="","No bet",VLOOKUP(K759,$AK$2:$AL$19,2)&amp;","&amp;VLOOKUP(L759,$AK$2:$AL$19,2)))</f>
        <v/>
      </c>
      <c r="C759" s="22" t="str">
        <f t="shared" si="127"/>
        <v/>
      </c>
      <c r="D759" s="9">
        <f t="shared" si="128"/>
        <v>0</v>
      </c>
      <c r="E759" s="9">
        <f t="shared" si="129"/>
        <v>0</v>
      </c>
      <c r="F759" s="10">
        <f t="shared" si="130"/>
        <v>0</v>
      </c>
      <c r="G759" s="10" t="str">
        <f t="shared" si="137"/>
        <v>24615</v>
      </c>
      <c r="H759" s="10" t="b">
        <f t="shared" si="131"/>
        <v>0</v>
      </c>
      <c r="I759" s="10">
        <f t="shared" si="132"/>
        <v>467</v>
      </c>
      <c r="J759" s="10">
        <f t="shared" si="133"/>
        <v>2</v>
      </c>
      <c r="K759" s="10" t="str">
        <f>IF($I759=1,VLOOKUP($E759,$AH$2:$AJ$19,2),IF($I759&lt;10,IF(F759=0,"",K758),""))</f>
        <v/>
      </c>
      <c r="L759" s="10" t="str">
        <f>IF($I759=1,VLOOKUP($E759,$AH$2:$AJ$19,3),IF($I759&lt;10,IF(F759=0,"",L758),""))</f>
        <v/>
      </c>
      <c r="M759" s="12" t="str">
        <f t="shared" si="134"/>
        <v/>
      </c>
      <c r="N759" s="13">
        <f t="shared" si="135"/>
        <v>0</v>
      </c>
      <c r="O759" s="14">
        <f t="shared" si="136"/>
        <v>68</v>
      </c>
    </row>
    <row r="760" spans="1:15" x14ac:dyDescent="0.2">
      <c r="A760" s="28"/>
      <c r="B760" s="21" t="str">
        <f>IF(A760="","",IF(K760="","No bet",VLOOKUP(K760,$AK$2:$AL$19,2)&amp;","&amp;VLOOKUP(L760,$AK$2:$AL$19,2)))</f>
        <v/>
      </c>
      <c r="C760" s="22" t="str">
        <f t="shared" si="127"/>
        <v/>
      </c>
      <c r="D760" s="9">
        <f t="shared" si="128"/>
        <v>0</v>
      </c>
      <c r="E760" s="9">
        <f t="shared" si="129"/>
        <v>0</v>
      </c>
      <c r="F760" s="10">
        <f t="shared" si="130"/>
        <v>0</v>
      </c>
      <c r="G760" s="10" t="str">
        <f t="shared" si="137"/>
        <v>24615</v>
      </c>
      <c r="H760" s="10" t="b">
        <f t="shared" si="131"/>
        <v>0</v>
      </c>
      <c r="I760" s="10">
        <f t="shared" si="132"/>
        <v>468</v>
      </c>
      <c r="J760" s="10">
        <f t="shared" si="133"/>
        <v>2</v>
      </c>
      <c r="K760" s="10" t="str">
        <f>IF($I760=1,VLOOKUP($E760,$AH$2:$AJ$19,2),IF($I760&lt;10,IF(F760=0,"",K759),""))</f>
        <v/>
      </c>
      <c r="L760" s="10" t="str">
        <f>IF($I760=1,VLOOKUP($E760,$AH$2:$AJ$19,3),IF($I760&lt;10,IF(F760=0,"",L759),""))</f>
        <v/>
      </c>
      <c r="M760" s="12" t="str">
        <f t="shared" si="134"/>
        <v/>
      </c>
      <c r="N760" s="13">
        <f t="shared" si="135"/>
        <v>0</v>
      </c>
      <c r="O760" s="14">
        <f t="shared" si="136"/>
        <v>68</v>
      </c>
    </row>
    <row r="761" spans="1:15" x14ac:dyDescent="0.2">
      <c r="A761" s="28"/>
      <c r="B761" s="21" t="str">
        <f>IF(A761="","",IF(K761="","No bet",VLOOKUP(K761,$AK$2:$AL$19,2)&amp;","&amp;VLOOKUP(L761,$AK$2:$AL$19,2)))</f>
        <v/>
      </c>
      <c r="C761" s="22" t="str">
        <f t="shared" si="127"/>
        <v/>
      </c>
      <c r="D761" s="9">
        <f t="shared" si="128"/>
        <v>0</v>
      </c>
      <c r="E761" s="9">
        <f t="shared" si="129"/>
        <v>0</v>
      </c>
      <c r="F761" s="10">
        <f t="shared" si="130"/>
        <v>0</v>
      </c>
      <c r="G761" s="10" t="str">
        <f t="shared" si="137"/>
        <v>24615</v>
      </c>
      <c r="H761" s="10" t="b">
        <f t="shared" si="131"/>
        <v>0</v>
      </c>
      <c r="I761" s="10">
        <f t="shared" si="132"/>
        <v>469</v>
      </c>
      <c r="J761" s="10">
        <f t="shared" si="133"/>
        <v>2</v>
      </c>
      <c r="K761" s="10" t="str">
        <f>IF($I761=1,VLOOKUP($E761,$AH$2:$AJ$19,2),IF($I761&lt;10,IF(F761=0,"",K760),""))</f>
        <v/>
      </c>
      <c r="L761" s="10" t="str">
        <f>IF($I761=1,VLOOKUP($E761,$AH$2:$AJ$19,3),IF($I761&lt;10,IF(F761=0,"",L760),""))</f>
        <v/>
      </c>
      <c r="M761" s="12" t="str">
        <f t="shared" si="134"/>
        <v/>
      </c>
      <c r="N761" s="13">
        <f t="shared" si="135"/>
        <v>0</v>
      </c>
      <c r="O761" s="14">
        <f t="shared" si="136"/>
        <v>68</v>
      </c>
    </row>
    <row r="762" spans="1:15" x14ac:dyDescent="0.2">
      <c r="A762" s="28"/>
      <c r="B762" s="21" t="str">
        <f>IF(A762="","",IF(K762="","No bet",VLOOKUP(K762,$AK$2:$AL$19,2)&amp;","&amp;VLOOKUP(L762,$AK$2:$AL$19,2)))</f>
        <v/>
      </c>
      <c r="C762" s="22" t="str">
        <f t="shared" si="127"/>
        <v/>
      </c>
      <c r="D762" s="9">
        <f t="shared" si="128"/>
        <v>0</v>
      </c>
      <c r="E762" s="9">
        <f t="shared" si="129"/>
        <v>0</v>
      </c>
      <c r="F762" s="10">
        <f t="shared" si="130"/>
        <v>0</v>
      </c>
      <c r="G762" s="10" t="str">
        <f t="shared" si="137"/>
        <v>24615</v>
      </c>
      <c r="H762" s="10" t="b">
        <f t="shared" si="131"/>
        <v>0</v>
      </c>
      <c r="I762" s="10">
        <f t="shared" si="132"/>
        <v>470</v>
      </c>
      <c r="J762" s="10">
        <f t="shared" si="133"/>
        <v>2</v>
      </c>
      <c r="K762" s="10" t="str">
        <f>IF($I762=1,VLOOKUP($E762,$AH$2:$AJ$19,2),IF($I762&lt;10,IF(F762=0,"",K761),""))</f>
        <v/>
      </c>
      <c r="L762" s="10" t="str">
        <f>IF($I762=1,VLOOKUP($E762,$AH$2:$AJ$19,3),IF($I762&lt;10,IF(F762=0,"",L761),""))</f>
        <v/>
      </c>
      <c r="M762" s="12" t="str">
        <f t="shared" si="134"/>
        <v/>
      </c>
      <c r="N762" s="13">
        <f t="shared" si="135"/>
        <v>0</v>
      </c>
      <c r="O762" s="14">
        <f t="shared" si="136"/>
        <v>68</v>
      </c>
    </row>
    <row r="763" spans="1:15" x14ac:dyDescent="0.2">
      <c r="A763" s="28"/>
      <c r="B763" s="21" t="str">
        <f>IF(A763="","",IF(K763="","No bet",VLOOKUP(K763,$AK$2:$AL$19,2)&amp;","&amp;VLOOKUP(L763,$AK$2:$AL$19,2)))</f>
        <v/>
      </c>
      <c r="C763" s="22" t="str">
        <f t="shared" si="127"/>
        <v/>
      </c>
      <c r="D763" s="9">
        <f t="shared" si="128"/>
        <v>0</v>
      </c>
      <c r="E763" s="9">
        <f t="shared" si="129"/>
        <v>0</v>
      </c>
      <c r="F763" s="10">
        <f t="shared" si="130"/>
        <v>0</v>
      </c>
      <c r="G763" s="10" t="str">
        <f t="shared" si="137"/>
        <v>24615</v>
      </c>
      <c r="H763" s="10" t="b">
        <f t="shared" si="131"/>
        <v>0</v>
      </c>
      <c r="I763" s="10">
        <f t="shared" si="132"/>
        <v>471</v>
      </c>
      <c r="J763" s="10">
        <f t="shared" si="133"/>
        <v>2</v>
      </c>
      <c r="K763" s="10" t="str">
        <f>IF($I763=1,VLOOKUP($E763,$AH$2:$AJ$19,2),IF($I763&lt;10,IF(F763=0,"",K762),""))</f>
        <v/>
      </c>
      <c r="L763" s="10" t="str">
        <f>IF($I763=1,VLOOKUP($E763,$AH$2:$AJ$19,3),IF($I763&lt;10,IF(F763=0,"",L762),""))</f>
        <v/>
      </c>
      <c r="M763" s="12" t="str">
        <f t="shared" si="134"/>
        <v/>
      </c>
      <c r="N763" s="13">
        <f t="shared" si="135"/>
        <v>0</v>
      </c>
      <c r="O763" s="14">
        <f t="shared" si="136"/>
        <v>68</v>
      </c>
    </row>
    <row r="764" spans="1:15" x14ac:dyDescent="0.2">
      <c r="A764" s="28"/>
      <c r="B764" s="21" t="str">
        <f>IF(A764="","",IF(K764="","No bet",VLOOKUP(K764,$AK$2:$AL$19,2)&amp;","&amp;VLOOKUP(L764,$AK$2:$AL$19,2)))</f>
        <v/>
      </c>
      <c r="C764" s="22" t="str">
        <f t="shared" si="127"/>
        <v/>
      </c>
      <c r="D764" s="9">
        <f t="shared" si="128"/>
        <v>0</v>
      </c>
      <c r="E764" s="9">
        <f t="shared" si="129"/>
        <v>0</v>
      </c>
      <c r="F764" s="10">
        <f t="shared" si="130"/>
        <v>0</v>
      </c>
      <c r="G764" s="10" t="str">
        <f t="shared" si="137"/>
        <v>24615</v>
      </c>
      <c r="H764" s="10" t="b">
        <f t="shared" si="131"/>
        <v>0</v>
      </c>
      <c r="I764" s="10">
        <f t="shared" si="132"/>
        <v>472</v>
      </c>
      <c r="J764" s="10">
        <f t="shared" si="133"/>
        <v>2</v>
      </c>
      <c r="K764" s="10" t="str">
        <f>IF($I764=1,VLOOKUP($E764,$AH$2:$AJ$19,2),IF($I764&lt;10,IF(F764=0,"",K763),""))</f>
        <v/>
      </c>
      <c r="L764" s="10" t="str">
        <f>IF($I764=1,VLOOKUP($E764,$AH$2:$AJ$19,3),IF($I764&lt;10,IF(F764=0,"",L763),""))</f>
        <v/>
      </c>
      <c r="M764" s="12" t="str">
        <f t="shared" si="134"/>
        <v/>
      </c>
      <c r="N764" s="13">
        <f t="shared" si="135"/>
        <v>0</v>
      </c>
      <c r="O764" s="14">
        <f t="shared" si="136"/>
        <v>68</v>
      </c>
    </row>
    <row r="765" spans="1:15" x14ac:dyDescent="0.2">
      <c r="A765" s="28"/>
      <c r="B765" s="21" t="str">
        <f>IF(A765="","",IF(K765="","No bet",VLOOKUP(K765,$AK$2:$AL$19,2)&amp;","&amp;VLOOKUP(L765,$AK$2:$AL$19,2)))</f>
        <v/>
      </c>
      <c r="C765" s="22" t="str">
        <f t="shared" si="127"/>
        <v/>
      </c>
      <c r="D765" s="9">
        <f t="shared" si="128"/>
        <v>0</v>
      </c>
      <c r="E765" s="9">
        <f t="shared" si="129"/>
        <v>0</v>
      </c>
      <c r="F765" s="10">
        <f t="shared" si="130"/>
        <v>0</v>
      </c>
      <c r="G765" s="10" t="str">
        <f t="shared" si="137"/>
        <v>24615</v>
      </c>
      <c r="H765" s="10" t="b">
        <f t="shared" si="131"/>
        <v>0</v>
      </c>
      <c r="I765" s="10">
        <f t="shared" si="132"/>
        <v>473</v>
      </c>
      <c r="J765" s="10">
        <f t="shared" si="133"/>
        <v>2</v>
      </c>
      <c r="K765" s="10" t="str">
        <f>IF($I765=1,VLOOKUP($E765,$AH$2:$AJ$19,2),IF($I765&lt;10,IF(F765=0,"",K764),""))</f>
        <v/>
      </c>
      <c r="L765" s="10" t="str">
        <f>IF($I765=1,VLOOKUP($E765,$AH$2:$AJ$19,3),IF($I765&lt;10,IF(F765=0,"",L764),""))</f>
        <v/>
      </c>
      <c r="M765" s="12" t="str">
        <f t="shared" si="134"/>
        <v/>
      </c>
      <c r="N765" s="13">
        <f t="shared" si="135"/>
        <v>0</v>
      </c>
      <c r="O765" s="14">
        <f t="shared" si="136"/>
        <v>68</v>
      </c>
    </row>
    <row r="766" spans="1:15" x14ac:dyDescent="0.2">
      <c r="A766" s="28"/>
      <c r="B766" s="21" t="str">
        <f>IF(A766="","",IF(K766="","No bet",VLOOKUP(K766,$AK$2:$AL$19,2)&amp;","&amp;VLOOKUP(L766,$AK$2:$AL$19,2)))</f>
        <v/>
      </c>
      <c r="C766" s="22" t="str">
        <f t="shared" si="127"/>
        <v/>
      </c>
      <c r="D766" s="9">
        <f t="shared" si="128"/>
        <v>0</v>
      </c>
      <c r="E766" s="9">
        <f t="shared" si="129"/>
        <v>0</v>
      </c>
      <c r="F766" s="10">
        <f t="shared" si="130"/>
        <v>0</v>
      </c>
      <c r="G766" s="10" t="str">
        <f t="shared" si="137"/>
        <v>24615</v>
      </c>
      <c r="H766" s="10" t="b">
        <f t="shared" si="131"/>
        <v>0</v>
      </c>
      <c r="I766" s="10">
        <f t="shared" si="132"/>
        <v>474</v>
      </c>
      <c r="J766" s="10">
        <f t="shared" si="133"/>
        <v>2</v>
      </c>
      <c r="K766" s="10" t="str">
        <f>IF($I766=1,VLOOKUP($E766,$AH$2:$AJ$19,2),IF($I766&lt;10,IF(F766=0,"",K765),""))</f>
        <v/>
      </c>
      <c r="L766" s="10" t="str">
        <f>IF($I766=1,VLOOKUP($E766,$AH$2:$AJ$19,3),IF($I766&lt;10,IF(F766=0,"",L765),""))</f>
        <v/>
      </c>
      <c r="M766" s="12" t="str">
        <f t="shared" si="134"/>
        <v/>
      </c>
      <c r="N766" s="13">
        <f t="shared" si="135"/>
        <v>0</v>
      </c>
      <c r="O766" s="14">
        <f t="shared" si="136"/>
        <v>68</v>
      </c>
    </row>
    <row r="767" spans="1:15" x14ac:dyDescent="0.2">
      <c r="A767" s="28"/>
      <c r="B767" s="21" t="str">
        <f>IF(A767="","",IF(K767="","No bet",VLOOKUP(K767,$AK$2:$AL$19,2)&amp;","&amp;VLOOKUP(L767,$AK$2:$AL$19,2)))</f>
        <v/>
      </c>
      <c r="C767" s="22" t="str">
        <f t="shared" si="127"/>
        <v/>
      </c>
      <c r="D767" s="9">
        <f t="shared" si="128"/>
        <v>0</v>
      </c>
      <c r="E767" s="9">
        <f t="shared" si="129"/>
        <v>0</v>
      </c>
      <c r="F767" s="10">
        <f t="shared" si="130"/>
        <v>0</v>
      </c>
      <c r="G767" s="10" t="str">
        <f t="shared" si="137"/>
        <v>24615</v>
      </c>
      <c r="H767" s="10" t="b">
        <f t="shared" si="131"/>
        <v>0</v>
      </c>
      <c r="I767" s="10">
        <f t="shared" si="132"/>
        <v>475</v>
      </c>
      <c r="J767" s="10">
        <f t="shared" si="133"/>
        <v>2</v>
      </c>
      <c r="K767" s="10" t="str">
        <f>IF($I767=1,VLOOKUP($E767,$AH$2:$AJ$19,2),IF($I767&lt;10,IF(F767=0,"",K766),""))</f>
        <v/>
      </c>
      <c r="L767" s="10" t="str">
        <f>IF($I767=1,VLOOKUP($E767,$AH$2:$AJ$19,3),IF($I767&lt;10,IF(F767=0,"",L766),""))</f>
        <v/>
      </c>
      <c r="M767" s="12" t="str">
        <f t="shared" si="134"/>
        <v/>
      </c>
      <c r="N767" s="13">
        <f t="shared" si="135"/>
        <v>0</v>
      </c>
      <c r="O767" s="14">
        <f t="shared" si="136"/>
        <v>68</v>
      </c>
    </row>
    <row r="768" spans="1:15" x14ac:dyDescent="0.2">
      <c r="A768" s="28"/>
      <c r="B768" s="21" t="str">
        <f>IF(A768="","",IF(K768="","No bet",VLOOKUP(K768,$AK$2:$AL$19,2)&amp;","&amp;VLOOKUP(L768,$AK$2:$AL$19,2)))</f>
        <v/>
      </c>
      <c r="C768" s="22" t="str">
        <f t="shared" si="127"/>
        <v/>
      </c>
      <c r="D768" s="9">
        <f t="shared" si="128"/>
        <v>0</v>
      </c>
      <c r="E768" s="9">
        <f t="shared" si="129"/>
        <v>0</v>
      </c>
      <c r="F768" s="10">
        <f t="shared" si="130"/>
        <v>0</v>
      </c>
      <c r="G768" s="10" t="str">
        <f t="shared" si="137"/>
        <v>24615</v>
      </c>
      <c r="H768" s="10" t="b">
        <f t="shared" si="131"/>
        <v>0</v>
      </c>
      <c r="I768" s="10">
        <f t="shared" si="132"/>
        <v>476</v>
      </c>
      <c r="J768" s="10">
        <f t="shared" si="133"/>
        <v>2</v>
      </c>
      <c r="K768" s="10" t="str">
        <f>IF($I768=1,VLOOKUP($E768,$AH$2:$AJ$19,2),IF($I768&lt;10,IF(F768=0,"",K767),""))</f>
        <v/>
      </c>
      <c r="L768" s="10" t="str">
        <f>IF($I768=1,VLOOKUP($E768,$AH$2:$AJ$19,3),IF($I768&lt;10,IF(F768=0,"",L767),""))</f>
        <v/>
      </c>
      <c r="M768" s="12" t="str">
        <f t="shared" si="134"/>
        <v/>
      </c>
      <c r="N768" s="13">
        <f t="shared" si="135"/>
        <v>0</v>
      </c>
      <c r="O768" s="14">
        <f t="shared" si="136"/>
        <v>68</v>
      </c>
    </row>
    <row r="769" spans="1:15" x14ac:dyDescent="0.2">
      <c r="A769" s="28"/>
      <c r="B769" s="21" t="str">
        <f>IF(A769="","",IF(K769="","No bet",VLOOKUP(K769,$AK$2:$AL$19,2)&amp;","&amp;VLOOKUP(L769,$AK$2:$AL$19,2)))</f>
        <v/>
      </c>
      <c r="C769" s="22" t="str">
        <f t="shared" si="127"/>
        <v/>
      </c>
      <c r="D769" s="9">
        <f t="shared" si="128"/>
        <v>0</v>
      </c>
      <c r="E769" s="9">
        <f t="shared" si="129"/>
        <v>0</v>
      </c>
      <c r="F769" s="10">
        <f t="shared" si="130"/>
        <v>0</v>
      </c>
      <c r="G769" s="10" t="str">
        <f t="shared" si="137"/>
        <v>24615</v>
      </c>
      <c r="H769" s="10" t="b">
        <f t="shared" si="131"/>
        <v>0</v>
      </c>
      <c r="I769" s="10">
        <f t="shared" si="132"/>
        <v>477</v>
      </c>
      <c r="J769" s="10">
        <f t="shared" si="133"/>
        <v>2</v>
      </c>
      <c r="K769" s="10" t="str">
        <f>IF($I769=1,VLOOKUP($E769,$AH$2:$AJ$19,2),IF($I769&lt;10,IF(F769=0,"",K768),""))</f>
        <v/>
      </c>
      <c r="L769" s="10" t="str">
        <f>IF($I769=1,VLOOKUP($E769,$AH$2:$AJ$19,3),IF($I769&lt;10,IF(F769=0,"",L768),""))</f>
        <v/>
      </c>
      <c r="M769" s="12" t="str">
        <f t="shared" si="134"/>
        <v/>
      </c>
      <c r="N769" s="13">
        <f t="shared" si="135"/>
        <v>0</v>
      </c>
      <c r="O769" s="14">
        <f t="shared" si="136"/>
        <v>68</v>
      </c>
    </row>
    <row r="770" spans="1:15" x14ac:dyDescent="0.2">
      <c r="A770" s="28"/>
      <c r="B770" s="21" t="str">
        <f>IF(A770="","",IF(K770="","No bet",VLOOKUP(K770,$AK$2:$AL$19,2)&amp;","&amp;VLOOKUP(L770,$AK$2:$AL$19,2)))</f>
        <v/>
      </c>
      <c r="C770" s="22" t="str">
        <f t="shared" si="127"/>
        <v/>
      </c>
      <c r="D770" s="9">
        <f t="shared" si="128"/>
        <v>0</v>
      </c>
      <c r="E770" s="9">
        <f t="shared" si="129"/>
        <v>0</v>
      </c>
      <c r="F770" s="10">
        <f t="shared" si="130"/>
        <v>0</v>
      </c>
      <c r="G770" s="10" t="str">
        <f t="shared" si="137"/>
        <v>24615</v>
      </c>
      <c r="H770" s="10" t="b">
        <f t="shared" si="131"/>
        <v>0</v>
      </c>
      <c r="I770" s="10">
        <f t="shared" si="132"/>
        <v>478</v>
      </c>
      <c r="J770" s="10">
        <f t="shared" si="133"/>
        <v>2</v>
      </c>
      <c r="K770" s="10" t="str">
        <f>IF($I770=1,VLOOKUP($E770,$AH$2:$AJ$19,2),IF($I770&lt;10,IF(F770=0,"",K769),""))</f>
        <v/>
      </c>
      <c r="L770" s="10" t="str">
        <f>IF($I770=1,VLOOKUP($E770,$AH$2:$AJ$19,3),IF($I770&lt;10,IF(F770=0,"",L769),""))</f>
        <v/>
      </c>
      <c r="M770" s="12" t="str">
        <f t="shared" si="134"/>
        <v/>
      </c>
      <c r="N770" s="13">
        <f t="shared" si="135"/>
        <v>0</v>
      </c>
      <c r="O770" s="14">
        <f t="shared" si="136"/>
        <v>68</v>
      </c>
    </row>
    <row r="771" spans="1:15" x14ac:dyDescent="0.2">
      <c r="A771" s="28"/>
      <c r="B771" s="21" t="str">
        <f>IF(A771="","",IF(K771="","No bet",VLOOKUP(K771,$AK$2:$AL$19,2)&amp;","&amp;VLOOKUP(L771,$AK$2:$AL$19,2)))</f>
        <v/>
      </c>
      <c r="C771" s="22" t="str">
        <f t="shared" ref="C771:C834" si="138">IF(A771="","",IF(B771="No bet","",F771&amp;","&amp;F771&amp;","))</f>
        <v/>
      </c>
      <c r="D771" s="9">
        <f t="shared" ref="D771:D834" si="139">VLOOKUP(A771,$AM$3:$AO$39,2,0)</f>
        <v>0</v>
      </c>
      <c r="E771" s="9">
        <f t="shared" ref="E771:E834" si="140">VLOOKUP(A771,$AM$3:$AO$39,3,0)</f>
        <v>0</v>
      </c>
      <c r="F771" s="10">
        <f t="shared" si="130"/>
        <v>0</v>
      </c>
      <c r="G771" s="10" t="str">
        <f t="shared" si="137"/>
        <v>24615</v>
      </c>
      <c r="H771" s="10" t="b">
        <f t="shared" si="131"/>
        <v>0</v>
      </c>
      <c r="I771" s="10">
        <f t="shared" si="132"/>
        <v>479</v>
      </c>
      <c r="J771" s="10">
        <f t="shared" si="133"/>
        <v>2</v>
      </c>
      <c r="K771" s="10" t="str">
        <f>IF($I771=1,VLOOKUP($E771,$AH$2:$AJ$19,2),IF($I771&lt;10,IF(F771=0,"",K770),""))</f>
        <v/>
      </c>
      <c r="L771" s="10" t="str">
        <f>IF($I771=1,VLOOKUP($E771,$AH$2:$AJ$19,3),IF($I771&lt;10,IF(F771=0,"",L770),""))</f>
        <v/>
      </c>
      <c r="M771" s="12" t="str">
        <f t="shared" si="134"/>
        <v/>
      </c>
      <c r="N771" s="13">
        <f t="shared" si="135"/>
        <v>0</v>
      </c>
      <c r="O771" s="14">
        <f t="shared" si="136"/>
        <v>68</v>
      </c>
    </row>
    <row r="772" spans="1:15" x14ac:dyDescent="0.2">
      <c r="A772" s="28"/>
      <c r="B772" s="21" t="str">
        <f>IF(A772="","",IF(K772="","No bet",VLOOKUP(K772,$AK$2:$AL$19,2)&amp;","&amp;VLOOKUP(L772,$AK$2:$AL$19,2)))</f>
        <v/>
      </c>
      <c r="C772" s="22" t="str">
        <f t="shared" si="138"/>
        <v/>
      </c>
      <c r="D772" s="9">
        <f t="shared" si="139"/>
        <v>0</v>
      </c>
      <c r="E772" s="9">
        <f t="shared" si="140"/>
        <v>0</v>
      </c>
      <c r="F772" s="10">
        <f t="shared" ref="F772:F835" si="141">IF(H772=FALSE,0,J771)</f>
        <v>0</v>
      </c>
      <c r="G772" s="10" t="str">
        <f t="shared" si="137"/>
        <v>24615</v>
      </c>
      <c r="H772" s="10" t="b">
        <f t="shared" ref="H772:H835" si="142">IF(LEN(G772)=6,TRUE,IF(M772="W",FALSE,IF(I771=9,FALSE,H771)))</f>
        <v>0</v>
      </c>
      <c r="I772" s="10">
        <f t="shared" ref="I772:I835" si="143">IF(LEN(G772)=6,1,IF(M772="W",10,I771+1))</f>
        <v>480</v>
      </c>
      <c r="J772" s="10">
        <f t="shared" ref="J772:J835" si="144">IF(I772=10,IF(M772="W",IF(J771=1,1,J771-1),J771+1),J771)</f>
        <v>2</v>
      </c>
      <c r="K772" s="10" t="str">
        <f>IF($I772=1,VLOOKUP($E772,$AH$2:$AJ$19,2),IF($I772&lt;10,IF(F772=0,"",K771),""))</f>
        <v/>
      </c>
      <c r="L772" s="10" t="str">
        <f>IF($I772=1,VLOOKUP($E772,$AH$2:$AJ$19,3),IF($I772&lt;10,IF(F772=0,"",L771),""))</f>
        <v/>
      </c>
      <c r="M772" s="12" t="str">
        <f t="shared" ref="M772:M835" si="145">IF(A772="","",IF(F771&gt;0,IF(OR(E772=K771,E772=L771),"W","L"),""))</f>
        <v/>
      </c>
      <c r="N772" s="13">
        <f t="shared" ref="N772:N835" si="146">IF(M772="W",F771*18,IF(M772="L",-F771*2,0))</f>
        <v>0</v>
      </c>
      <c r="O772" s="14">
        <f t="shared" ref="O772:O835" si="147">IF(A772&lt;&gt;"",N772+O771,O771)</f>
        <v>68</v>
      </c>
    </row>
    <row r="773" spans="1:15" x14ac:dyDescent="0.2">
      <c r="A773" s="28"/>
      <c r="B773" s="21" t="str">
        <f>IF(A773="","",IF(K773="","No bet",VLOOKUP(K773,$AK$2:$AL$19,2)&amp;","&amp;VLOOKUP(L773,$AK$2:$AL$19,2)))</f>
        <v/>
      </c>
      <c r="C773" s="22" t="str">
        <f t="shared" si="138"/>
        <v/>
      </c>
      <c r="D773" s="9">
        <f t="shared" si="139"/>
        <v>0</v>
      </c>
      <c r="E773" s="9">
        <f t="shared" si="140"/>
        <v>0</v>
      </c>
      <c r="F773" s="10">
        <f t="shared" si="141"/>
        <v>0</v>
      </c>
      <c r="G773" s="10" t="str">
        <f t="shared" si="137"/>
        <v>24615</v>
      </c>
      <c r="H773" s="10" t="b">
        <f t="shared" si="142"/>
        <v>0</v>
      </c>
      <c r="I773" s="10">
        <f t="shared" si="143"/>
        <v>481</v>
      </c>
      <c r="J773" s="10">
        <f t="shared" si="144"/>
        <v>2</v>
      </c>
      <c r="K773" s="10" t="str">
        <f>IF($I773=1,VLOOKUP($E773,$AH$2:$AJ$19,2),IF($I773&lt;10,IF(F773=0,"",K772),""))</f>
        <v/>
      </c>
      <c r="L773" s="10" t="str">
        <f>IF($I773=1,VLOOKUP($E773,$AH$2:$AJ$19,3),IF($I773&lt;10,IF(F773=0,"",L772),""))</f>
        <v/>
      </c>
      <c r="M773" s="12" t="str">
        <f t="shared" si="145"/>
        <v/>
      </c>
      <c r="N773" s="13">
        <f t="shared" si="146"/>
        <v>0</v>
      </c>
      <c r="O773" s="14">
        <f t="shared" si="147"/>
        <v>68</v>
      </c>
    </row>
    <row r="774" spans="1:15" x14ac:dyDescent="0.2">
      <c r="A774" s="28"/>
      <c r="B774" s="21" t="str">
        <f>IF(A774="","",IF(K774="","No bet",VLOOKUP(K774,$AK$2:$AL$19,2)&amp;","&amp;VLOOKUP(L774,$AK$2:$AL$19,2)))</f>
        <v/>
      </c>
      <c r="C774" s="22" t="str">
        <f t="shared" si="138"/>
        <v/>
      </c>
      <c r="D774" s="9">
        <f t="shared" si="139"/>
        <v>0</v>
      </c>
      <c r="E774" s="9">
        <f t="shared" si="140"/>
        <v>0</v>
      </c>
      <c r="F774" s="10">
        <f t="shared" si="141"/>
        <v>0</v>
      </c>
      <c r="G774" s="10" t="str">
        <f t="shared" si="137"/>
        <v>24615</v>
      </c>
      <c r="H774" s="10" t="b">
        <f t="shared" si="142"/>
        <v>0</v>
      </c>
      <c r="I774" s="10">
        <f t="shared" si="143"/>
        <v>482</v>
      </c>
      <c r="J774" s="10">
        <f t="shared" si="144"/>
        <v>2</v>
      </c>
      <c r="K774" s="10" t="str">
        <f>IF($I774=1,VLOOKUP($E774,$AH$2:$AJ$19,2),IF($I774&lt;10,IF(F774=0,"",K773),""))</f>
        <v/>
      </c>
      <c r="L774" s="10" t="str">
        <f>IF($I774=1,VLOOKUP($E774,$AH$2:$AJ$19,3),IF($I774&lt;10,IF(F774=0,"",L773),""))</f>
        <v/>
      </c>
      <c r="M774" s="12" t="str">
        <f t="shared" si="145"/>
        <v/>
      </c>
      <c r="N774" s="13">
        <f t="shared" si="146"/>
        <v>0</v>
      </c>
      <c r="O774" s="14">
        <f t="shared" si="147"/>
        <v>68</v>
      </c>
    </row>
    <row r="775" spans="1:15" x14ac:dyDescent="0.2">
      <c r="A775" s="28"/>
      <c r="B775" s="21" t="str">
        <f>IF(A775="","",IF(K775="","No bet",VLOOKUP(K775,$AK$2:$AL$19,2)&amp;","&amp;VLOOKUP(L775,$AK$2:$AL$19,2)))</f>
        <v/>
      </c>
      <c r="C775" s="22" t="str">
        <f t="shared" si="138"/>
        <v/>
      </c>
      <c r="D775" s="9">
        <f t="shared" si="139"/>
        <v>0</v>
      </c>
      <c r="E775" s="9">
        <f t="shared" si="140"/>
        <v>0</v>
      </c>
      <c r="F775" s="10">
        <f t="shared" si="141"/>
        <v>0</v>
      </c>
      <c r="G775" s="10" t="str">
        <f t="shared" si="137"/>
        <v>24615</v>
      </c>
      <c r="H775" s="10" t="b">
        <f t="shared" si="142"/>
        <v>0</v>
      </c>
      <c r="I775" s="10">
        <f t="shared" si="143"/>
        <v>483</v>
      </c>
      <c r="J775" s="10">
        <f t="shared" si="144"/>
        <v>2</v>
      </c>
      <c r="K775" s="10" t="str">
        <f>IF($I775=1,VLOOKUP($E775,$AH$2:$AJ$19,2),IF($I775&lt;10,IF(F775=0,"",K774),""))</f>
        <v/>
      </c>
      <c r="L775" s="10" t="str">
        <f>IF($I775=1,VLOOKUP($E775,$AH$2:$AJ$19,3),IF($I775&lt;10,IF(F775=0,"",L774),""))</f>
        <v/>
      </c>
      <c r="M775" s="12" t="str">
        <f t="shared" si="145"/>
        <v/>
      </c>
      <c r="N775" s="13">
        <f t="shared" si="146"/>
        <v>0</v>
      </c>
      <c r="O775" s="14">
        <f t="shared" si="147"/>
        <v>68</v>
      </c>
    </row>
    <row r="776" spans="1:15" x14ac:dyDescent="0.2">
      <c r="A776" s="28"/>
      <c r="B776" s="21" t="str">
        <f>IF(A776="","",IF(K776="","No bet",VLOOKUP(K776,$AK$2:$AL$19,2)&amp;","&amp;VLOOKUP(L776,$AK$2:$AL$19,2)))</f>
        <v/>
      </c>
      <c r="C776" s="22" t="str">
        <f t="shared" si="138"/>
        <v/>
      </c>
      <c r="D776" s="9">
        <f t="shared" si="139"/>
        <v>0</v>
      </c>
      <c r="E776" s="9">
        <f t="shared" si="140"/>
        <v>0</v>
      </c>
      <c r="F776" s="10">
        <f t="shared" si="141"/>
        <v>0</v>
      </c>
      <c r="G776" s="10" t="str">
        <f t="shared" si="137"/>
        <v>24615</v>
      </c>
      <c r="H776" s="10" t="b">
        <f t="shared" si="142"/>
        <v>0</v>
      </c>
      <c r="I776" s="10">
        <f t="shared" si="143"/>
        <v>484</v>
      </c>
      <c r="J776" s="10">
        <f t="shared" si="144"/>
        <v>2</v>
      </c>
      <c r="K776" s="10" t="str">
        <f>IF($I776=1,VLOOKUP($E776,$AH$2:$AJ$19,2),IF($I776&lt;10,IF(F776=0,"",K775),""))</f>
        <v/>
      </c>
      <c r="L776" s="10" t="str">
        <f>IF($I776=1,VLOOKUP($E776,$AH$2:$AJ$19,3),IF($I776&lt;10,IF(F776=0,"",L775),""))</f>
        <v/>
      </c>
      <c r="M776" s="12" t="str">
        <f t="shared" si="145"/>
        <v/>
      </c>
      <c r="N776" s="13">
        <f t="shared" si="146"/>
        <v>0</v>
      </c>
      <c r="O776" s="14">
        <f t="shared" si="147"/>
        <v>68</v>
      </c>
    </row>
    <row r="777" spans="1:15" x14ac:dyDescent="0.2">
      <c r="A777" s="28"/>
      <c r="B777" s="21" t="str">
        <f>IF(A777="","",IF(K777="","No bet",VLOOKUP(K777,$AK$2:$AL$19,2)&amp;","&amp;VLOOKUP(L777,$AK$2:$AL$19,2)))</f>
        <v/>
      </c>
      <c r="C777" s="22" t="str">
        <f t="shared" si="138"/>
        <v/>
      </c>
      <c r="D777" s="9">
        <f t="shared" si="139"/>
        <v>0</v>
      </c>
      <c r="E777" s="9">
        <f t="shared" si="140"/>
        <v>0</v>
      </c>
      <c r="F777" s="10">
        <f t="shared" si="141"/>
        <v>0</v>
      </c>
      <c r="G777" s="10" t="str">
        <f t="shared" si="137"/>
        <v>24615</v>
      </c>
      <c r="H777" s="10" t="b">
        <f t="shared" si="142"/>
        <v>0</v>
      </c>
      <c r="I777" s="10">
        <f t="shared" si="143"/>
        <v>485</v>
      </c>
      <c r="J777" s="10">
        <f t="shared" si="144"/>
        <v>2</v>
      </c>
      <c r="K777" s="10" t="str">
        <f>IF($I777=1,VLOOKUP($E777,$AH$2:$AJ$19,2),IF($I777&lt;10,IF(F777=0,"",K776),""))</f>
        <v/>
      </c>
      <c r="L777" s="10" t="str">
        <f>IF($I777=1,VLOOKUP($E777,$AH$2:$AJ$19,3),IF($I777&lt;10,IF(F777=0,"",L776),""))</f>
        <v/>
      </c>
      <c r="M777" s="12" t="str">
        <f t="shared" si="145"/>
        <v/>
      </c>
      <c r="N777" s="13">
        <f t="shared" si="146"/>
        <v>0</v>
      </c>
      <c r="O777" s="14">
        <f t="shared" si="147"/>
        <v>68</v>
      </c>
    </row>
    <row r="778" spans="1:15" x14ac:dyDescent="0.2">
      <c r="A778" s="28"/>
      <c r="B778" s="21" t="str">
        <f>IF(A778="","",IF(K778="","No bet",VLOOKUP(K778,$AK$2:$AL$19,2)&amp;","&amp;VLOOKUP(L778,$AK$2:$AL$19,2)))</f>
        <v/>
      </c>
      <c r="C778" s="22" t="str">
        <f t="shared" si="138"/>
        <v/>
      </c>
      <c r="D778" s="9">
        <f t="shared" si="139"/>
        <v>0</v>
      </c>
      <c r="E778" s="9">
        <f t="shared" si="140"/>
        <v>0</v>
      </c>
      <c r="F778" s="10">
        <f t="shared" si="141"/>
        <v>0</v>
      </c>
      <c r="G778" s="10" t="str">
        <f t="shared" si="137"/>
        <v>24615</v>
      </c>
      <c r="H778" s="10" t="b">
        <f t="shared" si="142"/>
        <v>0</v>
      </c>
      <c r="I778" s="10">
        <f t="shared" si="143"/>
        <v>486</v>
      </c>
      <c r="J778" s="10">
        <f t="shared" si="144"/>
        <v>2</v>
      </c>
      <c r="K778" s="10" t="str">
        <f>IF($I778=1,VLOOKUP($E778,$AH$2:$AJ$19,2),IF($I778&lt;10,IF(F778=0,"",K777),""))</f>
        <v/>
      </c>
      <c r="L778" s="10" t="str">
        <f>IF($I778=1,VLOOKUP($E778,$AH$2:$AJ$19,3),IF($I778&lt;10,IF(F778=0,"",L777),""))</f>
        <v/>
      </c>
      <c r="M778" s="12" t="str">
        <f t="shared" si="145"/>
        <v/>
      </c>
      <c r="N778" s="13">
        <f t="shared" si="146"/>
        <v>0</v>
      </c>
      <c r="O778" s="14">
        <f t="shared" si="147"/>
        <v>68</v>
      </c>
    </row>
    <row r="779" spans="1:15" x14ac:dyDescent="0.2">
      <c r="A779" s="28"/>
      <c r="B779" s="21" t="str">
        <f>IF(A779="","",IF(K779="","No bet",VLOOKUP(K779,$AK$2:$AL$19,2)&amp;","&amp;VLOOKUP(L779,$AK$2:$AL$19,2)))</f>
        <v/>
      </c>
      <c r="C779" s="22" t="str">
        <f t="shared" si="138"/>
        <v/>
      </c>
      <c r="D779" s="9">
        <f t="shared" si="139"/>
        <v>0</v>
      </c>
      <c r="E779" s="9">
        <f t="shared" si="140"/>
        <v>0</v>
      </c>
      <c r="F779" s="10">
        <f t="shared" si="141"/>
        <v>0</v>
      </c>
      <c r="G779" s="10" t="str">
        <f t="shared" si="137"/>
        <v>24615</v>
      </c>
      <c r="H779" s="10" t="b">
        <f t="shared" si="142"/>
        <v>0</v>
      </c>
      <c r="I779" s="10">
        <f t="shared" si="143"/>
        <v>487</v>
      </c>
      <c r="J779" s="10">
        <f t="shared" si="144"/>
        <v>2</v>
      </c>
      <c r="K779" s="10" t="str">
        <f>IF($I779=1,VLOOKUP($E779,$AH$2:$AJ$19,2),IF($I779&lt;10,IF(F779=0,"",K778),""))</f>
        <v/>
      </c>
      <c r="L779" s="10" t="str">
        <f>IF($I779=1,VLOOKUP($E779,$AH$2:$AJ$19,3),IF($I779&lt;10,IF(F779=0,"",L778),""))</f>
        <v/>
      </c>
      <c r="M779" s="12" t="str">
        <f t="shared" si="145"/>
        <v/>
      </c>
      <c r="N779" s="13">
        <f t="shared" si="146"/>
        <v>0</v>
      </c>
      <c r="O779" s="14">
        <f t="shared" si="147"/>
        <v>68</v>
      </c>
    </row>
    <row r="780" spans="1:15" x14ac:dyDescent="0.2">
      <c r="A780" s="28"/>
      <c r="B780" s="21" t="str">
        <f>IF(A780="","",IF(K780="","No bet",VLOOKUP(K780,$AK$2:$AL$19,2)&amp;","&amp;VLOOKUP(L780,$AK$2:$AL$19,2)))</f>
        <v/>
      </c>
      <c r="C780" s="22" t="str">
        <f t="shared" si="138"/>
        <v/>
      </c>
      <c r="D780" s="9">
        <f t="shared" si="139"/>
        <v>0</v>
      </c>
      <c r="E780" s="9">
        <f t="shared" si="140"/>
        <v>0</v>
      </c>
      <c r="F780" s="10">
        <f t="shared" si="141"/>
        <v>0</v>
      </c>
      <c r="G780" s="10" t="str">
        <f t="shared" si="137"/>
        <v>24615</v>
      </c>
      <c r="H780" s="10" t="b">
        <f t="shared" si="142"/>
        <v>0</v>
      </c>
      <c r="I780" s="10">
        <f t="shared" si="143"/>
        <v>488</v>
      </c>
      <c r="J780" s="10">
        <f t="shared" si="144"/>
        <v>2</v>
      </c>
      <c r="K780" s="10" t="str">
        <f>IF($I780=1,VLOOKUP($E780,$AH$2:$AJ$19,2),IF($I780&lt;10,IF(F780=0,"",K779),""))</f>
        <v/>
      </c>
      <c r="L780" s="10" t="str">
        <f>IF($I780=1,VLOOKUP($E780,$AH$2:$AJ$19,3),IF($I780&lt;10,IF(F780=0,"",L779),""))</f>
        <v/>
      </c>
      <c r="M780" s="12" t="str">
        <f t="shared" si="145"/>
        <v/>
      </c>
      <c r="N780" s="13">
        <f t="shared" si="146"/>
        <v>0</v>
      </c>
      <c r="O780" s="14">
        <f t="shared" si="147"/>
        <v>68</v>
      </c>
    </row>
    <row r="781" spans="1:15" x14ac:dyDescent="0.2">
      <c r="A781" s="28"/>
      <c r="B781" s="21" t="str">
        <f>IF(A781="","",IF(K781="","No bet",VLOOKUP(K781,$AK$2:$AL$19,2)&amp;","&amp;VLOOKUP(L781,$AK$2:$AL$19,2)))</f>
        <v/>
      </c>
      <c r="C781" s="22" t="str">
        <f t="shared" si="138"/>
        <v/>
      </c>
      <c r="D781" s="9">
        <f t="shared" si="139"/>
        <v>0</v>
      </c>
      <c r="E781" s="9">
        <f t="shared" si="140"/>
        <v>0</v>
      </c>
      <c r="F781" s="10">
        <f t="shared" si="141"/>
        <v>0</v>
      </c>
      <c r="G781" s="10" t="str">
        <f t="shared" si="137"/>
        <v>24615</v>
      </c>
      <c r="H781" s="10" t="b">
        <f t="shared" si="142"/>
        <v>0</v>
      </c>
      <c r="I781" s="10">
        <f t="shared" si="143"/>
        <v>489</v>
      </c>
      <c r="J781" s="10">
        <f t="shared" si="144"/>
        <v>2</v>
      </c>
      <c r="K781" s="10" t="str">
        <f>IF($I781=1,VLOOKUP($E781,$AH$2:$AJ$19,2),IF($I781&lt;10,IF(F781=0,"",K780),""))</f>
        <v/>
      </c>
      <c r="L781" s="10" t="str">
        <f>IF($I781=1,VLOOKUP($E781,$AH$2:$AJ$19,3),IF($I781&lt;10,IF(F781=0,"",L780),""))</f>
        <v/>
      </c>
      <c r="M781" s="12" t="str">
        <f t="shared" si="145"/>
        <v/>
      </c>
      <c r="N781" s="13">
        <f t="shared" si="146"/>
        <v>0</v>
      </c>
      <c r="O781" s="14">
        <f t="shared" si="147"/>
        <v>68</v>
      </c>
    </row>
    <row r="782" spans="1:15" x14ac:dyDescent="0.2">
      <c r="A782" s="28"/>
      <c r="B782" s="21" t="str">
        <f>IF(A782="","",IF(K782="","No bet",VLOOKUP(K782,$AK$2:$AL$19,2)&amp;","&amp;VLOOKUP(L782,$AK$2:$AL$19,2)))</f>
        <v/>
      </c>
      <c r="C782" s="22" t="str">
        <f t="shared" si="138"/>
        <v/>
      </c>
      <c r="D782" s="9">
        <f t="shared" si="139"/>
        <v>0</v>
      </c>
      <c r="E782" s="9">
        <f t="shared" si="140"/>
        <v>0</v>
      </c>
      <c r="F782" s="10">
        <f t="shared" si="141"/>
        <v>0</v>
      </c>
      <c r="G782" s="10" t="str">
        <f t="shared" si="137"/>
        <v>24615</v>
      </c>
      <c r="H782" s="10" t="b">
        <f t="shared" si="142"/>
        <v>0</v>
      </c>
      <c r="I782" s="10">
        <f t="shared" si="143"/>
        <v>490</v>
      </c>
      <c r="J782" s="10">
        <f t="shared" si="144"/>
        <v>2</v>
      </c>
      <c r="K782" s="10" t="str">
        <f>IF($I782=1,VLOOKUP($E782,$AH$2:$AJ$19,2),IF($I782&lt;10,IF(F782=0,"",K781),""))</f>
        <v/>
      </c>
      <c r="L782" s="10" t="str">
        <f>IF($I782=1,VLOOKUP($E782,$AH$2:$AJ$19,3),IF($I782&lt;10,IF(F782=0,"",L781),""))</f>
        <v/>
      </c>
      <c r="M782" s="12" t="str">
        <f t="shared" si="145"/>
        <v/>
      </c>
      <c r="N782" s="13">
        <f t="shared" si="146"/>
        <v>0</v>
      </c>
      <c r="O782" s="14">
        <f t="shared" si="147"/>
        <v>68</v>
      </c>
    </row>
    <row r="783" spans="1:15" x14ac:dyDescent="0.2">
      <c r="A783" s="28"/>
      <c r="B783" s="21" t="str">
        <f>IF(A783="","",IF(K783="","No bet",VLOOKUP(K783,$AK$2:$AL$19,2)&amp;","&amp;VLOOKUP(L783,$AK$2:$AL$19,2)))</f>
        <v/>
      </c>
      <c r="C783" s="22" t="str">
        <f t="shared" si="138"/>
        <v/>
      </c>
      <c r="D783" s="9">
        <f t="shared" si="139"/>
        <v>0</v>
      </c>
      <c r="E783" s="9">
        <f t="shared" si="140"/>
        <v>0</v>
      </c>
      <c r="F783" s="10">
        <f t="shared" si="141"/>
        <v>0</v>
      </c>
      <c r="G783" s="10" t="str">
        <f t="shared" si="137"/>
        <v>24615</v>
      </c>
      <c r="H783" s="10" t="b">
        <f t="shared" si="142"/>
        <v>0</v>
      </c>
      <c r="I783" s="10">
        <f t="shared" si="143"/>
        <v>491</v>
      </c>
      <c r="J783" s="10">
        <f t="shared" si="144"/>
        <v>2</v>
      </c>
      <c r="K783" s="10" t="str">
        <f>IF($I783=1,VLOOKUP($E783,$AH$2:$AJ$19,2),IF($I783&lt;10,IF(F783=0,"",K782),""))</f>
        <v/>
      </c>
      <c r="L783" s="10" t="str">
        <f>IF($I783=1,VLOOKUP($E783,$AH$2:$AJ$19,3),IF($I783&lt;10,IF(F783=0,"",L782),""))</f>
        <v/>
      </c>
      <c r="M783" s="12" t="str">
        <f t="shared" si="145"/>
        <v/>
      </c>
      <c r="N783" s="13">
        <f t="shared" si="146"/>
        <v>0</v>
      </c>
      <c r="O783" s="14">
        <f t="shared" si="147"/>
        <v>68</v>
      </c>
    </row>
    <row r="784" spans="1:15" x14ac:dyDescent="0.2">
      <c r="A784" s="28"/>
      <c r="B784" s="21" t="str">
        <f>IF(A784="","",IF(K784="","No bet",VLOOKUP(K784,$AK$2:$AL$19,2)&amp;","&amp;VLOOKUP(L784,$AK$2:$AL$19,2)))</f>
        <v/>
      </c>
      <c r="C784" s="22" t="str">
        <f t="shared" si="138"/>
        <v/>
      </c>
      <c r="D784" s="9">
        <f t="shared" si="139"/>
        <v>0</v>
      </c>
      <c r="E784" s="9">
        <f t="shared" si="140"/>
        <v>0</v>
      </c>
      <c r="F784" s="10">
        <f t="shared" si="141"/>
        <v>0</v>
      </c>
      <c r="G784" s="10" t="str">
        <f t="shared" si="137"/>
        <v>24615</v>
      </c>
      <c r="H784" s="10" t="b">
        <f t="shared" si="142"/>
        <v>0</v>
      </c>
      <c r="I784" s="10">
        <f t="shared" si="143"/>
        <v>492</v>
      </c>
      <c r="J784" s="10">
        <f t="shared" si="144"/>
        <v>2</v>
      </c>
      <c r="K784" s="10" t="str">
        <f>IF($I784=1,VLOOKUP($E784,$AH$2:$AJ$19,2),IF($I784&lt;10,IF(F784=0,"",K783),""))</f>
        <v/>
      </c>
      <c r="L784" s="10" t="str">
        <f>IF($I784=1,VLOOKUP($E784,$AH$2:$AJ$19,3),IF($I784&lt;10,IF(F784=0,"",L783),""))</f>
        <v/>
      </c>
      <c r="M784" s="12" t="str">
        <f t="shared" si="145"/>
        <v/>
      </c>
      <c r="N784" s="13">
        <f t="shared" si="146"/>
        <v>0</v>
      </c>
      <c r="O784" s="14">
        <f t="shared" si="147"/>
        <v>68</v>
      </c>
    </row>
    <row r="785" spans="1:15" x14ac:dyDescent="0.2">
      <c r="A785" s="28"/>
      <c r="B785" s="21" t="str">
        <f>IF(A785="","",IF(K785="","No bet",VLOOKUP(K785,$AK$2:$AL$19,2)&amp;","&amp;VLOOKUP(L785,$AK$2:$AL$19,2)))</f>
        <v/>
      </c>
      <c r="C785" s="22" t="str">
        <f t="shared" si="138"/>
        <v/>
      </c>
      <c r="D785" s="9">
        <f t="shared" si="139"/>
        <v>0</v>
      </c>
      <c r="E785" s="9">
        <f t="shared" si="140"/>
        <v>0</v>
      </c>
      <c r="F785" s="10">
        <f t="shared" si="141"/>
        <v>0</v>
      </c>
      <c r="G785" s="10" t="str">
        <f t="shared" si="137"/>
        <v>24615</v>
      </c>
      <c r="H785" s="10" t="b">
        <f t="shared" si="142"/>
        <v>0</v>
      </c>
      <c r="I785" s="10">
        <f t="shared" si="143"/>
        <v>493</v>
      </c>
      <c r="J785" s="10">
        <f t="shared" si="144"/>
        <v>2</v>
      </c>
      <c r="K785" s="10" t="str">
        <f>IF($I785=1,VLOOKUP($E785,$AH$2:$AJ$19,2),IF($I785&lt;10,IF(F785=0,"",K784),""))</f>
        <v/>
      </c>
      <c r="L785" s="10" t="str">
        <f>IF($I785=1,VLOOKUP($E785,$AH$2:$AJ$19,3),IF($I785&lt;10,IF(F785=0,"",L784),""))</f>
        <v/>
      </c>
      <c r="M785" s="12" t="str">
        <f t="shared" si="145"/>
        <v/>
      </c>
      <c r="N785" s="13">
        <f t="shared" si="146"/>
        <v>0</v>
      </c>
      <c r="O785" s="14">
        <f t="shared" si="147"/>
        <v>68</v>
      </c>
    </row>
    <row r="786" spans="1:15" x14ac:dyDescent="0.2">
      <c r="A786" s="28"/>
      <c r="B786" s="21" t="str">
        <f>IF(A786="","",IF(K786="","No bet",VLOOKUP(K786,$AK$2:$AL$19,2)&amp;","&amp;VLOOKUP(L786,$AK$2:$AL$19,2)))</f>
        <v/>
      </c>
      <c r="C786" s="22" t="str">
        <f t="shared" si="138"/>
        <v/>
      </c>
      <c r="D786" s="9">
        <f t="shared" si="139"/>
        <v>0</v>
      </c>
      <c r="E786" s="9">
        <f t="shared" si="140"/>
        <v>0</v>
      </c>
      <c r="F786" s="10">
        <f t="shared" si="141"/>
        <v>0</v>
      </c>
      <c r="G786" s="10" t="str">
        <f t="shared" si="137"/>
        <v>24615</v>
      </c>
      <c r="H786" s="10" t="b">
        <f t="shared" si="142"/>
        <v>0</v>
      </c>
      <c r="I786" s="10">
        <f t="shared" si="143"/>
        <v>494</v>
      </c>
      <c r="J786" s="10">
        <f t="shared" si="144"/>
        <v>2</v>
      </c>
      <c r="K786" s="10" t="str">
        <f>IF($I786=1,VLOOKUP($E786,$AH$2:$AJ$19,2),IF($I786&lt;10,IF(F786=0,"",K785),""))</f>
        <v/>
      </c>
      <c r="L786" s="10" t="str">
        <f>IF($I786=1,VLOOKUP($E786,$AH$2:$AJ$19,3),IF($I786&lt;10,IF(F786=0,"",L785),""))</f>
        <v/>
      </c>
      <c r="M786" s="12" t="str">
        <f t="shared" si="145"/>
        <v/>
      </c>
      <c r="N786" s="13">
        <f t="shared" si="146"/>
        <v>0</v>
      </c>
      <c r="O786" s="14">
        <f t="shared" si="147"/>
        <v>68</v>
      </c>
    </row>
    <row r="787" spans="1:15" x14ac:dyDescent="0.2">
      <c r="A787" s="28"/>
      <c r="B787" s="21" t="str">
        <f>IF(A787="","",IF(K787="","No bet",VLOOKUP(K787,$AK$2:$AL$19,2)&amp;","&amp;VLOOKUP(L787,$AK$2:$AL$19,2)))</f>
        <v/>
      </c>
      <c r="C787" s="22" t="str">
        <f t="shared" si="138"/>
        <v/>
      </c>
      <c r="D787" s="9">
        <f t="shared" si="139"/>
        <v>0</v>
      </c>
      <c r="E787" s="9">
        <f t="shared" si="140"/>
        <v>0</v>
      </c>
      <c r="F787" s="10">
        <f t="shared" si="141"/>
        <v>0</v>
      </c>
      <c r="G787" s="10" t="str">
        <f t="shared" si="137"/>
        <v>24615</v>
      </c>
      <c r="H787" s="10" t="b">
        <f t="shared" si="142"/>
        <v>0</v>
      </c>
      <c r="I787" s="10">
        <f t="shared" si="143"/>
        <v>495</v>
      </c>
      <c r="J787" s="10">
        <f t="shared" si="144"/>
        <v>2</v>
      </c>
      <c r="K787" s="10" t="str">
        <f>IF($I787=1,VLOOKUP($E787,$AH$2:$AJ$19,2),IF($I787&lt;10,IF(F787=0,"",K786),""))</f>
        <v/>
      </c>
      <c r="L787" s="10" t="str">
        <f>IF($I787=1,VLOOKUP($E787,$AH$2:$AJ$19,3),IF($I787&lt;10,IF(F787=0,"",L786),""))</f>
        <v/>
      </c>
      <c r="M787" s="12" t="str">
        <f t="shared" si="145"/>
        <v/>
      </c>
      <c r="N787" s="13">
        <f t="shared" si="146"/>
        <v>0</v>
      </c>
      <c r="O787" s="14">
        <f t="shared" si="147"/>
        <v>68</v>
      </c>
    </row>
    <row r="788" spans="1:15" x14ac:dyDescent="0.2">
      <c r="A788" s="28"/>
      <c r="B788" s="21" t="str">
        <f>IF(A788="","",IF(K788="","No bet",VLOOKUP(K788,$AK$2:$AL$19,2)&amp;","&amp;VLOOKUP(L788,$AK$2:$AL$19,2)))</f>
        <v/>
      </c>
      <c r="C788" s="22" t="str">
        <f t="shared" si="138"/>
        <v/>
      </c>
      <c r="D788" s="9">
        <f t="shared" si="139"/>
        <v>0</v>
      </c>
      <c r="E788" s="9">
        <f t="shared" si="140"/>
        <v>0</v>
      </c>
      <c r="F788" s="10">
        <f t="shared" si="141"/>
        <v>0</v>
      </c>
      <c r="G788" s="10" t="str">
        <f t="shared" si="137"/>
        <v>24615</v>
      </c>
      <c r="H788" s="10" t="b">
        <f t="shared" si="142"/>
        <v>0</v>
      </c>
      <c r="I788" s="10">
        <f t="shared" si="143"/>
        <v>496</v>
      </c>
      <c r="J788" s="10">
        <f t="shared" si="144"/>
        <v>2</v>
      </c>
      <c r="K788" s="10" t="str">
        <f>IF($I788=1,VLOOKUP($E788,$AH$2:$AJ$19,2),IF($I788&lt;10,IF(F788=0,"",K787),""))</f>
        <v/>
      </c>
      <c r="L788" s="10" t="str">
        <f>IF($I788=1,VLOOKUP($E788,$AH$2:$AJ$19,3),IF($I788&lt;10,IF(F788=0,"",L787),""))</f>
        <v/>
      </c>
      <c r="M788" s="12" t="str">
        <f t="shared" si="145"/>
        <v/>
      </c>
      <c r="N788" s="13">
        <f t="shared" si="146"/>
        <v>0</v>
      </c>
      <c r="O788" s="14">
        <f t="shared" si="147"/>
        <v>68</v>
      </c>
    </row>
    <row r="789" spans="1:15" x14ac:dyDescent="0.2">
      <c r="A789" s="28"/>
      <c r="B789" s="21" t="str">
        <f>IF(A789="","",IF(K789="","No bet",VLOOKUP(K789,$AK$2:$AL$19,2)&amp;","&amp;VLOOKUP(L789,$AK$2:$AL$19,2)))</f>
        <v/>
      </c>
      <c r="C789" s="22" t="str">
        <f t="shared" si="138"/>
        <v/>
      </c>
      <c r="D789" s="9">
        <f t="shared" si="139"/>
        <v>0</v>
      </c>
      <c r="E789" s="9">
        <f t="shared" si="140"/>
        <v>0</v>
      </c>
      <c r="F789" s="10">
        <f t="shared" si="141"/>
        <v>0</v>
      </c>
      <c r="G789" s="10" t="str">
        <f t="shared" si="137"/>
        <v>24615</v>
      </c>
      <c r="H789" s="10" t="b">
        <f t="shared" si="142"/>
        <v>0</v>
      </c>
      <c r="I789" s="10">
        <f t="shared" si="143"/>
        <v>497</v>
      </c>
      <c r="J789" s="10">
        <f t="shared" si="144"/>
        <v>2</v>
      </c>
      <c r="K789" s="10" t="str">
        <f>IF($I789=1,VLOOKUP($E789,$AH$2:$AJ$19,2),IF($I789&lt;10,IF(F789=0,"",K788),""))</f>
        <v/>
      </c>
      <c r="L789" s="10" t="str">
        <f>IF($I789=1,VLOOKUP($E789,$AH$2:$AJ$19,3),IF($I789&lt;10,IF(F789=0,"",L788),""))</f>
        <v/>
      </c>
      <c r="M789" s="12" t="str">
        <f t="shared" si="145"/>
        <v/>
      </c>
      <c r="N789" s="13">
        <f t="shared" si="146"/>
        <v>0</v>
      </c>
      <c r="O789" s="14">
        <f t="shared" si="147"/>
        <v>68</v>
      </c>
    </row>
    <row r="790" spans="1:15" x14ac:dyDescent="0.2">
      <c r="A790" s="28"/>
      <c r="B790" s="21" t="str">
        <f>IF(A790="","",IF(K790="","No bet",VLOOKUP(K790,$AK$2:$AL$19,2)&amp;","&amp;VLOOKUP(L790,$AK$2:$AL$19,2)))</f>
        <v/>
      </c>
      <c r="C790" s="22" t="str">
        <f t="shared" si="138"/>
        <v/>
      </c>
      <c r="D790" s="9">
        <f t="shared" si="139"/>
        <v>0</v>
      </c>
      <c r="E790" s="9">
        <f t="shared" si="140"/>
        <v>0</v>
      </c>
      <c r="F790" s="10">
        <f t="shared" si="141"/>
        <v>0</v>
      </c>
      <c r="G790" s="10" t="str">
        <f t="shared" si="137"/>
        <v>24615</v>
      </c>
      <c r="H790" s="10" t="b">
        <f t="shared" si="142"/>
        <v>0</v>
      </c>
      <c r="I790" s="10">
        <f t="shared" si="143"/>
        <v>498</v>
      </c>
      <c r="J790" s="10">
        <f t="shared" si="144"/>
        <v>2</v>
      </c>
      <c r="K790" s="10" t="str">
        <f>IF($I790=1,VLOOKUP($E790,$AH$2:$AJ$19,2),IF($I790&lt;10,IF(F790=0,"",K789),""))</f>
        <v/>
      </c>
      <c r="L790" s="10" t="str">
        <f>IF($I790=1,VLOOKUP($E790,$AH$2:$AJ$19,3),IF($I790&lt;10,IF(F790=0,"",L789),""))</f>
        <v/>
      </c>
      <c r="M790" s="12" t="str">
        <f t="shared" si="145"/>
        <v/>
      </c>
      <c r="N790" s="13">
        <f t="shared" si="146"/>
        <v>0</v>
      </c>
      <c r="O790" s="14">
        <f t="shared" si="147"/>
        <v>68</v>
      </c>
    </row>
    <row r="791" spans="1:15" x14ac:dyDescent="0.2">
      <c r="A791" s="28"/>
      <c r="B791" s="21" t="str">
        <f>IF(A791="","",IF(K791="","No bet",VLOOKUP(K791,$AK$2:$AL$19,2)&amp;","&amp;VLOOKUP(L791,$AK$2:$AL$19,2)))</f>
        <v/>
      </c>
      <c r="C791" s="22" t="str">
        <f t="shared" si="138"/>
        <v/>
      </c>
      <c r="D791" s="9">
        <f t="shared" si="139"/>
        <v>0</v>
      </c>
      <c r="E791" s="9">
        <f t="shared" si="140"/>
        <v>0</v>
      </c>
      <c r="F791" s="10">
        <f t="shared" si="141"/>
        <v>0</v>
      </c>
      <c r="G791" s="10" t="str">
        <f t="shared" si="137"/>
        <v>24615</v>
      </c>
      <c r="H791" s="10" t="b">
        <f t="shared" si="142"/>
        <v>0</v>
      </c>
      <c r="I791" s="10">
        <f t="shared" si="143"/>
        <v>499</v>
      </c>
      <c r="J791" s="10">
        <f t="shared" si="144"/>
        <v>2</v>
      </c>
      <c r="K791" s="10" t="str">
        <f>IF($I791=1,VLOOKUP($E791,$AH$2:$AJ$19,2),IF($I791&lt;10,IF(F791=0,"",K790),""))</f>
        <v/>
      </c>
      <c r="L791" s="10" t="str">
        <f>IF($I791=1,VLOOKUP($E791,$AH$2:$AJ$19,3),IF($I791&lt;10,IF(F791=0,"",L790),""))</f>
        <v/>
      </c>
      <c r="M791" s="12" t="str">
        <f t="shared" si="145"/>
        <v/>
      </c>
      <c r="N791" s="13">
        <f t="shared" si="146"/>
        <v>0</v>
      </c>
      <c r="O791" s="14">
        <f t="shared" si="147"/>
        <v>68</v>
      </c>
    </row>
    <row r="792" spans="1:15" x14ac:dyDescent="0.2">
      <c r="A792" s="28"/>
      <c r="B792" s="21" t="str">
        <f>IF(A792="","",IF(K792="","No bet",VLOOKUP(K792,$AK$2:$AL$19,2)&amp;","&amp;VLOOKUP(L792,$AK$2:$AL$19,2)))</f>
        <v/>
      </c>
      <c r="C792" s="22" t="str">
        <f t="shared" si="138"/>
        <v/>
      </c>
      <c r="D792" s="9">
        <f t="shared" si="139"/>
        <v>0</v>
      </c>
      <c r="E792" s="9">
        <f t="shared" si="140"/>
        <v>0</v>
      </c>
      <c r="F792" s="10">
        <f t="shared" si="141"/>
        <v>0</v>
      </c>
      <c r="G792" s="10" t="str">
        <f t="shared" si="137"/>
        <v>24615</v>
      </c>
      <c r="H792" s="10" t="b">
        <f t="shared" si="142"/>
        <v>0</v>
      </c>
      <c r="I792" s="10">
        <f t="shared" si="143"/>
        <v>500</v>
      </c>
      <c r="J792" s="10">
        <f t="shared" si="144"/>
        <v>2</v>
      </c>
      <c r="K792" s="10" t="str">
        <f>IF($I792=1,VLOOKUP($E792,$AH$2:$AJ$19,2),IF($I792&lt;10,IF(F792=0,"",K791),""))</f>
        <v/>
      </c>
      <c r="L792" s="10" t="str">
        <f>IF($I792=1,VLOOKUP($E792,$AH$2:$AJ$19,3),IF($I792&lt;10,IF(F792=0,"",L791),""))</f>
        <v/>
      </c>
      <c r="M792" s="12" t="str">
        <f t="shared" si="145"/>
        <v/>
      </c>
      <c r="N792" s="13">
        <f t="shared" si="146"/>
        <v>0</v>
      </c>
      <c r="O792" s="14">
        <f t="shared" si="147"/>
        <v>68</v>
      </c>
    </row>
    <row r="793" spans="1:15" x14ac:dyDescent="0.2">
      <c r="A793" s="28"/>
      <c r="B793" s="21" t="str">
        <f>IF(A793="","",IF(K793="","No bet",VLOOKUP(K793,$AK$2:$AL$19,2)&amp;","&amp;VLOOKUP(L793,$AK$2:$AL$19,2)))</f>
        <v/>
      </c>
      <c r="C793" s="22" t="str">
        <f t="shared" si="138"/>
        <v/>
      </c>
      <c r="D793" s="9">
        <f t="shared" si="139"/>
        <v>0</v>
      </c>
      <c r="E793" s="9">
        <f t="shared" si="140"/>
        <v>0</v>
      </c>
      <c r="F793" s="10">
        <f t="shared" si="141"/>
        <v>0</v>
      </c>
      <c r="G793" s="10" t="str">
        <f t="shared" si="137"/>
        <v>24615</v>
      </c>
      <c r="H793" s="10" t="b">
        <f t="shared" si="142"/>
        <v>0</v>
      </c>
      <c r="I793" s="10">
        <f t="shared" si="143"/>
        <v>501</v>
      </c>
      <c r="J793" s="10">
        <f t="shared" si="144"/>
        <v>2</v>
      </c>
      <c r="K793" s="10" t="str">
        <f>IF($I793=1,VLOOKUP($E793,$AH$2:$AJ$19,2),IF($I793&lt;10,IF(F793=0,"",K792),""))</f>
        <v/>
      </c>
      <c r="L793" s="10" t="str">
        <f>IF($I793=1,VLOOKUP($E793,$AH$2:$AJ$19,3),IF($I793&lt;10,IF(F793=0,"",L792),""))</f>
        <v/>
      </c>
      <c r="M793" s="12" t="str">
        <f t="shared" si="145"/>
        <v/>
      </c>
      <c r="N793" s="13">
        <f t="shared" si="146"/>
        <v>0</v>
      </c>
      <c r="O793" s="14">
        <f t="shared" si="147"/>
        <v>68</v>
      </c>
    </row>
    <row r="794" spans="1:15" x14ac:dyDescent="0.2">
      <c r="A794" s="28"/>
      <c r="B794" s="21" t="str">
        <f>IF(A794="","",IF(K794="","No bet",VLOOKUP(K794,$AK$2:$AL$19,2)&amp;","&amp;VLOOKUP(L794,$AK$2:$AL$19,2)))</f>
        <v/>
      </c>
      <c r="C794" s="22" t="str">
        <f t="shared" si="138"/>
        <v/>
      </c>
      <c r="D794" s="9">
        <f t="shared" si="139"/>
        <v>0</v>
      </c>
      <c r="E794" s="9">
        <f t="shared" si="140"/>
        <v>0</v>
      </c>
      <c r="F794" s="10">
        <f t="shared" si="141"/>
        <v>0</v>
      </c>
      <c r="G794" s="10" t="str">
        <f t="shared" si="137"/>
        <v>24615</v>
      </c>
      <c r="H794" s="10" t="b">
        <f t="shared" si="142"/>
        <v>0</v>
      </c>
      <c r="I794" s="10">
        <f t="shared" si="143"/>
        <v>502</v>
      </c>
      <c r="J794" s="10">
        <f t="shared" si="144"/>
        <v>2</v>
      </c>
      <c r="K794" s="10" t="str">
        <f>IF($I794=1,VLOOKUP($E794,$AH$2:$AJ$19,2),IF($I794&lt;10,IF(F794=0,"",K793),""))</f>
        <v/>
      </c>
      <c r="L794" s="10" t="str">
        <f>IF($I794=1,VLOOKUP($E794,$AH$2:$AJ$19,3),IF($I794&lt;10,IF(F794=0,"",L793),""))</f>
        <v/>
      </c>
      <c r="M794" s="12" t="str">
        <f t="shared" si="145"/>
        <v/>
      </c>
      <c r="N794" s="13">
        <f t="shared" si="146"/>
        <v>0</v>
      </c>
      <c r="O794" s="14">
        <f t="shared" si="147"/>
        <v>68</v>
      </c>
    </row>
    <row r="795" spans="1:15" x14ac:dyDescent="0.2">
      <c r="A795" s="28"/>
      <c r="B795" s="21" t="str">
        <f>IF(A795="","",IF(K795="","No bet",VLOOKUP(K795,$AK$2:$AL$19,2)&amp;","&amp;VLOOKUP(L795,$AK$2:$AL$19,2)))</f>
        <v/>
      </c>
      <c r="C795" s="22" t="str">
        <f t="shared" si="138"/>
        <v/>
      </c>
      <c r="D795" s="9">
        <f t="shared" si="139"/>
        <v>0</v>
      </c>
      <c r="E795" s="9">
        <f t="shared" si="140"/>
        <v>0</v>
      </c>
      <c r="F795" s="10">
        <f t="shared" si="141"/>
        <v>0</v>
      </c>
      <c r="G795" s="10" t="str">
        <f t="shared" si="137"/>
        <v>24615</v>
      </c>
      <c r="H795" s="10" t="b">
        <f t="shared" si="142"/>
        <v>0</v>
      </c>
      <c r="I795" s="10">
        <f t="shared" si="143"/>
        <v>503</v>
      </c>
      <c r="J795" s="10">
        <f t="shared" si="144"/>
        <v>2</v>
      </c>
      <c r="K795" s="10" t="str">
        <f>IF($I795=1,VLOOKUP($E795,$AH$2:$AJ$19,2),IF($I795&lt;10,IF(F795=0,"",K794),""))</f>
        <v/>
      </c>
      <c r="L795" s="10" t="str">
        <f>IF($I795=1,VLOOKUP($E795,$AH$2:$AJ$19,3),IF($I795&lt;10,IF(F795=0,"",L794),""))</f>
        <v/>
      </c>
      <c r="M795" s="12" t="str">
        <f t="shared" si="145"/>
        <v/>
      </c>
      <c r="N795" s="13">
        <f t="shared" si="146"/>
        <v>0</v>
      </c>
      <c r="O795" s="14">
        <f t="shared" si="147"/>
        <v>68</v>
      </c>
    </row>
    <row r="796" spans="1:15" x14ac:dyDescent="0.2">
      <c r="A796" s="28"/>
      <c r="B796" s="21" t="str">
        <f>IF(A796="","",IF(K796="","No bet",VLOOKUP(K796,$AK$2:$AL$19,2)&amp;","&amp;VLOOKUP(L796,$AK$2:$AL$19,2)))</f>
        <v/>
      </c>
      <c r="C796" s="22" t="str">
        <f t="shared" si="138"/>
        <v/>
      </c>
      <c r="D796" s="9">
        <f t="shared" si="139"/>
        <v>0</v>
      </c>
      <c r="E796" s="9">
        <f t="shared" si="140"/>
        <v>0</v>
      </c>
      <c r="F796" s="10">
        <f t="shared" si="141"/>
        <v>0</v>
      </c>
      <c r="G796" s="10" t="str">
        <f t="shared" si="137"/>
        <v>24615</v>
      </c>
      <c r="H796" s="10" t="b">
        <f t="shared" si="142"/>
        <v>0</v>
      </c>
      <c r="I796" s="10">
        <f t="shared" si="143"/>
        <v>504</v>
      </c>
      <c r="J796" s="10">
        <f t="shared" si="144"/>
        <v>2</v>
      </c>
      <c r="K796" s="10" t="str">
        <f>IF($I796=1,VLOOKUP($E796,$AH$2:$AJ$19,2),IF($I796&lt;10,IF(F796=0,"",K795),""))</f>
        <v/>
      </c>
      <c r="L796" s="10" t="str">
        <f>IF($I796=1,VLOOKUP($E796,$AH$2:$AJ$19,3),IF($I796&lt;10,IF(F796=0,"",L795),""))</f>
        <v/>
      </c>
      <c r="M796" s="12" t="str">
        <f t="shared" si="145"/>
        <v/>
      </c>
      <c r="N796" s="13">
        <f t="shared" si="146"/>
        <v>0</v>
      </c>
      <c r="O796" s="14">
        <f t="shared" si="147"/>
        <v>68</v>
      </c>
    </row>
    <row r="797" spans="1:15" x14ac:dyDescent="0.2">
      <c r="A797" s="28"/>
      <c r="B797" s="21" t="str">
        <f>IF(A797="","",IF(K797="","No bet",VLOOKUP(K797,$AK$2:$AL$19,2)&amp;","&amp;VLOOKUP(L797,$AK$2:$AL$19,2)))</f>
        <v/>
      </c>
      <c r="C797" s="22" t="str">
        <f t="shared" si="138"/>
        <v/>
      </c>
      <c r="D797" s="9">
        <f t="shared" si="139"/>
        <v>0</v>
      </c>
      <c r="E797" s="9">
        <f t="shared" si="140"/>
        <v>0</v>
      </c>
      <c r="F797" s="10">
        <f t="shared" si="141"/>
        <v>0</v>
      </c>
      <c r="G797" s="10" t="str">
        <f t="shared" si="137"/>
        <v>24615</v>
      </c>
      <c r="H797" s="10" t="b">
        <f t="shared" si="142"/>
        <v>0</v>
      </c>
      <c r="I797" s="10">
        <f t="shared" si="143"/>
        <v>505</v>
      </c>
      <c r="J797" s="10">
        <f t="shared" si="144"/>
        <v>2</v>
      </c>
      <c r="K797" s="10" t="str">
        <f>IF($I797=1,VLOOKUP($E797,$AH$2:$AJ$19,2),IF($I797&lt;10,IF(F797=0,"",K796),""))</f>
        <v/>
      </c>
      <c r="L797" s="10" t="str">
        <f>IF($I797=1,VLOOKUP($E797,$AH$2:$AJ$19,3),IF($I797&lt;10,IF(F797=0,"",L796),""))</f>
        <v/>
      </c>
      <c r="M797" s="12" t="str">
        <f t="shared" si="145"/>
        <v/>
      </c>
      <c r="N797" s="13">
        <f t="shared" si="146"/>
        <v>0</v>
      </c>
      <c r="O797" s="14">
        <f t="shared" si="147"/>
        <v>68</v>
      </c>
    </row>
    <row r="798" spans="1:15" x14ac:dyDescent="0.2">
      <c r="A798" s="28"/>
      <c r="B798" s="21" t="str">
        <f>IF(A798="","",IF(K798="","No bet",VLOOKUP(K798,$AK$2:$AL$19,2)&amp;","&amp;VLOOKUP(L798,$AK$2:$AL$19,2)))</f>
        <v/>
      </c>
      <c r="C798" s="22" t="str">
        <f t="shared" si="138"/>
        <v/>
      </c>
      <c r="D798" s="9">
        <f t="shared" si="139"/>
        <v>0</v>
      </c>
      <c r="E798" s="9">
        <f t="shared" si="140"/>
        <v>0</v>
      </c>
      <c r="F798" s="10">
        <f t="shared" si="141"/>
        <v>0</v>
      </c>
      <c r="G798" s="10" t="str">
        <f t="shared" si="137"/>
        <v>24615</v>
      </c>
      <c r="H798" s="10" t="b">
        <f t="shared" si="142"/>
        <v>0</v>
      </c>
      <c r="I798" s="10">
        <f t="shared" si="143"/>
        <v>506</v>
      </c>
      <c r="J798" s="10">
        <f t="shared" si="144"/>
        <v>2</v>
      </c>
      <c r="K798" s="10" t="str">
        <f>IF($I798=1,VLOOKUP($E798,$AH$2:$AJ$19,2),IF($I798&lt;10,IF(F798=0,"",K797),""))</f>
        <v/>
      </c>
      <c r="L798" s="10" t="str">
        <f>IF($I798=1,VLOOKUP($E798,$AH$2:$AJ$19,3),IF($I798&lt;10,IF(F798=0,"",L797),""))</f>
        <v/>
      </c>
      <c r="M798" s="12" t="str">
        <f t="shared" si="145"/>
        <v/>
      </c>
      <c r="N798" s="13">
        <f t="shared" si="146"/>
        <v>0</v>
      </c>
      <c r="O798" s="14">
        <f t="shared" si="147"/>
        <v>68</v>
      </c>
    </row>
    <row r="799" spans="1:15" x14ac:dyDescent="0.2">
      <c r="A799" s="28"/>
      <c r="B799" s="21" t="str">
        <f>IF(A799="","",IF(K799="","No bet",VLOOKUP(K799,$AK$2:$AL$19,2)&amp;","&amp;VLOOKUP(L799,$AK$2:$AL$19,2)))</f>
        <v/>
      </c>
      <c r="C799" s="22" t="str">
        <f t="shared" si="138"/>
        <v/>
      </c>
      <c r="D799" s="9">
        <f t="shared" si="139"/>
        <v>0</v>
      </c>
      <c r="E799" s="9">
        <f t="shared" si="140"/>
        <v>0</v>
      </c>
      <c r="F799" s="10">
        <f t="shared" si="141"/>
        <v>0</v>
      </c>
      <c r="G799" s="10" t="str">
        <f t="shared" si="137"/>
        <v>24615</v>
      </c>
      <c r="H799" s="10" t="b">
        <f t="shared" si="142"/>
        <v>0</v>
      </c>
      <c r="I799" s="10">
        <f t="shared" si="143"/>
        <v>507</v>
      </c>
      <c r="J799" s="10">
        <f t="shared" si="144"/>
        <v>2</v>
      </c>
      <c r="K799" s="10" t="str">
        <f>IF($I799=1,VLOOKUP($E799,$AH$2:$AJ$19,2),IF($I799&lt;10,IF(F799=0,"",K798),""))</f>
        <v/>
      </c>
      <c r="L799" s="10" t="str">
        <f>IF($I799=1,VLOOKUP($E799,$AH$2:$AJ$19,3),IF($I799&lt;10,IF(F799=0,"",L798),""))</f>
        <v/>
      </c>
      <c r="M799" s="12" t="str">
        <f t="shared" si="145"/>
        <v/>
      </c>
      <c r="N799" s="13">
        <f t="shared" si="146"/>
        <v>0</v>
      </c>
      <c r="O799" s="14">
        <f t="shared" si="147"/>
        <v>68</v>
      </c>
    </row>
    <row r="800" spans="1:15" x14ac:dyDescent="0.2">
      <c r="A800" s="28"/>
      <c r="B800" s="21" t="str">
        <f>IF(A800="","",IF(K800="","No bet",VLOOKUP(K800,$AK$2:$AL$19,2)&amp;","&amp;VLOOKUP(L800,$AK$2:$AL$19,2)))</f>
        <v/>
      </c>
      <c r="C800" s="22" t="str">
        <f t="shared" si="138"/>
        <v/>
      </c>
      <c r="D800" s="9">
        <f t="shared" si="139"/>
        <v>0</v>
      </c>
      <c r="E800" s="9">
        <f t="shared" si="140"/>
        <v>0</v>
      </c>
      <c r="F800" s="10">
        <f t="shared" si="141"/>
        <v>0</v>
      </c>
      <c r="G800" s="10" t="str">
        <f t="shared" si="137"/>
        <v>24615</v>
      </c>
      <c r="H800" s="10" t="b">
        <f t="shared" si="142"/>
        <v>0</v>
      </c>
      <c r="I800" s="10">
        <f t="shared" si="143"/>
        <v>508</v>
      </c>
      <c r="J800" s="10">
        <f t="shared" si="144"/>
        <v>2</v>
      </c>
      <c r="K800" s="10" t="str">
        <f>IF($I800=1,VLOOKUP($E800,$AH$2:$AJ$19,2),IF($I800&lt;10,IF(F800=0,"",K799),""))</f>
        <v/>
      </c>
      <c r="L800" s="10" t="str">
        <f>IF($I800=1,VLOOKUP($E800,$AH$2:$AJ$19,3),IF($I800&lt;10,IF(F800=0,"",L799),""))</f>
        <v/>
      </c>
      <c r="M800" s="12" t="str">
        <f t="shared" si="145"/>
        <v/>
      </c>
      <c r="N800" s="13">
        <f t="shared" si="146"/>
        <v>0</v>
      </c>
      <c r="O800" s="14">
        <f t="shared" si="147"/>
        <v>68</v>
      </c>
    </row>
    <row r="801" spans="1:15" x14ac:dyDescent="0.2">
      <c r="A801" s="28"/>
      <c r="B801" s="21" t="str">
        <f>IF(A801="","",IF(K801="","No bet",VLOOKUP(K801,$AK$2:$AL$19,2)&amp;","&amp;VLOOKUP(L801,$AK$2:$AL$19,2)))</f>
        <v/>
      </c>
      <c r="C801" s="22" t="str">
        <f t="shared" si="138"/>
        <v/>
      </c>
      <c r="D801" s="9">
        <f t="shared" si="139"/>
        <v>0</v>
      </c>
      <c r="E801" s="9">
        <f t="shared" si="140"/>
        <v>0</v>
      </c>
      <c r="F801" s="10">
        <f t="shared" si="141"/>
        <v>0</v>
      </c>
      <c r="G801" s="10" t="str">
        <f t="shared" si="137"/>
        <v>24615</v>
      </c>
      <c r="H801" s="10" t="b">
        <f t="shared" si="142"/>
        <v>0</v>
      </c>
      <c r="I801" s="10">
        <f t="shared" si="143"/>
        <v>509</v>
      </c>
      <c r="J801" s="10">
        <f t="shared" si="144"/>
        <v>2</v>
      </c>
      <c r="K801" s="10" t="str">
        <f>IF($I801=1,VLOOKUP($E801,$AH$2:$AJ$19,2),IF($I801&lt;10,IF(F801=0,"",K800),""))</f>
        <v/>
      </c>
      <c r="L801" s="10" t="str">
        <f>IF($I801=1,VLOOKUP($E801,$AH$2:$AJ$19,3),IF($I801&lt;10,IF(F801=0,"",L800),""))</f>
        <v/>
      </c>
      <c r="M801" s="12" t="str">
        <f t="shared" si="145"/>
        <v/>
      </c>
      <c r="N801" s="13">
        <f t="shared" si="146"/>
        <v>0</v>
      </c>
      <c r="O801" s="14">
        <f t="shared" si="147"/>
        <v>68</v>
      </c>
    </row>
    <row r="802" spans="1:15" x14ac:dyDescent="0.2">
      <c r="A802" s="28"/>
      <c r="B802" s="21" t="str">
        <f>IF(A802="","",IF(K802="","No bet",VLOOKUP(K802,$AK$2:$AL$19,2)&amp;","&amp;VLOOKUP(L802,$AK$2:$AL$19,2)))</f>
        <v/>
      </c>
      <c r="C802" s="22" t="str">
        <f t="shared" si="138"/>
        <v/>
      </c>
      <c r="D802" s="9">
        <f t="shared" si="139"/>
        <v>0</v>
      </c>
      <c r="E802" s="9">
        <f t="shared" si="140"/>
        <v>0</v>
      </c>
      <c r="F802" s="10">
        <f t="shared" si="141"/>
        <v>0</v>
      </c>
      <c r="G802" s="10" t="str">
        <f t="shared" si="137"/>
        <v>24615</v>
      </c>
      <c r="H802" s="10" t="b">
        <f t="shared" si="142"/>
        <v>0</v>
      </c>
      <c r="I802" s="10">
        <f t="shared" si="143"/>
        <v>510</v>
      </c>
      <c r="J802" s="10">
        <f t="shared" si="144"/>
        <v>2</v>
      </c>
      <c r="K802" s="10" t="str">
        <f>IF($I802=1,VLOOKUP($E802,$AH$2:$AJ$19,2),IF($I802&lt;10,IF(F802=0,"",K801),""))</f>
        <v/>
      </c>
      <c r="L802" s="10" t="str">
        <f>IF($I802=1,VLOOKUP($E802,$AH$2:$AJ$19,3),IF($I802&lt;10,IF(F802=0,"",L801),""))</f>
        <v/>
      </c>
      <c r="M802" s="12" t="str">
        <f t="shared" si="145"/>
        <v/>
      </c>
      <c r="N802" s="13">
        <f t="shared" si="146"/>
        <v>0</v>
      </c>
      <c r="O802" s="14">
        <f t="shared" si="147"/>
        <v>68</v>
      </c>
    </row>
    <row r="803" spans="1:15" x14ac:dyDescent="0.2">
      <c r="A803" s="28"/>
      <c r="B803" s="21" t="str">
        <f>IF(A803="","",IF(K803="","No bet",VLOOKUP(K803,$AK$2:$AL$19,2)&amp;","&amp;VLOOKUP(L803,$AK$2:$AL$19,2)))</f>
        <v/>
      </c>
      <c r="C803" s="22" t="str">
        <f t="shared" si="138"/>
        <v/>
      </c>
      <c r="D803" s="9">
        <f t="shared" si="139"/>
        <v>0</v>
      </c>
      <c r="E803" s="9">
        <f t="shared" si="140"/>
        <v>0</v>
      </c>
      <c r="F803" s="10">
        <f t="shared" si="141"/>
        <v>0</v>
      </c>
      <c r="G803" s="10" t="str">
        <f t="shared" ref="G803:G866" si="148">IF(D803=0,IF(LEN(G802)=6,D802,G802),IF(LEN(G802)=6,D803,IF(ISERROR(FIND(D803,G802)),G802&amp;D803,G802)))</f>
        <v>24615</v>
      </c>
      <c r="H803" s="10" t="b">
        <f t="shared" si="142"/>
        <v>0</v>
      </c>
      <c r="I803" s="10">
        <f t="shared" si="143"/>
        <v>511</v>
      </c>
      <c r="J803" s="10">
        <f t="shared" si="144"/>
        <v>2</v>
      </c>
      <c r="K803" s="10" t="str">
        <f>IF($I803=1,VLOOKUP($E803,$AH$2:$AJ$19,2),IF($I803&lt;10,IF(F803=0,"",K802),""))</f>
        <v/>
      </c>
      <c r="L803" s="10" t="str">
        <f>IF($I803=1,VLOOKUP($E803,$AH$2:$AJ$19,3),IF($I803&lt;10,IF(F803=0,"",L802),""))</f>
        <v/>
      </c>
      <c r="M803" s="12" t="str">
        <f t="shared" si="145"/>
        <v/>
      </c>
      <c r="N803" s="13">
        <f t="shared" si="146"/>
        <v>0</v>
      </c>
      <c r="O803" s="14">
        <f t="shared" si="147"/>
        <v>68</v>
      </c>
    </row>
    <row r="804" spans="1:15" x14ac:dyDescent="0.2">
      <c r="A804" s="28"/>
      <c r="B804" s="21" t="str">
        <f>IF(A804="","",IF(K804="","No bet",VLOOKUP(K804,$AK$2:$AL$19,2)&amp;","&amp;VLOOKUP(L804,$AK$2:$AL$19,2)))</f>
        <v/>
      </c>
      <c r="C804" s="22" t="str">
        <f t="shared" si="138"/>
        <v/>
      </c>
      <c r="D804" s="9">
        <f t="shared" si="139"/>
        <v>0</v>
      </c>
      <c r="E804" s="9">
        <f t="shared" si="140"/>
        <v>0</v>
      </c>
      <c r="F804" s="10">
        <f t="shared" si="141"/>
        <v>0</v>
      </c>
      <c r="G804" s="10" t="str">
        <f t="shared" si="148"/>
        <v>24615</v>
      </c>
      <c r="H804" s="10" t="b">
        <f t="shared" si="142"/>
        <v>0</v>
      </c>
      <c r="I804" s="10">
        <f t="shared" si="143"/>
        <v>512</v>
      </c>
      <c r="J804" s="10">
        <f t="shared" si="144"/>
        <v>2</v>
      </c>
      <c r="K804" s="10" t="str">
        <f>IF($I804=1,VLOOKUP($E804,$AH$2:$AJ$19,2),IF($I804&lt;10,IF(F804=0,"",K803),""))</f>
        <v/>
      </c>
      <c r="L804" s="10" t="str">
        <f>IF($I804=1,VLOOKUP($E804,$AH$2:$AJ$19,3),IF($I804&lt;10,IF(F804=0,"",L803),""))</f>
        <v/>
      </c>
      <c r="M804" s="12" t="str">
        <f t="shared" si="145"/>
        <v/>
      </c>
      <c r="N804" s="13">
        <f t="shared" si="146"/>
        <v>0</v>
      </c>
      <c r="O804" s="14">
        <f t="shared" si="147"/>
        <v>68</v>
      </c>
    </row>
    <row r="805" spans="1:15" x14ac:dyDescent="0.2">
      <c r="A805" s="28"/>
      <c r="B805" s="21" t="str">
        <f>IF(A805="","",IF(K805="","No bet",VLOOKUP(K805,$AK$2:$AL$19,2)&amp;","&amp;VLOOKUP(L805,$AK$2:$AL$19,2)))</f>
        <v/>
      </c>
      <c r="C805" s="22" t="str">
        <f t="shared" si="138"/>
        <v/>
      </c>
      <c r="D805" s="9">
        <f t="shared" si="139"/>
        <v>0</v>
      </c>
      <c r="E805" s="9">
        <f t="shared" si="140"/>
        <v>0</v>
      </c>
      <c r="F805" s="10">
        <f t="shared" si="141"/>
        <v>0</v>
      </c>
      <c r="G805" s="10" t="str">
        <f t="shared" si="148"/>
        <v>24615</v>
      </c>
      <c r="H805" s="10" t="b">
        <f t="shared" si="142"/>
        <v>0</v>
      </c>
      <c r="I805" s="10">
        <f t="shared" si="143"/>
        <v>513</v>
      </c>
      <c r="J805" s="10">
        <f t="shared" si="144"/>
        <v>2</v>
      </c>
      <c r="K805" s="10" t="str">
        <f>IF($I805=1,VLOOKUP($E805,$AH$2:$AJ$19,2),IF($I805&lt;10,IF(F805=0,"",K804),""))</f>
        <v/>
      </c>
      <c r="L805" s="10" t="str">
        <f>IF($I805=1,VLOOKUP($E805,$AH$2:$AJ$19,3),IF($I805&lt;10,IF(F805=0,"",L804),""))</f>
        <v/>
      </c>
      <c r="M805" s="12" t="str">
        <f t="shared" si="145"/>
        <v/>
      </c>
      <c r="N805" s="13">
        <f t="shared" si="146"/>
        <v>0</v>
      </c>
      <c r="O805" s="14">
        <f t="shared" si="147"/>
        <v>68</v>
      </c>
    </row>
    <row r="806" spans="1:15" x14ac:dyDescent="0.2">
      <c r="A806" s="28"/>
      <c r="B806" s="21" t="str">
        <f>IF(A806="","",IF(K806="","No bet",VLOOKUP(K806,$AK$2:$AL$19,2)&amp;","&amp;VLOOKUP(L806,$AK$2:$AL$19,2)))</f>
        <v/>
      </c>
      <c r="C806" s="22" t="str">
        <f t="shared" si="138"/>
        <v/>
      </c>
      <c r="D806" s="9">
        <f t="shared" si="139"/>
        <v>0</v>
      </c>
      <c r="E806" s="9">
        <f t="shared" si="140"/>
        <v>0</v>
      </c>
      <c r="F806" s="10">
        <f t="shared" si="141"/>
        <v>0</v>
      </c>
      <c r="G806" s="10" t="str">
        <f t="shared" si="148"/>
        <v>24615</v>
      </c>
      <c r="H806" s="10" t="b">
        <f t="shared" si="142"/>
        <v>0</v>
      </c>
      <c r="I806" s="10">
        <f t="shared" si="143"/>
        <v>514</v>
      </c>
      <c r="J806" s="10">
        <f t="shared" si="144"/>
        <v>2</v>
      </c>
      <c r="K806" s="10" t="str">
        <f>IF($I806=1,VLOOKUP($E806,$AH$2:$AJ$19,2),IF($I806&lt;10,IF(F806=0,"",K805),""))</f>
        <v/>
      </c>
      <c r="L806" s="10" t="str">
        <f>IF($I806=1,VLOOKUP($E806,$AH$2:$AJ$19,3),IF($I806&lt;10,IF(F806=0,"",L805),""))</f>
        <v/>
      </c>
      <c r="M806" s="12" t="str">
        <f t="shared" si="145"/>
        <v/>
      </c>
      <c r="N806" s="13">
        <f t="shared" si="146"/>
        <v>0</v>
      </c>
      <c r="O806" s="14">
        <f t="shared" si="147"/>
        <v>68</v>
      </c>
    </row>
    <row r="807" spans="1:15" x14ac:dyDescent="0.2">
      <c r="A807" s="28"/>
      <c r="B807" s="21" t="str">
        <f>IF(A807="","",IF(K807="","No bet",VLOOKUP(K807,$AK$2:$AL$19,2)&amp;","&amp;VLOOKUP(L807,$AK$2:$AL$19,2)))</f>
        <v/>
      </c>
      <c r="C807" s="22" t="str">
        <f t="shared" si="138"/>
        <v/>
      </c>
      <c r="D807" s="9">
        <f t="shared" si="139"/>
        <v>0</v>
      </c>
      <c r="E807" s="9">
        <f t="shared" si="140"/>
        <v>0</v>
      </c>
      <c r="F807" s="10">
        <f t="shared" si="141"/>
        <v>0</v>
      </c>
      <c r="G807" s="10" t="str">
        <f t="shared" si="148"/>
        <v>24615</v>
      </c>
      <c r="H807" s="10" t="b">
        <f t="shared" si="142"/>
        <v>0</v>
      </c>
      <c r="I807" s="10">
        <f t="shared" si="143"/>
        <v>515</v>
      </c>
      <c r="J807" s="10">
        <f t="shared" si="144"/>
        <v>2</v>
      </c>
      <c r="K807" s="10" t="str">
        <f>IF($I807=1,VLOOKUP($E807,$AH$2:$AJ$19,2),IF($I807&lt;10,IF(F807=0,"",K806),""))</f>
        <v/>
      </c>
      <c r="L807" s="10" t="str">
        <f>IF($I807=1,VLOOKUP($E807,$AH$2:$AJ$19,3),IF($I807&lt;10,IF(F807=0,"",L806),""))</f>
        <v/>
      </c>
      <c r="M807" s="12" t="str">
        <f t="shared" si="145"/>
        <v/>
      </c>
      <c r="N807" s="13">
        <f t="shared" si="146"/>
        <v>0</v>
      </c>
      <c r="O807" s="14">
        <f t="shared" si="147"/>
        <v>68</v>
      </c>
    </row>
    <row r="808" spans="1:15" x14ac:dyDescent="0.2">
      <c r="A808" s="28"/>
      <c r="B808" s="21" t="str">
        <f>IF(A808="","",IF(K808="","No bet",VLOOKUP(K808,$AK$2:$AL$19,2)&amp;","&amp;VLOOKUP(L808,$AK$2:$AL$19,2)))</f>
        <v/>
      </c>
      <c r="C808" s="22" t="str">
        <f t="shared" si="138"/>
        <v/>
      </c>
      <c r="D808" s="9">
        <f t="shared" si="139"/>
        <v>0</v>
      </c>
      <c r="E808" s="9">
        <f t="shared" si="140"/>
        <v>0</v>
      </c>
      <c r="F808" s="10">
        <f t="shared" si="141"/>
        <v>0</v>
      </c>
      <c r="G808" s="10" t="str">
        <f t="shared" si="148"/>
        <v>24615</v>
      </c>
      <c r="H808" s="10" t="b">
        <f t="shared" si="142"/>
        <v>0</v>
      </c>
      <c r="I808" s="10">
        <f t="shared" si="143"/>
        <v>516</v>
      </c>
      <c r="J808" s="10">
        <f t="shared" si="144"/>
        <v>2</v>
      </c>
      <c r="K808" s="10" t="str">
        <f>IF($I808=1,VLOOKUP($E808,$AH$2:$AJ$19,2),IF($I808&lt;10,IF(F808=0,"",K807),""))</f>
        <v/>
      </c>
      <c r="L808" s="10" t="str">
        <f>IF($I808=1,VLOOKUP($E808,$AH$2:$AJ$19,3),IF($I808&lt;10,IF(F808=0,"",L807),""))</f>
        <v/>
      </c>
      <c r="M808" s="12" t="str">
        <f t="shared" si="145"/>
        <v/>
      </c>
      <c r="N808" s="13">
        <f t="shared" si="146"/>
        <v>0</v>
      </c>
      <c r="O808" s="14">
        <f t="shared" si="147"/>
        <v>68</v>
      </c>
    </row>
    <row r="809" spans="1:15" x14ac:dyDescent="0.2">
      <c r="A809" s="28"/>
      <c r="B809" s="21" t="str">
        <f>IF(A809="","",IF(K809="","No bet",VLOOKUP(K809,$AK$2:$AL$19,2)&amp;","&amp;VLOOKUP(L809,$AK$2:$AL$19,2)))</f>
        <v/>
      </c>
      <c r="C809" s="22" t="str">
        <f t="shared" si="138"/>
        <v/>
      </c>
      <c r="D809" s="9">
        <f t="shared" si="139"/>
        <v>0</v>
      </c>
      <c r="E809" s="9">
        <f t="shared" si="140"/>
        <v>0</v>
      </c>
      <c r="F809" s="10">
        <f t="shared" si="141"/>
        <v>0</v>
      </c>
      <c r="G809" s="10" t="str">
        <f t="shared" si="148"/>
        <v>24615</v>
      </c>
      <c r="H809" s="10" t="b">
        <f t="shared" si="142"/>
        <v>0</v>
      </c>
      <c r="I809" s="10">
        <f t="shared" si="143"/>
        <v>517</v>
      </c>
      <c r="J809" s="10">
        <f t="shared" si="144"/>
        <v>2</v>
      </c>
      <c r="K809" s="10" t="str">
        <f>IF($I809=1,VLOOKUP($E809,$AH$2:$AJ$19,2),IF($I809&lt;10,IF(F809=0,"",K808),""))</f>
        <v/>
      </c>
      <c r="L809" s="10" t="str">
        <f>IF($I809=1,VLOOKUP($E809,$AH$2:$AJ$19,3),IF($I809&lt;10,IF(F809=0,"",L808),""))</f>
        <v/>
      </c>
      <c r="M809" s="12" t="str">
        <f t="shared" si="145"/>
        <v/>
      </c>
      <c r="N809" s="13">
        <f t="shared" si="146"/>
        <v>0</v>
      </c>
      <c r="O809" s="14">
        <f t="shared" si="147"/>
        <v>68</v>
      </c>
    </row>
    <row r="810" spans="1:15" x14ac:dyDescent="0.2">
      <c r="A810" s="28"/>
      <c r="B810" s="21" t="str">
        <f>IF(A810="","",IF(K810="","No bet",VLOOKUP(K810,$AK$2:$AL$19,2)&amp;","&amp;VLOOKUP(L810,$AK$2:$AL$19,2)))</f>
        <v/>
      </c>
      <c r="C810" s="22" t="str">
        <f t="shared" si="138"/>
        <v/>
      </c>
      <c r="D810" s="9">
        <f t="shared" si="139"/>
        <v>0</v>
      </c>
      <c r="E810" s="9">
        <f t="shared" si="140"/>
        <v>0</v>
      </c>
      <c r="F810" s="10">
        <f t="shared" si="141"/>
        <v>0</v>
      </c>
      <c r="G810" s="10" t="str">
        <f t="shared" si="148"/>
        <v>24615</v>
      </c>
      <c r="H810" s="10" t="b">
        <f t="shared" si="142"/>
        <v>0</v>
      </c>
      <c r="I810" s="10">
        <f t="shared" si="143"/>
        <v>518</v>
      </c>
      <c r="J810" s="10">
        <f t="shared" si="144"/>
        <v>2</v>
      </c>
      <c r="K810" s="10" t="str">
        <f>IF($I810=1,VLOOKUP($E810,$AH$2:$AJ$19,2),IF($I810&lt;10,IF(F810=0,"",K809),""))</f>
        <v/>
      </c>
      <c r="L810" s="10" t="str">
        <f>IF($I810=1,VLOOKUP($E810,$AH$2:$AJ$19,3),IF($I810&lt;10,IF(F810=0,"",L809),""))</f>
        <v/>
      </c>
      <c r="M810" s="12" t="str">
        <f t="shared" si="145"/>
        <v/>
      </c>
      <c r="N810" s="13">
        <f t="shared" si="146"/>
        <v>0</v>
      </c>
      <c r="O810" s="14">
        <f t="shared" si="147"/>
        <v>68</v>
      </c>
    </row>
    <row r="811" spans="1:15" x14ac:dyDescent="0.2">
      <c r="A811" s="28"/>
      <c r="B811" s="21" t="str">
        <f>IF(A811="","",IF(K811="","No bet",VLOOKUP(K811,$AK$2:$AL$19,2)&amp;","&amp;VLOOKUP(L811,$AK$2:$AL$19,2)))</f>
        <v/>
      </c>
      <c r="C811" s="22" t="str">
        <f t="shared" si="138"/>
        <v/>
      </c>
      <c r="D811" s="9">
        <f t="shared" si="139"/>
        <v>0</v>
      </c>
      <c r="E811" s="9">
        <f t="shared" si="140"/>
        <v>0</v>
      </c>
      <c r="F811" s="10">
        <f t="shared" si="141"/>
        <v>0</v>
      </c>
      <c r="G811" s="10" t="str">
        <f t="shared" si="148"/>
        <v>24615</v>
      </c>
      <c r="H811" s="10" t="b">
        <f t="shared" si="142"/>
        <v>0</v>
      </c>
      <c r="I811" s="10">
        <f t="shared" si="143"/>
        <v>519</v>
      </c>
      <c r="J811" s="10">
        <f t="shared" si="144"/>
        <v>2</v>
      </c>
      <c r="K811" s="10" t="str">
        <f>IF($I811=1,VLOOKUP($E811,$AH$2:$AJ$19,2),IF($I811&lt;10,IF(F811=0,"",K810),""))</f>
        <v/>
      </c>
      <c r="L811" s="10" t="str">
        <f>IF($I811=1,VLOOKUP($E811,$AH$2:$AJ$19,3),IF($I811&lt;10,IF(F811=0,"",L810),""))</f>
        <v/>
      </c>
      <c r="M811" s="12" t="str">
        <f t="shared" si="145"/>
        <v/>
      </c>
      <c r="N811" s="13">
        <f t="shared" si="146"/>
        <v>0</v>
      </c>
      <c r="O811" s="14">
        <f t="shared" si="147"/>
        <v>68</v>
      </c>
    </row>
    <row r="812" spans="1:15" x14ac:dyDescent="0.2">
      <c r="A812" s="28"/>
      <c r="B812" s="21" t="str">
        <f>IF(A812="","",IF(K812="","No bet",VLOOKUP(K812,$AK$2:$AL$19,2)&amp;","&amp;VLOOKUP(L812,$AK$2:$AL$19,2)))</f>
        <v/>
      </c>
      <c r="C812" s="22" t="str">
        <f t="shared" si="138"/>
        <v/>
      </c>
      <c r="D812" s="9">
        <f t="shared" si="139"/>
        <v>0</v>
      </c>
      <c r="E812" s="9">
        <f t="shared" si="140"/>
        <v>0</v>
      </c>
      <c r="F812" s="10">
        <f t="shared" si="141"/>
        <v>0</v>
      </c>
      <c r="G812" s="10" t="str">
        <f t="shared" si="148"/>
        <v>24615</v>
      </c>
      <c r="H812" s="10" t="b">
        <f t="shared" si="142"/>
        <v>0</v>
      </c>
      <c r="I812" s="10">
        <f t="shared" si="143"/>
        <v>520</v>
      </c>
      <c r="J812" s="10">
        <f t="shared" si="144"/>
        <v>2</v>
      </c>
      <c r="K812" s="10" t="str">
        <f>IF($I812=1,VLOOKUP($E812,$AH$2:$AJ$19,2),IF($I812&lt;10,IF(F812=0,"",K811),""))</f>
        <v/>
      </c>
      <c r="L812" s="10" t="str">
        <f>IF($I812=1,VLOOKUP($E812,$AH$2:$AJ$19,3),IF($I812&lt;10,IF(F812=0,"",L811),""))</f>
        <v/>
      </c>
      <c r="M812" s="12" t="str">
        <f t="shared" si="145"/>
        <v/>
      </c>
      <c r="N812" s="13">
        <f t="shared" si="146"/>
        <v>0</v>
      </c>
      <c r="O812" s="14">
        <f t="shared" si="147"/>
        <v>68</v>
      </c>
    </row>
    <row r="813" spans="1:15" x14ac:dyDescent="0.2">
      <c r="A813" s="28"/>
      <c r="B813" s="21" t="str">
        <f>IF(A813="","",IF(K813="","No bet",VLOOKUP(K813,$AK$2:$AL$19,2)&amp;","&amp;VLOOKUP(L813,$AK$2:$AL$19,2)))</f>
        <v/>
      </c>
      <c r="C813" s="22" t="str">
        <f t="shared" si="138"/>
        <v/>
      </c>
      <c r="D813" s="9">
        <f t="shared" si="139"/>
        <v>0</v>
      </c>
      <c r="E813" s="9">
        <f t="shared" si="140"/>
        <v>0</v>
      </c>
      <c r="F813" s="10">
        <f t="shared" si="141"/>
        <v>0</v>
      </c>
      <c r="G813" s="10" t="str">
        <f t="shared" si="148"/>
        <v>24615</v>
      </c>
      <c r="H813" s="10" t="b">
        <f t="shared" si="142"/>
        <v>0</v>
      </c>
      <c r="I813" s="10">
        <f t="shared" si="143"/>
        <v>521</v>
      </c>
      <c r="J813" s="10">
        <f t="shared" si="144"/>
        <v>2</v>
      </c>
      <c r="K813" s="10" t="str">
        <f>IF($I813=1,VLOOKUP($E813,$AH$2:$AJ$19,2),IF($I813&lt;10,IF(F813=0,"",K812),""))</f>
        <v/>
      </c>
      <c r="L813" s="10" t="str">
        <f>IF($I813=1,VLOOKUP($E813,$AH$2:$AJ$19,3),IF($I813&lt;10,IF(F813=0,"",L812),""))</f>
        <v/>
      </c>
      <c r="M813" s="12" t="str">
        <f t="shared" si="145"/>
        <v/>
      </c>
      <c r="N813" s="13">
        <f t="shared" si="146"/>
        <v>0</v>
      </c>
      <c r="O813" s="14">
        <f t="shared" si="147"/>
        <v>68</v>
      </c>
    </row>
    <row r="814" spans="1:15" x14ac:dyDescent="0.2">
      <c r="A814" s="28"/>
      <c r="B814" s="21" t="str">
        <f>IF(A814="","",IF(K814="","No bet",VLOOKUP(K814,$AK$2:$AL$19,2)&amp;","&amp;VLOOKUP(L814,$AK$2:$AL$19,2)))</f>
        <v/>
      </c>
      <c r="C814" s="22" t="str">
        <f t="shared" si="138"/>
        <v/>
      </c>
      <c r="D814" s="9">
        <f t="shared" si="139"/>
        <v>0</v>
      </c>
      <c r="E814" s="9">
        <f t="shared" si="140"/>
        <v>0</v>
      </c>
      <c r="F814" s="10">
        <f t="shared" si="141"/>
        <v>0</v>
      </c>
      <c r="G814" s="10" t="str">
        <f t="shared" si="148"/>
        <v>24615</v>
      </c>
      <c r="H814" s="10" t="b">
        <f t="shared" si="142"/>
        <v>0</v>
      </c>
      <c r="I814" s="10">
        <f t="shared" si="143"/>
        <v>522</v>
      </c>
      <c r="J814" s="10">
        <f t="shared" si="144"/>
        <v>2</v>
      </c>
      <c r="K814" s="10" t="str">
        <f>IF($I814=1,VLOOKUP($E814,$AH$2:$AJ$19,2),IF($I814&lt;10,IF(F814=0,"",K813),""))</f>
        <v/>
      </c>
      <c r="L814" s="10" t="str">
        <f>IF($I814=1,VLOOKUP($E814,$AH$2:$AJ$19,3),IF($I814&lt;10,IF(F814=0,"",L813),""))</f>
        <v/>
      </c>
      <c r="M814" s="12" t="str">
        <f t="shared" si="145"/>
        <v/>
      </c>
      <c r="N814" s="13">
        <f t="shared" si="146"/>
        <v>0</v>
      </c>
      <c r="O814" s="14">
        <f t="shared" si="147"/>
        <v>68</v>
      </c>
    </row>
    <row r="815" spans="1:15" x14ac:dyDescent="0.2">
      <c r="A815" s="28"/>
      <c r="B815" s="21" t="str">
        <f>IF(A815="","",IF(K815="","No bet",VLOOKUP(K815,$AK$2:$AL$19,2)&amp;","&amp;VLOOKUP(L815,$AK$2:$AL$19,2)))</f>
        <v/>
      </c>
      <c r="C815" s="22" t="str">
        <f t="shared" si="138"/>
        <v/>
      </c>
      <c r="D815" s="9">
        <f t="shared" si="139"/>
        <v>0</v>
      </c>
      <c r="E815" s="9">
        <f t="shared" si="140"/>
        <v>0</v>
      </c>
      <c r="F815" s="10">
        <f t="shared" si="141"/>
        <v>0</v>
      </c>
      <c r="G815" s="10" t="str">
        <f t="shared" si="148"/>
        <v>24615</v>
      </c>
      <c r="H815" s="10" t="b">
        <f t="shared" si="142"/>
        <v>0</v>
      </c>
      <c r="I815" s="10">
        <f t="shared" si="143"/>
        <v>523</v>
      </c>
      <c r="J815" s="10">
        <f t="shared" si="144"/>
        <v>2</v>
      </c>
      <c r="K815" s="10" t="str">
        <f>IF($I815=1,VLOOKUP($E815,$AH$2:$AJ$19,2),IF($I815&lt;10,IF(F815=0,"",K814),""))</f>
        <v/>
      </c>
      <c r="L815" s="10" t="str">
        <f>IF($I815=1,VLOOKUP($E815,$AH$2:$AJ$19,3),IF($I815&lt;10,IF(F815=0,"",L814),""))</f>
        <v/>
      </c>
      <c r="M815" s="12" t="str">
        <f t="shared" si="145"/>
        <v/>
      </c>
      <c r="N815" s="13">
        <f t="shared" si="146"/>
        <v>0</v>
      </c>
      <c r="O815" s="14">
        <f t="shared" si="147"/>
        <v>68</v>
      </c>
    </row>
    <row r="816" spans="1:15" x14ac:dyDescent="0.2">
      <c r="A816" s="28"/>
      <c r="B816" s="21" t="str">
        <f>IF(A816="","",IF(K816="","No bet",VLOOKUP(K816,$AK$2:$AL$19,2)&amp;","&amp;VLOOKUP(L816,$AK$2:$AL$19,2)))</f>
        <v/>
      </c>
      <c r="C816" s="22" t="str">
        <f t="shared" si="138"/>
        <v/>
      </c>
      <c r="D816" s="9">
        <f t="shared" si="139"/>
        <v>0</v>
      </c>
      <c r="E816" s="9">
        <f t="shared" si="140"/>
        <v>0</v>
      </c>
      <c r="F816" s="10">
        <f t="shared" si="141"/>
        <v>0</v>
      </c>
      <c r="G816" s="10" t="str">
        <f t="shared" si="148"/>
        <v>24615</v>
      </c>
      <c r="H816" s="10" t="b">
        <f t="shared" si="142"/>
        <v>0</v>
      </c>
      <c r="I816" s="10">
        <f t="shared" si="143"/>
        <v>524</v>
      </c>
      <c r="J816" s="10">
        <f t="shared" si="144"/>
        <v>2</v>
      </c>
      <c r="K816" s="10" t="str">
        <f>IF($I816=1,VLOOKUP($E816,$AH$2:$AJ$19,2),IF($I816&lt;10,IF(F816=0,"",K815),""))</f>
        <v/>
      </c>
      <c r="L816" s="10" t="str">
        <f>IF($I816=1,VLOOKUP($E816,$AH$2:$AJ$19,3),IF($I816&lt;10,IF(F816=0,"",L815),""))</f>
        <v/>
      </c>
      <c r="M816" s="12" t="str">
        <f t="shared" si="145"/>
        <v/>
      </c>
      <c r="N816" s="13">
        <f t="shared" si="146"/>
        <v>0</v>
      </c>
      <c r="O816" s="14">
        <f t="shared" si="147"/>
        <v>68</v>
      </c>
    </row>
    <row r="817" spans="1:15" x14ac:dyDescent="0.2">
      <c r="A817" s="28"/>
      <c r="B817" s="21" t="str">
        <f>IF(A817="","",IF(K817="","No bet",VLOOKUP(K817,$AK$2:$AL$19,2)&amp;","&amp;VLOOKUP(L817,$AK$2:$AL$19,2)))</f>
        <v/>
      </c>
      <c r="C817" s="22" t="str">
        <f t="shared" si="138"/>
        <v/>
      </c>
      <c r="D817" s="9">
        <f t="shared" si="139"/>
        <v>0</v>
      </c>
      <c r="E817" s="9">
        <f t="shared" si="140"/>
        <v>0</v>
      </c>
      <c r="F817" s="10">
        <f t="shared" si="141"/>
        <v>0</v>
      </c>
      <c r="G817" s="10" t="str">
        <f t="shared" si="148"/>
        <v>24615</v>
      </c>
      <c r="H817" s="10" t="b">
        <f t="shared" si="142"/>
        <v>0</v>
      </c>
      <c r="I817" s="10">
        <f t="shared" si="143"/>
        <v>525</v>
      </c>
      <c r="J817" s="10">
        <f t="shared" si="144"/>
        <v>2</v>
      </c>
      <c r="K817" s="10" t="str">
        <f>IF($I817=1,VLOOKUP($E817,$AH$2:$AJ$19,2),IF($I817&lt;10,IF(F817=0,"",K816),""))</f>
        <v/>
      </c>
      <c r="L817" s="10" t="str">
        <f>IF($I817=1,VLOOKUP($E817,$AH$2:$AJ$19,3),IF($I817&lt;10,IF(F817=0,"",L816),""))</f>
        <v/>
      </c>
      <c r="M817" s="12" t="str">
        <f t="shared" si="145"/>
        <v/>
      </c>
      <c r="N817" s="13">
        <f t="shared" si="146"/>
        <v>0</v>
      </c>
      <c r="O817" s="14">
        <f t="shared" si="147"/>
        <v>68</v>
      </c>
    </row>
    <row r="818" spans="1:15" x14ac:dyDescent="0.2">
      <c r="A818" s="28"/>
      <c r="B818" s="21" t="str">
        <f>IF(A818="","",IF(K818="","No bet",VLOOKUP(K818,$AK$2:$AL$19,2)&amp;","&amp;VLOOKUP(L818,$AK$2:$AL$19,2)))</f>
        <v/>
      </c>
      <c r="C818" s="22" t="str">
        <f t="shared" si="138"/>
        <v/>
      </c>
      <c r="D818" s="9">
        <f t="shared" si="139"/>
        <v>0</v>
      </c>
      <c r="E818" s="9">
        <f t="shared" si="140"/>
        <v>0</v>
      </c>
      <c r="F818" s="10">
        <f t="shared" si="141"/>
        <v>0</v>
      </c>
      <c r="G818" s="10" t="str">
        <f t="shared" si="148"/>
        <v>24615</v>
      </c>
      <c r="H818" s="10" t="b">
        <f t="shared" si="142"/>
        <v>0</v>
      </c>
      <c r="I818" s="10">
        <f t="shared" si="143"/>
        <v>526</v>
      </c>
      <c r="J818" s="10">
        <f t="shared" si="144"/>
        <v>2</v>
      </c>
      <c r="K818" s="10" t="str">
        <f>IF($I818=1,VLOOKUP($E818,$AH$2:$AJ$19,2),IF($I818&lt;10,IF(F818=0,"",K817),""))</f>
        <v/>
      </c>
      <c r="L818" s="10" t="str">
        <f>IF($I818=1,VLOOKUP($E818,$AH$2:$AJ$19,3),IF($I818&lt;10,IF(F818=0,"",L817),""))</f>
        <v/>
      </c>
      <c r="M818" s="12" t="str">
        <f t="shared" si="145"/>
        <v/>
      </c>
      <c r="N818" s="13">
        <f t="shared" si="146"/>
        <v>0</v>
      </c>
      <c r="O818" s="14">
        <f t="shared" si="147"/>
        <v>68</v>
      </c>
    </row>
    <row r="819" spans="1:15" x14ac:dyDescent="0.2">
      <c r="A819" s="28"/>
      <c r="B819" s="21" t="str">
        <f>IF(A819="","",IF(K819="","No bet",VLOOKUP(K819,$AK$2:$AL$19,2)&amp;","&amp;VLOOKUP(L819,$AK$2:$AL$19,2)))</f>
        <v/>
      </c>
      <c r="C819" s="22" t="str">
        <f t="shared" si="138"/>
        <v/>
      </c>
      <c r="D819" s="9">
        <f t="shared" si="139"/>
        <v>0</v>
      </c>
      <c r="E819" s="9">
        <f t="shared" si="140"/>
        <v>0</v>
      </c>
      <c r="F819" s="10">
        <f t="shared" si="141"/>
        <v>0</v>
      </c>
      <c r="G819" s="10" t="str">
        <f t="shared" si="148"/>
        <v>24615</v>
      </c>
      <c r="H819" s="10" t="b">
        <f t="shared" si="142"/>
        <v>0</v>
      </c>
      <c r="I819" s="10">
        <f t="shared" si="143"/>
        <v>527</v>
      </c>
      <c r="J819" s="10">
        <f t="shared" si="144"/>
        <v>2</v>
      </c>
      <c r="K819" s="10" t="str">
        <f>IF($I819=1,VLOOKUP($E819,$AH$2:$AJ$19,2),IF($I819&lt;10,IF(F819=0,"",K818),""))</f>
        <v/>
      </c>
      <c r="L819" s="10" t="str">
        <f>IF($I819=1,VLOOKUP($E819,$AH$2:$AJ$19,3),IF($I819&lt;10,IF(F819=0,"",L818),""))</f>
        <v/>
      </c>
      <c r="M819" s="12" t="str">
        <f t="shared" si="145"/>
        <v/>
      </c>
      <c r="N819" s="13">
        <f t="shared" si="146"/>
        <v>0</v>
      </c>
      <c r="O819" s="14">
        <f t="shared" si="147"/>
        <v>68</v>
      </c>
    </row>
    <row r="820" spans="1:15" x14ac:dyDescent="0.2">
      <c r="A820" s="28"/>
      <c r="B820" s="21" t="str">
        <f>IF(A820="","",IF(K820="","No bet",VLOOKUP(K820,$AK$2:$AL$19,2)&amp;","&amp;VLOOKUP(L820,$AK$2:$AL$19,2)))</f>
        <v/>
      </c>
      <c r="C820" s="22" t="str">
        <f t="shared" si="138"/>
        <v/>
      </c>
      <c r="D820" s="9">
        <f t="shared" si="139"/>
        <v>0</v>
      </c>
      <c r="E820" s="9">
        <f t="shared" si="140"/>
        <v>0</v>
      </c>
      <c r="F820" s="10">
        <f t="shared" si="141"/>
        <v>0</v>
      </c>
      <c r="G820" s="10" t="str">
        <f t="shared" si="148"/>
        <v>24615</v>
      </c>
      <c r="H820" s="10" t="b">
        <f t="shared" si="142"/>
        <v>0</v>
      </c>
      <c r="I820" s="10">
        <f t="shared" si="143"/>
        <v>528</v>
      </c>
      <c r="J820" s="10">
        <f t="shared" si="144"/>
        <v>2</v>
      </c>
      <c r="K820" s="10" t="str">
        <f>IF($I820=1,VLOOKUP($E820,$AH$2:$AJ$19,2),IF($I820&lt;10,IF(F820=0,"",K819),""))</f>
        <v/>
      </c>
      <c r="L820" s="10" t="str">
        <f>IF($I820=1,VLOOKUP($E820,$AH$2:$AJ$19,3),IF($I820&lt;10,IF(F820=0,"",L819),""))</f>
        <v/>
      </c>
      <c r="M820" s="12" t="str">
        <f t="shared" si="145"/>
        <v/>
      </c>
      <c r="N820" s="13">
        <f t="shared" si="146"/>
        <v>0</v>
      </c>
      <c r="O820" s="14">
        <f t="shared" si="147"/>
        <v>68</v>
      </c>
    </row>
    <row r="821" spans="1:15" x14ac:dyDescent="0.2">
      <c r="A821" s="28"/>
      <c r="B821" s="21" t="str">
        <f>IF(A821="","",IF(K821="","No bet",VLOOKUP(K821,$AK$2:$AL$19,2)&amp;","&amp;VLOOKUP(L821,$AK$2:$AL$19,2)))</f>
        <v/>
      </c>
      <c r="C821" s="22" t="str">
        <f t="shared" si="138"/>
        <v/>
      </c>
      <c r="D821" s="9">
        <f t="shared" si="139"/>
        <v>0</v>
      </c>
      <c r="E821" s="9">
        <f t="shared" si="140"/>
        <v>0</v>
      </c>
      <c r="F821" s="10">
        <f t="shared" si="141"/>
        <v>0</v>
      </c>
      <c r="G821" s="10" t="str">
        <f t="shared" si="148"/>
        <v>24615</v>
      </c>
      <c r="H821" s="10" t="b">
        <f t="shared" si="142"/>
        <v>0</v>
      </c>
      <c r="I821" s="10">
        <f t="shared" si="143"/>
        <v>529</v>
      </c>
      <c r="J821" s="10">
        <f t="shared" si="144"/>
        <v>2</v>
      </c>
      <c r="K821" s="10" t="str">
        <f>IF($I821=1,VLOOKUP($E821,$AH$2:$AJ$19,2),IF($I821&lt;10,IF(F821=0,"",K820),""))</f>
        <v/>
      </c>
      <c r="L821" s="10" t="str">
        <f>IF($I821=1,VLOOKUP($E821,$AH$2:$AJ$19,3),IF($I821&lt;10,IF(F821=0,"",L820),""))</f>
        <v/>
      </c>
      <c r="M821" s="12" t="str">
        <f t="shared" si="145"/>
        <v/>
      </c>
      <c r="N821" s="13">
        <f t="shared" si="146"/>
        <v>0</v>
      </c>
      <c r="O821" s="14">
        <f t="shared" si="147"/>
        <v>68</v>
      </c>
    </row>
    <row r="822" spans="1:15" x14ac:dyDescent="0.2">
      <c r="A822" s="28"/>
      <c r="B822" s="21" t="str">
        <f>IF(A822="","",IF(K822="","No bet",VLOOKUP(K822,$AK$2:$AL$19,2)&amp;","&amp;VLOOKUP(L822,$AK$2:$AL$19,2)))</f>
        <v/>
      </c>
      <c r="C822" s="22" t="str">
        <f t="shared" si="138"/>
        <v/>
      </c>
      <c r="D822" s="9">
        <f t="shared" si="139"/>
        <v>0</v>
      </c>
      <c r="E822" s="9">
        <f t="shared" si="140"/>
        <v>0</v>
      </c>
      <c r="F822" s="10">
        <f t="shared" si="141"/>
        <v>0</v>
      </c>
      <c r="G822" s="10" t="str">
        <f t="shared" si="148"/>
        <v>24615</v>
      </c>
      <c r="H822" s="10" t="b">
        <f t="shared" si="142"/>
        <v>0</v>
      </c>
      <c r="I822" s="10">
        <f t="shared" si="143"/>
        <v>530</v>
      </c>
      <c r="J822" s="10">
        <f t="shared" si="144"/>
        <v>2</v>
      </c>
      <c r="K822" s="10" t="str">
        <f>IF($I822=1,VLOOKUP($E822,$AH$2:$AJ$19,2),IF($I822&lt;10,IF(F822=0,"",K821),""))</f>
        <v/>
      </c>
      <c r="L822" s="10" t="str">
        <f>IF($I822=1,VLOOKUP($E822,$AH$2:$AJ$19,3),IF($I822&lt;10,IF(F822=0,"",L821),""))</f>
        <v/>
      </c>
      <c r="M822" s="12" t="str">
        <f t="shared" si="145"/>
        <v/>
      </c>
      <c r="N822" s="13">
        <f t="shared" si="146"/>
        <v>0</v>
      </c>
      <c r="O822" s="14">
        <f t="shared" si="147"/>
        <v>68</v>
      </c>
    </row>
    <row r="823" spans="1:15" x14ac:dyDescent="0.2">
      <c r="A823" s="28"/>
      <c r="B823" s="21" t="str">
        <f>IF(A823="","",IF(K823="","No bet",VLOOKUP(K823,$AK$2:$AL$19,2)&amp;","&amp;VLOOKUP(L823,$AK$2:$AL$19,2)))</f>
        <v/>
      </c>
      <c r="C823" s="22" t="str">
        <f t="shared" si="138"/>
        <v/>
      </c>
      <c r="D823" s="9">
        <f t="shared" si="139"/>
        <v>0</v>
      </c>
      <c r="E823" s="9">
        <f t="shared" si="140"/>
        <v>0</v>
      </c>
      <c r="F823" s="10">
        <f t="shared" si="141"/>
        <v>0</v>
      </c>
      <c r="G823" s="10" t="str">
        <f t="shared" si="148"/>
        <v>24615</v>
      </c>
      <c r="H823" s="10" t="b">
        <f t="shared" si="142"/>
        <v>0</v>
      </c>
      <c r="I823" s="10">
        <f t="shared" si="143"/>
        <v>531</v>
      </c>
      <c r="J823" s="10">
        <f t="shared" si="144"/>
        <v>2</v>
      </c>
      <c r="K823" s="10" t="str">
        <f>IF($I823=1,VLOOKUP($E823,$AH$2:$AJ$19,2),IF($I823&lt;10,IF(F823=0,"",K822),""))</f>
        <v/>
      </c>
      <c r="L823" s="10" t="str">
        <f>IF($I823=1,VLOOKUP($E823,$AH$2:$AJ$19,3),IF($I823&lt;10,IF(F823=0,"",L822),""))</f>
        <v/>
      </c>
      <c r="M823" s="12" t="str">
        <f t="shared" si="145"/>
        <v/>
      </c>
      <c r="N823" s="13">
        <f t="shared" si="146"/>
        <v>0</v>
      </c>
      <c r="O823" s="14">
        <f t="shared" si="147"/>
        <v>68</v>
      </c>
    </row>
    <row r="824" spans="1:15" x14ac:dyDescent="0.2">
      <c r="A824" s="28"/>
      <c r="B824" s="21" t="str">
        <f>IF(A824="","",IF(K824="","No bet",VLOOKUP(K824,$AK$2:$AL$19,2)&amp;","&amp;VLOOKUP(L824,$AK$2:$AL$19,2)))</f>
        <v/>
      </c>
      <c r="C824" s="22" t="str">
        <f t="shared" si="138"/>
        <v/>
      </c>
      <c r="D824" s="9">
        <f t="shared" si="139"/>
        <v>0</v>
      </c>
      <c r="E824" s="9">
        <f t="shared" si="140"/>
        <v>0</v>
      </c>
      <c r="F824" s="10">
        <f t="shared" si="141"/>
        <v>0</v>
      </c>
      <c r="G824" s="10" t="str">
        <f t="shared" si="148"/>
        <v>24615</v>
      </c>
      <c r="H824" s="10" t="b">
        <f t="shared" si="142"/>
        <v>0</v>
      </c>
      <c r="I824" s="10">
        <f t="shared" si="143"/>
        <v>532</v>
      </c>
      <c r="J824" s="10">
        <f t="shared" si="144"/>
        <v>2</v>
      </c>
      <c r="K824" s="10" t="str">
        <f>IF($I824=1,VLOOKUP($E824,$AH$2:$AJ$19,2),IF($I824&lt;10,IF(F824=0,"",K823),""))</f>
        <v/>
      </c>
      <c r="L824" s="10" t="str">
        <f>IF($I824=1,VLOOKUP($E824,$AH$2:$AJ$19,3),IF($I824&lt;10,IF(F824=0,"",L823),""))</f>
        <v/>
      </c>
      <c r="M824" s="12" t="str">
        <f t="shared" si="145"/>
        <v/>
      </c>
      <c r="N824" s="13">
        <f t="shared" si="146"/>
        <v>0</v>
      </c>
      <c r="O824" s="14">
        <f t="shared" si="147"/>
        <v>68</v>
      </c>
    </row>
    <row r="825" spans="1:15" x14ac:dyDescent="0.2">
      <c r="A825" s="28"/>
      <c r="B825" s="21" t="str">
        <f>IF(A825="","",IF(K825="","No bet",VLOOKUP(K825,$AK$2:$AL$19,2)&amp;","&amp;VLOOKUP(L825,$AK$2:$AL$19,2)))</f>
        <v/>
      </c>
      <c r="C825" s="22" t="str">
        <f t="shared" si="138"/>
        <v/>
      </c>
      <c r="D825" s="9">
        <f t="shared" si="139"/>
        <v>0</v>
      </c>
      <c r="E825" s="9">
        <f t="shared" si="140"/>
        <v>0</v>
      </c>
      <c r="F825" s="10">
        <f t="shared" si="141"/>
        <v>0</v>
      </c>
      <c r="G825" s="10" t="str">
        <f t="shared" si="148"/>
        <v>24615</v>
      </c>
      <c r="H825" s="10" t="b">
        <f t="shared" si="142"/>
        <v>0</v>
      </c>
      <c r="I825" s="10">
        <f t="shared" si="143"/>
        <v>533</v>
      </c>
      <c r="J825" s="10">
        <f t="shared" si="144"/>
        <v>2</v>
      </c>
      <c r="K825" s="10" t="str">
        <f>IF($I825=1,VLOOKUP($E825,$AH$2:$AJ$19,2),IF($I825&lt;10,IF(F825=0,"",K824),""))</f>
        <v/>
      </c>
      <c r="L825" s="10" t="str">
        <f>IF($I825=1,VLOOKUP($E825,$AH$2:$AJ$19,3),IF($I825&lt;10,IF(F825=0,"",L824),""))</f>
        <v/>
      </c>
      <c r="M825" s="12" t="str">
        <f t="shared" si="145"/>
        <v/>
      </c>
      <c r="N825" s="13">
        <f t="shared" si="146"/>
        <v>0</v>
      </c>
      <c r="O825" s="14">
        <f t="shared" si="147"/>
        <v>68</v>
      </c>
    </row>
    <row r="826" spans="1:15" x14ac:dyDescent="0.2">
      <c r="A826" s="28"/>
      <c r="B826" s="21" t="str">
        <f>IF(A826="","",IF(K826="","No bet",VLOOKUP(K826,$AK$2:$AL$19,2)&amp;","&amp;VLOOKUP(L826,$AK$2:$AL$19,2)))</f>
        <v/>
      </c>
      <c r="C826" s="22" t="str">
        <f t="shared" si="138"/>
        <v/>
      </c>
      <c r="D826" s="9">
        <f t="shared" si="139"/>
        <v>0</v>
      </c>
      <c r="E826" s="9">
        <f t="shared" si="140"/>
        <v>0</v>
      </c>
      <c r="F826" s="10">
        <f t="shared" si="141"/>
        <v>0</v>
      </c>
      <c r="G826" s="10" t="str">
        <f t="shared" si="148"/>
        <v>24615</v>
      </c>
      <c r="H826" s="10" t="b">
        <f t="shared" si="142"/>
        <v>0</v>
      </c>
      <c r="I826" s="10">
        <f t="shared" si="143"/>
        <v>534</v>
      </c>
      <c r="J826" s="10">
        <f t="shared" si="144"/>
        <v>2</v>
      </c>
      <c r="K826" s="10" t="str">
        <f>IF($I826=1,VLOOKUP($E826,$AH$2:$AJ$19,2),IF($I826&lt;10,IF(F826=0,"",K825),""))</f>
        <v/>
      </c>
      <c r="L826" s="10" t="str">
        <f>IF($I826=1,VLOOKUP($E826,$AH$2:$AJ$19,3),IF($I826&lt;10,IF(F826=0,"",L825),""))</f>
        <v/>
      </c>
      <c r="M826" s="12" t="str">
        <f t="shared" si="145"/>
        <v/>
      </c>
      <c r="N826" s="13">
        <f t="shared" si="146"/>
        <v>0</v>
      </c>
      <c r="O826" s="14">
        <f t="shared" si="147"/>
        <v>68</v>
      </c>
    </row>
    <row r="827" spans="1:15" x14ac:dyDescent="0.2">
      <c r="A827" s="28"/>
      <c r="B827" s="21" t="str">
        <f>IF(A827="","",IF(K827="","No bet",VLOOKUP(K827,$AK$2:$AL$19,2)&amp;","&amp;VLOOKUP(L827,$AK$2:$AL$19,2)))</f>
        <v/>
      </c>
      <c r="C827" s="22" t="str">
        <f t="shared" si="138"/>
        <v/>
      </c>
      <c r="D827" s="9">
        <f t="shared" si="139"/>
        <v>0</v>
      </c>
      <c r="E827" s="9">
        <f t="shared" si="140"/>
        <v>0</v>
      </c>
      <c r="F827" s="10">
        <f t="shared" si="141"/>
        <v>0</v>
      </c>
      <c r="G827" s="10" t="str">
        <f t="shared" si="148"/>
        <v>24615</v>
      </c>
      <c r="H827" s="10" t="b">
        <f t="shared" si="142"/>
        <v>0</v>
      </c>
      <c r="I827" s="10">
        <f t="shared" si="143"/>
        <v>535</v>
      </c>
      <c r="J827" s="10">
        <f t="shared" si="144"/>
        <v>2</v>
      </c>
      <c r="K827" s="10" t="str">
        <f>IF($I827=1,VLOOKUP($E827,$AH$2:$AJ$19,2),IF($I827&lt;10,IF(F827=0,"",K826),""))</f>
        <v/>
      </c>
      <c r="L827" s="10" t="str">
        <f>IF($I827=1,VLOOKUP($E827,$AH$2:$AJ$19,3),IF($I827&lt;10,IF(F827=0,"",L826),""))</f>
        <v/>
      </c>
      <c r="M827" s="12" t="str">
        <f t="shared" si="145"/>
        <v/>
      </c>
      <c r="N827" s="13">
        <f t="shared" si="146"/>
        <v>0</v>
      </c>
      <c r="O827" s="14">
        <f t="shared" si="147"/>
        <v>68</v>
      </c>
    </row>
    <row r="828" spans="1:15" x14ac:dyDescent="0.2">
      <c r="A828" s="28"/>
      <c r="B828" s="21" t="str">
        <f>IF(A828="","",IF(K828="","No bet",VLOOKUP(K828,$AK$2:$AL$19,2)&amp;","&amp;VLOOKUP(L828,$AK$2:$AL$19,2)))</f>
        <v/>
      </c>
      <c r="C828" s="22" t="str">
        <f t="shared" si="138"/>
        <v/>
      </c>
      <c r="D828" s="9">
        <f t="shared" si="139"/>
        <v>0</v>
      </c>
      <c r="E828" s="9">
        <f t="shared" si="140"/>
        <v>0</v>
      </c>
      <c r="F828" s="10">
        <f t="shared" si="141"/>
        <v>0</v>
      </c>
      <c r="G828" s="10" t="str">
        <f t="shared" si="148"/>
        <v>24615</v>
      </c>
      <c r="H828" s="10" t="b">
        <f t="shared" si="142"/>
        <v>0</v>
      </c>
      <c r="I828" s="10">
        <f t="shared" si="143"/>
        <v>536</v>
      </c>
      <c r="J828" s="10">
        <f t="shared" si="144"/>
        <v>2</v>
      </c>
      <c r="K828" s="10" t="str">
        <f>IF($I828=1,VLOOKUP($E828,$AH$2:$AJ$19,2),IF($I828&lt;10,IF(F828=0,"",K827),""))</f>
        <v/>
      </c>
      <c r="L828" s="10" t="str">
        <f>IF($I828=1,VLOOKUP($E828,$AH$2:$AJ$19,3),IF($I828&lt;10,IF(F828=0,"",L827),""))</f>
        <v/>
      </c>
      <c r="M828" s="12" t="str">
        <f t="shared" si="145"/>
        <v/>
      </c>
      <c r="N828" s="13">
        <f t="shared" si="146"/>
        <v>0</v>
      </c>
      <c r="O828" s="14">
        <f t="shared" si="147"/>
        <v>68</v>
      </c>
    </row>
    <row r="829" spans="1:15" x14ac:dyDescent="0.2">
      <c r="A829" s="28"/>
      <c r="B829" s="21" t="str">
        <f>IF(A829="","",IF(K829="","No bet",VLOOKUP(K829,$AK$2:$AL$19,2)&amp;","&amp;VLOOKUP(L829,$AK$2:$AL$19,2)))</f>
        <v/>
      </c>
      <c r="C829" s="22" t="str">
        <f t="shared" si="138"/>
        <v/>
      </c>
      <c r="D829" s="9">
        <f t="shared" si="139"/>
        <v>0</v>
      </c>
      <c r="E829" s="9">
        <f t="shared" si="140"/>
        <v>0</v>
      </c>
      <c r="F829" s="10">
        <f t="shared" si="141"/>
        <v>0</v>
      </c>
      <c r="G829" s="10" t="str">
        <f t="shared" si="148"/>
        <v>24615</v>
      </c>
      <c r="H829" s="10" t="b">
        <f t="shared" si="142"/>
        <v>0</v>
      </c>
      <c r="I829" s="10">
        <f t="shared" si="143"/>
        <v>537</v>
      </c>
      <c r="J829" s="10">
        <f t="shared" si="144"/>
        <v>2</v>
      </c>
      <c r="K829" s="10" t="str">
        <f>IF($I829=1,VLOOKUP($E829,$AH$2:$AJ$19,2),IF($I829&lt;10,IF(F829=0,"",K828),""))</f>
        <v/>
      </c>
      <c r="L829" s="10" t="str">
        <f>IF($I829=1,VLOOKUP($E829,$AH$2:$AJ$19,3),IF($I829&lt;10,IF(F829=0,"",L828),""))</f>
        <v/>
      </c>
      <c r="M829" s="12" t="str">
        <f t="shared" si="145"/>
        <v/>
      </c>
      <c r="N829" s="13">
        <f t="shared" si="146"/>
        <v>0</v>
      </c>
      <c r="O829" s="14">
        <f t="shared" si="147"/>
        <v>68</v>
      </c>
    </row>
    <row r="830" spans="1:15" x14ac:dyDescent="0.2">
      <c r="A830" s="28"/>
      <c r="B830" s="21" t="str">
        <f>IF(A830="","",IF(K830="","No bet",VLOOKUP(K830,$AK$2:$AL$19,2)&amp;","&amp;VLOOKUP(L830,$AK$2:$AL$19,2)))</f>
        <v/>
      </c>
      <c r="C830" s="22" t="str">
        <f t="shared" si="138"/>
        <v/>
      </c>
      <c r="D830" s="9">
        <f t="shared" si="139"/>
        <v>0</v>
      </c>
      <c r="E830" s="9">
        <f t="shared" si="140"/>
        <v>0</v>
      </c>
      <c r="F830" s="10">
        <f t="shared" si="141"/>
        <v>0</v>
      </c>
      <c r="G830" s="10" t="str">
        <f t="shared" si="148"/>
        <v>24615</v>
      </c>
      <c r="H830" s="10" t="b">
        <f t="shared" si="142"/>
        <v>0</v>
      </c>
      <c r="I830" s="10">
        <f t="shared" si="143"/>
        <v>538</v>
      </c>
      <c r="J830" s="10">
        <f t="shared" si="144"/>
        <v>2</v>
      </c>
      <c r="K830" s="10" t="str">
        <f>IF($I830=1,VLOOKUP($E830,$AH$2:$AJ$19,2),IF($I830&lt;10,IF(F830=0,"",K829),""))</f>
        <v/>
      </c>
      <c r="L830" s="10" t="str">
        <f>IF($I830=1,VLOOKUP($E830,$AH$2:$AJ$19,3),IF($I830&lt;10,IF(F830=0,"",L829),""))</f>
        <v/>
      </c>
      <c r="M830" s="12" t="str">
        <f t="shared" si="145"/>
        <v/>
      </c>
      <c r="N830" s="13">
        <f t="shared" si="146"/>
        <v>0</v>
      </c>
      <c r="O830" s="14">
        <f t="shared" si="147"/>
        <v>68</v>
      </c>
    </row>
    <row r="831" spans="1:15" x14ac:dyDescent="0.2">
      <c r="A831" s="28"/>
      <c r="B831" s="21" t="str">
        <f>IF(A831="","",IF(K831="","No bet",VLOOKUP(K831,$AK$2:$AL$19,2)&amp;","&amp;VLOOKUP(L831,$AK$2:$AL$19,2)))</f>
        <v/>
      </c>
      <c r="C831" s="22" t="str">
        <f t="shared" si="138"/>
        <v/>
      </c>
      <c r="D831" s="9">
        <f t="shared" si="139"/>
        <v>0</v>
      </c>
      <c r="E831" s="9">
        <f t="shared" si="140"/>
        <v>0</v>
      </c>
      <c r="F831" s="10">
        <f t="shared" si="141"/>
        <v>0</v>
      </c>
      <c r="G831" s="10" t="str">
        <f t="shared" si="148"/>
        <v>24615</v>
      </c>
      <c r="H831" s="10" t="b">
        <f t="shared" si="142"/>
        <v>0</v>
      </c>
      <c r="I831" s="10">
        <f t="shared" si="143"/>
        <v>539</v>
      </c>
      <c r="J831" s="10">
        <f t="shared" si="144"/>
        <v>2</v>
      </c>
      <c r="K831" s="10" t="str">
        <f>IF($I831=1,VLOOKUP($E831,$AH$2:$AJ$19,2),IF($I831&lt;10,IF(F831=0,"",K830),""))</f>
        <v/>
      </c>
      <c r="L831" s="10" t="str">
        <f>IF($I831=1,VLOOKUP($E831,$AH$2:$AJ$19,3),IF($I831&lt;10,IF(F831=0,"",L830),""))</f>
        <v/>
      </c>
      <c r="M831" s="12" t="str">
        <f t="shared" si="145"/>
        <v/>
      </c>
      <c r="N831" s="13">
        <f t="shared" si="146"/>
        <v>0</v>
      </c>
      <c r="O831" s="14">
        <f t="shared" si="147"/>
        <v>68</v>
      </c>
    </row>
    <row r="832" spans="1:15" x14ac:dyDescent="0.2">
      <c r="A832" s="28"/>
      <c r="B832" s="21" t="str">
        <f>IF(A832="","",IF(K832="","No bet",VLOOKUP(K832,$AK$2:$AL$19,2)&amp;","&amp;VLOOKUP(L832,$AK$2:$AL$19,2)))</f>
        <v/>
      </c>
      <c r="C832" s="22" t="str">
        <f t="shared" si="138"/>
        <v/>
      </c>
      <c r="D832" s="9">
        <f t="shared" si="139"/>
        <v>0</v>
      </c>
      <c r="E832" s="9">
        <f t="shared" si="140"/>
        <v>0</v>
      </c>
      <c r="F832" s="10">
        <f t="shared" si="141"/>
        <v>0</v>
      </c>
      <c r="G832" s="10" t="str">
        <f t="shared" si="148"/>
        <v>24615</v>
      </c>
      <c r="H832" s="10" t="b">
        <f t="shared" si="142"/>
        <v>0</v>
      </c>
      <c r="I832" s="10">
        <f t="shared" si="143"/>
        <v>540</v>
      </c>
      <c r="J832" s="10">
        <f t="shared" si="144"/>
        <v>2</v>
      </c>
      <c r="K832" s="10" t="str">
        <f>IF($I832=1,VLOOKUP($E832,$AH$2:$AJ$19,2),IF($I832&lt;10,IF(F832=0,"",K831),""))</f>
        <v/>
      </c>
      <c r="L832" s="10" t="str">
        <f>IF($I832=1,VLOOKUP($E832,$AH$2:$AJ$19,3),IF($I832&lt;10,IF(F832=0,"",L831),""))</f>
        <v/>
      </c>
      <c r="M832" s="12" t="str">
        <f t="shared" si="145"/>
        <v/>
      </c>
      <c r="N832" s="13">
        <f t="shared" si="146"/>
        <v>0</v>
      </c>
      <c r="O832" s="14">
        <f t="shared" si="147"/>
        <v>68</v>
      </c>
    </row>
    <row r="833" spans="1:15" x14ac:dyDescent="0.2">
      <c r="A833" s="28"/>
      <c r="B833" s="21" t="str">
        <f>IF(A833="","",IF(K833="","No bet",VLOOKUP(K833,$AK$2:$AL$19,2)&amp;","&amp;VLOOKUP(L833,$AK$2:$AL$19,2)))</f>
        <v/>
      </c>
      <c r="C833" s="22" t="str">
        <f t="shared" si="138"/>
        <v/>
      </c>
      <c r="D833" s="9">
        <f t="shared" si="139"/>
        <v>0</v>
      </c>
      <c r="E833" s="9">
        <f t="shared" si="140"/>
        <v>0</v>
      </c>
      <c r="F833" s="10">
        <f t="shared" si="141"/>
        <v>0</v>
      </c>
      <c r="G833" s="10" t="str">
        <f t="shared" si="148"/>
        <v>24615</v>
      </c>
      <c r="H833" s="10" t="b">
        <f t="shared" si="142"/>
        <v>0</v>
      </c>
      <c r="I833" s="10">
        <f t="shared" si="143"/>
        <v>541</v>
      </c>
      <c r="J833" s="10">
        <f t="shared" si="144"/>
        <v>2</v>
      </c>
      <c r="K833" s="10" t="str">
        <f>IF($I833=1,VLOOKUP($E833,$AH$2:$AJ$19,2),IF($I833&lt;10,IF(F833=0,"",K832),""))</f>
        <v/>
      </c>
      <c r="L833" s="10" t="str">
        <f>IF($I833=1,VLOOKUP($E833,$AH$2:$AJ$19,3),IF($I833&lt;10,IF(F833=0,"",L832),""))</f>
        <v/>
      </c>
      <c r="M833" s="12" t="str">
        <f t="shared" si="145"/>
        <v/>
      </c>
      <c r="N833" s="13">
        <f t="shared" si="146"/>
        <v>0</v>
      </c>
      <c r="O833" s="14">
        <f t="shared" si="147"/>
        <v>68</v>
      </c>
    </row>
    <row r="834" spans="1:15" x14ac:dyDescent="0.2">
      <c r="A834" s="28"/>
      <c r="B834" s="21" t="str">
        <f>IF(A834="","",IF(K834="","No bet",VLOOKUP(K834,$AK$2:$AL$19,2)&amp;","&amp;VLOOKUP(L834,$AK$2:$AL$19,2)))</f>
        <v/>
      </c>
      <c r="C834" s="22" t="str">
        <f t="shared" si="138"/>
        <v/>
      </c>
      <c r="D834" s="9">
        <f t="shared" si="139"/>
        <v>0</v>
      </c>
      <c r="E834" s="9">
        <f t="shared" si="140"/>
        <v>0</v>
      </c>
      <c r="F834" s="10">
        <f t="shared" si="141"/>
        <v>0</v>
      </c>
      <c r="G834" s="10" t="str">
        <f t="shared" si="148"/>
        <v>24615</v>
      </c>
      <c r="H834" s="10" t="b">
        <f t="shared" si="142"/>
        <v>0</v>
      </c>
      <c r="I834" s="10">
        <f t="shared" si="143"/>
        <v>542</v>
      </c>
      <c r="J834" s="10">
        <f t="shared" si="144"/>
        <v>2</v>
      </c>
      <c r="K834" s="10" t="str">
        <f>IF($I834=1,VLOOKUP($E834,$AH$2:$AJ$19,2),IF($I834&lt;10,IF(F834=0,"",K833),""))</f>
        <v/>
      </c>
      <c r="L834" s="10" t="str">
        <f>IF($I834=1,VLOOKUP($E834,$AH$2:$AJ$19,3),IF($I834&lt;10,IF(F834=0,"",L833),""))</f>
        <v/>
      </c>
      <c r="M834" s="12" t="str">
        <f t="shared" si="145"/>
        <v/>
      </c>
      <c r="N834" s="13">
        <f t="shared" si="146"/>
        <v>0</v>
      </c>
      <c r="O834" s="14">
        <f t="shared" si="147"/>
        <v>68</v>
      </c>
    </row>
    <row r="835" spans="1:15" x14ac:dyDescent="0.2">
      <c r="A835" s="28"/>
      <c r="B835" s="21" t="str">
        <f>IF(A835="","",IF(K835="","No bet",VLOOKUP(K835,$AK$2:$AL$19,2)&amp;","&amp;VLOOKUP(L835,$AK$2:$AL$19,2)))</f>
        <v/>
      </c>
      <c r="C835" s="22" t="str">
        <f t="shared" ref="C835:C898" si="149">IF(A835="","",IF(B835="No bet","",F835&amp;","&amp;F835&amp;","))</f>
        <v/>
      </c>
      <c r="D835" s="9">
        <f t="shared" ref="D835:D898" si="150">VLOOKUP(A835,$AM$3:$AO$39,2,0)</f>
        <v>0</v>
      </c>
      <c r="E835" s="9">
        <f t="shared" ref="E835:E898" si="151">VLOOKUP(A835,$AM$3:$AO$39,3,0)</f>
        <v>0</v>
      </c>
      <c r="F835" s="10">
        <f t="shared" si="141"/>
        <v>0</v>
      </c>
      <c r="G835" s="10" t="str">
        <f t="shared" si="148"/>
        <v>24615</v>
      </c>
      <c r="H835" s="10" t="b">
        <f t="shared" si="142"/>
        <v>0</v>
      </c>
      <c r="I835" s="10">
        <f t="shared" si="143"/>
        <v>543</v>
      </c>
      <c r="J835" s="10">
        <f t="shared" si="144"/>
        <v>2</v>
      </c>
      <c r="K835" s="10" t="str">
        <f>IF($I835=1,VLOOKUP($E835,$AH$2:$AJ$19,2),IF($I835&lt;10,IF(F835=0,"",K834),""))</f>
        <v/>
      </c>
      <c r="L835" s="10" t="str">
        <f>IF($I835=1,VLOOKUP($E835,$AH$2:$AJ$19,3),IF($I835&lt;10,IF(F835=0,"",L834),""))</f>
        <v/>
      </c>
      <c r="M835" s="12" t="str">
        <f t="shared" si="145"/>
        <v/>
      </c>
      <c r="N835" s="13">
        <f t="shared" si="146"/>
        <v>0</v>
      </c>
      <c r="O835" s="14">
        <f t="shared" si="147"/>
        <v>68</v>
      </c>
    </row>
    <row r="836" spans="1:15" x14ac:dyDescent="0.2">
      <c r="A836" s="28"/>
      <c r="B836" s="21" t="str">
        <f>IF(A836="","",IF(K836="","No bet",VLOOKUP(K836,$AK$2:$AL$19,2)&amp;","&amp;VLOOKUP(L836,$AK$2:$AL$19,2)))</f>
        <v/>
      </c>
      <c r="C836" s="22" t="str">
        <f t="shared" si="149"/>
        <v/>
      </c>
      <c r="D836" s="9">
        <f t="shared" si="150"/>
        <v>0</v>
      </c>
      <c r="E836" s="9">
        <f t="shared" si="151"/>
        <v>0</v>
      </c>
      <c r="F836" s="10">
        <f t="shared" ref="F836:F899" si="152">IF(H836=FALSE,0,J835)</f>
        <v>0</v>
      </c>
      <c r="G836" s="10" t="str">
        <f t="shared" si="148"/>
        <v>24615</v>
      </c>
      <c r="H836" s="10" t="b">
        <f t="shared" ref="H836:H899" si="153">IF(LEN(G836)=6,TRUE,IF(M836="W",FALSE,IF(I835=9,FALSE,H835)))</f>
        <v>0</v>
      </c>
      <c r="I836" s="10">
        <f t="shared" ref="I836:I899" si="154">IF(LEN(G836)=6,1,IF(M836="W",10,I835+1))</f>
        <v>544</v>
      </c>
      <c r="J836" s="10">
        <f t="shared" ref="J836:J899" si="155">IF(I836=10,IF(M836="W",IF(J835=1,1,J835-1),J835+1),J835)</f>
        <v>2</v>
      </c>
      <c r="K836" s="10" t="str">
        <f>IF($I836=1,VLOOKUP($E836,$AH$2:$AJ$19,2),IF($I836&lt;10,IF(F836=0,"",K835),""))</f>
        <v/>
      </c>
      <c r="L836" s="10" t="str">
        <f>IF($I836=1,VLOOKUP($E836,$AH$2:$AJ$19,3),IF($I836&lt;10,IF(F836=0,"",L835),""))</f>
        <v/>
      </c>
      <c r="M836" s="12" t="str">
        <f t="shared" ref="M836:M899" si="156">IF(A836="","",IF(F835&gt;0,IF(OR(E836=K835,E836=L835),"W","L"),""))</f>
        <v/>
      </c>
      <c r="N836" s="13">
        <f t="shared" ref="N836:N899" si="157">IF(M836="W",F835*18,IF(M836="L",-F835*2,0))</f>
        <v>0</v>
      </c>
      <c r="O836" s="14">
        <f t="shared" ref="O836:O899" si="158">IF(A836&lt;&gt;"",N836+O835,O835)</f>
        <v>68</v>
      </c>
    </row>
    <row r="837" spans="1:15" x14ac:dyDescent="0.2">
      <c r="A837" s="28"/>
      <c r="B837" s="21" t="str">
        <f>IF(A837="","",IF(K837="","No bet",VLOOKUP(K837,$AK$2:$AL$19,2)&amp;","&amp;VLOOKUP(L837,$AK$2:$AL$19,2)))</f>
        <v/>
      </c>
      <c r="C837" s="22" t="str">
        <f t="shared" si="149"/>
        <v/>
      </c>
      <c r="D837" s="9">
        <f t="shared" si="150"/>
        <v>0</v>
      </c>
      <c r="E837" s="9">
        <f t="shared" si="151"/>
        <v>0</v>
      </c>
      <c r="F837" s="10">
        <f t="shared" si="152"/>
        <v>0</v>
      </c>
      <c r="G837" s="10" t="str">
        <f t="shared" si="148"/>
        <v>24615</v>
      </c>
      <c r="H837" s="10" t="b">
        <f t="shared" si="153"/>
        <v>0</v>
      </c>
      <c r="I837" s="10">
        <f t="shared" si="154"/>
        <v>545</v>
      </c>
      <c r="J837" s="10">
        <f t="shared" si="155"/>
        <v>2</v>
      </c>
      <c r="K837" s="10" t="str">
        <f>IF($I837=1,VLOOKUP($E837,$AH$2:$AJ$19,2),IF($I837&lt;10,IF(F837=0,"",K836),""))</f>
        <v/>
      </c>
      <c r="L837" s="10" t="str">
        <f>IF($I837=1,VLOOKUP($E837,$AH$2:$AJ$19,3),IF($I837&lt;10,IF(F837=0,"",L836),""))</f>
        <v/>
      </c>
      <c r="M837" s="12" t="str">
        <f t="shared" si="156"/>
        <v/>
      </c>
      <c r="N837" s="13">
        <f t="shared" si="157"/>
        <v>0</v>
      </c>
      <c r="O837" s="14">
        <f t="shared" si="158"/>
        <v>68</v>
      </c>
    </row>
    <row r="838" spans="1:15" x14ac:dyDescent="0.2">
      <c r="A838" s="28"/>
      <c r="B838" s="21" t="str">
        <f>IF(A838="","",IF(K838="","No bet",VLOOKUP(K838,$AK$2:$AL$19,2)&amp;","&amp;VLOOKUP(L838,$AK$2:$AL$19,2)))</f>
        <v/>
      </c>
      <c r="C838" s="22" t="str">
        <f t="shared" si="149"/>
        <v/>
      </c>
      <c r="D838" s="9">
        <f t="shared" si="150"/>
        <v>0</v>
      </c>
      <c r="E838" s="9">
        <f t="shared" si="151"/>
        <v>0</v>
      </c>
      <c r="F838" s="10">
        <f t="shared" si="152"/>
        <v>0</v>
      </c>
      <c r="G838" s="10" t="str">
        <f t="shared" si="148"/>
        <v>24615</v>
      </c>
      <c r="H838" s="10" t="b">
        <f t="shared" si="153"/>
        <v>0</v>
      </c>
      <c r="I838" s="10">
        <f t="shared" si="154"/>
        <v>546</v>
      </c>
      <c r="J838" s="10">
        <f t="shared" si="155"/>
        <v>2</v>
      </c>
      <c r="K838" s="10" t="str">
        <f>IF($I838=1,VLOOKUP($E838,$AH$2:$AJ$19,2),IF($I838&lt;10,IF(F838=0,"",K837),""))</f>
        <v/>
      </c>
      <c r="L838" s="10" t="str">
        <f>IF($I838=1,VLOOKUP($E838,$AH$2:$AJ$19,3),IF($I838&lt;10,IF(F838=0,"",L837),""))</f>
        <v/>
      </c>
      <c r="M838" s="12" t="str">
        <f t="shared" si="156"/>
        <v/>
      </c>
      <c r="N838" s="13">
        <f t="shared" si="157"/>
        <v>0</v>
      </c>
      <c r="O838" s="14">
        <f t="shared" si="158"/>
        <v>68</v>
      </c>
    </row>
    <row r="839" spans="1:15" x14ac:dyDescent="0.2">
      <c r="A839" s="28"/>
      <c r="B839" s="21" t="str">
        <f>IF(A839="","",IF(K839="","No bet",VLOOKUP(K839,$AK$2:$AL$19,2)&amp;","&amp;VLOOKUP(L839,$AK$2:$AL$19,2)))</f>
        <v/>
      </c>
      <c r="C839" s="22" t="str">
        <f t="shared" si="149"/>
        <v/>
      </c>
      <c r="D839" s="9">
        <f t="shared" si="150"/>
        <v>0</v>
      </c>
      <c r="E839" s="9">
        <f t="shared" si="151"/>
        <v>0</v>
      </c>
      <c r="F839" s="10">
        <f t="shared" si="152"/>
        <v>0</v>
      </c>
      <c r="G839" s="10" t="str">
        <f t="shared" si="148"/>
        <v>24615</v>
      </c>
      <c r="H839" s="10" t="b">
        <f t="shared" si="153"/>
        <v>0</v>
      </c>
      <c r="I839" s="10">
        <f t="shared" si="154"/>
        <v>547</v>
      </c>
      <c r="J839" s="10">
        <f t="shared" si="155"/>
        <v>2</v>
      </c>
      <c r="K839" s="10" t="str">
        <f>IF($I839=1,VLOOKUP($E839,$AH$2:$AJ$19,2),IF($I839&lt;10,IF(F839=0,"",K838),""))</f>
        <v/>
      </c>
      <c r="L839" s="10" t="str">
        <f>IF($I839=1,VLOOKUP($E839,$AH$2:$AJ$19,3),IF($I839&lt;10,IF(F839=0,"",L838),""))</f>
        <v/>
      </c>
      <c r="M839" s="12" t="str">
        <f t="shared" si="156"/>
        <v/>
      </c>
      <c r="N839" s="13">
        <f t="shared" si="157"/>
        <v>0</v>
      </c>
      <c r="O839" s="14">
        <f t="shared" si="158"/>
        <v>68</v>
      </c>
    </row>
    <row r="840" spans="1:15" x14ac:dyDescent="0.2">
      <c r="A840" s="28"/>
      <c r="B840" s="21" t="str">
        <f>IF(A840="","",IF(K840="","No bet",VLOOKUP(K840,$AK$2:$AL$19,2)&amp;","&amp;VLOOKUP(L840,$AK$2:$AL$19,2)))</f>
        <v/>
      </c>
      <c r="C840" s="22" t="str">
        <f t="shared" si="149"/>
        <v/>
      </c>
      <c r="D840" s="9">
        <f t="shared" si="150"/>
        <v>0</v>
      </c>
      <c r="E840" s="9">
        <f t="shared" si="151"/>
        <v>0</v>
      </c>
      <c r="F840" s="10">
        <f t="shared" si="152"/>
        <v>0</v>
      </c>
      <c r="G840" s="10" t="str">
        <f t="shared" si="148"/>
        <v>24615</v>
      </c>
      <c r="H840" s="10" t="b">
        <f t="shared" si="153"/>
        <v>0</v>
      </c>
      <c r="I840" s="10">
        <f t="shared" si="154"/>
        <v>548</v>
      </c>
      <c r="J840" s="10">
        <f t="shared" si="155"/>
        <v>2</v>
      </c>
      <c r="K840" s="10" t="str">
        <f>IF($I840=1,VLOOKUP($E840,$AH$2:$AJ$19,2),IF($I840&lt;10,IF(F840=0,"",K839),""))</f>
        <v/>
      </c>
      <c r="L840" s="10" t="str">
        <f>IF($I840=1,VLOOKUP($E840,$AH$2:$AJ$19,3),IF($I840&lt;10,IF(F840=0,"",L839),""))</f>
        <v/>
      </c>
      <c r="M840" s="12" t="str">
        <f t="shared" si="156"/>
        <v/>
      </c>
      <c r="N840" s="13">
        <f t="shared" si="157"/>
        <v>0</v>
      </c>
      <c r="O840" s="14">
        <f t="shared" si="158"/>
        <v>68</v>
      </c>
    </row>
    <row r="841" spans="1:15" x14ac:dyDescent="0.2">
      <c r="A841" s="28"/>
      <c r="B841" s="21" t="str">
        <f>IF(A841="","",IF(K841="","No bet",VLOOKUP(K841,$AK$2:$AL$19,2)&amp;","&amp;VLOOKUP(L841,$AK$2:$AL$19,2)))</f>
        <v/>
      </c>
      <c r="C841" s="22" t="str">
        <f t="shared" si="149"/>
        <v/>
      </c>
      <c r="D841" s="9">
        <f t="shared" si="150"/>
        <v>0</v>
      </c>
      <c r="E841" s="9">
        <f t="shared" si="151"/>
        <v>0</v>
      </c>
      <c r="F841" s="10">
        <f t="shared" si="152"/>
        <v>0</v>
      </c>
      <c r="G841" s="10" t="str">
        <f t="shared" si="148"/>
        <v>24615</v>
      </c>
      <c r="H841" s="10" t="b">
        <f t="shared" si="153"/>
        <v>0</v>
      </c>
      <c r="I841" s="10">
        <f t="shared" si="154"/>
        <v>549</v>
      </c>
      <c r="J841" s="10">
        <f t="shared" si="155"/>
        <v>2</v>
      </c>
      <c r="K841" s="10" t="str">
        <f>IF($I841=1,VLOOKUP($E841,$AH$2:$AJ$19,2),IF($I841&lt;10,IF(F841=0,"",K840),""))</f>
        <v/>
      </c>
      <c r="L841" s="10" t="str">
        <f>IF($I841=1,VLOOKUP($E841,$AH$2:$AJ$19,3),IF($I841&lt;10,IF(F841=0,"",L840),""))</f>
        <v/>
      </c>
      <c r="M841" s="12" t="str">
        <f t="shared" si="156"/>
        <v/>
      </c>
      <c r="N841" s="13">
        <f t="shared" si="157"/>
        <v>0</v>
      </c>
      <c r="O841" s="14">
        <f t="shared" si="158"/>
        <v>68</v>
      </c>
    </row>
    <row r="842" spans="1:15" x14ac:dyDescent="0.2">
      <c r="A842" s="28"/>
      <c r="B842" s="21" t="str">
        <f>IF(A842="","",IF(K842="","No bet",VLOOKUP(K842,$AK$2:$AL$19,2)&amp;","&amp;VLOOKUP(L842,$AK$2:$AL$19,2)))</f>
        <v/>
      </c>
      <c r="C842" s="22" t="str">
        <f t="shared" si="149"/>
        <v/>
      </c>
      <c r="D842" s="9">
        <f t="shared" si="150"/>
        <v>0</v>
      </c>
      <c r="E842" s="9">
        <f t="shared" si="151"/>
        <v>0</v>
      </c>
      <c r="F842" s="10">
        <f t="shared" si="152"/>
        <v>0</v>
      </c>
      <c r="G842" s="10" t="str">
        <f t="shared" si="148"/>
        <v>24615</v>
      </c>
      <c r="H842" s="10" t="b">
        <f t="shared" si="153"/>
        <v>0</v>
      </c>
      <c r="I842" s="10">
        <f t="shared" si="154"/>
        <v>550</v>
      </c>
      <c r="J842" s="10">
        <f t="shared" si="155"/>
        <v>2</v>
      </c>
      <c r="K842" s="10" t="str">
        <f>IF($I842=1,VLOOKUP($E842,$AH$2:$AJ$19,2),IF($I842&lt;10,IF(F842=0,"",K841),""))</f>
        <v/>
      </c>
      <c r="L842" s="10" t="str">
        <f>IF($I842=1,VLOOKUP($E842,$AH$2:$AJ$19,3),IF($I842&lt;10,IF(F842=0,"",L841),""))</f>
        <v/>
      </c>
      <c r="M842" s="12" t="str">
        <f t="shared" si="156"/>
        <v/>
      </c>
      <c r="N842" s="13">
        <f t="shared" si="157"/>
        <v>0</v>
      </c>
      <c r="O842" s="14">
        <f t="shared" si="158"/>
        <v>68</v>
      </c>
    </row>
    <row r="843" spans="1:15" x14ac:dyDescent="0.2">
      <c r="A843" s="28"/>
      <c r="B843" s="21" t="str">
        <f>IF(A843="","",IF(K843="","No bet",VLOOKUP(K843,$AK$2:$AL$19,2)&amp;","&amp;VLOOKUP(L843,$AK$2:$AL$19,2)))</f>
        <v/>
      </c>
      <c r="C843" s="22" t="str">
        <f t="shared" si="149"/>
        <v/>
      </c>
      <c r="D843" s="9">
        <f t="shared" si="150"/>
        <v>0</v>
      </c>
      <c r="E843" s="9">
        <f t="shared" si="151"/>
        <v>0</v>
      </c>
      <c r="F843" s="10">
        <f t="shared" si="152"/>
        <v>0</v>
      </c>
      <c r="G843" s="10" t="str">
        <f t="shared" si="148"/>
        <v>24615</v>
      </c>
      <c r="H843" s="10" t="b">
        <f t="shared" si="153"/>
        <v>0</v>
      </c>
      <c r="I843" s="10">
        <f t="shared" si="154"/>
        <v>551</v>
      </c>
      <c r="J843" s="10">
        <f t="shared" si="155"/>
        <v>2</v>
      </c>
      <c r="K843" s="10" t="str">
        <f>IF($I843=1,VLOOKUP($E843,$AH$2:$AJ$19,2),IF($I843&lt;10,IF(F843=0,"",K842),""))</f>
        <v/>
      </c>
      <c r="L843" s="10" t="str">
        <f>IF($I843=1,VLOOKUP($E843,$AH$2:$AJ$19,3),IF($I843&lt;10,IF(F843=0,"",L842),""))</f>
        <v/>
      </c>
      <c r="M843" s="12" t="str">
        <f t="shared" si="156"/>
        <v/>
      </c>
      <c r="N843" s="13">
        <f t="shared" si="157"/>
        <v>0</v>
      </c>
      <c r="O843" s="14">
        <f t="shared" si="158"/>
        <v>68</v>
      </c>
    </row>
    <row r="844" spans="1:15" x14ac:dyDescent="0.2">
      <c r="A844" s="28"/>
      <c r="B844" s="21" t="str">
        <f>IF(A844="","",IF(K844="","No bet",VLOOKUP(K844,$AK$2:$AL$19,2)&amp;","&amp;VLOOKUP(L844,$AK$2:$AL$19,2)))</f>
        <v/>
      </c>
      <c r="C844" s="22" t="str">
        <f t="shared" si="149"/>
        <v/>
      </c>
      <c r="D844" s="9">
        <f t="shared" si="150"/>
        <v>0</v>
      </c>
      <c r="E844" s="9">
        <f t="shared" si="151"/>
        <v>0</v>
      </c>
      <c r="F844" s="10">
        <f t="shared" si="152"/>
        <v>0</v>
      </c>
      <c r="G844" s="10" t="str">
        <f t="shared" si="148"/>
        <v>24615</v>
      </c>
      <c r="H844" s="10" t="b">
        <f t="shared" si="153"/>
        <v>0</v>
      </c>
      <c r="I844" s="10">
        <f t="shared" si="154"/>
        <v>552</v>
      </c>
      <c r="J844" s="10">
        <f t="shared" si="155"/>
        <v>2</v>
      </c>
      <c r="K844" s="10" t="str">
        <f>IF($I844=1,VLOOKUP($E844,$AH$2:$AJ$19,2),IF($I844&lt;10,IF(F844=0,"",K843),""))</f>
        <v/>
      </c>
      <c r="L844" s="10" t="str">
        <f>IF($I844=1,VLOOKUP($E844,$AH$2:$AJ$19,3),IF($I844&lt;10,IF(F844=0,"",L843),""))</f>
        <v/>
      </c>
      <c r="M844" s="12" t="str">
        <f t="shared" si="156"/>
        <v/>
      </c>
      <c r="N844" s="13">
        <f t="shared" si="157"/>
        <v>0</v>
      </c>
      <c r="O844" s="14">
        <f t="shared" si="158"/>
        <v>68</v>
      </c>
    </row>
    <row r="845" spans="1:15" x14ac:dyDescent="0.2">
      <c r="A845" s="28"/>
      <c r="B845" s="21" t="str">
        <f>IF(A845="","",IF(K845="","No bet",VLOOKUP(K845,$AK$2:$AL$19,2)&amp;","&amp;VLOOKUP(L845,$AK$2:$AL$19,2)))</f>
        <v/>
      </c>
      <c r="C845" s="22" t="str">
        <f t="shared" si="149"/>
        <v/>
      </c>
      <c r="D845" s="9">
        <f t="shared" si="150"/>
        <v>0</v>
      </c>
      <c r="E845" s="9">
        <f t="shared" si="151"/>
        <v>0</v>
      </c>
      <c r="F845" s="10">
        <f t="shared" si="152"/>
        <v>0</v>
      </c>
      <c r="G845" s="10" t="str">
        <f t="shared" si="148"/>
        <v>24615</v>
      </c>
      <c r="H845" s="10" t="b">
        <f t="shared" si="153"/>
        <v>0</v>
      </c>
      <c r="I845" s="10">
        <f t="shared" si="154"/>
        <v>553</v>
      </c>
      <c r="J845" s="10">
        <f t="shared" si="155"/>
        <v>2</v>
      </c>
      <c r="K845" s="10" t="str">
        <f>IF($I845=1,VLOOKUP($E845,$AH$2:$AJ$19,2),IF($I845&lt;10,IF(F845=0,"",K844),""))</f>
        <v/>
      </c>
      <c r="L845" s="10" t="str">
        <f>IF($I845=1,VLOOKUP($E845,$AH$2:$AJ$19,3),IF($I845&lt;10,IF(F845=0,"",L844),""))</f>
        <v/>
      </c>
      <c r="M845" s="12" t="str">
        <f t="shared" si="156"/>
        <v/>
      </c>
      <c r="N845" s="13">
        <f t="shared" si="157"/>
        <v>0</v>
      </c>
      <c r="O845" s="14">
        <f t="shared" si="158"/>
        <v>68</v>
      </c>
    </row>
    <row r="846" spans="1:15" x14ac:dyDescent="0.2">
      <c r="A846" s="28"/>
      <c r="B846" s="21" t="str">
        <f>IF(A846="","",IF(K846="","No bet",VLOOKUP(K846,$AK$2:$AL$19,2)&amp;","&amp;VLOOKUP(L846,$AK$2:$AL$19,2)))</f>
        <v/>
      </c>
      <c r="C846" s="22" t="str">
        <f t="shared" si="149"/>
        <v/>
      </c>
      <c r="D846" s="9">
        <f t="shared" si="150"/>
        <v>0</v>
      </c>
      <c r="E846" s="9">
        <f t="shared" si="151"/>
        <v>0</v>
      </c>
      <c r="F846" s="10">
        <f t="shared" si="152"/>
        <v>0</v>
      </c>
      <c r="G846" s="10" t="str">
        <f t="shared" si="148"/>
        <v>24615</v>
      </c>
      <c r="H846" s="10" t="b">
        <f t="shared" si="153"/>
        <v>0</v>
      </c>
      <c r="I846" s="10">
        <f t="shared" si="154"/>
        <v>554</v>
      </c>
      <c r="J846" s="10">
        <f t="shared" si="155"/>
        <v>2</v>
      </c>
      <c r="K846" s="10" t="str">
        <f>IF($I846=1,VLOOKUP($E846,$AH$2:$AJ$19,2),IF($I846&lt;10,IF(F846=0,"",K845),""))</f>
        <v/>
      </c>
      <c r="L846" s="10" t="str">
        <f>IF($I846=1,VLOOKUP($E846,$AH$2:$AJ$19,3),IF($I846&lt;10,IF(F846=0,"",L845),""))</f>
        <v/>
      </c>
      <c r="M846" s="12" t="str">
        <f t="shared" si="156"/>
        <v/>
      </c>
      <c r="N846" s="13">
        <f t="shared" si="157"/>
        <v>0</v>
      </c>
      <c r="O846" s="14">
        <f t="shared" si="158"/>
        <v>68</v>
      </c>
    </row>
    <row r="847" spans="1:15" x14ac:dyDescent="0.2">
      <c r="A847" s="28"/>
      <c r="B847" s="21" t="str">
        <f>IF(A847="","",IF(K847="","No bet",VLOOKUP(K847,$AK$2:$AL$19,2)&amp;","&amp;VLOOKUP(L847,$AK$2:$AL$19,2)))</f>
        <v/>
      </c>
      <c r="C847" s="22" t="str">
        <f t="shared" si="149"/>
        <v/>
      </c>
      <c r="D847" s="9">
        <f t="shared" si="150"/>
        <v>0</v>
      </c>
      <c r="E847" s="9">
        <f t="shared" si="151"/>
        <v>0</v>
      </c>
      <c r="F847" s="10">
        <f t="shared" si="152"/>
        <v>0</v>
      </c>
      <c r="G847" s="10" t="str">
        <f t="shared" si="148"/>
        <v>24615</v>
      </c>
      <c r="H847" s="10" t="b">
        <f t="shared" si="153"/>
        <v>0</v>
      </c>
      <c r="I847" s="10">
        <f t="shared" si="154"/>
        <v>555</v>
      </c>
      <c r="J847" s="10">
        <f t="shared" si="155"/>
        <v>2</v>
      </c>
      <c r="K847" s="10" t="str">
        <f>IF($I847=1,VLOOKUP($E847,$AH$2:$AJ$19,2),IF($I847&lt;10,IF(F847=0,"",K846),""))</f>
        <v/>
      </c>
      <c r="L847" s="10" t="str">
        <f>IF($I847=1,VLOOKUP($E847,$AH$2:$AJ$19,3),IF($I847&lt;10,IF(F847=0,"",L846),""))</f>
        <v/>
      </c>
      <c r="M847" s="12" t="str">
        <f t="shared" si="156"/>
        <v/>
      </c>
      <c r="N847" s="13">
        <f t="shared" si="157"/>
        <v>0</v>
      </c>
      <c r="O847" s="14">
        <f t="shared" si="158"/>
        <v>68</v>
      </c>
    </row>
    <row r="848" spans="1:15" x14ac:dyDescent="0.2">
      <c r="A848" s="28"/>
      <c r="B848" s="21" t="str">
        <f>IF(A848="","",IF(K848="","No bet",VLOOKUP(K848,$AK$2:$AL$19,2)&amp;","&amp;VLOOKUP(L848,$AK$2:$AL$19,2)))</f>
        <v/>
      </c>
      <c r="C848" s="22" t="str">
        <f t="shared" si="149"/>
        <v/>
      </c>
      <c r="D848" s="9">
        <f t="shared" si="150"/>
        <v>0</v>
      </c>
      <c r="E848" s="9">
        <f t="shared" si="151"/>
        <v>0</v>
      </c>
      <c r="F848" s="10">
        <f t="shared" si="152"/>
        <v>0</v>
      </c>
      <c r="G848" s="10" t="str">
        <f t="shared" si="148"/>
        <v>24615</v>
      </c>
      <c r="H848" s="10" t="b">
        <f t="shared" si="153"/>
        <v>0</v>
      </c>
      <c r="I848" s="10">
        <f t="shared" si="154"/>
        <v>556</v>
      </c>
      <c r="J848" s="10">
        <f t="shared" si="155"/>
        <v>2</v>
      </c>
      <c r="K848" s="10" t="str">
        <f>IF($I848=1,VLOOKUP($E848,$AH$2:$AJ$19,2),IF($I848&lt;10,IF(F848=0,"",K847),""))</f>
        <v/>
      </c>
      <c r="L848" s="10" t="str">
        <f>IF($I848=1,VLOOKUP($E848,$AH$2:$AJ$19,3),IF($I848&lt;10,IF(F848=0,"",L847),""))</f>
        <v/>
      </c>
      <c r="M848" s="12" t="str">
        <f t="shared" si="156"/>
        <v/>
      </c>
      <c r="N848" s="13">
        <f t="shared" si="157"/>
        <v>0</v>
      </c>
      <c r="O848" s="14">
        <f t="shared" si="158"/>
        <v>68</v>
      </c>
    </row>
    <row r="849" spans="1:15" x14ac:dyDescent="0.2">
      <c r="A849" s="28"/>
      <c r="B849" s="21" t="str">
        <f>IF(A849="","",IF(K849="","No bet",VLOOKUP(K849,$AK$2:$AL$19,2)&amp;","&amp;VLOOKUP(L849,$AK$2:$AL$19,2)))</f>
        <v/>
      </c>
      <c r="C849" s="22" t="str">
        <f t="shared" si="149"/>
        <v/>
      </c>
      <c r="D849" s="9">
        <f t="shared" si="150"/>
        <v>0</v>
      </c>
      <c r="E849" s="9">
        <f t="shared" si="151"/>
        <v>0</v>
      </c>
      <c r="F849" s="10">
        <f t="shared" si="152"/>
        <v>0</v>
      </c>
      <c r="G849" s="10" t="str">
        <f t="shared" si="148"/>
        <v>24615</v>
      </c>
      <c r="H849" s="10" t="b">
        <f t="shared" si="153"/>
        <v>0</v>
      </c>
      <c r="I849" s="10">
        <f t="shared" si="154"/>
        <v>557</v>
      </c>
      <c r="J849" s="10">
        <f t="shared" si="155"/>
        <v>2</v>
      </c>
      <c r="K849" s="10" t="str">
        <f>IF($I849=1,VLOOKUP($E849,$AH$2:$AJ$19,2),IF($I849&lt;10,IF(F849=0,"",K848),""))</f>
        <v/>
      </c>
      <c r="L849" s="10" t="str">
        <f>IF($I849=1,VLOOKUP($E849,$AH$2:$AJ$19,3),IF($I849&lt;10,IF(F849=0,"",L848),""))</f>
        <v/>
      </c>
      <c r="M849" s="12" t="str">
        <f t="shared" si="156"/>
        <v/>
      </c>
      <c r="N849" s="13">
        <f t="shared" si="157"/>
        <v>0</v>
      </c>
      <c r="O849" s="14">
        <f t="shared" si="158"/>
        <v>68</v>
      </c>
    </row>
    <row r="850" spans="1:15" x14ac:dyDescent="0.2">
      <c r="A850" s="28"/>
      <c r="B850" s="21" t="str">
        <f>IF(A850="","",IF(K850="","No bet",VLOOKUP(K850,$AK$2:$AL$19,2)&amp;","&amp;VLOOKUP(L850,$AK$2:$AL$19,2)))</f>
        <v/>
      </c>
      <c r="C850" s="22" t="str">
        <f t="shared" si="149"/>
        <v/>
      </c>
      <c r="D850" s="9">
        <f t="shared" si="150"/>
        <v>0</v>
      </c>
      <c r="E850" s="9">
        <f t="shared" si="151"/>
        <v>0</v>
      </c>
      <c r="F850" s="10">
        <f t="shared" si="152"/>
        <v>0</v>
      </c>
      <c r="G850" s="10" t="str">
        <f t="shared" si="148"/>
        <v>24615</v>
      </c>
      <c r="H850" s="10" t="b">
        <f t="shared" si="153"/>
        <v>0</v>
      </c>
      <c r="I850" s="10">
        <f t="shared" si="154"/>
        <v>558</v>
      </c>
      <c r="J850" s="10">
        <f t="shared" si="155"/>
        <v>2</v>
      </c>
      <c r="K850" s="10" t="str">
        <f>IF($I850=1,VLOOKUP($E850,$AH$2:$AJ$19,2),IF($I850&lt;10,IF(F850=0,"",K849),""))</f>
        <v/>
      </c>
      <c r="L850" s="10" t="str">
        <f>IF($I850=1,VLOOKUP($E850,$AH$2:$AJ$19,3),IF($I850&lt;10,IF(F850=0,"",L849),""))</f>
        <v/>
      </c>
      <c r="M850" s="12" t="str">
        <f t="shared" si="156"/>
        <v/>
      </c>
      <c r="N850" s="13">
        <f t="shared" si="157"/>
        <v>0</v>
      </c>
      <c r="O850" s="14">
        <f t="shared" si="158"/>
        <v>68</v>
      </c>
    </row>
    <row r="851" spans="1:15" x14ac:dyDescent="0.2">
      <c r="A851" s="28"/>
      <c r="B851" s="21" t="str">
        <f>IF(A851="","",IF(K851="","No bet",VLOOKUP(K851,$AK$2:$AL$19,2)&amp;","&amp;VLOOKUP(L851,$AK$2:$AL$19,2)))</f>
        <v/>
      </c>
      <c r="C851" s="22" t="str">
        <f t="shared" si="149"/>
        <v/>
      </c>
      <c r="D851" s="9">
        <f t="shared" si="150"/>
        <v>0</v>
      </c>
      <c r="E851" s="9">
        <f t="shared" si="151"/>
        <v>0</v>
      </c>
      <c r="F851" s="10">
        <f t="shared" si="152"/>
        <v>0</v>
      </c>
      <c r="G851" s="10" t="str">
        <f t="shared" si="148"/>
        <v>24615</v>
      </c>
      <c r="H851" s="10" t="b">
        <f t="shared" si="153"/>
        <v>0</v>
      </c>
      <c r="I851" s="10">
        <f t="shared" si="154"/>
        <v>559</v>
      </c>
      <c r="J851" s="10">
        <f t="shared" si="155"/>
        <v>2</v>
      </c>
      <c r="K851" s="10" t="str">
        <f>IF($I851=1,VLOOKUP($E851,$AH$2:$AJ$19,2),IF($I851&lt;10,IF(F851=0,"",K850),""))</f>
        <v/>
      </c>
      <c r="L851" s="10" t="str">
        <f>IF($I851=1,VLOOKUP($E851,$AH$2:$AJ$19,3),IF($I851&lt;10,IF(F851=0,"",L850),""))</f>
        <v/>
      </c>
      <c r="M851" s="12" t="str">
        <f t="shared" si="156"/>
        <v/>
      </c>
      <c r="N851" s="13">
        <f t="shared" si="157"/>
        <v>0</v>
      </c>
      <c r="O851" s="14">
        <f t="shared" si="158"/>
        <v>68</v>
      </c>
    </row>
    <row r="852" spans="1:15" x14ac:dyDescent="0.2">
      <c r="A852" s="28"/>
      <c r="B852" s="21" t="str">
        <f>IF(A852="","",IF(K852="","No bet",VLOOKUP(K852,$AK$2:$AL$19,2)&amp;","&amp;VLOOKUP(L852,$AK$2:$AL$19,2)))</f>
        <v/>
      </c>
      <c r="C852" s="22" t="str">
        <f t="shared" si="149"/>
        <v/>
      </c>
      <c r="D852" s="9">
        <f t="shared" si="150"/>
        <v>0</v>
      </c>
      <c r="E852" s="9">
        <f t="shared" si="151"/>
        <v>0</v>
      </c>
      <c r="F852" s="10">
        <f t="shared" si="152"/>
        <v>0</v>
      </c>
      <c r="G852" s="10" t="str">
        <f t="shared" si="148"/>
        <v>24615</v>
      </c>
      <c r="H852" s="10" t="b">
        <f t="shared" si="153"/>
        <v>0</v>
      </c>
      <c r="I852" s="10">
        <f t="shared" si="154"/>
        <v>560</v>
      </c>
      <c r="J852" s="10">
        <f t="shared" si="155"/>
        <v>2</v>
      </c>
      <c r="K852" s="10" t="str">
        <f>IF($I852=1,VLOOKUP($E852,$AH$2:$AJ$19,2),IF($I852&lt;10,IF(F852=0,"",K851),""))</f>
        <v/>
      </c>
      <c r="L852" s="10" t="str">
        <f>IF($I852=1,VLOOKUP($E852,$AH$2:$AJ$19,3),IF($I852&lt;10,IF(F852=0,"",L851),""))</f>
        <v/>
      </c>
      <c r="M852" s="12" t="str">
        <f t="shared" si="156"/>
        <v/>
      </c>
      <c r="N852" s="13">
        <f t="shared" si="157"/>
        <v>0</v>
      </c>
      <c r="O852" s="14">
        <f t="shared" si="158"/>
        <v>68</v>
      </c>
    </row>
    <row r="853" spans="1:15" x14ac:dyDescent="0.2">
      <c r="A853" s="28"/>
      <c r="B853" s="21" t="str">
        <f>IF(A853="","",IF(K853="","No bet",VLOOKUP(K853,$AK$2:$AL$19,2)&amp;","&amp;VLOOKUP(L853,$AK$2:$AL$19,2)))</f>
        <v/>
      </c>
      <c r="C853" s="22" t="str">
        <f t="shared" si="149"/>
        <v/>
      </c>
      <c r="D853" s="9">
        <f t="shared" si="150"/>
        <v>0</v>
      </c>
      <c r="E853" s="9">
        <f t="shared" si="151"/>
        <v>0</v>
      </c>
      <c r="F853" s="10">
        <f t="shared" si="152"/>
        <v>0</v>
      </c>
      <c r="G853" s="10" t="str">
        <f t="shared" si="148"/>
        <v>24615</v>
      </c>
      <c r="H853" s="10" t="b">
        <f t="shared" si="153"/>
        <v>0</v>
      </c>
      <c r="I853" s="10">
        <f t="shared" si="154"/>
        <v>561</v>
      </c>
      <c r="J853" s="10">
        <f t="shared" si="155"/>
        <v>2</v>
      </c>
      <c r="K853" s="10" t="str">
        <f>IF($I853=1,VLOOKUP($E853,$AH$2:$AJ$19,2),IF($I853&lt;10,IF(F853=0,"",K852),""))</f>
        <v/>
      </c>
      <c r="L853" s="10" t="str">
        <f>IF($I853=1,VLOOKUP($E853,$AH$2:$AJ$19,3),IF($I853&lt;10,IF(F853=0,"",L852),""))</f>
        <v/>
      </c>
      <c r="M853" s="12" t="str">
        <f t="shared" si="156"/>
        <v/>
      </c>
      <c r="N853" s="13">
        <f t="shared" si="157"/>
        <v>0</v>
      </c>
      <c r="O853" s="14">
        <f t="shared" si="158"/>
        <v>68</v>
      </c>
    </row>
    <row r="854" spans="1:15" x14ac:dyDescent="0.2">
      <c r="A854" s="28"/>
      <c r="B854" s="21" t="str">
        <f>IF(A854="","",IF(K854="","No bet",VLOOKUP(K854,$AK$2:$AL$19,2)&amp;","&amp;VLOOKUP(L854,$AK$2:$AL$19,2)))</f>
        <v/>
      </c>
      <c r="C854" s="22" t="str">
        <f t="shared" si="149"/>
        <v/>
      </c>
      <c r="D854" s="9">
        <f t="shared" si="150"/>
        <v>0</v>
      </c>
      <c r="E854" s="9">
        <f t="shared" si="151"/>
        <v>0</v>
      </c>
      <c r="F854" s="10">
        <f t="shared" si="152"/>
        <v>0</v>
      </c>
      <c r="G854" s="10" t="str">
        <f t="shared" si="148"/>
        <v>24615</v>
      </c>
      <c r="H854" s="10" t="b">
        <f t="shared" si="153"/>
        <v>0</v>
      </c>
      <c r="I854" s="10">
        <f t="shared" si="154"/>
        <v>562</v>
      </c>
      <c r="J854" s="10">
        <f t="shared" si="155"/>
        <v>2</v>
      </c>
      <c r="K854" s="10" t="str">
        <f>IF($I854=1,VLOOKUP($E854,$AH$2:$AJ$19,2),IF($I854&lt;10,IF(F854=0,"",K853),""))</f>
        <v/>
      </c>
      <c r="L854" s="10" t="str">
        <f>IF($I854=1,VLOOKUP($E854,$AH$2:$AJ$19,3),IF($I854&lt;10,IF(F854=0,"",L853),""))</f>
        <v/>
      </c>
      <c r="M854" s="12" t="str">
        <f t="shared" si="156"/>
        <v/>
      </c>
      <c r="N854" s="13">
        <f t="shared" si="157"/>
        <v>0</v>
      </c>
      <c r="O854" s="14">
        <f t="shared" si="158"/>
        <v>68</v>
      </c>
    </row>
    <row r="855" spans="1:15" x14ac:dyDescent="0.2">
      <c r="A855" s="28"/>
      <c r="B855" s="21" t="str">
        <f>IF(A855="","",IF(K855="","No bet",VLOOKUP(K855,$AK$2:$AL$19,2)&amp;","&amp;VLOOKUP(L855,$AK$2:$AL$19,2)))</f>
        <v/>
      </c>
      <c r="C855" s="22" t="str">
        <f t="shared" si="149"/>
        <v/>
      </c>
      <c r="D855" s="9">
        <f t="shared" si="150"/>
        <v>0</v>
      </c>
      <c r="E855" s="9">
        <f t="shared" si="151"/>
        <v>0</v>
      </c>
      <c r="F855" s="10">
        <f t="shared" si="152"/>
        <v>0</v>
      </c>
      <c r="G855" s="10" t="str">
        <f t="shared" si="148"/>
        <v>24615</v>
      </c>
      <c r="H855" s="10" t="b">
        <f t="shared" si="153"/>
        <v>0</v>
      </c>
      <c r="I855" s="10">
        <f t="shared" si="154"/>
        <v>563</v>
      </c>
      <c r="J855" s="10">
        <f t="shared" si="155"/>
        <v>2</v>
      </c>
      <c r="K855" s="10" t="str">
        <f>IF($I855=1,VLOOKUP($E855,$AH$2:$AJ$19,2),IF($I855&lt;10,IF(F855=0,"",K854),""))</f>
        <v/>
      </c>
      <c r="L855" s="10" t="str">
        <f>IF($I855=1,VLOOKUP($E855,$AH$2:$AJ$19,3),IF($I855&lt;10,IF(F855=0,"",L854),""))</f>
        <v/>
      </c>
      <c r="M855" s="12" t="str">
        <f t="shared" si="156"/>
        <v/>
      </c>
      <c r="N855" s="13">
        <f t="shared" si="157"/>
        <v>0</v>
      </c>
      <c r="O855" s="14">
        <f t="shared" si="158"/>
        <v>68</v>
      </c>
    </row>
    <row r="856" spans="1:15" x14ac:dyDescent="0.2">
      <c r="A856" s="28"/>
      <c r="B856" s="21" t="str">
        <f>IF(A856="","",IF(K856="","No bet",VLOOKUP(K856,$AK$2:$AL$19,2)&amp;","&amp;VLOOKUP(L856,$AK$2:$AL$19,2)))</f>
        <v/>
      </c>
      <c r="C856" s="22" t="str">
        <f t="shared" si="149"/>
        <v/>
      </c>
      <c r="D856" s="9">
        <f t="shared" si="150"/>
        <v>0</v>
      </c>
      <c r="E856" s="9">
        <f t="shared" si="151"/>
        <v>0</v>
      </c>
      <c r="F856" s="10">
        <f t="shared" si="152"/>
        <v>0</v>
      </c>
      <c r="G856" s="10" t="str">
        <f t="shared" si="148"/>
        <v>24615</v>
      </c>
      <c r="H856" s="10" t="b">
        <f t="shared" si="153"/>
        <v>0</v>
      </c>
      <c r="I856" s="10">
        <f t="shared" si="154"/>
        <v>564</v>
      </c>
      <c r="J856" s="10">
        <f t="shared" si="155"/>
        <v>2</v>
      </c>
      <c r="K856" s="10" t="str">
        <f>IF($I856=1,VLOOKUP($E856,$AH$2:$AJ$19,2),IF($I856&lt;10,IF(F856=0,"",K855),""))</f>
        <v/>
      </c>
      <c r="L856" s="10" t="str">
        <f>IF($I856=1,VLOOKUP($E856,$AH$2:$AJ$19,3),IF($I856&lt;10,IF(F856=0,"",L855),""))</f>
        <v/>
      </c>
      <c r="M856" s="12" t="str">
        <f t="shared" si="156"/>
        <v/>
      </c>
      <c r="N856" s="13">
        <f t="shared" si="157"/>
        <v>0</v>
      </c>
      <c r="O856" s="14">
        <f t="shared" si="158"/>
        <v>68</v>
      </c>
    </row>
    <row r="857" spans="1:15" x14ac:dyDescent="0.2">
      <c r="A857" s="28"/>
      <c r="B857" s="21" t="str">
        <f>IF(A857="","",IF(K857="","No bet",VLOOKUP(K857,$AK$2:$AL$19,2)&amp;","&amp;VLOOKUP(L857,$AK$2:$AL$19,2)))</f>
        <v/>
      </c>
      <c r="C857" s="22" t="str">
        <f t="shared" si="149"/>
        <v/>
      </c>
      <c r="D857" s="9">
        <f t="shared" si="150"/>
        <v>0</v>
      </c>
      <c r="E857" s="9">
        <f t="shared" si="151"/>
        <v>0</v>
      </c>
      <c r="F857" s="10">
        <f t="shared" si="152"/>
        <v>0</v>
      </c>
      <c r="G857" s="10" t="str">
        <f t="shared" si="148"/>
        <v>24615</v>
      </c>
      <c r="H857" s="10" t="b">
        <f t="shared" si="153"/>
        <v>0</v>
      </c>
      <c r="I857" s="10">
        <f t="shared" si="154"/>
        <v>565</v>
      </c>
      <c r="J857" s="10">
        <f t="shared" si="155"/>
        <v>2</v>
      </c>
      <c r="K857" s="10" t="str">
        <f>IF($I857=1,VLOOKUP($E857,$AH$2:$AJ$19,2),IF($I857&lt;10,IF(F857=0,"",K856),""))</f>
        <v/>
      </c>
      <c r="L857" s="10" t="str">
        <f>IF($I857=1,VLOOKUP($E857,$AH$2:$AJ$19,3),IF($I857&lt;10,IF(F857=0,"",L856),""))</f>
        <v/>
      </c>
      <c r="M857" s="12" t="str">
        <f t="shared" si="156"/>
        <v/>
      </c>
      <c r="N857" s="13">
        <f t="shared" si="157"/>
        <v>0</v>
      </c>
      <c r="O857" s="14">
        <f t="shared" si="158"/>
        <v>68</v>
      </c>
    </row>
    <row r="858" spans="1:15" x14ac:dyDescent="0.2">
      <c r="A858" s="28"/>
      <c r="B858" s="21" t="str">
        <f>IF(A858="","",IF(K858="","No bet",VLOOKUP(K858,$AK$2:$AL$19,2)&amp;","&amp;VLOOKUP(L858,$AK$2:$AL$19,2)))</f>
        <v/>
      </c>
      <c r="C858" s="22" t="str">
        <f t="shared" si="149"/>
        <v/>
      </c>
      <c r="D858" s="9">
        <f t="shared" si="150"/>
        <v>0</v>
      </c>
      <c r="E858" s="9">
        <f t="shared" si="151"/>
        <v>0</v>
      </c>
      <c r="F858" s="10">
        <f t="shared" si="152"/>
        <v>0</v>
      </c>
      <c r="G858" s="10" t="str">
        <f t="shared" si="148"/>
        <v>24615</v>
      </c>
      <c r="H858" s="10" t="b">
        <f t="shared" si="153"/>
        <v>0</v>
      </c>
      <c r="I858" s="10">
        <f t="shared" si="154"/>
        <v>566</v>
      </c>
      <c r="J858" s="10">
        <f t="shared" si="155"/>
        <v>2</v>
      </c>
      <c r="K858" s="10" t="str">
        <f>IF($I858=1,VLOOKUP($E858,$AH$2:$AJ$19,2),IF($I858&lt;10,IF(F858=0,"",K857),""))</f>
        <v/>
      </c>
      <c r="L858" s="10" t="str">
        <f>IF($I858=1,VLOOKUP($E858,$AH$2:$AJ$19,3),IF($I858&lt;10,IF(F858=0,"",L857),""))</f>
        <v/>
      </c>
      <c r="M858" s="12" t="str">
        <f t="shared" si="156"/>
        <v/>
      </c>
      <c r="N858" s="13">
        <f t="shared" si="157"/>
        <v>0</v>
      </c>
      <c r="O858" s="14">
        <f t="shared" si="158"/>
        <v>68</v>
      </c>
    </row>
    <row r="859" spans="1:15" x14ac:dyDescent="0.2">
      <c r="A859" s="28"/>
      <c r="B859" s="21" t="str">
        <f>IF(A859="","",IF(K859="","No bet",VLOOKUP(K859,$AK$2:$AL$19,2)&amp;","&amp;VLOOKUP(L859,$AK$2:$AL$19,2)))</f>
        <v/>
      </c>
      <c r="C859" s="22" t="str">
        <f t="shared" si="149"/>
        <v/>
      </c>
      <c r="D859" s="9">
        <f t="shared" si="150"/>
        <v>0</v>
      </c>
      <c r="E859" s="9">
        <f t="shared" si="151"/>
        <v>0</v>
      </c>
      <c r="F859" s="10">
        <f t="shared" si="152"/>
        <v>0</v>
      </c>
      <c r="G859" s="10" t="str">
        <f t="shared" si="148"/>
        <v>24615</v>
      </c>
      <c r="H859" s="10" t="b">
        <f t="shared" si="153"/>
        <v>0</v>
      </c>
      <c r="I859" s="10">
        <f t="shared" si="154"/>
        <v>567</v>
      </c>
      <c r="J859" s="10">
        <f t="shared" si="155"/>
        <v>2</v>
      </c>
      <c r="K859" s="10" t="str">
        <f>IF($I859=1,VLOOKUP($E859,$AH$2:$AJ$19,2),IF($I859&lt;10,IF(F859=0,"",K858),""))</f>
        <v/>
      </c>
      <c r="L859" s="10" t="str">
        <f>IF($I859=1,VLOOKUP($E859,$AH$2:$AJ$19,3),IF($I859&lt;10,IF(F859=0,"",L858),""))</f>
        <v/>
      </c>
      <c r="M859" s="12" t="str">
        <f t="shared" si="156"/>
        <v/>
      </c>
      <c r="N859" s="13">
        <f t="shared" si="157"/>
        <v>0</v>
      </c>
      <c r="O859" s="14">
        <f t="shared" si="158"/>
        <v>68</v>
      </c>
    </row>
    <row r="860" spans="1:15" x14ac:dyDescent="0.2">
      <c r="A860" s="28"/>
      <c r="B860" s="21" t="str">
        <f>IF(A860="","",IF(K860="","No bet",VLOOKUP(K860,$AK$2:$AL$19,2)&amp;","&amp;VLOOKUP(L860,$AK$2:$AL$19,2)))</f>
        <v/>
      </c>
      <c r="C860" s="22" t="str">
        <f t="shared" si="149"/>
        <v/>
      </c>
      <c r="D860" s="9">
        <f t="shared" si="150"/>
        <v>0</v>
      </c>
      <c r="E860" s="9">
        <f t="shared" si="151"/>
        <v>0</v>
      </c>
      <c r="F860" s="10">
        <f t="shared" si="152"/>
        <v>0</v>
      </c>
      <c r="G860" s="10" t="str">
        <f t="shared" si="148"/>
        <v>24615</v>
      </c>
      <c r="H860" s="10" t="b">
        <f t="shared" si="153"/>
        <v>0</v>
      </c>
      <c r="I860" s="10">
        <f t="shared" si="154"/>
        <v>568</v>
      </c>
      <c r="J860" s="10">
        <f t="shared" si="155"/>
        <v>2</v>
      </c>
      <c r="K860" s="10" t="str">
        <f>IF($I860=1,VLOOKUP($E860,$AH$2:$AJ$19,2),IF($I860&lt;10,IF(F860=0,"",K859),""))</f>
        <v/>
      </c>
      <c r="L860" s="10" t="str">
        <f>IF($I860=1,VLOOKUP($E860,$AH$2:$AJ$19,3),IF($I860&lt;10,IF(F860=0,"",L859),""))</f>
        <v/>
      </c>
      <c r="M860" s="12" t="str">
        <f t="shared" si="156"/>
        <v/>
      </c>
      <c r="N860" s="13">
        <f t="shared" si="157"/>
        <v>0</v>
      </c>
      <c r="O860" s="14">
        <f t="shared" si="158"/>
        <v>68</v>
      </c>
    </row>
    <row r="861" spans="1:15" x14ac:dyDescent="0.2">
      <c r="A861" s="28"/>
      <c r="B861" s="21" t="str">
        <f>IF(A861="","",IF(K861="","No bet",VLOOKUP(K861,$AK$2:$AL$19,2)&amp;","&amp;VLOOKUP(L861,$AK$2:$AL$19,2)))</f>
        <v/>
      </c>
      <c r="C861" s="22" t="str">
        <f t="shared" si="149"/>
        <v/>
      </c>
      <c r="D861" s="9">
        <f t="shared" si="150"/>
        <v>0</v>
      </c>
      <c r="E861" s="9">
        <f t="shared" si="151"/>
        <v>0</v>
      </c>
      <c r="F861" s="10">
        <f t="shared" si="152"/>
        <v>0</v>
      </c>
      <c r="G861" s="10" t="str">
        <f t="shared" si="148"/>
        <v>24615</v>
      </c>
      <c r="H861" s="10" t="b">
        <f t="shared" si="153"/>
        <v>0</v>
      </c>
      <c r="I861" s="10">
        <f t="shared" si="154"/>
        <v>569</v>
      </c>
      <c r="J861" s="10">
        <f t="shared" si="155"/>
        <v>2</v>
      </c>
      <c r="K861" s="10" t="str">
        <f>IF($I861=1,VLOOKUP($E861,$AH$2:$AJ$19,2),IF($I861&lt;10,IF(F861=0,"",K860),""))</f>
        <v/>
      </c>
      <c r="L861" s="10" t="str">
        <f>IF($I861=1,VLOOKUP($E861,$AH$2:$AJ$19,3),IF($I861&lt;10,IF(F861=0,"",L860),""))</f>
        <v/>
      </c>
      <c r="M861" s="12" t="str">
        <f t="shared" si="156"/>
        <v/>
      </c>
      <c r="N861" s="13">
        <f t="shared" si="157"/>
        <v>0</v>
      </c>
      <c r="O861" s="14">
        <f t="shared" si="158"/>
        <v>68</v>
      </c>
    </row>
    <row r="862" spans="1:15" x14ac:dyDescent="0.2">
      <c r="A862" s="28"/>
      <c r="B862" s="21" t="str">
        <f>IF(A862="","",IF(K862="","No bet",VLOOKUP(K862,$AK$2:$AL$19,2)&amp;","&amp;VLOOKUP(L862,$AK$2:$AL$19,2)))</f>
        <v/>
      </c>
      <c r="C862" s="22" t="str">
        <f t="shared" si="149"/>
        <v/>
      </c>
      <c r="D862" s="9">
        <f t="shared" si="150"/>
        <v>0</v>
      </c>
      <c r="E862" s="9">
        <f t="shared" si="151"/>
        <v>0</v>
      </c>
      <c r="F862" s="10">
        <f t="shared" si="152"/>
        <v>0</v>
      </c>
      <c r="G862" s="10" t="str">
        <f t="shared" si="148"/>
        <v>24615</v>
      </c>
      <c r="H862" s="10" t="b">
        <f t="shared" si="153"/>
        <v>0</v>
      </c>
      <c r="I862" s="10">
        <f t="shared" si="154"/>
        <v>570</v>
      </c>
      <c r="J862" s="10">
        <f t="shared" si="155"/>
        <v>2</v>
      </c>
      <c r="K862" s="10" t="str">
        <f>IF($I862=1,VLOOKUP($E862,$AH$2:$AJ$19,2),IF($I862&lt;10,IF(F862=0,"",K861),""))</f>
        <v/>
      </c>
      <c r="L862" s="10" t="str">
        <f>IF($I862=1,VLOOKUP($E862,$AH$2:$AJ$19,3),IF($I862&lt;10,IF(F862=0,"",L861),""))</f>
        <v/>
      </c>
      <c r="M862" s="12" t="str">
        <f t="shared" si="156"/>
        <v/>
      </c>
      <c r="N862" s="13">
        <f t="shared" si="157"/>
        <v>0</v>
      </c>
      <c r="O862" s="14">
        <f t="shared" si="158"/>
        <v>68</v>
      </c>
    </row>
    <row r="863" spans="1:15" x14ac:dyDescent="0.2">
      <c r="A863" s="28"/>
      <c r="B863" s="21" t="str">
        <f>IF(A863="","",IF(K863="","No bet",VLOOKUP(K863,$AK$2:$AL$19,2)&amp;","&amp;VLOOKUP(L863,$AK$2:$AL$19,2)))</f>
        <v/>
      </c>
      <c r="C863" s="22" t="str">
        <f t="shared" si="149"/>
        <v/>
      </c>
      <c r="D863" s="9">
        <f t="shared" si="150"/>
        <v>0</v>
      </c>
      <c r="E863" s="9">
        <f t="shared" si="151"/>
        <v>0</v>
      </c>
      <c r="F863" s="10">
        <f t="shared" si="152"/>
        <v>0</v>
      </c>
      <c r="G863" s="10" t="str">
        <f t="shared" si="148"/>
        <v>24615</v>
      </c>
      <c r="H863" s="10" t="b">
        <f t="shared" si="153"/>
        <v>0</v>
      </c>
      <c r="I863" s="10">
        <f t="shared" si="154"/>
        <v>571</v>
      </c>
      <c r="J863" s="10">
        <f t="shared" si="155"/>
        <v>2</v>
      </c>
      <c r="K863" s="10" t="str">
        <f>IF($I863=1,VLOOKUP($E863,$AH$2:$AJ$19,2),IF($I863&lt;10,IF(F863=0,"",K862),""))</f>
        <v/>
      </c>
      <c r="L863" s="10" t="str">
        <f>IF($I863=1,VLOOKUP($E863,$AH$2:$AJ$19,3),IF($I863&lt;10,IF(F863=0,"",L862),""))</f>
        <v/>
      </c>
      <c r="M863" s="12" t="str">
        <f t="shared" si="156"/>
        <v/>
      </c>
      <c r="N863" s="13">
        <f t="shared" si="157"/>
        <v>0</v>
      </c>
      <c r="O863" s="14">
        <f t="shared" si="158"/>
        <v>68</v>
      </c>
    </row>
    <row r="864" spans="1:15" x14ac:dyDescent="0.2">
      <c r="A864" s="28"/>
      <c r="B864" s="21" t="str">
        <f>IF(A864="","",IF(K864="","No bet",VLOOKUP(K864,$AK$2:$AL$19,2)&amp;","&amp;VLOOKUP(L864,$AK$2:$AL$19,2)))</f>
        <v/>
      </c>
      <c r="C864" s="22" t="str">
        <f t="shared" si="149"/>
        <v/>
      </c>
      <c r="D864" s="9">
        <f t="shared" si="150"/>
        <v>0</v>
      </c>
      <c r="E864" s="9">
        <f t="shared" si="151"/>
        <v>0</v>
      </c>
      <c r="F864" s="10">
        <f t="shared" si="152"/>
        <v>0</v>
      </c>
      <c r="G864" s="10" t="str">
        <f t="shared" si="148"/>
        <v>24615</v>
      </c>
      <c r="H864" s="10" t="b">
        <f t="shared" si="153"/>
        <v>0</v>
      </c>
      <c r="I864" s="10">
        <f t="shared" si="154"/>
        <v>572</v>
      </c>
      <c r="J864" s="10">
        <f t="shared" si="155"/>
        <v>2</v>
      </c>
      <c r="K864" s="10" t="str">
        <f>IF($I864=1,VLOOKUP($E864,$AH$2:$AJ$19,2),IF($I864&lt;10,IF(F864=0,"",K863),""))</f>
        <v/>
      </c>
      <c r="L864" s="10" t="str">
        <f>IF($I864=1,VLOOKUP($E864,$AH$2:$AJ$19,3),IF($I864&lt;10,IF(F864=0,"",L863),""))</f>
        <v/>
      </c>
      <c r="M864" s="12" t="str">
        <f t="shared" si="156"/>
        <v/>
      </c>
      <c r="N864" s="13">
        <f t="shared" si="157"/>
        <v>0</v>
      </c>
      <c r="O864" s="14">
        <f t="shared" si="158"/>
        <v>68</v>
      </c>
    </row>
    <row r="865" spans="1:15" x14ac:dyDescent="0.2">
      <c r="A865" s="28"/>
      <c r="B865" s="21" t="str">
        <f>IF(A865="","",IF(K865="","No bet",VLOOKUP(K865,$AK$2:$AL$19,2)&amp;","&amp;VLOOKUP(L865,$AK$2:$AL$19,2)))</f>
        <v/>
      </c>
      <c r="C865" s="22" t="str">
        <f t="shared" si="149"/>
        <v/>
      </c>
      <c r="D865" s="9">
        <f t="shared" si="150"/>
        <v>0</v>
      </c>
      <c r="E865" s="9">
        <f t="shared" si="151"/>
        <v>0</v>
      </c>
      <c r="F865" s="10">
        <f t="shared" si="152"/>
        <v>0</v>
      </c>
      <c r="G865" s="10" t="str">
        <f t="shared" si="148"/>
        <v>24615</v>
      </c>
      <c r="H865" s="10" t="b">
        <f t="shared" si="153"/>
        <v>0</v>
      </c>
      <c r="I865" s="10">
        <f t="shared" si="154"/>
        <v>573</v>
      </c>
      <c r="J865" s="10">
        <f t="shared" si="155"/>
        <v>2</v>
      </c>
      <c r="K865" s="10" t="str">
        <f>IF($I865=1,VLOOKUP($E865,$AH$2:$AJ$19,2),IF($I865&lt;10,IF(F865=0,"",K864),""))</f>
        <v/>
      </c>
      <c r="L865" s="10" t="str">
        <f>IF($I865=1,VLOOKUP($E865,$AH$2:$AJ$19,3),IF($I865&lt;10,IF(F865=0,"",L864),""))</f>
        <v/>
      </c>
      <c r="M865" s="12" t="str">
        <f t="shared" si="156"/>
        <v/>
      </c>
      <c r="N865" s="13">
        <f t="shared" si="157"/>
        <v>0</v>
      </c>
      <c r="O865" s="14">
        <f t="shared" si="158"/>
        <v>68</v>
      </c>
    </row>
    <row r="866" spans="1:15" x14ac:dyDescent="0.2">
      <c r="A866" s="28"/>
      <c r="B866" s="21" t="str">
        <f>IF(A866="","",IF(K866="","No bet",VLOOKUP(K866,$AK$2:$AL$19,2)&amp;","&amp;VLOOKUP(L866,$AK$2:$AL$19,2)))</f>
        <v/>
      </c>
      <c r="C866" s="22" t="str">
        <f t="shared" si="149"/>
        <v/>
      </c>
      <c r="D866" s="9">
        <f t="shared" si="150"/>
        <v>0</v>
      </c>
      <c r="E866" s="9">
        <f t="shared" si="151"/>
        <v>0</v>
      </c>
      <c r="F866" s="10">
        <f t="shared" si="152"/>
        <v>0</v>
      </c>
      <c r="G866" s="10" t="str">
        <f t="shared" si="148"/>
        <v>24615</v>
      </c>
      <c r="H866" s="10" t="b">
        <f t="shared" si="153"/>
        <v>0</v>
      </c>
      <c r="I866" s="10">
        <f t="shared" si="154"/>
        <v>574</v>
      </c>
      <c r="J866" s="10">
        <f t="shared" si="155"/>
        <v>2</v>
      </c>
      <c r="K866" s="10" t="str">
        <f>IF($I866=1,VLOOKUP($E866,$AH$2:$AJ$19,2),IF($I866&lt;10,IF(F866=0,"",K865),""))</f>
        <v/>
      </c>
      <c r="L866" s="10" t="str">
        <f>IF($I866=1,VLOOKUP($E866,$AH$2:$AJ$19,3),IF($I866&lt;10,IF(F866=0,"",L865),""))</f>
        <v/>
      </c>
      <c r="M866" s="12" t="str">
        <f t="shared" si="156"/>
        <v/>
      </c>
      <c r="N866" s="13">
        <f t="shared" si="157"/>
        <v>0</v>
      </c>
      <c r="O866" s="14">
        <f t="shared" si="158"/>
        <v>68</v>
      </c>
    </row>
    <row r="867" spans="1:15" x14ac:dyDescent="0.2">
      <c r="A867" s="28"/>
      <c r="B867" s="21" t="str">
        <f>IF(A867="","",IF(K867="","No bet",VLOOKUP(K867,$AK$2:$AL$19,2)&amp;","&amp;VLOOKUP(L867,$AK$2:$AL$19,2)))</f>
        <v/>
      </c>
      <c r="C867" s="22" t="str">
        <f t="shared" si="149"/>
        <v/>
      </c>
      <c r="D867" s="9">
        <f t="shared" si="150"/>
        <v>0</v>
      </c>
      <c r="E867" s="9">
        <f t="shared" si="151"/>
        <v>0</v>
      </c>
      <c r="F867" s="10">
        <f t="shared" si="152"/>
        <v>0</v>
      </c>
      <c r="G867" s="10" t="str">
        <f t="shared" ref="G867:G930" si="159">IF(D867=0,IF(LEN(G866)=6,D866,G866),IF(LEN(G866)=6,D867,IF(ISERROR(FIND(D867,G866)),G866&amp;D867,G866)))</f>
        <v>24615</v>
      </c>
      <c r="H867" s="10" t="b">
        <f t="shared" si="153"/>
        <v>0</v>
      </c>
      <c r="I867" s="10">
        <f t="shared" si="154"/>
        <v>575</v>
      </c>
      <c r="J867" s="10">
        <f t="shared" si="155"/>
        <v>2</v>
      </c>
      <c r="K867" s="10" t="str">
        <f>IF($I867=1,VLOOKUP($E867,$AH$2:$AJ$19,2),IF($I867&lt;10,IF(F867=0,"",K866),""))</f>
        <v/>
      </c>
      <c r="L867" s="10" t="str">
        <f>IF($I867=1,VLOOKUP($E867,$AH$2:$AJ$19,3),IF($I867&lt;10,IF(F867=0,"",L866),""))</f>
        <v/>
      </c>
      <c r="M867" s="12" t="str">
        <f t="shared" si="156"/>
        <v/>
      </c>
      <c r="N867" s="13">
        <f t="shared" si="157"/>
        <v>0</v>
      </c>
      <c r="O867" s="14">
        <f t="shared" si="158"/>
        <v>68</v>
      </c>
    </row>
    <row r="868" spans="1:15" x14ac:dyDescent="0.2">
      <c r="A868" s="28"/>
      <c r="B868" s="21" t="str">
        <f>IF(A868="","",IF(K868="","No bet",VLOOKUP(K868,$AK$2:$AL$19,2)&amp;","&amp;VLOOKUP(L868,$AK$2:$AL$19,2)))</f>
        <v/>
      </c>
      <c r="C868" s="22" t="str">
        <f t="shared" si="149"/>
        <v/>
      </c>
      <c r="D868" s="9">
        <f t="shared" si="150"/>
        <v>0</v>
      </c>
      <c r="E868" s="9">
        <f t="shared" si="151"/>
        <v>0</v>
      </c>
      <c r="F868" s="10">
        <f t="shared" si="152"/>
        <v>0</v>
      </c>
      <c r="G868" s="10" t="str">
        <f t="shared" si="159"/>
        <v>24615</v>
      </c>
      <c r="H868" s="10" t="b">
        <f t="shared" si="153"/>
        <v>0</v>
      </c>
      <c r="I868" s="10">
        <f t="shared" si="154"/>
        <v>576</v>
      </c>
      <c r="J868" s="10">
        <f t="shared" si="155"/>
        <v>2</v>
      </c>
      <c r="K868" s="10" t="str">
        <f>IF($I868=1,VLOOKUP($E868,$AH$2:$AJ$19,2),IF($I868&lt;10,IF(F868=0,"",K867),""))</f>
        <v/>
      </c>
      <c r="L868" s="10" t="str">
        <f>IF($I868=1,VLOOKUP($E868,$AH$2:$AJ$19,3),IF($I868&lt;10,IF(F868=0,"",L867),""))</f>
        <v/>
      </c>
      <c r="M868" s="12" t="str">
        <f t="shared" si="156"/>
        <v/>
      </c>
      <c r="N868" s="13">
        <f t="shared" si="157"/>
        <v>0</v>
      </c>
      <c r="O868" s="14">
        <f t="shared" si="158"/>
        <v>68</v>
      </c>
    </row>
    <row r="869" spans="1:15" x14ac:dyDescent="0.2">
      <c r="A869" s="28"/>
      <c r="B869" s="21" t="str">
        <f>IF(A869="","",IF(K869="","No bet",VLOOKUP(K869,$AK$2:$AL$19,2)&amp;","&amp;VLOOKUP(L869,$AK$2:$AL$19,2)))</f>
        <v/>
      </c>
      <c r="C869" s="22" t="str">
        <f t="shared" si="149"/>
        <v/>
      </c>
      <c r="D869" s="9">
        <f t="shared" si="150"/>
        <v>0</v>
      </c>
      <c r="E869" s="9">
        <f t="shared" si="151"/>
        <v>0</v>
      </c>
      <c r="F869" s="10">
        <f t="shared" si="152"/>
        <v>0</v>
      </c>
      <c r="G869" s="10" t="str">
        <f t="shared" si="159"/>
        <v>24615</v>
      </c>
      <c r="H869" s="10" t="b">
        <f t="shared" si="153"/>
        <v>0</v>
      </c>
      <c r="I869" s="10">
        <f t="shared" si="154"/>
        <v>577</v>
      </c>
      <c r="J869" s="10">
        <f t="shared" si="155"/>
        <v>2</v>
      </c>
      <c r="K869" s="10" t="str">
        <f>IF($I869=1,VLOOKUP($E869,$AH$2:$AJ$19,2),IF($I869&lt;10,IF(F869=0,"",K868),""))</f>
        <v/>
      </c>
      <c r="L869" s="10" t="str">
        <f>IF($I869=1,VLOOKUP($E869,$AH$2:$AJ$19,3),IF($I869&lt;10,IF(F869=0,"",L868),""))</f>
        <v/>
      </c>
      <c r="M869" s="12" t="str">
        <f t="shared" si="156"/>
        <v/>
      </c>
      <c r="N869" s="13">
        <f t="shared" si="157"/>
        <v>0</v>
      </c>
      <c r="O869" s="14">
        <f t="shared" si="158"/>
        <v>68</v>
      </c>
    </row>
    <row r="870" spans="1:15" x14ac:dyDescent="0.2">
      <c r="A870" s="28"/>
      <c r="B870" s="21" t="str">
        <f>IF(A870="","",IF(K870="","No bet",VLOOKUP(K870,$AK$2:$AL$19,2)&amp;","&amp;VLOOKUP(L870,$AK$2:$AL$19,2)))</f>
        <v/>
      </c>
      <c r="C870" s="22" t="str">
        <f t="shared" si="149"/>
        <v/>
      </c>
      <c r="D870" s="9">
        <f t="shared" si="150"/>
        <v>0</v>
      </c>
      <c r="E870" s="9">
        <f t="shared" si="151"/>
        <v>0</v>
      </c>
      <c r="F870" s="10">
        <f t="shared" si="152"/>
        <v>0</v>
      </c>
      <c r="G870" s="10" t="str">
        <f t="shared" si="159"/>
        <v>24615</v>
      </c>
      <c r="H870" s="10" t="b">
        <f t="shared" si="153"/>
        <v>0</v>
      </c>
      <c r="I870" s="10">
        <f t="shared" si="154"/>
        <v>578</v>
      </c>
      <c r="J870" s="10">
        <f t="shared" si="155"/>
        <v>2</v>
      </c>
      <c r="K870" s="10" t="str">
        <f>IF($I870=1,VLOOKUP($E870,$AH$2:$AJ$19,2),IF($I870&lt;10,IF(F870=0,"",K869),""))</f>
        <v/>
      </c>
      <c r="L870" s="10" t="str">
        <f>IF($I870=1,VLOOKUP($E870,$AH$2:$AJ$19,3),IF($I870&lt;10,IF(F870=0,"",L869),""))</f>
        <v/>
      </c>
      <c r="M870" s="12" t="str">
        <f t="shared" si="156"/>
        <v/>
      </c>
      <c r="N870" s="13">
        <f t="shared" si="157"/>
        <v>0</v>
      </c>
      <c r="O870" s="14">
        <f t="shared" si="158"/>
        <v>68</v>
      </c>
    </row>
    <row r="871" spans="1:15" x14ac:dyDescent="0.2">
      <c r="A871" s="28"/>
      <c r="B871" s="21" t="str">
        <f>IF(A871="","",IF(K871="","No bet",VLOOKUP(K871,$AK$2:$AL$19,2)&amp;","&amp;VLOOKUP(L871,$AK$2:$AL$19,2)))</f>
        <v/>
      </c>
      <c r="C871" s="22" t="str">
        <f t="shared" si="149"/>
        <v/>
      </c>
      <c r="D871" s="9">
        <f t="shared" si="150"/>
        <v>0</v>
      </c>
      <c r="E871" s="9">
        <f t="shared" si="151"/>
        <v>0</v>
      </c>
      <c r="F871" s="10">
        <f t="shared" si="152"/>
        <v>0</v>
      </c>
      <c r="G871" s="10" t="str">
        <f t="shared" si="159"/>
        <v>24615</v>
      </c>
      <c r="H871" s="10" t="b">
        <f t="shared" si="153"/>
        <v>0</v>
      </c>
      <c r="I871" s="10">
        <f t="shared" si="154"/>
        <v>579</v>
      </c>
      <c r="J871" s="10">
        <f t="shared" si="155"/>
        <v>2</v>
      </c>
      <c r="K871" s="10" t="str">
        <f>IF($I871=1,VLOOKUP($E871,$AH$2:$AJ$19,2),IF($I871&lt;10,IF(F871=0,"",K870),""))</f>
        <v/>
      </c>
      <c r="L871" s="10" t="str">
        <f>IF($I871=1,VLOOKUP($E871,$AH$2:$AJ$19,3),IF($I871&lt;10,IF(F871=0,"",L870),""))</f>
        <v/>
      </c>
      <c r="M871" s="12" t="str">
        <f t="shared" si="156"/>
        <v/>
      </c>
      <c r="N871" s="13">
        <f t="shared" si="157"/>
        <v>0</v>
      </c>
      <c r="O871" s="14">
        <f t="shared" si="158"/>
        <v>68</v>
      </c>
    </row>
    <row r="872" spans="1:15" x14ac:dyDescent="0.2">
      <c r="A872" s="28"/>
      <c r="B872" s="21" t="str">
        <f>IF(A872="","",IF(K872="","No bet",VLOOKUP(K872,$AK$2:$AL$19,2)&amp;","&amp;VLOOKUP(L872,$AK$2:$AL$19,2)))</f>
        <v/>
      </c>
      <c r="C872" s="22" t="str">
        <f t="shared" si="149"/>
        <v/>
      </c>
      <c r="D872" s="9">
        <f t="shared" si="150"/>
        <v>0</v>
      </c>
      <c r="E872" s="9">
        <f t="shared" si="151"/>
        <v>0</v>
      </c>
      <c r="F872" s="10">
        <f t="shared" si="152"/>
        <v>0</v>
      </c>
      <c r="G872" s="10" t="str">
        <f t="shared" si="159"/>
        <v>24615</v>
      </c>
      <c r="H872" s="10" t="b">
        <f t="shared" si="153"/>
        <v>0</v>
      </c>
      <c r="I872" s="10">
        <f t="shared" si="154"/>
        <v>580</v>
      </c>
      <c r="J872" s="10">
        <f t="shared" si="155"/>
        <v>2</v>
      </c>
      <c r="K872" s="10" t="str">
        <f>IF($I872=1,VLOOKUP($E872,$AH$2:$AJ$19,2),IF($I872&lt;10,IF(F872=0,"",K871),""))</f>
        <v/>
      </c>
      <c r="L872" s="10" t="str">
        <f>IF($I872=1,VLOOKUP($E872,$AH$2:$AJ$19,3),IF($I872&lt;10,IF(F872=0,"",L871),""))</f>
        <v/>
      </c>
      <c r="M872" s="12" t="str">
        <f t="shared" si="156"/>
        <v/>
      </c>
      <c r="N872" s="13">
        <f t="shared" si="157"/>
        <v>0</v>
      </c>
      <c r="O872" s="14">
        <f t="shared" si="158"/>
        <v>68</v>
      </c>
    </row>
    <row r="873" spans="1:15" x14ac:dyDescent="0.2">
      <c r="A873" s="28"/>
      <c r="B873" s="21" t="str">
        <f>IF(A873="","",IF(K873="","No bet",VLOOKUP(K873,$AK$2:$AL$19,2)&amp;","&amp;VLOOKUP(L873,$AK$2:$AL$19,2)))</f>
        <v/>
      </c>
      <c r="C873" s="22" t="str">
        <f t="shared" si="149"/>
        <v/>
      </c>
      <c r="D873" s="9">
        <f t="shared" si="150"/>
        <v>0</v>
      </c>
      <c r="E873" s="9">
        <f t="shared" si="151"/>
        <v>0</v>
      </c>
      <c r="F873" s="10">
        <f t="shared" si="152"/>
        <v>0</v>
      </c>
      <c r="G873" s="10" t="str">
        <f t="shared" si="159"/>
        <v>24615</v>
      </c>
      <c r="H873" s="10" t="b">
        <f t="shared" si="153"/>
        <v>0</v>
      </c>
      <c r="I873" s="10">
        <f t="shared" si="154"/>
        <v>581</v>
      </c>
      <c r="J873" s="10">
        <f t="shared" si="155"/>
        <v>2</v>
      </c>
      <c r="K873" s="10" t="str">
        <f>IF($I873=1,VLOOKUP($E873,$AH$2:$AJ$19,2),IF($I873&lt;10,IF(F873=0,"",K872),""))</f>
        <v/>
      </c>
      <c r="L873" s="10" t="str">
        <f>IF($I873=1,VLOOKUP($E873,$AH$2:$AJ$19,3),IF($I873&lt;10,IF(F873=0,"",L872),""))</f>
        <v/>
      </c>
      <c r="M873" s="12" t="str">
        <f t="shared" si="156"/>
        <v/>
      </c>
      <c r="N873" s="13">
        <f t="shared" si="157"/>
        <v>0</v>
      </c>
      <c r="O873" s="14">
        <f t="shared" si="158"/>
        <v>68</v>
      </c>
    </row>
    <row r="874" spans="1:15" x14ac:dyDescent="0.2">
      <c r="A874" s="28"/>
      <c r="B874" s="21" t="str">
        <f>IF(A874="","",IF(K874="","No bet",VLOOKUP(K874,$AK$2:$AL$19,2)&amp;","&amp;VLOOKUP(L874,$AK$2:$AL$19,2)))</f>
        <v/>
      </c>
      <c r="C874" s="22" t="str">
        <f t="shared" si="149"/>
        <v/>
      </c>
      <c r="D874" s="9">
        <f t="shared" si="150"/>
        <v>0</v>
      </c>
      <c r="E874" s="9">
        <f t="shared" si="151"/>
        <v>0</v>
      </c>
      <c r="F874" s="10">
        <f t="shared" si="152"/>
        <v>0</v>
      </c>
      <c r="G874" s="10" t="str">
        <f t="shared" si="159"/>
        <v>24615</v>
      </c>
      <c r="H874" s="10" t="b">
        <f t="shared" si="153"/>
        <v>0</v>
      </c>
      <c r="I874" s="10">
        <f t="shared" si="154"/>
        <v>582</v>
      </c>
      <c r="J874" s="10">
        <f t="shared" si="155"/>
        <v>2</v>
      </c>
      <c r="K874" s="10" t="str">
        <f>IF($I874=1,VLOOKUP($E874,$AH$2:$AJ$19,2),IF($I874&lt;10,IF(F874=0,"",K873),""))</f>
        <v/>
      </c>
      <c r="L874" s="10" t="str">
        <f>IF($I874=1,VLOOKUP($E874,$AH$2:$AJ$19,3),IF($I874&lt;10,IF(F874=0,"",L873),""))</f>
        <v/>
      </c>
      <c r="M874" s="12" t="str">
        <f t="shared" si="156"/>
        <v/>
      </c>
      <c r="N874" s="13">
        <f t="shared" si="157"/>
        <v>0</v>
      </c>
      <c r="O874" s="14">
        <f t="shared" si="158"/>
        <v>68</v>
      </c>
    </row>
    <row r="875" spans="1:15" x14ac:dyDescent="0.2">
      <c r="A875" s="28"/>
      <c r="B875" s="21" t="str">
        <f>IF(A875="","",IF(K875="","No bet",VLOOKUP(K875,$AK$2:$AL$19,2)&amp;","&amp;VLOOKUP(L875,$AK$2:$AL$19,2)))</f>
        <v/>
      </c>
      <c r="C875" s="22" t="str">
        <f t="shared" si="149"/>
        <v/>
      </c>
      <c r="D875" s="9">
        <f t="shared" si="150"/>
        <v>0</v>
      </c>
      <c r="E875" s="9">
        <f t="shared" si="151"/>
        <v>0</v>
      </c>
      <c r="F875" s="10">
        <f t="shared" si="152"/>
        <v>0</v>
      </c>
      <c r="G875" s="10" t="str">
        <f t="shared" si="159"/>
        <v>24615</v>
      </c>
      <c r="H875" s="10" t="b">
        <f t="shared" si="153"/>
        <v>0</v>
      </c>
      <c r="I875" s="10">
        <f t="shared" si="154"/>
        <v>583</v>
      </c>
      <c r="J875" s="10">
        <f t="shared" si="155"/>
        <v>2</v>
      </c>
      <c r="K875" s="10" t="str">
        <f>IF($I875=1,VLOOKUP($E875,$AH$2:$AJ$19,2),IF($I875&lt;10,IF(F875=0,"",K874),""))</f>
        <v/>
      </c>
      <c r="L875" s="10" t="str">
        <f>IF($I875=1,VLOOKUP($E875,$AH$2:$AJ$19,3),IF($I875&lt;10,IF(F875=0,"",L874),""))</f>
        <v/>
      </c>
      <c r="M875" s="12" t="str">
        <f t="shared" si="156"/>
        <v/>
      </c>
      <c r="N875" s="13">
        <f t="shared" si="157"/>
        <v>0</v>
      </c>
      <c r="O875" s="14">
        <f t="shared" si="158"/>
        <v>68</v>
      </c>
    </row>
    <row r="876" spans="1:15" x14ac:dyDescent="0.2">
      <c r="A876" s="28"/>
      <c r="B876" s="21" t="str">
        <f>IF(A876="","",IF(K876="","No bet",VLOOKUP(K876,$AK$2:$AL$19,2)&amp;","&amp;VLOOKUP(L876,$AK$2:$AL$19,2)))</f>
        <v/>
      </c>
      <c r="C876" s="22" t="str">
        <f t="shared" si="149"/>
        <v/>
      </c>
      <c r="D876" s="9">
        <f t="shared" si="150"/>
        <v>0</v>
      </c>
      <c r="E876" s="9">
        <f t="shared" si="151"/>
        <v>0</v>
      </c>
      <c r="F876" s="10">
        <f t="shared" si="152"/>
        <v>0</v>
      </c>
      <c r="G876" s="10" t="str">
        <f t="shared" si="159"/>
        <v>24615</v>
      </c>
      <c r="H876" s="10" t="b">
        <f t="shared" si="153"/>
        <v>0</v>
      </c>
      <c r="I876" s="10">
        <f t="shared" si="154"/>
        <v>584</v>
      </c>
      <c r="J876" s="10">
        <f t="shared" si="155"/>
        <v>2</v>
      </c>
      <c r="K876" s="10" t="str">
        <f>IF($I876=1,VLOOKUP($E876,$AH$2:$AJ$19,2),IF($I876&lt;10,IF(F876=0,"",K875),""))</f>
        <v/>
      </c>
      <c r="L876" s="10" t="str">
        <f>IF($I876=1,VLOOKUP($E876,$AH$2:$AJ$19,3),IF($I876&lt;10,IF(F876=0,"",L875),""))</f>
        <v/>
      </c>
      <c r="M876" s="12" t="str">
        <f t="shared" si="156"/>
        <v/>
      </c>
      <c r="N876" s="13">
        <f t="shared" si="157"/>
        <v>0</v>
      </c>
      <c r="O876" s="14">
        <f t="shared" si="158"/>
        <v>68</v>
      </c>
    </row>
    <row r="877" spans="1:15" x14ac:dyDescent="0.2">
      <c r="A877" s="28"/>
      <c r="B877" s="21" t="str">
        <f>IF(A877="","",IF(K877="","No bet",VLOOKUP(K877,$AK$2:$AL$19,2)&amp;","&amp;VLOOKUP(L877,$AK$2:$AL$19,2)))</f>
        <v/>
      </c>
      <c r="C877" s="22" t="str">
        <f t="shared" si="149"/>
        <v/>
      </c>
      <c r="D877" s="9">
        <f t="shared" si="150"/>
        <v>0</v>
      </c>
      <c r="E877" s="9">
        <f t="shared" si="151"/>
        <v>0</v>
      </c>
      <c r="F877" s="10">
        <f t="shared" si="152"/>
        <v>0</v>
      </c>
      <c r="G877" s="10" t="str">
        <f t="shared" si="159"/>
        <v>24615</v>
      </c>
      <c r="H877" s="10" t="b">
        <f t="shared" si="153"/>
        <v>0</v>
      </c>
      <c r="I877" s="10">
        <f t="shared" si="154"/>
        <v>585</v>
      </c>
      <c r="J877" s="10">
        <f t="shared" si="155"/>
        <v>2</v>
      </c>
      <c r="K877" s="10" t="str">
        <f>IF($I877=1,VLOOKUP($E877,$AH$2:$AJ$19,2),IF($I877&lt;10,IF(F877=0,"",K876),""))</f>
        <v/>
      </c>
      <c r="L877" s="10" t="str">
        <f>IF($I877=1,VLOOKUP($E877,$AH$2:$AJ$19,3),IF($I877&lt;10,IF(F877=0,"",L876),""))</f>
        <v/>
      </c>
      <c r="M877" s="12" t="str">
        <f t="shared" si="156"/>
        <v/>
      </c>
      <c r="N877" s="13">
        <f t="shared" si="157"/>
        <v>0</v>
      </c>
      <c r="O877" s="14">
        <f t="shared" si="158"/>
        <v>68</v>
      </c>
    </row>
    <row r="878" spans="1:15" x14ac:dyDescent="0.2">
      <c r="A878" s="28"/>
      <c r="B878" s="21" t="str">
        <f>IF(A878="","",IF(K878="","No bet",VLOOKUP(K878,$AK$2:$AL$19,2)&amp;","&amp;VLOOKUP(L878,$AK$2:$AL$19,2)))</f>
        <v/>
      </c>
      <c r="C878" s="22" t="str">
        <f t="shared" si="149"/>
        <v/>
      </c>
      <c r="D878" s="9">
        <f t="shared" si="150"/>
        <v>0</v>
      </c>
      <c r="E878" s="9">
        <f t="shared" si="151"/>
        <v>0</v>
      </c>
      <c r="F878" s="10">
        <f t="shared" si="152"/>
        <v>0</v>
      </c>
      <c r="G878" s="10" t="str">
        <f t="shared" si="159"/>
        <v>24615</v>
      </c>
      <c r="H878" s="10" t="b">
        <f t="shared" si="153"/>
        <v>0</v>
      </c>
      <c r="I878" s="10">
        <f t="shared" si="154"/>
        <v>586</v>
      </c>
      <c r="J878" s="10">
        <f t="shared" si="155"/>
        <v>2</v>
      </c>
      <c r="K878" s="10" t="str">
        <f>IF($I878=1,VLOOKUP($E878,$AH$2:$AJ$19,2),IF($I878&lt;10,IF(F878=0,"",K877),""))</f>
        <v/>
      </c>
      <c r="L878" s="10" t="str">
        <f>IF($I878=1,VLOOKUP($E878,$AH$2:$AJ$19,3),IF($I878&lt;10,IF(F878=0,"",L877),""))</f>
        <v/>
      </c>
      <c r="M878" s="12" t="str">
        <f t="shared" si="156"/>
        <v/>
      </c>
      <c r="N878" s="13">
        <f t="shared" si="157"/>
        <v>0</v>
      </c>
      <c r="O878" s="14">
        <f t="shared" si="158"/>
        <v>68</v>
      </c>
    </row>
    <row r="879" spans="1:15" x14ac:dyDescent="0.2">
      <c r="A879" s="28"/>
      <c r="B879" s="21" t="str">
        <f>IF(A879="","",IF(K879="","No bet",VLOOKUP(K879,$AK$2:$AL$19,2)&amp;","&amp;VLOOKUP(L879,$AK$2:$AL$19,2)))</f>
        <v/>
      </c>
      <c r="C879" s="22" t="str">
        <f t="shared" si="149"/>
        <v/>
      </c>
      <c r="D879" s="9">
        <f t="shared" si="150"/>
        <v>0</v>
      </c>
      <c r="E879" s="9">
        <f t="shared" si="151"/>
        <v>0</v>
      </c>
      <c r="F879" s="10">
        <f t="shared" si="152"/>
        <v>0</v>
      </c>
      <c r="G879" s="10" t="str">
        <f t="shared" si="159"/>
        <v>24615</v>
      </c>
      <c r="H879" s="10" t="b">
        <f t="shared" si="153"/>
        <v>0</v>
      </c>
      <c r="I879" s="10">
        <f t="shared" si="154"/>
        <v>587</v>
      </c>
      <c r="J879" s="10">
        <f t="shared" si="155"/>
        <v>2</v>
      </c>
      <c r="K879" s="10" t="str">
        <f>IF($I879=1,VLOOKUP($E879,$AH$2:$AJ$19,2),IF($I879&lt;10,IF(F879=0,"",K878),""))</f>
        <v/>
      </c>
      <c r="L879" s="10" t="str">
        <f>IF($I879=1,VLOOKUP($E879,$AH$2:$AJ$19,3),IF($I879&lt;10,IF(F879=0,"",L878),""))</f>
        <v/>
      </c>
      <c r="M879" s="12" t="str">
        <f t="shared" si="156"/>
        <v/>
      </c>
      <c r="N879" s="13">
        <f t="shared" si="157"/>
        <v>0</v>
      </c>
      <c r="O879" s="14">
        <f t="shared" si="158"/>
        <v>68</v>
      </c>
    </row>
    <row r="880" spans="1:15" x14ac:dyDescent="0.2">
      <c r="A880" s="28"/>
      <c r="B880" s="21" t="str">
        <f>IF(A880="","",IF(K880="","No bet",VLOOKUP(K880,$AK$2:$AL$19,2)&amp;","&amp;VLOOKUP(L880,$AK$2:$AL$19,2)))</f>
        <v/>
      </c>
      <c r="C880" s="22" t="str">
        <f t="shared" si="149"/>
        <v/>
      </c>
      <c r="D880" s="9">
        <f t="shared" si="150"/>
        <v>0</v>
      </c>
      <c r="E880" s="9">
        <f t="shared" si="151"/>
        <v>0</v>
      </c>
      <c r="F880" s="10">
        <f t="shared" si="152"/>
        <v>0</v>
      </c>
      <c r="G880" s="10" t="str">
        <f t="shared" si="159"/>
        <v>24615</v>
      </c>
      <c r="H880" s="10" t="b">
        <f t="shared" si="153"/>
        <v>0</v>
      </c>
      <c r="I880" s="10">
        <f t="shared" si="154"/>
        <v>588</v>
      </c>
      <c r="J880" s="10">
        <f t="shared" si="155"/>
        <v>2</v>
      </c>
      <c r="K880" s="10" t="str">
        <f>IF($I880=1,VLOOKUP($E880,$AH$2:$AJ$19,2),IF($I880&lt;10,IF(F880=0,"",K879),""))</f>
        <v/>
      </c>
      <c r="L880" s="10" t="str">
        <f>IF($I880=1,VLOOKUP($E880,$AH$2:$AJ$19,3),IF($I880&lt;10,IF(F880=0,"",L879),""))</f>
        <v/>
      </c>
      <c r="M880" s="12" t="str">
        <f t="shared" si="156"/>
        <v/>
      </c>
      <c r="N880" s="13">
        <f t="shared" si="157"/>
        <v>0</v>
      </c>
      <c r="O880" s="14">
        <f t="shared" si="158"/>
        <v>68</v>
      </c>
    </row>
    <row r="881" spans="1:15" x14ac:dyDescent="0.2">
      <c r="A881" s="28"/>
      <c r="B881" s="21" t="str">
        <f>IF(A881="","",IF(K881="","No bet",VLOOKUP(K881,$AK$2:$AL$19,2)&amp;","&amp;VLOOKUP(L881,$AK$2:$AL$19,2)))</f>
        <v/>
      </c>
      <c r="C881" s="22" t="str">
        <f t="shared" si="149"/>
        <v/>
      </c>
      <c r="D881" s="9">
        <f t="shared" si="150"/>
        <v>0</v>
      </c>
      <c r="E881" s="9">
        <f t="shared" si="151"/>
        <v>0</v>
      </c>
      <c r="F881" s="10">
        <f t="shared" si="152"/>
        <v>0</v>
      </c>
      <c r="G881" s="10" t="str">
        <f t="shared" si="159"/>
        <v>24615</v>
      </c>
      <c r="H881" s="10" t="b">
        <f t="shared" si="153"/>
        <v>0</v>
      </c>
      <c r="I881" s="10">
        <f t="shared" si="154"/>
        <v>589</v>
      </c>
      <c r="J881" s="10">
        <f t="shared" si="155"/>
        <v>2</v>
      </c>
      <c r="K881" s="10" t="str">
        <f>IF($I881=1,VLOOKUP($E881,$AH$2:$AJ$19,2),IF($I881&lt;10,IF(F881=0,"",K880),""))</f>
        <v/>
      </c>
      <c r="L881" s="10" t="str">
        <f>IF($I881=1,VLOOKUP($E881,$AH$2:$AJ$19,3),IF($I881&lt;10,IF(F881=0,"",L880),""))</f>
        <v/>
      </c>
      <c r="M881" s="12" t="str">
        <f t="shared" si="156"/>
        <v/>
      </c>
      <c r="N881" s="13">
        <f t="shared" si="157"/>
        <v>0</v>
      </c>
      <c r="O881" s="14">
        <f t="shared" si="158"/>
        <v>68</v>
      </c>
    </row>
    <row r="882" spans="1:15" x14ac:dyDescent="0.2">
      <c r="A882" s="28"/>
      <c r="B882" s="21" t="str">
        <f>IF(A882="","",IF(K882="","No bet",VLOOKUP(K882,$AK$2:$AL$19,2)&amp;","&amp;VLOOKUP(L882,$AK$2:$AL$19,2)))</f>
        <v/>
      </c>
      <c r="C882" s="22" t="str">
        <f t="shared" si="149"/>
        <v/>
      </c>
      <c r="D882" s="9">
        <f t="shared" si="150"/>
        <v>0</v>
      </c>
      <c r="E882" s="9">
        <f t="shared" si="151"/>
        <v>0</v>
      </c>
      <c r="F882" s="10">
        <f t="shared" si="152"/>
        <v>0</v>
      </c>
      <c r="G882" s="10" t="str">
        <f t="shared" si="159"/>
        <v>24615</v>
      </c>
      <c r="H882" s="10" t="b">
        <f t="shared" si="153"/>
        <v>0</v>
      </c>
      <c r="I882" s="10">
        <f t="shared" si="154"/>
        <v>590</v>
      </c>
      <c r="J882" s="10">
        <f t="shared" si="155"/>
        <v>2</v>
      </c>
      <c r="K882" s="10" t="str">
        <f>IF($I882=1,VLOOKUP($E882,$AH$2:$AJ$19,2),IF($I882&lt;10,IF(F882=0,"",K881),""))</f>
        <v/>
      </c>
      <c r="L882" s="10" t="str">
        <f>IF($I882=1,VLOOKUP($E882,$AH$2:$AJ$19,3),IF($I882&lt;10,IF(F882=0,"",L881),""))</f>
        <v/>
      </c>
      <c r="M882" s="12" t="str">
        <f t="shared" si="156"/>
        <v/>
      </c>
      <c r="N882" s="13">
        <f t="shared" si="157"/>
        <v>0</v>
      </c>
      <c r="O882" s="14">
        <f t="shared" si="158"/>
        <v>68</v>
      </c>
    </row>
    <row r="883" spans="1:15" x14ac:dyDescent="0.2">
      <c r="A883" s="28"/>
      <c r="B883" s="21" t="str">
        <f>IF(A883="","",IF(K883="","No bet",VLOOKUP(K883,$AK$2:$AL$19,2)&amp;","&amp;VLOOKUP(L883,$AK$2:$AL$19,2)))</f>
        <v/>
      </c>
      <c r="C883" s="22" t="str">
        <f t="shared" si="149"/>
        <v/>
      </c>
      <c r="D883" s="9">
        <f t="shared" si="150"/>
        <v>0</v>
      </c>
      <c r="E883" s="9">
        <f t="shared" si="151"/>
        <v>0</v>
      </c>
      <c r="F883" s="10">
        <f t="shared" si="152"/>
        <v>0</v>
      </c>
      <c r="G883" s="10" t="str">
        <f t="shared" si="159"/>
        <v>24615</v>
      </c>
      <c r="H883" s="10" t="b">
        <f t="shared" si="153"/>
        <v>0</v>
      </c>
      <c r="I883" s="10">
        <f t="shared" si="154"/>
        <v>591</v>
      </c>
      <c r="J883" s="10">
        <f t="shared" si="155"/>
        <v>2</v>
      </c>
      <c r="K883" s="10" t="str">
        <f>IF($I883=1,VLOOKUP($E883,$AH$2:$AJ$19,2),IF($I883&lt;10,IF(F883=0,"",K882),""))</f>
        <v/>
      </c>
      <c r="L883" s="10" t="str">
        <f>IF($I883=1,VLOOKUP($E883,$AH$2:$AJ$19,3),IF($I883&lt;10,IF(F883=0,"",L882),""))</f>
        <v/>
      </c>
      <c r="M883" s="12" t="str">
        <f t="shared" si="156"/>
        <v/>
      </c>
      <c r="N883" s="13">
        <f t="shared" si="157"/>
        <v>0</v>
      </c>
      <c r="O883" s="14">
        <f t="shared" si="158"/>
        <v>68</v>
      </c>
    </row>
    <row r="884" spans="1:15" x14ac:dyDescent="0.2">
      <c r="A884" s="28"/>
      <c r="B884" s="21" t="str">
        <f>IF(A884="","",IF(K884="","No bet",VLOOKUP(K884,$AK$2:$AL$19,2)&amp;","&amp;VLOOKUP(L884,$AK$2:$AL$19,2)))</f>
        <v/>
      </c>
      <c r="C884" s="22" t="str">
        <f t="shared" si="149"/>
        <v/>
      </c>
      <c r="D884" s="9">
        <f t="shared" si="150"/>
        <v>0</v>
      </c>
      <c r="E884" s="9">
        <f t="shared" si="151"/>
        <v>0</v>
      </c>
      <c r="F884" s="10">
        <f t="shared" si="152"/>
        <v>0</v>
      </c>
      <c r="G884" s="10" t="str">
        <f t="shared" si="159"/>
        <v>24615</v>
      </c>
      <c r="H884" s="10" t="b">
        <f t="shared" si="153"/>
        <v>0</v>
      </c>
      <c r="I884" s="10">
        <f t="shared" si="154"/>
        <v>592</v>
      </c>
      <c r="J884" s="10">
        <f t="shared" si="155"/>
        <v>2</v>
      </c>
      <c r="K884" s="10" t="str">
        <f>IF($I884=1,VLOOKUP($E884,$AH$2:$AJ$19,2),IF($I884&lt;10,IF(F884=0,"",K883),""))</f>
        <v/>
      </c>
      <c r="L884" s="10" t="str">
        <f>IF($I884=1,VLOOKUP($E884,$AH$2:$AJ$19,3),IF($I884&lt;10,IF(F884=0,"",L883),""))</f>
        <v/>
      </c>
      <c r="M884" s="12" t="str">
        <f t="shared" si="156"/>
        <v/>
      </c>
      <c r="N884" s="13">
        <f t="shared" si="157"/>
        <v>0</v>
      </c>
      <c r="O884" s="14">
        <f t="shared" si="158"/>
        <v>68</v>
      </c>
    </row>
    <row r="885" spans="1:15" x14ac:dyDescent="0.2">
      <c r="A885" s="28"/>
      <c r="B885" s="21" t="str">
        <f>IF(A885="","",IF(K885="","No bet",VLOOKUP(K885,$AK$2:$AL$19,2)&amp;","&amp;VLOOKUP(L885,$AK$2:$AL$19,2)))</f>
        <v/>
      </c>
      <c r="C885" s="22" t="str">
        <f t="shared" si="149"/>
        <v/>
      </c>
      <c r="D885" s="9">
        <f t="shared" si="150"/>
        <v>0</v>
      </c>
      <c r="E885" s="9">
        <f t="shared" si="151"/>
        <v>0</v>
      </c>
      <c r="F885" s="10">
        <f t="shared" si="152"/>
        <v>0</v>
      </c>
      <c r="G885" s="10" t="str">
        <f t="shared" si="159"/>
        <v>24615</v>
      </c>
      <c r="H885" s="10" t="b">
        <f t="shared" si="153"/>
        <v>0</v>
      </c>
      <c r="I885" s="10">
        <f t="shared" si="154"/>
        <v>593</v>
      </c>
      <c r="J885" s="10">
        <f t="shared" si="155"/>
        <v>2</v>
      </c>
      <c r="K885" s="10" t="str">
        <f>IF($I885=1,VLOOKUP($E885,$AH$2:$AJ$19,2),IF($I885&lt;10,IF(F885=0,"",K884),""))</f>
        <v/>
      </c>
      <c r="L885" s="10" t="str">
        <f>IF($I885=1,VLOOKUP($E885,$AH$2:$AJ$19,3),IF($I885&lt;10,IF(F885=0,"",L884),""))</f>
        <v/>
      </c>
      <c r="M885" s="12" t="str">
        <f t="shared" si="156"/>
        <v/>
      </c>
      <c r="N885" s="13">
        <f t="shared" si="157"/>
        <v>0</v>
      </c>
      <c r="O885" s="14">
        <f t="shared" si="158"/>
        <v>68</v>
      </c>
    </row>
    <row r="886" spans="1:15" x14ac:dyDescent="0.2">
      <c r="A886" s="28"/>
      <c r="B886" s="21" t="str">
        <f>IF(A886="","",IF(K886="","No bet",VLOOKUP(K886,$AK$2:$AL$19,2)&amp;","&amp;VLOOKUP(L886,$AK$2:$AL$19,2)))</f>
        <v/>
      </c>
      <c r="C886" s="22" t="str">
        <f t="shared" si="149"/>
        <v/>
      </c>
      <c r="D886" s="9">
        <f t="shared" si="150"/>
        <v>0</v>
      </c>
      <c r="E886" s="9">
        <f t="shared" si="151"/>
        <v>0</v>
      </c>
      <c r="F886" s="10">
        <f t="shared" si="152"/>
        <v>0</v>
      </c>
      <c r="G886" s="10" t="str">
        <f t="shared" si="159"/>
        <v>24615</v>
      </c>
      <c r="H886" s="10" t="b">
        <f t="shared" si="153"/>
        <v>0</v>
      </c>
      <c r="I886" s="10">
        <f t="shared" si="154"/>
        <v>594</v>
      </c>
      <c r="J886" s="10">
        <f t="shared" si="155"/>
        <v>2</v>
      </c>
      <c r="K886" s="10" t="str">
        <f>IF($I886=1,VLOOKUP($E886,$AH$2:$AJ$19,2),IF($I886&lt;10,IF(F886=0,"",K885),""))</f>
        <v/>
      </c>
      <c r="L886" s="10" t="str">
        <f>IF($I886=1,VLOOKUP($E886,$AH$2:$AJ$19,3),IF($I886&lt;10,IF(F886=0,"",L885),""))</f>
        <v/>
      </c>
      <c r="M886" s="12" t="str">
        <f t="shared" si="156"/>
        <v/>
      </c>
      <c r="N886" s="13">
        <f t="shared" si="157"/>
        <v>0</v>
      </c>
      <c r="O886" s="14">
        <f t="shared" si="158"/>
        <v>68</v>
      </c>
    </row>
    <row r="887" spans="1:15" x14ac:dyDescent="0.2">
      <c r="A887" s="28"/>
      <c r="B887" s="21" t="str">
        <f>IF(A887="","",IF(K887="","No bet",VLOOKUP(K887,$AK$2:$AL$19,2)&amp;","&amp;VLOOKUP(L887,$AK$2:$AL$19,2)))</f>
        <v/>
      </c>
      <c r="C887" s="22" t="str">
        <f t="shared" si="149"/>
        <v/>
      </c>
      <c r="D887" s="9">
        <f t="shared" si="150"/>
        <v>0</v>
      </c>
      <c r="E887" s="9">
        <f t="shared" si="151"/>
        <v>0</v>
      </c>
      <c r="F887" s="10">
        <f t="shared" si="152"/>
        <v>0</v>
      </c>
      <c r="G887" s="10" t="str">
        <f t="shared" si="159"/>
        <v>24615</v>
      </c>
      <c r="H887" s="10" t="b">
        <f t="shared" si="153"/>
        <v>0</v>
      </c>
      <c r="I887" s="10">
        <f t="shared" si="154"/>
        <v>595</v>
      </c>
      <c r="J887" s="10">
        <f t="shared" si="155"/>
        <v>2</v>
      </c>
      <c r="K887" s="10" t="str">
        <f>IF($I887=1,VLOOKUP($E887,$AH$2:$AJ$19,2),IF($I887&lt;10,IF(F887=0,"",K886),""))</f>
        <v/>
      </c>
      <c r="L887" s="10" t="str">
        <f>IF($I887=1,VLOOKUP($E887,$AH$2:$AJ$19,3),IF($I887&lt;10,IF(F887=0,"",L886),""))</f>
        <v/>
      </c>
      <c r="M887" s="12" t="str">
        <f t="shared" si="156"/>
        <v/>
      </c>
      <c r="N887" s="13">
        <f t="shared" si="157"/>
        <v>0</v>
      </c>
      <c r="O887" s="14">
        <f t="shared" si="158"/>
        <v>68</v>
      </c>
    </row>
    <row r="888" spans="1:15" x14ac:dyDescent="0.2">
      <c r="A888" s="28"/>
      <c r="B888" s="21" t="str">
        <f>IF(A888="","",IF(K888="","No bet",VLOOKUP(K888,$AK$2:$AL$19,2)&amp;","&amp;VLOOKUP(L888,$AK$2:$AL$19,2)))</f>
        <v/>
      </c>
      <c r="C888" s="22" t="str">
        <f t="shared" si="149"/>
        <v/>
      </c>
      <c r="D888" s="9">
        <f t="shared" si="150"/>
        <v>0</v>
      </c>
      <c r="E888" s="9">
        <f t="shared" si="151"/>
        <v>0</v>
      </c>
      <c r="F888" s="10">
        <f t="shared" si="152"/>
        <v>0</v>
      </c>
      <c r="G888" s="10" t="str">
        <f t="shared" si="159"/>
        <v>24615</v>
      </c>
      <c r="H888" s="10" t="b">
        <f t="shared" si="153"/>
        <v>0</v>
      </c>
      <c r="I888" s="10">
        <f t="shared" si="154"/>
        <v>596</v>
      </c>
      <c r="J888" s="10">
        <f t="shared" si="155"/>
        <v>2</v>
      </c>
      <c r="K888" s="10" t="str">
        <f>IF($I888=1,VLOOKUP($E888,$AH$2:$AJ$19,2),IF($I888&lt;10,IF(F888=0,"",K887),""))</f>
        <v/>
      </c>
      <c r="L888" s="10" t="str">
        <f>IF($I888=1,VLOOKUP($E888,$AH$2:$AJ$19,3),IF($I888&lt;10,IF(F888=0,"",L887),""))</f>
        <v/>
      </c>
      <c r="M888" s="12" t="str">
        <f t="shared" si="156"/>
        <v/>
      </c>
      <c r="N888" s="13">
        <f t="shared" si="157"/>
        <v>0</v>
      </c>
      <c r="O888" s="14">
        <f t="shared" si="158"/>
        <v>68</v>
      </c>
    </row>
    <row r="889" spans="1:15" x14ac:dyDescent="0.2">
      <c r="A889" s="28"/>
      <c r="B889" s="21" t="str">
        <f>IF(A889="","",IF(K889="","No bet",VLOOKUP(K889,$AK$2:$AL$19,2)&amp;","&amp;VLOOKUP(L889,$AK$2:$AL$19,2)))</f>
        <v/>
      </c>
      <c r="C889" s="22" t="str">
        <f t="shared" si="149"/>
        <v/>
      </c>
      <c r="D889" s="9">
        <f t="shared" si="150"/>
        <v>0</v>
      </c>
      <c r="E889" s="9">
        <f t="shared" si="151"/>
        <v>0</v>
      </c>
      <c r="F889" s="10">
        <f t="shared" si="152"/>
        <v>0</v>
      </c>
      <c r="G889" s="10" t="str">
        <f t="shared" si="159"/>
        <v>24615</v>
      </c>
      <c r="H889" s="10" t="b">
        <f t="shared" si="153"/>
        <v>0</v>
      </c>
      <c r="I889" s="10">
        <f t="shared" si="154"/>
        <v>597</v>
      </c>
      <c r="J889" s="10">
        <f t="shared" si="155"/>
        <v>2</v>
      </c>
      <c r="K889" s="10" t="str">
        <f>IF($I889=1,VLOOKUP($E889,$AH$2:$AJ$19,2),IF($I889&lt;10,IF(F889=0,"",K888),""))</f>
        <v/>
      </c>
      <c r="L889" s="10" t="str">
        <f>IF($I889=1,VLOOKUP($E889,$AH$2:$AJ$19,3),IF($I889&lt;10,IF(F889=0,"",L888),""))</f>
        <v/>
      </c>
      <c r="M889" s="12" t="str">
        <f t="shared" si="156"/>
        <v/>
      </c>
      <c r="N889" s="13">
        <f t="shared" si="157"/>
        <v>0</v>
      </c>
      <c r="O889" s="14">
        <f t="shared" si="158"/>
        <v>68</v>
      </c>
    </row>
    <row r="890" spans="1:15" x14ac:dyDescent="0.2">
      <c r="A890" s="28"/>
      <c r="B890" s="21" t="str">
        <f>IF(A890="","",IF(K890="","No bet",VLOOKUP(K890,$AK$2:$AL$19,2)&amp;","&amp;VLOOKUP(L890,$AK$2:$AL$19,2)))</f>
        <v/>
      </c>
      <c r="C890" s="22" t="str">
        <f t="shared" si="149"/>
        <v/>
      </c>
      <c r="D890" s="9">
        <f t="shared" si="150"/>
        <v>0</v>
      </c>
      <c r="E890" s="9">
        <f t="shared" si="151"/>
        <v>0</v>
      </c>
      <c r="F890" s="10">
        <f t="shared" si="152"/>
        <v>0</v>
      </c>
      <c r="G890" s="10" t="str">
        <f t="shared" si="159"/>
        <v>24615</v>
      </c>
      <c r="H890" s="10" t="b">
        <f t="shared" si="153"/>
        <v>0</v>
      </c>
      <c r="I890" s="10">
        <f t="shared" si="154"/>
        <v>598</v>
      </c>
      <c r="J890" s="10">
        <f t="shared" si="155"/>
        <v>2</v>
      </c>
      <c r="K890" s="10" t="str">
        <f>IF($I890=1,VLOOKUP($E890,$AH$2:$AJ$19,2),IF($I890&lt;10,IF(F890=0,"",K889),""))</f>
        <v/>
      </c>
      <c r="L890" s="10" t="str">
        <f>IF($I890=1,VLOOKUP($E890,$AH$2:$AJ$19,3),IF($I890&lt;10,IF(F890=0,"",L889),""))</f>
        <v/>
      </c>
      <c r="M890" s="12" t="str">
        <f t="shared" si="156"/>
        <v/>
      </c>
      <c r="N890" s="13">
        <f t="shared" si="157"/>
        <v>0</v>
      </c>
      <c r="O890" s="14">
        <f t="shared" si="158"/>
        <v>68</v>
      </c>
    </row>
    <row r="891" spans="1:15" x14ac:dyDescent="0.2">
      <c r="A891" s="28"/>
      <c r="B891" s="21" t="str">
        <f>IF(A891="","",IF(K891="","No bet",VLOOKUP(K891,$AK$2:$AL$19,2)&amp;","&amp;VLOOKUP(L891,$AK$2:$AL$19,2)))</f>
        <v/>
      </c>
      <c r="C891" s="22" t="str">
        <f t="shared" si="149"/>
        <v/>
      </c>
      <c r="D891" s="9">
        <f t="shared" si="150"/>
        <v>0</v>
      </c>
      <c r="E891" s="9">
        <f t="shared" si="151"/>
        <v>0</v>
      </c>
      <c r="F891" s="10">
        <f t="shared" si="152"/>
        <v>0</v>
      </c>
      <c r="G891" s="10" t="str">
        <f t="shared" si="159"/>
        <v>24615</v>
      </c>
      <c r="H891" s="10" t="b">
        <f t="shared" si="153"/>
        <v>0</v>
      </c>
      <c r="I891" s="10">
        <f t="shared" si="154"/>
        <v>599</v>
      </c>
      <c r="J891" s="10">
        <f t="shared" si="155"/>
        <v>2</v>
      </c>
      <c r="K891" s="10" t="str">
        <f>IF($I891=1,VLOOKUP($E891,$AH$2:$AJ$19,2),IF($I891&lt;10,IF(F891=0,"",K890),""))</f>
        <v/>
      </c>
      <c r="L891" s="10" t="str">
        <f>IF($I891=1,VLOOKUP($E891,$AH$2:$AJ$19,3),IF($I891&lt;10,IF(F891=0,"",L890),""))</f>
        <v/>
      </c>
      <c r="M891" s="12" t="str">
        <f t="shared" si="156"/>
        <v/>
      </c>
      <c r="N891" s="13">
        <f t="shared" si="157"/>
        <v>0</v>
      </c>
      <c r="O891" s="14">
        <f t="shared" si="158"/>
        <v>68</v>
      </c>
    </row>
    <row r="892" spans="1:15" x14ac:dyDescent="0.2">
      <c r="A892" s="28"/>
      <c r="B892" s="21" t="str">
        <f>IF(A892="","",IF(K892="","No bet",VLOOKUP(K892,$AK$2:$AL$19,2)&amp;","&amp;VLOOKUP(L892,$AK$2:$AL$19,2)))</f>
        <v/>
      </c>
      <c r="C892" s="22" t="str">
        <f t="shared" si="149"/>
        <v/>
      </c>
      <c r="D892" s="9">
        <f t="shared" si="150"/>
        <v>0</v>
      </c>
      <c r="E892" s="9">
        <f t="shared" si="151"/>
        <v>0</v>
      </c>
      <c r="F892" s="10">
        <f t="shared" si="152"/>
        <v>0</v>
      </c>
      <c r="G892" s="10" t="str">
        <f t="shared" si="159"/>
        <v>24615</v>
      </c>
      <c r="H892" s="10" t="b">
        <f t="shared" si="153"/>
        <v>0</v>
      </c>
      <c r="I892" s="10">
        <f t="shared" si="154"/>
        <v>600</v>
      </c>
      <c r="J892" s="10">
        <f t="shared" si="155"/>
        <v>2</v>
      </c>
      <c r="K892" s="10" t="str">
        <f>IF($I892=1,VLOOKUP($E892,$AH$2:$AJ$19,2),IF($I892&lt;10,IF(F892=0,"",K891),""))</f>
        <v/>
      </c>
      <c r="L892" s="10" t="str">
        <f>IF($I892=1,VLOOKUP($E892,$AH$2:$AJ$19,3),IF($I892&lt;10,IF(F892=0,"",L891),""))</f>
        <v/>
      </c>
      <c r="M892" s="12" t="str">
        <f t="shared" si="156"/>
        <v/>
      </c>
      <c r="N892" s="13">
        <f t="shared" si="157"/>
        <v>0</v>
      </c>
      <c r="O892" s="14">
        <f t="shared" si="158"/>
        <v>68</v>
      </c>
    </row>
    <row r="893" spans="1:15" x14ac:dyDescent="0.2">
      <c r="A893" s="28"/>
      <c r="B893" s="21" t="str">
        <f>IF(A893="","",IF(K893="","No bet",VLOOKUP(K893,$AK$2:$AL$19,2)&amp;","&amp;VLOOKUP(L893,$AK$2:$AL$19,2)))</f>
        <v/>
      </c>
      <c r="C893" s="22" t="str">
        <f t="shared" si="149"/>
        <v/>
      </c>
      <c r="D893" s="9">
        <f t="shared" si="150"/>
        <v>0</v>
      </c>
      <c r="E893" s="9">
        <f t="shared" si="151"/>
        <v>0</v>
      </c>
      <c r="F893" s="10">
        <f t="shared" si="152"/>
        <v>0</v>
      </c>
      <c r="G893" s="10" t="str">
        <f t="shared" si="159"/>
        <v>24615</v>
      </c>
      <c r="H893" s="10" t="b">
        <f t="shared" si="153"/>
        <v>0</v>
      </c>
      <c r="I893" s="10">
        <f t="shared" si="154"/>
        <v>601</v>
      </c>
      <c r="J893" s="10">
        <f t="shared" si="155"/>
        <v>2</v>
      </c>
      <c r="K893" s="10" t="str">
        <f>IF($I893=1,VLOOKUP($E893,$AH$2:$AJ$19,2),IF($I893&lt;10,IF(F893=0,"",K892),""))</f>
        <v/>
      </c>
      <c r="L893" s="10" t="str">
        <f>IF($I893=1,VLOOKUP($E893,$AH$2:$AJ$19,3),IF($I893&lt;10,IF(F893=0,"",L892),""))</f>
        <v/>
      </c>
      <c r="M893" s="12" t="str">
        <f t="shared" si="156"/>
        <v/>
      </c>
      <c r="N893" s="13">
        <f t="shared" si="157"/>
        <v>0</v>
      </c>
      <c r="O893" s="14">
        <f t="shared" si="158"/>
        <v>68</v>
      </c>
    </row>
    <row r="894" spans="1:15" x14ac:dyDescent="0.2">
      <c r="A894" s="28"/>
      <c r="B894" s="21" t="str">
        <f>IF(A894="","",IF(K894="","No bet",VLOOKUP(K894,$AK$2:$AL$19,2)&amp;","&amp;VLOOKUP(L894,$AK$2:$AL$19,2)))</f>
        <v/>
      </c>
      <c r="C894" s="22" t="str">
        <f t="shared" si="149"/>
        <v/>
      </c>
      <c r="D894" s="9">
        <f t="shared" si="150"/>
        <v>0</v>
      </c>
      <c r="E894" s="9">
        <f t="shared" si="151"/>
        <v>0</v>
      </c>
      <c r="F894" s="10">
        <f t="shared" si="152"/>
        <v>0</v>
      </c>
      <c r="G894" s="10" t="str">
        <f t="shared" si="159"/>
        <v>24615</v>
      </c>
      <c r="H894" s="10" t="b">
        <f t="shared" si="153"/>
        <v>0</v>
      </c>
      <c r="I894" s="10">
        <f t="shared" si="154"/>
        <v>602</v>
      </c>
      <c r="J894" s="10">
        <f t="shared" si="155"/>
        <v>2</v>
      </c>
      <c r="K894" s="10" t="str">
        <f>IF($I894=1,VLOOKUP($E894,$AH$2:$AJ$19,2),IF($I894&lt;10,IF(F894=0,"",K893),""))</f>
        <v/>
      </c>
      <c r="L894" s="10" t="str">
        <f>IF($I894=1,VLOOKUP($E894,$AH$2:$AJ$19,3),IF($I894&lt;10,IF(F894=0,"",L893),""))</f>
        <v/>
      </c>
      <c r="M894" s="12" t="str">
        <f t="shared" si="156"/>
        <v/>
      </c>
      <c r="N894" s="13">
        <f t="shared" si="157"/>
        <v>0</v>
      </c>
      <c r="O894" s="14">
        <f t="shared" si="158"/>
        <v>68</v>
      </c>
    </row>
    <row r="895" spans="1:15" x14ac:dyDescent="0.2">
      <c r="A895" s="28"/>
      <c r="B895" s="21" t="str">
        <f>IF(A895="","",IF(K895="","No bet",VLOOKUP(K895,$AK$2:$AL$19,2)&amp;","&amp;VLOOKUP(L895,$AK$2:$AL$19,2)))</f>
        <v/>
      </c>
      <c r="C895" s="22" t="str">
        <f t="shared" si="149"/>
        <v/>
      </c>
      <c r="D895" s="9">
        <f t="shared" si="150"/>
        <v>0</v>
      </c>
      <c r="E895" s="9">
        <f t="shared" si="151"/>
        <v>0</v>
      </c>
      <c r="F895" s="10">
        <f t="shared" si="152"/>
        <v>0</v>
      </c>
      <c r="G895" s="10" t="str">
        <f t="shared" si="159"/>
        <v>24615</v>
      </c>
      <c r="H895" s="10" t="b">
        <f t="shared" si="153"/>
        <v>0</v>
      </c>
      <c r="I895" s="10">
        <f t="shared" si="154"/>
        <v>603</v>
      </c>
      <c r="J895" s="10">
        <f t="shared" si="155"/>
        <v>2</v>
      </c>
      <c r="K895" s="10" t="str">
        <f>IF($I895=1,VLOOKUP($E895,$AH$2:$AJ$19,2),IF($I895&lt;10,IF(F895=0,"",K894),""))</f>
        <v/>
      </c>
      <c r="L895" s="10" t="str">
        <f>IF($I895=1,VLOOKUP($E895,$AH$2:$AJ$19,3),IF($I895&lt;10,IF(F895=0,"",L894),""))</f>
        <v/>
      </c>
      <c r="M895" s="12" t="str">
        <f t="shared" si="156"/>
        <v/>
      </c>
      <c r="N895" s="13">
        <f t="shared" si="157"/>
        <v>0</v>
      </c>
      <c r="O895" s="14">
        <f t="shared" si="158"/>
        <v>68</v>
      </c>
    </row>
    <row r="896" spans="1:15" x14ac:dyDescent="0.2">
      <c r="A896" s="28"/>
      <c r="B896" s="21" t="str">
        <f>IF(A896="","",IF(K896="","No bet",VLOOKUP(K896,$AK$2:$AL$19,2)&amp;","&amp;VLOOKUP(L896,$AK$2:$AL$19,2)))</f>
        <v/>
      </c>
      <c r="C896" s="22" t="str">
        <f t="shared" si="149"/>
        <v/>
      </c>
      <c r="D896" s="9">
        <f t="shared" si="150"/>
        <v>0</v>
      </c>
      <c r="E896" s="9">
        <f t="shared" si="151"/>
        <v>0</v>
      </c>
      <c r="F896" s="10">
        <f t="shared" si="152"/>
        <v>0</v>
      </c>
      <c r="G896" s="10" t="str">
        <f t="shared" si="159"/>
        <v>24615</v>
      </c>
      <c r="H896" s="10" t="b">
        <f t="shared" si="153"/>
        <v>0</v>
      </c>
      <c r="I896" s="10">
        <f t="shared" si="154"/>
        <v>604</v>
      </c>
      <c r="J896" s="10">
        <f t="shared" si="155"/>
        <v>2</v>
      </c>
      <c r="K896" s="10" t="str">
        <f>IF($I896=1,VLOOKUP($E896,$AH$2:$AJ$19,2),IF($I896&lt;10,IF(F896=0,"",K895),""))</f>
        <v/>
      </c>
      <c r="L896" s="10" t="str">
        <f>IF($I896=1,VLOOKUP($E896,$AH$2:$AJ$19,3),IF($I896&lt;10,IF(F896=0,"",L895),""))</f>
        <v/>
      </c>
      <c r="M896" s="12" t="str">
        <f t="shared" si="156"/>
        <v/>
      </c>
      <c r="N896" s="13">
        <f t="shared" si="157"/>
        <v>0</v>
      </c>
      <c r="O896" s="14">
        <f t="shared" si="158"/>
        <v>68</v>
      </c>
    </row>
    <row r="897" spans="1:15" x14ac:dyDescent="0.2">
      <c r="A897" s="28"/>
      <c r="B897" s="21" t="str">
        <f>IF(A897="","",IF(K897="","No bet",VLOOKUP(K897,$AK$2:$AL$19,2)&amp;","&amp;VLOOKUP(L897,$AK$2:$AL$19,2)))</f>
        <v/>
      </c>
      <c r="C897" s="22" t="str">
        <f t="shared" si="149"/>
        <v/>
      </c>
      <c r="D897" s="9">
        <f t="shared" si="150"/>
        <v>0</v>
      </c>
      <c r="E897" s="9">
        <f t="shared" si="151"/>
        <v>0</v>
      </c>
      <c r="F897" s="10">
        <f t="shared" si="152"/>
        <v>0</v>
      </c>
      <c r="G897" s="10" t="str">
        <f t="shared" si="159"/>
        <v>24615</v>
      </c>
      <c r="H897" s="10" t="b">
        <f t="shared" si="153"/>
        <v>0</v>
      </c>
      <c r="I897" s="10">
        <f t="shared" si="154"/>
        <v>605</v>
      </c>
      <c r="J897" s="10">
        <f t="shared" si="155"/>
        <v>2</v>
      </c>
      <c r="K897" s="10" t="str">
        <f>IF($I897=1,VLOOKUP($E897,$AH$2:$AJ$19,2),IF($I897&lt;10,IF(F897=0,"",K896),""))</f>
        <v/>
      </c>
      <c r="L897" s="10" t="str">
        <f>IF($I897=1,VLOOKUP($E897,$AH$2:$AJ$19,3),IF($I897&lt;10,IF(F897=0,"",L896),""))</f>
        <v/>
      </c>
      <c r="M897" s="12" t="str">
        <f t="shared" si="156"/>
        <v/>
      </c>
      <c r="N897" s="13">
        <f t="shared" si="157"/>
        <v>0</v>
      </c>
      <c r="O897" s="14">
        <f t="shared" si="158"/>
        <v>68</v>
      </c>
    </row>
    <row r="898" spans="1:15" x14ac:dyDescent="0.2">
      <c r="A898" s="28"/>
      <c r="B898" s="21" t="str">
        <f>IF(A898="","",IF(K898="","No bet",VLOOKUP(K898,$AK$2:$AL$19,2)&amp;","&amp;VLOOKUP(L898,$AK$2:$AL$19,2)))</f>
        <v/>
      </c>
      <c r="C898" s="22" t="str">
        <f t="shared" si="149"/>
        <v/>
      </c>
      <c r="D898" s="9">
        <f t="shared" si="150"/>
        <v>0</v>
      </c>
      <c r="E898" s="9">
        <f t="shared" si="151"/>
        <v>0</v>
      </c>
      <c r="F898" s="10">
        <f t="shared" si="152"/>
        <v>0</v>
      </c>
      <c r="G898" s="10" t="str">
        <f t="shared" si="159"/>
        <v>24615</v>
      </c>
      <c r="H898" s="10" t="b">
        <f t="shared" si="153"/>
        <v>0</v>
      </c>
      <c r="I898" s="10">
        <f t="shared" si="154"/>
        <v>606</v>
      </c>
      <c r="J898" s="10">
        <f t="shared" si="155"/>
        <v>2</v>
      </c>
      <c r="K898" s="10" t="str">
        <f>IF($I898=1,VLOOKUP($E898,$AH$2:$AJ$19,2),IF($I898&lt;10,IF(F898=0,"",K897),""))</f>
        <v/>
      </c>
      <c r="L898" s="10" t="str">
        <f>IF($I898=1,VLOOKUP($E898,$AH$2:$AJ$19,3),IF($I898&lt;10,IF(F898=0,"",L897),""))</f>
        <v/>
      </c>
      <c r="M898" s="12" t="str">
        <f t="shared" si="156"/>
        <v/>
      </c>
      <c r="N898" s="13">
        <f t="shared" si="157"/>
        <v>0</v>
      </c>
      <c r="O898" s="14">
        <f t="shared" si="158"/>
        <v>68</v>
      </c>
    </row>
    <row r="899" spans="1:15" x14ac:dyDescent="0.2">
      <c r="A899" s="28"/>
      <c r="B899" s="21" t="str">
        <f>IF(A899="","",IF(K899="","No bet",VLOOKUP(K899,$AK$2:$AL$19,2)&amp;","&amp;VLOOKUP(L899,$AK$2:$AL$19,2)))</f>
        <v/>
      </c>
      <c r="C899" s="22" t="str">
        <f t="shared" ref="C899:C962" si="160">IF(A899="","",IF(B899="No bet","",F899&amp;","&amp;F899&amp;","))</f>
        <v/>
      </c>
      <c r="D899" s="9">
        <f t="shared" ref="D899:D962" si="161">VLOOKUP(A899,$AM$3:$AO$39,2,0)</f>
        <v>0</v>
      </c>
      <c r="E899" s="9">
        <f t="shared" ref="E899:E962" si="162">VLOOKUP(A899,$AM$3:$AO$39,3,0)</f>
        <v>0</v>
      </c>
      <c r="F899" s="10">
        <f t="shared" si="152"/>
        <v>0</v>
      </c>
      <c r="G899" s="10" t="str">
        <f t="shared" si="159"/>
        <v>24615</v>
      </c>
      <c r="H899" s="10" t="b">
        <f t="shared" si="153"/>
        <v>0</v>
      </c>
      <c r="I899" s="10">
        <f t="shared" si="154"/>
        <v>607</v>
      </c>
      <c r="J899" s="10">
        <f t="shared" si="155"/>
        <v>2</v>
      </c>
      <c r="K899" s="10" t="str">
        <f>IF($I899=1,VLOOKUP($E899,$AH$2:$AJ$19,2),IF($I899&lt;10,IF(F899=0,"",K898),""))</f>
        <v/>
      </c>
      <c r="L899" s="10" t="str">
        <f>IF($I899=1,VLOOKUP($E899,$AH$2:$AJ$19,3),IF($I899&lt;10,IF(F899=0,"",L898),""))</f>
        <v/>
      </c>
      <c r="M899" s="12" t="str">
        <f t="shared" si="156"/>
        <v/>
      </c>
      <c r="N899" s="13">
        <f t="shared" si="157"/>
        <v>0</v>
      </c>
      <c r="O899" s="14">
        <f t="shared" si="158"/>
        <v>68</v>
      </c>
    </row>
    <row r="900" spans="1:15" x14ac:dyDescent="0.2">
      <c r="A900" s="28"/>
      <c r="B900" s="21" t="str">
        <f>IF(A900="","",IF(K900="","No bet",VLOOKUP(K900,$AK$2:$AL$19,2)&amp;","&amp;VLOOKUP(L900,$AK$2:$AL$19,2)))</f>
        <v/>
      </c>
      <c r="C900" s="22" t="str">
        <f t="shared" si="160"/>
        <v/>
      </c>
      <c r="D900" s="9">
        <f t="shared" si="161"/>
        <v>0</v>
      </c>
      <c r="E900" s="9">
        <f t="shared" si="162"/>
        <v>0</v>
      </c>
      <c r="F900" s="10">
        <f t="shared" ref="F900:F963" si="163">IF(H900=FALSE,0,J899)</f>
        <v>0</v>
      </c>
      <c r="G900" s="10" t="str">
        <f t="shared" si="159"/>
        <v>24615</v>
      </c>
      <c r="H900" s="10" t="b">
        <f t="shared" ref="H900:H963" si="164">IF(LEN(G900)=6,TRUE,IF(M900="W",FALSE,IF(I899=9,FALSE,H899)))</f>
        <v>0</v>
      </c>
      <c r="I900" s="10">
        <f t="shared" ref="I900:I963" si="165">IF(LEN(G900)=6,1,IF(M900="W",10,I899+1))</f>
        <v>608</v>
      </c>
      <c r="J900" s="10">
        <f t="shared" ref="J900:J963" si="166">IF(I900=10,IF(M900="W",IF(J899=1,1,J899-1),J899+1),J899)</f>
        <v>2</v>
      </c>
      <c r="K900" s="10" t="str">
        <f>IF($I900=1,VLOOKUP($E900,$AH$2:$AJ$19,2),IF($I900&lt;10,IF(F900=0,"",K899),""))</f>
        <v/>
      </c>
      <c r="L900" s="10" t="str">
        <f>IF($I900=1,VLOOKUP($E900,$AH$2:$AJ$19,3),IF($I900&lt;10,IF(F900=0,"",L899),""))</f>
        <v/>
      </c>
      <c r="M900" s="12" t="str">
        <f t="shared" ref="M900:M963" si="167">IF(A900="","",IF(F899&gt;0,IF(OR(E900=K899,E900=L899),"W","L"),""))</f>
        <v/>
      </c>
      <c r="N900" s="13">
        <f t="shared" ref="N900:N963" si="168">IF(M900="W",F899*18,IF(M900="L",-F899*2,0))</f>
        <v>0</v>
      </c>
      <c r="O900" s="14">
        <f t="shared" ref="O900:O963" si="169">IF(A900&lt;&gt;"",N900+O899,O899)</f>
        <v>68</v>
      </c>
    </row>
    <row r="901" spans="1:15" x14ac:dyDescent="0.2">
      <c r="A901" s="28"/>
      <c r="B901" s="21" t="str">
        <f>IF(A901="","",IF(K901="","No bet",VLOOKUP(K901,$AK$2:$AL$19,2)&amp;","&amp;VLOOKUP(L901,$AK$2:$AL$19,2)))</f>
        <v/>
      </c>
      <c r="C901" s="22" t="str">
        <f t="shared" si="160"/>
        <v/>
      </c>
      <c r="D901" s="9">
        <f t="shared" si="161"/>
        <v>0</v>
      </c>
      <c r="E901" s="9">
        <f t="shared" si="162"/>
        <v>0</v>
      </c>
      <c r="F901" s="10">
        <f t="shared" si="163"/>
        <v>0</v>
      </c>
      <c r="G901" s="10" t="str">
        <f t="shared" si="159"/>
        <v>24615</v>
      </c>
      <c r="H901" s="10" t="b">
        <f t="shared" si="164"/>
        <v>0</v>
      </c>
      <c r="I901" s="10">
        <f t="shared" si="165"/>
        <v>609</v>
      </c>
      <c r="J901" s="10">
        <f t="shared" si="166"/>
        <v>2</v>
      </c>
      <c r="K901" s="10" t="str">
        <f>IF($I901=1,VLOOKUP($E901,$AH$2:$AJ$19,2),IF($I901&lt;10,IF(F901=0,"",K900),""))</f>
        <v/>
      </c>
      <c r="L901" s="10" t="str">
        <f>IF($I901=1,VLOOKUP($E901,$AH$2:$AJ$19,3),IF($I901&lt;10,IF(F901=0,"",L900),""))</f>
        <v/>
      </c>
      <c r="M901" s="12" t="str">
        <f t="shared" si="167"/>
        <v/>
      </c>
      <c r="N901" s="13">
        <f t="shared" si="168"/>
        <v>0</v>
      </c>
      <c r="O901" s="14">
        <f t="shared" si="169"/>
        <v>68</v>
      </c>
    </row>
    <row r="902" spans="1:15" x14ac:dyDescent="0.2">
      <c r="A902" s="28"/>
      <c r="B902" s="21" t="str">
        <f>IF(A902="","",IF(K902="","No bet",VLOOKUP(K902,$AK$2:$AL$19,2)&amp;","&amp;VLOOKUP(L902,$AK$2:$AL$19,2)))</f>
        <v/>
      </c>
      <c r="C902" s="22" t="str">
        <f t="shared" si="160"/>
        <v/>
      </c>
      <c r="D902" s="9">
        <f t="shared" si="161"/>
        <v>0</v>
      </c>
      <c r="E902" s="9">
        <f t="shared" si="162"/>
        <v>0</v>
      </c>
      <c r="F902" s="10">
        <f t="shared" si="163"/>
        <v>0</v>
      </c>
      <c r="G902" s="10" t="str">
        <f t="shared" si="159"/>
        <v>24615</v>
      </c>
      <c r="H902" s="10" t="b">
        <f t="shared" si="164"/>
        <v>0</v>
      </c>
      <c r="I902" s="10">
        <f t="shared" si="165"/>
        <v>610</v>
      </c>
      <c r="J902" s="10">
        <f t="shared" si="166"/>
        <v>2</v>
      </c>
      <c r="K902" s="10" t="str">
        <f>IF($I902=1,VLOOKUP($E902,$AH$2:$AJ$19,2),IF($I902&lt;10,IF(F902=0,"",K901),""))</f>
        <v/>
      </c>
      <c r="L902" s="10" t="str">
        <f>IF($I902=1,VLOOKUP($E902,$AH$2:$AJ$19,3),IF($I902&lt;10,IF(F902=0,"",L901),""))</f>
        <v/>
      </c>
      <c r="M902" s="12" t="str">
        <f t="shared" si="167"/>
        <v/>
      </c>
      <c r="N902" s="13">
        <f t="shared" si="168"/>
        <v>0</v>
      </c>
      <c r="O902" s="14">
        <f t="shared" si="169"/>
        <v>68</v>
      </c>
    </row>
    <row r="903" spans="1:15" x14ac:dyDescent="0.2">
      <c r="A903" s="28"/>
      <c r="B903" s="21" t="str">
        <f>IF(A903="","",IF(K903="","No bet",VLOOKUP(K903,$AK$2:$AL$19,2)&amp;","&amp;VLOOKUP(L903,$AK$2:$AL$19,2)))</f>
        <v/>
      </c>
      <c r="C903" s="22" t="str">
        <f t="shared" si="160"/>
        <v/>
      </c>
      <c r="D903" s="9">
        <f t="shared" si="161"/>
        <v>0</v>
      </c>
      <c r="E903" s="9">
        <f t="shared" si="162"/>
        <v>0</v>
      </c>
      <c r="F903" s="10">
        <f t="shared" si="163"/>
        <v>0</v>
      </c>
      <c r="G903" s="10" t="str">
        <f t="shared" si="159"/>
        <v>24615</v>
      </c>
      <c r="H903" s="10" t="b">
        <f t="shared" si="164"/>
        <v>0</v>
      </c>
      <c r="I903" s="10">
        <f t="shared" si="165"/>
        <v>611</v>
      </c>
      <c r="J903" s="10">
        <f t="shared" si="166"/>
        <v>2</v>
      </c>
      <c r="K903" s="10" t="str">
        <f>IF($I903=1,VLOOKUP($E903,$AH$2:$AJ$19,2),IF($I903&lt;10,IF(F903=0,"",K902),""))</f>
        <v/>
      </c>
      <c r="L903" s="10" t="str">
        <f>IF($I903=1,VLOOKUP($E903,$AH$2:$AJ$19,3),IF($I903&lt;10,IF(F903=0,"",L902),""))</f>
        <v/>
      </c>
      <c r="M903" s="12" t="str">
        <f t="shared" si="167"/>
        <v/>
      </c>
      <c r="N903" s="13">
        <f t="shared" si="168"/>
        <v>0</v>
      </c>
      <c r="O903" s="14">
        <f t="shared" si="169"/>
        <v>68</v>
      </c>
    </row>
    <row r="904" spans="1:15" x14ac:dyDescent="0.2">
      <c r="A904" s="28"/>
      <c r="B904" s="21" t="str">
        <f>IF(A904="","",IF(K904="","No bet",VLOOKUP(K904,$AK$2:$AL$19,2)&amp;","&amp;VLOOKUP(L904,$AK$2:$AL$19,2)))</f>
        <v/>
      </c>
      <c r="C904" s="22" t="str">
        <f t="shared" si="160"/>
        <v/>
      </c>
      <c r="D904" s="9">
        <f t="shared" si="161"/>
        <v>0</v>
      </c>
      <c r="E904" s="9">
        <f t="shared" si="162"/>
        <v>0</v>
      </c>
      <c r="F904" s="10">
        <f t="shared" si="163"/>
        <v>0</v>
      </c>
      <c r="G904" s="10" t="str">
        <f t="shared" si="159"/>
        <v>24615</v>
      </c>
      <c r="H904" s="10" t="b">
        <f t="shared" si="164"/>
        <v>0</v>
      </c>
      <c r="I904" s="10">
        <f t="shared" si="165"/>
        <v>612</v>
      </c>
      <c r="J904" s="10">
        <f t="shared" si="166"/>
        <v>2</v>
      </c>
      <c r="K904" s="10" t="str">
        <f>IF($I904=1,VLOOKUP($E904,$AH$2:$AJ$19,2),IF($I904&lt;10,IF(F904=0,"",K903),""))</f>
        <v/>
      </c>
      <c r="L904" s="10" t="str">
        <f>IF($I904=1,VLOOKUP($E904,$AH$2:$AJ$19,3),IF($I904&lt;10,IF(F904=0,"",L903),""))</f>
        <v/>
      </c>
      <c r="M904" s="12" t="str">
        <f t="shared" si="167"/>
        <v/>
      </c>
      <c r="N904" s="13">
        <f t="shared" si="168"/>
        <v>0</v>
      </c>
      <c r="O904" s="14">
        <f t="shared" si="169"/>
        <v>68</v>
      </c>
    </row>
    <row r="905" spans="1:15" x14ac:dyDescent="0.2">
      <c r="A905" s="28"/>
      <c r="B905" s="21" t="str">
        <f>IF(A905="","",IF(K905="","No bet",VLOOKUP(K905,$AK$2:$AL$19,2)&amp;","&amp;VLOOKUP(L905,$AK$2:$AL$19,2)))</f>
        <v/>
      </c>
      <c r="C905" s="22" t="str">
        <f t="shared" si="160"/>
        <v/>
      </c>
      <c r="D905" s="9">
        <f t="shared" si="161"/>
        <v>0</v>
      </c>
      <c r="E905" s="9">
        <f t="shared" si="162"/>
        <v>0</v>
      </c>
      <c r="F905" s="10">
        <f t="shared" si="163"/>
        <v>0</v>
      </c>
      <c r="G905" s="10" t="str">
        <f t="shared" si="159"/>
        <v>24615</v>
      </c>
      <c r="H905" s="10" t="b">
        <f t="shared" si="164"/>
        <v>0</v>
      </c>
      <c r="I905" s="10">
        <f t="shared" si="165"/>
        <v>613</v>
      </c>
      <c r="J905" s="10">
        <f t="shared" si="166"/>
        <v>2</v>
      </c>
      <c r="K905" s="10" t="str">
        <f>IF($I905=1,VLOOKUP($E905,$AH$2:$AJ$19,2),IF($I905&lt;10,IF(F905=0,"",K904),""))</f>
        <v/>
      </c>
      <c r="L905" s="10" t="str">
        <f>IF($I905=1,VLOOKUP($E905,$AH$2:$AJ$19,3),IF($I905&lt;10,IF(F905=0,"",L904),""))</f>
        <v/>
      </c>
      <c r="M905" s="12" t="str">
        <f t="shared" si="167"/>
        <v/>
      </c>
      <c r="N905" s="13">
        <f t="shared" si="168"/>
        <v>0</v>
      </c>
      <c r="O905" s="14">
        <f t="shared" si="169"/>
        <v>68</v>
      </c>
    </row>
    <row r="906" spans="1:15" x14ac:dyDescent="0.2">
      <c r="A906" s="28"/>
      <c r="B906" s="21" t="str">
        <f>IF(A906="","",IF(K906="","No bet",VLOOKUP(K906,$AK$2:$AL$19,2)&amp;","&amp;VLOOKUP(L906,$AK$2:$AL$19,2)))</f>
        <v/>
      </c>
      <c r="C906" s="22" t="str">
        <f t="shared" si="160"/>
        <v/>
      </c>
      <c r="D906" s="9">
        <f t="shared" si="161"/>
        <v>0</v>
      </c>
      <c r="E906" s="9">
        <f t="shared" si="162"/>
        <v>0</v>
      </c>
      <c r="F906" s="10">
        <f t="shared" si="163"/>
        <v>0</v>
      </c>
      <c r="G906" s="10" t="str">
        <f t="shared" si="159"/>
        <v>24615</v>
      </c>
      <c r="H906" s="10" t="b">
        <f t="shared" si="164"/>
        <v>0</v>
      </c>
      <c r="I906" s="10">
        <f t="shared" si="165"/>
        <v>614</v>
      </c>
      <c r="J906" s="10">
        <f t="shared" si="166"/>
        <v>2</v>
      </c>
      <c r="K906" s="10" t="str">
        <f>IF($I906=1,VLOOKUP($E906,$AH$2:$AJ$19,2),IF($I906&lt;10,IF(F906=0,"",K905),""))</f>
        <v/>
      </c>
      <c r="L906" s="10" t="str">
        <f>IF($I906=1,VLOOKUP($E906,$AH$2:$AJ$19,3),IF($I906&lt;10,IF(F906=0,"",L905),""))</f>
        <v/>
      </c>
      <c r="M906" s="12" t="str">
        <f t="shared" si="167"/>
        <v/>
      </c>
      <c r="N906" s="13">
        <f t="shared" si="168"/>
        <v>0</v>
      </c>
      <c r="O906" s="14">
        <f t="shared" si="169"/>
        <v>68</v>
      </c>
    </row>
    <row r="907" spans="1:15" x14ac:dyDescent="0.2">
      <c r="A907" s="28"/>
      <c r="B907" s="21" t="str">
        <f>IF(A907="","",IF(K907="","No bet",VLOOKUP(K907,$AK$2:$AL$19,2)&amp;","&amp;VLOOKUP(L907,$AK$2:$AL$19,2)))</f>
        <v/>
      </c>
      <c r="C907" s="22" t="str">
        <f t="shared" si="160"/>
        <v/>
      </c>
      <c r="D907" s="9">
        <f t="shared" si="161"/>
        <v>0</v>
      </c>
      <c r="E907" s="9">
        <f t="shared" si="162"/>
        <v>0</v>
      </c>
      <c r="F907" s="10">
        <f t="shared" si="163"/>
        <v>0</v>
      </c>
      <c r="G907" s="10" t="str">
        <f t="shared" si="159"/>
        <v>24615</v>
      </c>
      <c r="H907" s="10" t="b">
        <f t="shared" si="164"/>
        <v>0</v>
      </c>
      <c r="I907" s="10">
        <f t="shared" si="165"/>
        <v>615</v>
      </c>
      <c r="J907" s="10">
        <f t="shared" si="166"/>
        <v>2</v>
      </c>
      <c r="K907" s="10" t="str">
        <f>IF($I907=1,VLOOKUP($E907,$AH$2:$AJ$19,2),IF($I907&lt;10,IF(F907=0,"",K906),""))</f>
        <v/>
      </c>
      <c r="L907" s="10" t="str">
        <f>IF($I907=1,VLOOKUP($E907,$AH$2:$AJ$19,3),IF($I907&lt;10,IF(F907=0,"",L906),""))</f>
        <v/>
      </c>
      <c r="M907" s="12" t="str">
        <f t="shared" si="167"/>
        <v/>
      </c>
      <c r="N907" s="13">
        <f t="shared" si="168"/>
        <v>0</v>
      </c>
      <c r="O907" s="14">
        <f t="shared" si="169"/>
        <v>68</v>
      </c>
    </row>
    <row r="908" spans="1:15" x14ac:dyDescent="0.2">
      <c r="A908" s="28"/>
      <c r="B908" s="21" t="str">
        <f>IF(A908="","",IF(K908="","No bet",VLOOKUP(K908,$AK$2:$AL$19,2)&amp;","&amp;VLOOKUP(L908,$AK$2:$AL$19,2)))</f>
        <v/>
      </c>
      <c r="C908" s="22" t="str">
        <f t="shared" si="160"/>
        <v/>
      </c>
      <c r="D908" s="9">
        <f t="shared" si="161"/>
        <v>0</v>
      </c>
      <c r="E908" s="9">
        <f t="shared" si="162"/>
        <v>0</v>
      </c>
      <c r="F908" s="10">
        <f t="shared" si="163"/>
        <v>0</v>
      </c>
      <c r="G908" s="10" t="str">
        <f t="shared" si="159"/>
        <v>24615</v>
      </c>
      <c r="H908" s="10" t="b">
        <f t="shared" si="164"/>
        <v>0</v>
      </c>
      <c r="I908" s="10">
        <f t="shared" si="165"/>
        <v>616</v>
      </c>
      <c r="J908" s="10">
        <f t="shared" si="166"/>
        <v>2</v>
      </c>
      <c r="K908" s="10" t="str">
        <f>IF($I908=1,VLOOKUP($E908,$AH$2:$AJ$19,2),IF($I908&lt;10,IF(F908=0,"",K907),""))</f>
        <v/>
      </c>
      <c r="L908" s="10" t="str">
        <f>IF($I908=1,VLOOKUP($E908,$AH$2:$AJ$19,3),IF($I908&lt;10,IF(F908=0,"",L907),""))</f>
        <v/>
      </c>
      <c r="M908" s="12" t="str">
        <f t="shared" si="167"/>
        <v/>
      </c>
      <c r="N908" s="13">
        <f t="shared" si="168"/>
        <v>0</v>
      </c>
      <c r="O908" s="14">
        <f t="shared" si="169"/>
        <v>68</v>
      </c>
    </row>
    <row r="909" spans="1:15" x14ac:dyDescent="0.2">
      <c r="A909" s="28"/>
      <c r="B909" s="21" t="str">
        <f>IF(A909="","",IF(K909="","No bet",VLOOKUP(K909,$AK$2:$AL$19,2)&amp;","&amp;VLOOKUP(L909,$AK$2:$AL$19,2)))</f>
        <v/>
      </c>
      <c r="C909" s="22" t="str">
        <f t="shared" si="160"/>
        <v/>
      </c>
      <c r="D909" s="9">
        <f t="shared" si="161"/>
        <v>0</v>
      </c>
      <c r="E909" s="9">
        <f t="shared" si="162"/>
        <v>0</v>
      </c>
      <c r="F909" s="10">
        <f t="shared" si="163"/>
        <v>0</v>
      </c>
      <c r="G909" s="10" t="str">
        <f t="shared" si="159"/>
        <v>24615</v>
      </c>
      <c r="H909" s="10" t="b">
        <f t="shared" si="164"/>
        <v>0</v>
      </c>
      <c r="I909" s="10">
        <f t="shared" si="165"/>
        <v>617</v>
      </c>
      <c r="J909" s="10">
        <f t="shared" si="166"/>
        <v>2</v>
      </c>
      <c r="K909" s="10" t="str">
        <f>IF($I909=1,VLOOKUP($E909,$AH$2:$AJ$19,2),IF($I909&lt;10,IF(F909=0,"",K908),""))</f>
        <v/>
      </c>
      <c r="L909" s="10" t="str">
        <f>IF($I909=1,VLOOKUP($E909,$AH$2:$AJ$19,3),IF($I909&lt;10,IF(F909=0,"",L908),""))</f>
        <v/>
      </c>
      <c r="M909" s="12" t="str">
        <f t="shared" si="167"/>
        <v/>
      </c>
      <c r="N909" s="13">
        <f t="shared" si="168"/>
        <v>0</v>
      </c>
      <c r="O909" s="14">
        <f t="shared" si="169"/>
        <v>68</v>
      </c>
    </row>
    <row r="910" spans="1:15" x14ac:dyDescent="0.2">
      <c r="A910" s="28"/>
      <c r="B910" s="21" t="str">
        <f>IF(A910="","",IF(K910="","No bet",VLOOKUP(K910,$AK$2:$AL$19,2)&amp;","&amp;VLOOKUP(L910,$AK$2:$AL$19,2)))</f>
        <v/>
      </c>
      <c r="C910" s="22" t="str">
        <f t="shared" si="160"/>
        <v/>
      </c>
      <c r="D910" s="9">
        <f t="shared" si="161"/>
        <v>0</v>
      </c>
      <c r="E910" s="9">
        <f t="shared" si="162"/>
        <v>0</v>
      </c>
      <c r="F910" s="10">
        <f t="shared" si="163"/>
        <v>0</v>
      </c>
      <c r="G910" s="10" t="str">
        <f t="shared" si="159"/>
        <v>24615</v>
      </c>
      <c r="H910" s="10" t="b">
        <f t="shared" si="164"/>
        <v>0</v>
      </c>
      <c r="I910" s="10">
        <f t="shared" si="165"/>
        <v>618</v>
      </c>
      <c r="J910" s="10">
        <f t="shared" si="166"/>
        <v>2</v>
      </c>
      <c r="K910" s="10" t="str">
        <f>IF($I910=1,VLOOKUP($E910,$AH$2:$AJ$19,2),IF($I910&lt;10,IF(F910=0,"",K909),""))</f>
        <v/>
      </c>
      <c r="L910" s="10" t="str">
        <f>IF($I910=1,VLOOKUP($E910,$AH$2:$AJ$19,3),IF($I910&lt;10,IF(F910=0,"",L909),""))</f>
        <v/>
      </c>
      <c r="M910" s="12" t="str">
        <f t="shared" si="167"/>
        <v/>
      </c>
      <c r="N910" s="13">
        <f t="shared" si="168"/>
        <v>0</v>
      </c>
      <c r="O910" s="14">
        <f t="shared" si="169"/>
        <v>68</v>
      </c>
    </row>
    <row r="911" spans="1:15" x14ac:dyDescent="0.2">
      <c r="A911" s="28"/>
      <c r="B911" s="21" t="str">
        <f>IF(A911="","",IF(K911="","No bet",VLOOKUP(K911,$AK$2:$AL$19,2)&amp;","&amp;VLOOKUP(L911,$AK$2:$AL$19,2)))</f>
        <v/>
      </c>
      <c r="C911" s="22" t="str">
        <f t="shared" si="160"/>
        <v/>
      </c>
      <c r="D911" s="9">
        <f t="shared" si="161"/>
        <v>0</v>
      </c>
      <c r="E911" s="9">
        <f t="shared" si="162"/>
        <v>0</v>
      </c>
      <c r="F911" s="10">
        <f t="shared" si="163"/>
        <v>0</v>
      </c>
      <c r="G911" s="10" t="str">
        <f t="shared" si="159"/>
        <v>24615</v>
      </c>
      <c r="H911" s="10" t="b">
        <f t="shared" si="164"/>
        <v>0</v>
      </c>
      <c r="I911" s="10">
        <f t="shared" si="165"/>
        <v>619</v>
      </c>
      <c r="J911" s="10">
        <f t="shared" si="166"/>
        <v>2</v>
      </c>
      <c r="K911" s="10" t="str">
        <f>IF($I911=1,VLOOKUP($E911,$AH$2:$AJ$19,2),IF($I911&lt;10,IF(F911=0,"",K910),""))</f>
        <v/>
      </c>
      <c r="L911" s="10" t="str">
        <f>IF($I911=1,VLOOKUP($E911,$AH$2:$AJ$19,3),IF($I911&lt;10,IF(F911=0,"",L910),""))</f>
        <v/>
      </c>
      <c r="M911" s="12" t="str">
        <f t="shared" si="167"/>
        <v/>
      </c>
      <c r="N911" s="13">
        <f t="shared" si="168"/>
        <v>0</v>
      </c>
      <c r="O911" s="14">
        <f t="shared" si="169"/>
        <v>68</v>
      </c>
    </row>
    <row r="912" spans="1:15" x14ac:dyDescent="0.2">
      <c r="A912" s="28"/>
      <c r="B912" s="21" t="str">
        <f>IF(A912="","",IF(K912="","No bet",VLOOKUP(K912,$AK$2:$AL$19,2)&amp;","&amp;VLOOKUP(L912,$AK$2:$AL$19,2)))</f>
        <v/>
      </c>
      <c r="C912" s="22" t="str">
        <f t="shared" si="160"/>
        <v/>
      </c>
      <c r="D912" s="9">
        <f t="shared" si="161"/>
        <v>0</v>
      </c>
      <c r="E912" s="9">
        <f t="shared" si="162"/>
        <v>0</v>
      </c>
      <c r="F912" s="10">
        <f t="shared" si="163"/>
        <v>0</v>
      </c>
      <c r="G912" s="10" t="str">
        <f t="shared" si="159"/>
        <v>24615</v>
      </c>
      <c r="H912" s="10" t="b">
        <f t="shared" si="164"/>
        <v>0</v>
      </c>
      <c r="I912" s="10">
        <f t="shared" si="165"/>
        <v>620</v>
      </c>
      <c r="J912" s="10">
        <f t="shared" si="166"/>
        <v>2</v>
      </c>
      <c r="K912" s="10" t="str">
        <f>IF($I912=1,VLOOKUP($E912,$AH$2:$AJ$19,2),IF($I912&lt;10,IF(F912=0,"",K911),""))</f>
        <v/>
      </c>
      <c r="L912" s="10" t="str">
        <f>IF($I912=1,VLOOKUP($E912,$AH$2:$AJ$19,3),IF($I912&lt;10,IF(F912=0,"",L911),""))</f>
        <v/>
      </c>
      <c r="M912" s="12" t="str">
        <f t="shared" si="167"/>
        <v/>
      </c>
      <c r="N912" s="13">
        <f t="shared" si="168"/>
        <v>0</v>
      </c>
      <c r="O912" s="14">
        <f t="shared" si="169"/>
        <v>68</v>
      </c>
    </row>
    <row r="913" spans="1:15" x14ac:dyDescent="0.2">
      <c r="A913" s="28"/>
      <c r="B913" s="21" t="str">
        <f>IF(A913="","",IF(K913="","No bet",VLOOKUP(K913,$AK$2:$AL$19,2)&amp;","&amp;VLOOKUP(L913,$AK$2:$AL$19,2)))</f>
        <v/>
      </c>
      <c r="C913" s="22" t="str">
        <f t="shared" si="160"/>
        <v/>
      </c>
      <c r="D913" s="9">
        <f t="shared" si="161"/>
        <v>0</v>
      </c>
      <c r="E913" s="9">
        <f t="shared" si="162"/>
        <v>0</v>
      </c>
      <c r="F913" s="10">
        <f t="shared" si="163"/>
        <v>0</v>
      </c>
      <c r="G913" s="10" t="str">
        <f t="shared" si="159"/>
        <v>24615</v>
      </c>
      <c r="H913" s="10" t="b">
        <f t="shared" si="164"/>
        <v>0</v>
      </c>
      <c r="I913" s="10">
        <f t="shared" si="165"/>
        <v>621</v>
      </c>
      <c r="J913" s="10">
        <f t="shared" si="166"/>
        <v>2</v>
      </c>
      <c r="K913" s="10" t="str">
        <f>IF($I913=1,VLOOKUP($E913,$AH$2:$AJ$19,2),IF($I913&lt;10,IF(F913=0,"",K912),""))</f>
        <v/>
      </c>
      <c r="L913" s="10" t="str">
        <f>IF($I913=1,VLOOKUP($E913,$AH$2:$AJ$19,3),IF($I913&lt;10,IF(F913=0,"",L912),""))</f>
        <v/>
      </c>
      <c r="M913" s="12" t="str">
        <f t="shared" si="167"/>
        <v/>
      </c>
      <c r="N913" s="13">
        <f t="shared" si="168"/>
        <v>0</v>
      </c>
      <c r="O913" s="14">
        <f t="shared" si="169"/>
        <v>68</v>
      </c>
    </row>
    <row r="914" spans="1:15" x14ac:dyDescent="0.2">
      <c r="A914" s="28"/>
      <c r="B914" s="21" t="str">
        <f>IF(A914="","",IF(K914="","No bet",VLOOKUP(K914,$AK$2:$AL$19,2)&amp;","&amp;VLOOKUP(L914,$AK$2:$AL$19,2)))</f>
        <v/>
      </c>
      <c r="C914" s="22" t="str">
        <f t="shared" si="160"/>
        <v/>
      </c>
      <c r="D914" s="9">
        <f t="shared" si="161"/>
        <v>0</v>
      </c>
      <c r="E914" s="9">
        <f t="shared" si="162"/>
        <v>0</v>
      </c>
      <c r="F914" s="10">
        <f t="shared" si="163"/>
        <v>0</v>
      </c>
      <c r="G914" s="10" t="str">
        <f t="shared" si="159"/>
        <v>24615</v>
      </c>
      <c r="H914" s="10" t="b">
        <f t="shared" si="164"/>
        <v>0</v>
      </c>
      <c r="I914" s="10">
        <f t="shared" si="165"/>
        <v>622</v>
      </c>
      <c r="J914" s="10">
        <f t="shared" si="166"/>
        <v>2</v>
      </c>
      <c r="K914" s="10" t="str">
        <f>IF($I914=1,VLOOKUP($E914,$AH$2:$AJ$19,2),IF($I914&lt;10,IF(F914=0,"",K913),""))</f>
        <v/>
      </c>
      <c r="L914" s="10" t="str">
        <f>IF($I914=1,VLOOKUP($E914,$AH$2:$AJ$19,3),IF($I914&lt;10,IF(F914=0,"",L913),""))</f>
        <v/>
      </c>
      <c r="M914" s="12" t="str">
        <f t="shared" si="167"/>
        <v/>
      </c>
      <c r="N914" s="13">
        <f t="shared" si="168"/>
        <v>0</v>
      </c>
      <c r="O914" s="14">
        <f t="shared" si="169"/>
        <v>68</v>
      </c>
    </row>
    <row r="915" spans="1:15" x14ac:dyDescent="0.2">
      <c r="A915" s="28"/>
      <c r="B915" s="21" t="str">
        <f>IF(A915="","",IF(K915="","No bet",VLOOKUP(K915,$AK$2:$AL$19,2)&amp;","&amp;VLOOKUP(L915,$AK$2:$AL$19,2)))</f>
        <v/>
      </c>
      <c r="C915" s="22" t="str">
        <f t="shared" si="160"/>
        <v/>
      </c>
      <c r="D915" s="9">
        <f t="shared" si="161"/>
        <v>0</v>
      </c>
      <c r="E915" s="9">
        <f t="shared" si="162"/>
        <v>0</v>
      </c>
      <c r="F915" s="10">
        <f t="shared" si="163"/>
        <v>0</v>
      </c>
      <c r="G915" s="10" t="str">
        <f t="shared" si="159"/>
        <v>24615</v>
      </c>
      <c r="H915" s="10" t="b">
        <f t="shared" si="164"/>
        <v>0</v>
      </c>
      <c r="I915" s="10">
        <f t="shared" si="165"/>
        <v>623</v>
      </c>
      <c r="J915" s="10">
        <f t="shared" si="166"/>
        <v>2</v>
      </c>
      <c r="K915" s="10" t="str">
        <f>IF($I915=1,VLOOKUP($E915,$AH$2:$AJ$19,2),IF($I915&lt;10,IF(F915=0,"",K914),""))</f>
        <v/>
      </c>
      <c r="L915" s="10" t="str">
        <f>IF($I915=1,VLOOKUP($E915,$AH$2:$AJ$19,3),IF($I915&lt;10,IF(F915=0,"",L914),""))</f>
        <v/>
      </c>
      <c r="M915" s="12" t="str">
        <f t="shared" si="167"/>
        <v/>
      </c>
      <c r="N915" s="13">
        <f t="shared" si="168"/>
        <v>0</v>
      </c>
      <c r="O915" s="14">
        <f t="shared" si="169"/>
        <v>68</v>
      </c>
    </row>
    <row r="916" spans="1:15" x14ac:dyDescent="0.2">
      <c r="A916" s="28"/>
      <c r="B916" s="21" t="str">
        <f>IF(A916="","",IF(K916="","No bet",VLOOKUP(K916,$AK$2:$AL$19,2)&amp;","&amp;VLOOKUP(L916,$AK$2:$AL$19,2)))</f>
        <v/>
      </c>
      <c r="C916" s="22" t="str">
        <f t="shared" si="160"/>
        <v/>
      </c>
      <c r="D916" s="9">
        <f t="shared" si="161"/>
        <v>0</v>
      </c>
      <c r="E916" s="9">
        <f t="shared" si="162"/>
        <v>0</v>
      </c>
      <c r="F916" s="10">
        <f t="shared" si="163"/>
        <v>0</v>
      </c>
      <c r="G916" s="10" t="str">
        <f t="shared" si="159"/>
        <v>24615</v>
      </c>
      <c r="H916" s="10" t="b">
        <f t="shared" si="164"/>
        <v>0</v>
      </c>
      <c r="I916" s="10">
        <f t="shared" si="165"/>
        <v>624</v>
      </c>
      <c r="J916" s="10">
        <f t="shared" si="166"/>
        <v>2</v>
      </c>
      <c r="K916" s="10" t="str">
        <f>IF($I916=1,VLOOKUP($E916,$AH$2:$AJ$19,2),IF($I916&lt;10,IF(F916=0,"",K915),""))</f>
        <v/>
      </c>
      <c r="L916" s="10" t="str">
        <f>IF($I916=1,VLOOKUP($E916,$AH$2:$AJ$19,3),IF($I916&lt;10,IF(F916=0,"",L915),""))</f>
        <v/>
      </c>
      <c r="M916" s="12" t="str">
        <f t="shared" si="167"/>
        <v/>
      </c>
      <c r="N916" s="13">
        <f t="shared" si="168"/>
        <v>0</v>
      </c>
      <c r="O916" s="14">
        <f t="shared" si="169"/>
        <v>68</v>
      </c>
    </row>
    <row r="917" spans="1:15" x14ac:dyDescent="0.2">
      <c r="A917" s="28"/>
      <c r="B917" s="21" t="str">
        <f>IF(A917="","",IF(K917="","No bet",VLOOKUP(K917,$AK$2:$AL$19,2)&amp;","&amp;VLOOKUP(L917,$AK$2:$AL$19,2)))</f>
        <v/>
      </c>
      <c r="C917" s="22" t="str">
        <f t="shared" si="160"/>
        <v/>
      </c>
      <c r="D917" s="9">
        <f t="shared" si="161"/>
        <v>0</v>
      </c>
      <c r="E917" s="9">
        <f t="shared" si="162"/>
        <v>0</v>
      </c>
      <c r="F917" s="10">
        <f t="shared" si="163"/>
        <v>0</v>
      </c>
      <c r="G917" s="10" t="str">
        <f t="shared" si="159"/>
        <v>24615</v>
      </c>
      <c r="H917" s="10" t="b">
        <f t="shared" si="164"/>
        <v>0</v>
      </c>
      <c r="I917" s="10">
        <f t="shared" si="165"/>
        <v>625</v>
      </c>
      <c r="J917" s="10">
        <f t="shared" si="166"/>
        <v>2</v>
      </c>
      <c r="K917" s="10" t="str">
        <f>IF($I917=1,VLOOKUP($E917,$AH$2:$AJ$19,2),IF($I917&lt;10,IF(F917=0,"",K916),""))</f>
        <v/>
      </c>
      <c r="L917" s="10" t="str">
        <f>IF($I917=1,VLOOKUP($E917,$AH$2:$AJ$19,3),IF($I917&lt;10,IF(F917=0,"",L916),""))</f>
        <v/>
      </c>
      <c r="M917" s="12" t="str">
        <f t="shared" si="167"/>
        <v/>
      </c>
      <c r="N917" s="13">
        <f t="shared" si="168"/>
        <v>0</v>
      </c>
      <c r="O917" s="14">
        <f t="shared" si="169"/>
        <v>68</v>
      </c>
    </row>
    <row r="918" spans="1:15" x14ac:dyDescent="0.2">
      <c r="A918" s="28"/>
      <c r="B918" s="21" t="str">
        <f>IF(A918="","",IF(K918="","No bet",VLOOKUP(K918,$AK$2:$AL$19,2)&amp;","&amp;VLOOKUP(L918,$AK$2:$AL$19,2)))</f>
        <v/>
      </c>
      <c r="C918" s="22" t="str">
        <f t="shared" si="160"/>
        <v/>
      </c>
      <c r="D918" s="9">
        <f t="shared" si="161"/>
        <v>0</v>
      </c>
      <c r="E918" s="9">
        <f t="shared" si="162"/>
        <v>0</v>
      </c>
      <c r="F918" s="10">
        <f t="shared" si="163"/>
        <v>0</v>
      </c>
      <c r="G918" s="10" t="str">
        <f t="shared" si="159"/>
        <v>24615</v>
      </c>
      <c r="H918" s="10" t="b">
        <f t="shared" si="164"/>
        <v>0</v>
      </c>
      <c r="I918" s="10">
        <f t="shared" si="165"/>
        <v>626</v>
      </c>
      <c r="J918" s="10">
        <f t="shared" si="166"/>
        <v>2</v>
      </c>
      <c r="K918" s="10" t="str">
        <f>IF($I918=1,VLOOKUP($E918,$AH$2:$AJ$19,2),IF($I918&lt;10,IF(F918=0,"",K917),""))</f>
        <v/>
      </c>
      <c r="L918" s="10" t="str">
        <f>IF($I918=1,VLOOKUP($E918,$AH$2:$AJ$19,3),IF($I918&lt;10,IF(F918=0,"",L917),""))</f>
        <v/>
      </c>
      <c r="M918" s="12" t="str">
        <f t="shared" si="167"/>
        <v/>
      </c>
      <c r="N918" s="13">
        <f t="shared" si="168"/>
        <v>0</v>
      </c>
      <c r="O918" s="14">
        <f t="shared" si="169"/>
        <v>68</v>
      </c>
    </row>
    <row r="919" spans="1:15" x14ac:dyDescent="0.2">
      <c r="A919" s="28"/>
      <c r="B919" s="21" t="str">
        <f>IF(A919="","",IF(K919="","No bet",VLOOKUP(K919,$AK$2:$AL$19,2)&amp;","&amp;VLOOKUP(L919,$AK$2:$AL$19,2)))</f>
        <v/>
      </c>
      <c r="C919" s="22" t="str">
        <f t="shared" si="160"/>
        <v/>
      </c>
      <c r="D919" s="9">
        <f t="shared" si="161"/>
        <v>0</v>
      </c>
      <c r="E919" s="9">
        <f t="shared" si="162"/>
        <v>0</v>
      </c>
      <c r="F919" s="10">
        <f t="shared" si="163"/>
        <v>0</v>
      </c>
      <c r="G919" s="10" t="str">
        <f t="shared" si="159"/>
        <v>24615</v>
      </c>
      <c r="H919" s="10" t="b">
        <f t="shared" si="164"/>
        <v>0</v>
      </c>
      <c r="I919" s="10">
        <f t="shared" si="165"/>
        <v>627</v>
      </c>
      <c r="J919" s="10">
        <f t="shared" si="166"/>
        <v>2</v>
      </c>
      <c r="K919" s="10" t="str">
        <f>IF($I919=1,VLOOKUP($E919,$AH$2:$AJ$19,2),IF($I919&lt;10,IF(F919=0,"",K918),""))</f>
        <v/>
      </c>
      <c r="L919" s="10" t="str">
        <f>IF($I919=1,VLOOKUP($E919,$AH$2:$AJ$19,3),IF($I919&lt;10,IF(F919=0,"",L918),""))</f>
        <v/>
      </c>
      <c r="M919" s="12" t="str">
        <f t="shared" si="167"/>
        <v/>
      </c>
      <c r="N919" s="13">
        <f t="shared" si="168"/>
        <v>0</v>
      </c>
      <c r="O919" s="14">
        <f t="shared" si="169"/>
        <v>68</v>
      </c>
    </row>
    <row r="920" spans="1:15" x14ac:dyDescent="0.2">
      <c r="A920" s="28"/>
      <c r="B920" s="21" t="str">
        <f>IF(A920="","",IF(K920="","No bet",VLOOKUP(K920,$AK$2:$AL$19,2)&amp;","&amp;VLOOKUP(L920,$AK$2:$AL$19,2)))</f>
        <v/>
      </c>
      <c r="C920" s="22" t="str">
        <f t="shared" si="160"/>
        <v/>
      </c>
      <c r="D920" s="9">
        <f t="shared" si="161"/>
        <v>0</v>
      </c>
      <c r="E920" s="9">
        <f t="shared" si="162"/>
        <v>0</v>
      </c>
      <c r="F920" s="10">
        <f t="shared" si="163"/>
        <v>0</v>
      </c>
      <c r="G920" s="10" t="str">
        <f t="shared" si="159"/>
        <v>24615</v>
      </c>
      <c r="H920" s="10" t="b">
        <f t="shared" si="164"/>
        <v>0</v>
      </c>
      <c r="I920" s="10">
        <f t="shared" si="165"/>
        <v>628</v>
      </c>
      <c r="J920" s="10">
        <f t="shared" si="166"/>
        <v>2</v>
      </c>
      <c r="K920" s="10" t="str">
        <f>IF($I920=1,VLOOKUP($E920,$AH$2:$AJ$19,2),IF($I920&lt;10,IF(F920=0,"",K919),""))</f>
        <v/>
      </c>
      <c r="L920" s="10" t="str">
        <f>IF($I920=1,VLOOKUP($E920,$AH$2:$AJ$19,3),IF($I920&lt;10,IF(F920=0,"",L919),""))</f>
        <v/>
      </c>
      <c r="M920" s="12" t="str">
        <f t="shared" si="167"/>
        <v/>
      </c>
      <c r="N920" s="13">
        <f t="shared" si="168"/>
        <v>0</v>
      </c>
      <c r="O920" s="14">
        <f t="shared" si="169"/>
        <v>68</v>
      </c>
    </row>
    <row r="921" spans="1:15" x14ac:dyDescent="0.2">
      <c r="A921" s="28"/>
      <c r="B921" s="21" t="str">
        <f>IF(A921="","",IF(K921="","No bet",VLOOKUP(K921,$AK$2:$AL$19,2)&amp;","&amp;VLOOKUP(L921,$AK$2:$AL$19,2)))</f>
        <v/>
      </c>
      <c r="C921" s="22" t="str">
        <f t="shared" si="160"/>
        <v/>
      </c>
      <c r="D921" s="9">
        <f t="shared" si="161"/>
        <v>0</v>
      </c>
      <c r="E921" s="9">
        <f t="shared" si="162"/>
        <v>0</v>
      </c>
      <c r="F921" s="10">
        <f t="shared" si="163"/>
        <v>0</v>
      </c>
      <c r="G921" s="10" t="str">
        <f t="shared" si="159"/>
        <v>24615</v>
      </c>
      <c r="H921" s="10" t="b">
        <f t="shared" si="164"/>
        <v>0</v>
      </c>
      <c r="I921" s="10">
        <f t="shared" si="165"/>
        <v>629</v>
      </c>
      <c r="J921" s="10">
        <f t="shared" si="166"/>
        <v>2</v>
      </c>
      <c r="K921" s="10" t="str">
        <f>IF($I921=1,VLOOKUP($E921,$AH$2:$AJ$19,2),IF($I921&lt;10,IF(F921=0,"",K920),""))</f>
        <v/>
      </c>
      <c r="L921" s="10" t="str">
        <f>IF($I921=1,VLOOKUP($E921,$AH$2:$AJ$19,3),IF($I921&lt;10,IF(F921=0,"",L920),""))</f>
        <v/>
      </c>
      <c r="M921" s="12" t="str">
        <f t="shared" si="167"/>
        <v/>
      </c>
      <c r="N921" s="13">
        <f t="shared" si="168"/>
        <v>0</v>
      </c>
      <c r="O921" s="14">
        <f t="shared" si="169"/>
        <v>68</v>
      </c>
    </row>
    <row r="922" spans="1:15" x14ac:dyDescent="0.2">
      <c r="A922" s="28"/>
      <c r="B922" s="21" t="str">
        <f>IF(A922="","",IF(K922="","No bet",VLOOKUP(K922,$AK$2:$AL$19,2)&amp;","&amp;VLOOKUP(L922,$AK$2:$AL$19,2)))</f>
        <v/>
      </c>
      <c r="C922" s="22" t="str">
        <f t="shared" si="160"/>
        <v/>
      </c>
      <c r="D922" s="9">
        <f t="shared" si="161"/>
        <v>0</v>
      </c>
      <c r="E922" s="9">
        <f t="shared" si="162"/>
        <v>0</v>
      </c>
      <c r="F922" s="10">
        <f t="shared" si="163"/>
        <v>0</v>
      </c>
      <c r="G922" s="10" t="str">
        <f t="shared" si="159"/>
        <v>24615</v>
      </c>
      <c r="H922" s="10" t="b">
        <f t="shared" si="164"/>
        <v>0</v>
      </c>
      <c r="I922" s="10">
        <f t="shared" si="165"/>
        <v>630</v>
      </c>
      <c r="J922" s="10">
        <f t="shared" si="166"/>
        <v>2</v>
      </c>
      <c r="K922" s="10" t="str">
        <f>IF($I922=1,VLOOKUP($E922,$AH$2:$AJ$19,2),IF($I922&lt;10,IF(F922=0,"",K921),""))</f>
        <v/>
      </c>
      <c r="L922" s="10" t="str">
        <f>IF($I922=1,VLOOKUP($E922,$AH$2:$AJ$19,3),IF($I922&lt;10,IF(F922=0,"",L921),""))</f>
        <v/>
      </c>
      <c r="M922" s="12" t="str">
        <f t="shared" si="167"/>
        <v/>
      </c>
      <c r="N922" s="13">
        <f t="shared" si="168"/>
        <v>0</v>
      </c>
      <c r="O922" s="14">
        <f t="shared" si="169"/>
        <v>68</v>
      </c>
    </row>
    <row r="923" spans="1:15" x14ac:dyDescent="0.2">
      <c r="A923" s="28"/>
      <c r="B923" s="21" t="str">
        <f>IF(A923="","",IF(K923="","No bet",VLOOKUP(K923,$AK$2:$AL$19,2)&amp;","&amp;VLOOKUP(L923,$AK$2:$AL$19,2)))</f>
        <v/>
      </c>
      <c r="C923" s="22" t="str">
        <f t="shared" si="160"/>
        <v/>
      </c>
      <c r="D923" s="9">
        <f t="shared" si="161"/>
        <v>0</v>
      </c>
      <c r="E923" s="9">
        <f t="shared" si="162"/>
        <v>0</v>
      </c>
      <c r="F923" s="10">
        <f t="shared" si="163"/>
        <v>0</v>
      </c>
      <c r="G923" s="10" t="str">
        <f t="shared" si="159"/>
        <v>24615</v>
      </c>
      <c r="H923" s="10" t="b">
        <f t="shared" si="164"/>
        <v>0</v>
      </c>
      <c r="I923" s="10">
        <f t="shared" si="165"/>
        <v>631</v>
      </c>
      <c r="J923" s="10">
        <f t="shared" si="166"/>
        <v>2</v>
      </c>
      <c r="K923" s="10" t="str">
        <f>IF($I923=1,VLOOKUP($E923,$AH$2:$AJ$19,2),IF($I923&lt;10,IF(F923=0,"",K922),""))</f>
        <v/>
      </c>
      <c r="L923" s="10" t="str">
        <f>IF($I923=1,VLOOKUP($E923,$AH$2:$AJ$19,3),IF($I923&lt;10,IF(F923=0,"",L922),""))</f>
        <v/>
      </c>
      <c r="M923" s="12" t="str">
        <f t="shared" si="167"/>
        <v/>
      </c>
      <c r="N923" s="13">
        <f t="shared" si="168"/>
        <v>0</v>
      </c>
      <c r="O923" s="14">
        <f t="shared" si="169"/>
        <v>68</v>
      </c>
    </row>
    <row r="924" spans="1:15" x14ac:dyDescent="0.2">
      <c r="A924" s="28"/>
      <c r="B924" s="21" t="str">
        <f>IF(A924="","",IF(K924="","No bet",VLOOKUP(K924,$AK$2:$AL$19,2)&amp;","&amp;VLOOKUP(L924,$AK$2:$AL$19,2)))</f>
        <v/>
      </c>
      <c r="C924" s="22" t="str">
        <f t="shared" si="160"/>
        <v/>
      </c>
      <c r="D924" s="9">
        <f t="shared" si="161"/>
        <v>0</v>
      </c>
      <c r="E924" s="9">
        <f t="shared" si="162"/>
        <v>0</v>
      </c>
      <c r="F924" s="10">
        <f t="shared" si="163"/>
        <v>0</v>
      </c>
      <c r="G924" s="10" t="str">
        <f t="shared" si="159"/>
        <v>24615</v>
      </c>
      <c r="H924" s="10" t="b">
        <f t="shared" si="164"/>
        <v>0</v>
      </c>
      <c r="I924" s="10">
        <f t="shared" si="165"/>
        <v>632</v>
      </c>
      <c r="J924" s="10">
        <f t="shared" si="166"/>
        <v>2</v>
      </c>
      <c r="K924" s="10" t="str">
        <f>IF($I924=1,VLOOKUP($E924,$AH$2:$AJ$19,2),IF($I924&lt;10,IF(F924=0,"",K923),""))</f>
        <v/>
      </c>
      <c r="L924" s="10" t="str">
        <f>IF($I924=1,VLOOKUP($E924,$AH$2:$AJ$19,3),IF($I924&lt;10,IF(F924=0,"",L923),""))</f>
        <v/>
      </c>
      <c r="M924" s="12" t="str">
        <f t="shared" si="167"/>
        <v/>
      </c>
      <c r="N924" s="13">
        <f t="shared" si="168"/>
        <v>0</v>
      </c>
      <c r="O924" s="14">
        <f t="shared" si="169"/>
        <v>68</v>
      </c>
    </row>
    <row r="925" spans="1:15" x14ac:dyDescent="0.2">
      <c r="A925" s="28"/>
      <c r="B925" s="21" t="str">
        <f>IF(A925="","",IF(K925="","No bet",VLOOKUP(K925,$AK$2:$AL$19,2)&amp;","&amp;VLOOKUP(L925,$AK$2:$AL$19,2)))</f>
        <v/>
      </c>
      <c r="C925" s="22" t="str">
        <f t="shared" si="160"/>
        <v/>
      </c>
      <c r="D925" s="9">
        <f t="shared" si="161"/>
        <v>0</v>
      </c>
      <c r="E925" s="9">
        <f t="shared" si="162"/>
        <v>0</v>
      </c>
      <c r="F925" s="10">
        <f t="shared" si="163"/>
        <v>0</v>
      </c>
      <c r="G925" s="10" t="str">
        <f t="shared" si="159"/>
        <v>24615</v>
      </c>
      <c r="H925" s="10" t="b">
        <f t="shared" si="164"/>
        <v>0</v>
      </c>
      <c r="I925" s="10">
        <f t="shared" si="165"/>
        <v>633</v>
      </c>
      <c r="J925" s="10">
        <f t="shared" si="166"/>
        <v>2</v>
      </c>
      <c r="K925" s="10" t="str">
        <f>IF($I925=1,VLOOKUP($E925,$AH$2:$AJ$19,2),IF($I925&lt;10,IF(F925=0,"",K924),""))</f>
        <v/>
      </c>
      <c r="L925" s="10" t="str">
        <f>IF($I925=1,VLOOKUP($E925,$AH$2:$AJ$19,3),IF($I925&lt;10,IF(F925=0,"",L924),""))</f>
        <v/>
      </c>
      <c r="M925" s="12" t="str">
        <f t="shared" si="167"/>
        <v/>
      </c>
      <c r="N925" s="13">
        <f t="shared" si="168"/>
        <v>0</v>
      </c>
      <c r="O925" s="14">
        <f t="shared" si="169"/>
        <v>68</v>
      </c>
    </row>
    <row r="926" spans="1:15" x14ac:dyDescent="0.2">
      <c r="A926" s="28"/>
      <c r="B926" s="21" t="str">
        <f>IF(A926="","",IF(K926="","No bet",VLOOKUP(K926,$AK$2:$AL$19,2)&amp;","&amp;VLOOKUP(L926,$AK$2:$AL$19,2)))</f>
        <v/>
      </c>
      <c r="C926" s="22" t="str">
        <f t="shared" si="160"/>
        <v/>
      </c>
      <c r="D926" s="9">
        <f t="shared" si="161"/>
        <v>0</v>
      </c>
      <c r="E926" s="9">
        <f t="shared" si="162"/>
        <v>0</v>
      </c>
      <c r="F926" s="10">
        <f t="shared" si="163"/>
        <v>0</v>
      </c>
      <c r="G926" s="10" t="str">
        <f t="shared" si="159"/>
        <v>24615</v>
      </c>
      <c r="H926" s="10" t="b">
        <f t="shared" si="164"/>
        <v>0</v>
      </c>
      <c r="I926" s="10">
        <f t="shared" si="165"/>
        <v>634</v>
      </c>
      <c r="J926" s="10">
        <f t="shared" si="166"/>
        <v>2</v>
      </c>
      <c r="K926" s="10" t="str">
        <f>IF($I926=1,VLOOKUP($E926,$AH$2:$AJ$19,2),IF($I926&lt;10,IF(F926=0,"",K925),""))</f>
        <v/>
      </c>
      <c r="L926" s="10" t="str">
        <f>IF($I926=1,VLOOKUP($E926,$AH$2:$AJ$19,3),IF($I926&lt;10,IF(F926=0,"",L925),""))</f>
        <v/>
      </c>
      <c r="M926" s="12" t="str">
        <f t="shared" si="167"/>
        <v/>
      </c>
      <c r="N926" s="13">
        <f t="shared" si="168"/>
        <v>0</v>
      </c>
      <c r="O926" s="14">
        <f t="shared" si="169"/>
        <v>68</v>
      </c>
    </row>
    <row r="927" spans="1:15" x14ac:dyDescent="0.2">
      <c r="A927" s="28"/>
      <c r="B927" s="21" t="str">
        <f>IF(A927="","",IF(K927="","No bet",VLOOKUP(K927,$AK$2:$AL$19,2)&amp;","&amp;VLOOKUP(L927,$AK$2:$AL$19,2)))</f>
        <v/>
      </c>
      <c r="C927" s="22" t="str">
        <f t="shared" si="160"/>
        <v/>
      </c>
      <c r="D927" s="9">
        <f t="shared" si="161"/>
        <v>0</v>
      </c>
      <c r="E927" s="9">
        <f t="shared" si="162"/>
        <v>0</v>
      </c>
      <c r="F927" s="10">
        <f t="shared" si="163"/>
        <v>0</v>
      </c>
      <c r="G927" s="10" t="str">
        <f t="shared" si="159"/>
        <v>24615</v>
      </c>
      <c r="H927" s="10" t="b">
        <f t="shared" si="164"/>
        <v>0</v>
      </c>
      <c r="I927" s="10">
        <f t="shared" si="165"/>
        <v>635</v>
      </c>
      <c r="J927" s="10">
        <f t="shared" si="166"/>
        <v>2</v>
      </c>
      <c r="K927" s="10" t="str">
        <f>IF($I927=1,VLOOKUP($E927,$AH$2:$AJ$19,2),IF($I927&lt;10,IF(F927=0,"",K926),""))</f>
        <v/>
      </c>
      <c r="L927" s="10" t="str">
        <f>IF($I927=1,VLOOKUP($E927,$AH$2:$AJ$19,3),IF($I927&lt;10,IF(F927=0,"",L926),""))</f>
        <v/>
      </c>
      <c r="M927" s="12" t="str">
        <f t="shared" si="167"/>
        <v/>
      </c>
      <c r="N927" s="13">
        <f t="shared" si="168"/>
        <v>0</v>
      </c>
      <c r="O927" s="14">
        <f t="shared" si="169"/>
        <v>68</v>
      </c>
    </row>
    <row r="928" spans="1:15" x14ac:dyDescent="0.2">
      <c r="A928" s="28"/>
      <c r="B928" s="21" t="str">
        <f>IF(A928="","",IF(K928="","No bet",VLOOKUP(K928,$AK$2:$AL$19,2)&amp;","&amp;VLOOKUP(L928,$AK$2:$AL$19,2)))</f>
        <v/>
      </c>
      <c r="C928" s="22" t="str">
        <f t="shared" si="160"/>
        <v/>
      </c>
      <c r="D928" s="9">
        <f t="shared" si="161"/>
        <v>0</v>
      </c>
      <c r="E928" s="9">
        <f t="shared" si="162"/>
        <v>0</v>
      </c>
      <c r="F928" s="10">
        <f t="shared" si="163"/>
        <v>0</v>
      </c>
      <c r="G928" s="10" t="str">
        <f t="shared" si="159"/>
        <v>24615</v>
      </c>
      <c r="H928" s="10" t="b">
        <f t="shared" si="164"/>
        <v>0</v>
      </c>
      <c r="I928" s="10">
        <f t="shared" si="165"/>
        <v>636</v>
      </c>
      <c r="J928" s="10">
        <f t="shared" si="166"/>
        <v>2</v>
      </c>
      <c r="K928" s="10" t="str">
        <f>IF($I928=1,VLOOKUP($E928,$AH$2:$AJ$19,2),IF($I928&lt;10,IF(F928=0,"",K927),""))</f>
        <v/>
      </c>
      <c r="L928" s="10" t="str">
        <f>IF($I928=1,VLOOKUP($E928,$AH$2:$AJ$19,3),IF($I928&lt;10,IF(F928=0,"",L927),""))</f>
        <v/>
      </c>
      <c r="M928" s="12" t="str">
        <f t="shared" si="167"/>
        <v/>
      </c>
      <c r="N928" s="13">
        <f t="shared" si="168"/>
        <v>0</v>
      </c>
      <c r="O928" s="14">
        <f t="shared" si="169"/>
        <v>68</v>
      </c>
    </row>
    <row r="929" spans="1:15" x14ac:dyDescent="0.2">
      <c r="A929" s="28"/>
      <c r="B929" s="21" t="str">
        <f>IF(A929="","",IF(K929="","No bet",VLOOKUP(K929,$AK$2:$AL$19,2)&amp;","&amp;VLOOKUP(L929,$AK$2:$AL$19,2)))</f>
        <v/>
      </c>
      <c r="C929" s="22" t="str">
        <f t="shared" si="160"/>
        <v/>
      </c>
      <c r="D929" s="9">
        <f t="shared" si="161"/>
        <v>0</v>
      </c>
      <c r="E929" s="9">
        <f t="shared" si="162"/>
        <v>0</v>
      </c>
      <c r="F929" s="10">
        <f t="shared" si="163"/>
        <v>0</v>
      </c>
      <c r="G929" s="10" t="str">
        <f t="shared" si="159"/>
        <v>24615</v>
      </c>
      <c r="H929" s="10" t="b">
        <f t="shared" si="164"/>
        <v>0</v>
      </c>
      <c r="I929" s="10">
        <f t="shared" si="165"/>
        <v>637</v>
      </c>
      <c r="J929" s="10">
        <f t="shared" si="166"/>
        <v>2</v>
      </c>
      <c r="K929" s="10" t="str">
        <f>IF($I929=1,VLOOKUP($E929,$AH$2:$AJ$19,2),IF($I929&lt;10,IF(F929=0,"",K928),""))</f>
        <v/>
      </c>
      <c r="L929" s="10" t="str">
        <f>IF($I929=1,VLOOKUP($E929,$AH$2:$AJ$19,3),IF($I929&lt;10,IF(F929=0,"",L928),""))</f>
        <v/>
      </c>
      <c r="M929" s="12" t="str">
        <f t="shared" si="167"/>
        <v/>
      </c>
      <c r="N929" s="13">
        <f t="shared" si="168"/>
        <v>0</v>
      </c>
      <c r="O929" s="14">
        <f t="shared" si="169"/>
        <v>68</v>
      </c>
    </row>
    <row r="930" spans="1:15" x14ac:dyDescent="0.2">
      <c r="A930" s="28"/>
      <c r="B930" s="21" t="str">
        <f>IF(A930="","",IF(K930="","No bet",VLOOKUP(K930,$AK$2:$AL$19,2)&amp;","&amp;VLOOKUP(L930,$AK$2:$AL$19,2)))</f>
        <v/>
      </c>
      <c r="C930" s="22" t="str">
        <f t="shared" si="160"/>
        <v/>
      </c>
      <c r="D930" s="9">
        <f t="shared" si="161"/>
        <v>0</v>
      </c>
      <c r="E930" s="9">
        <f t="shared" si="162"/>
        <v>0</v>
      </c>
      <c r="F930" s="10">
        <f t="shared" si="163"/>
        <v>0</v>
      </c>
      <c r="G930" s="10" t="str">
        <f t="shared" si="159"/>
        <v>24615</v>
      </c>
      <c r="H930" s="10" t="b">
        <f t="shared" si="164"/>
        <v>0</v>
      </c>
      <c r="I930" s="10">
        <f t="shared" si="165"/>
        <v>638</v>
      </c>
      <c r="J930" s="10">
        <f t="shared" si="166"/>
        <v>2</v>
      </c>
      <c r="K930" s="10" t="str">
        <f>IF($I930=1,VLOOKUP($E930,$AH$2:$AJ$19,2),IF($I930&lt;10,IF(F930=0,"",K929),""))</f>
        <v/>
      </c>
      <c r="L930" s="10" t="str">
        <f>IF($I930=1,VLOOKUP($E930,$AH$2:$AJ$19,3),IF($I930&lt;10,IF(F930=0,"",L929),""))</f>
        <v/>
      </c>
      <c r="M930" s="12" t="str">
        <f t="shared" si="167"/>
        <v/>
      </c>
      <c r="N930" s="13">
        <f t="shared" si="168"/>
        <v>0</v>
      </c>
      <c r="O930" s="14">
        <f t="shared" si="169"/>
        <v>68</v>
      </c>
    </row>
    <row r="931" spans="1:15" x14ac:dyDescent="0.2">
      <c r="A931" s="28"/>
      <c r="B931" s="21" t="str">
        <f>IF(A931="","",IF(K931="","No bet",VLOOKUP(K931,$AK$2:$AL$19,2)&amp;","&amp;VLOOKUP(L931,$AK$2:$AL$19,2)))</f>
        <v/>
      </c>
      <c r="C931" s="22" t="str">
        <f t="shared" si="160"/>
        <v/>
      </c>
      <c r="D931" s="9">
        <f t="shared" si="161"/>
        <v>0</v>
      </c>
      <c r="E931" s="9">
        <f t="shared" si="162"/>
        <v>0</v>
      </c>
      <c r="F931" s="10">
        <f t="shared" si="163"/>
        <v>0</v>
      </c>
      <c r="G931" s="10" t="str">
        <f t="shared" ref="G931:G994" si="170">IF(D931=0,IF(LEN(G930)=6,D930,G930),IF(LEN(G930)=6,D931,IF(ISERROR(FIND(D931,G930)),G930&amp;D931,G930)))</f>
        <v>24615</v>
      </c>
      <c r="H931" s="10" t="b">
        <f t="shared" si="164"/>
        <v>0</v>
      </c>
      <c r="I931" s="10">
        <f t="shared" si="165"/>
        <v>639</v>
      </c>
      <c r="J931" s="10">
        <f t="shared" si="166"/>
        <v>2</v>
      </c>
      <c r="K931" s="10" t="str">
        <f>IF($I931=1,VLOOKUP($E931,$AH$2:$AJ$19,2),IF($I931&lt;10,IF(F931=0,"",K930),""))</f>
        <v/>
      </c>
      <c r="L931" s="10" t="str">
        <f>IF($I931=1,VLOOKUP($E931,$AH$2:$AJ$19,3),IF($I931&lt;10,IF(F931=0,"",L930),""))</f>
        <v/>
      </c>
      <c r="M931" s="12" t="str">
        <f t="shared" si="167"/>
        <v/>
      </c>
      <c r="N931" s="13">
        <f t="shared" si="168"/>
        <v>0</v>
      </c>
      <c r="O931" s="14">
        <f t="shared" si="169"/>
        <v>68</v>
      </c>
    </row>
    <row r="932" spans="1:15" x14ac:dyDescent="0.2">
      <c r="A932" s="28"/>
      <c r="B932" s="21" t="str">
        <f>IF(A932="","",IF(K932="","No bet",VLOOKUP(K932,$AK$2:$AL$19,2)&amp;","&amp;VLOOKUP(L932,$AK$2:$AL$19,2)))</f>
        <v/>
      </c>
      <c r="C932" s="22" t="str">
        <f t="shared" si="160"/>
        <v/>
      </c>
      <c r="D932" s="9">
        <f t="shared" si="161"/>
        <v>0</v>
      </c>
      <c r="E932" s="9">
        <f t="shared" si="162"/>
        <v>0</v>
      </c>
      <c r="F932" s="10">
        <f t="shared" si="163"/>
        <v>0</v>
      </c>
      <c r="G932" s="10" t="str">
        <f t="shared" si="170"/>
        <v>24615</v>
      </c>
      <c r="H932" s="10" t="b">
        <f t="shared" si="164"/>
        <v>0</v>
      </c>
      <c r="I932" s="10">
        <f t="shared" si="165"/>
        <v>640</v>
      </c>
      <c r="J932" s="10">
        <f t="shared" si="166"/>
        <v>2</v>
      </c>
      <c r="K932" s="10" t="str">
        <f>IF($I932=1,VLOOKUP($E932,$AH$2:$AJ$19,2),IF($I932&lt;10,IF(F932=0,"",K931),""))</f>
        <v/>
      </c>
      <c r="L932" s="10" t="str">
        <f>IF($I932=1,VLOOKUP($E932,$AH$2:$AJ$19,3),IF($I932&lt;10,IF(F932=0,"",L931),""))</f>
        <v/>
      </c>
      <c r="M932" s="12" t="str">
        <f t="shared" si="167"/>
        <v/>
      </c>
      <c r="N932" s="13">
        <f t="shared" si="168"/>
        <v>0</v>
      </c>
      <c r="O932" s="14">
        <f t="shared" si="169"/>
        <v>68</v>
      </c>
    </row>
    <row r="933" spans="1:15" x14ac:dyDescent="0.2">
      <c r="A933" s="28"/>
      <c r="B933" s="21" t="str">
        <f>IF(A933="","",IF(K933="","No bet",VLOOKUP(K933,$AK$2:$AL$19,2)&amp;","&amp;VLOOKUP(L933,$AK$2:$AL$19,2)))</f>
        <v/>
      </c>
      <c r="C933" s="22" t="str">
        <f t="shared" si="160"/>
        <v/>
      </c>
      <c r="D933" s="9">
        <f t="shared" si="161"/>
        <v>0</v>
      </c>
      <c r="E933" s="9">
        <f t="shared" si="162"/>
        <v>0</v>
      </c>
      <c r="F933" s="10">
        <f t="shared" si="163"/>
        <v>0</v>
      </c>
      <c r="G933" s="10" t="str">
        <f t="shared" si="170"/>
        <v>24615</v>
      </c>
      <c r="H933" s="10" t="b">
        <f t="shared" si="164"/>
        <v>0</v>
      </c>
      <c r="I933" s="10">
        <f t="shared" si="165"/>
        <v>641</v>
      </c>
      <c r="J933" s="10">
        <f t="shared" si="166"/>
        <v>2</v>
      </c>
      <c r="K933" s="10" t="str">
        <f>IF($I933=1,VLOOKUP($E933,$AH$2:$AJ$19,2),IF($I933&lt;10,IF(F933=0,"",K932),""))</f>
        <v/>
      </c>
      <c r="L933" s="10" t="str">
        <f>IF($I933=1,VLOOKUP($E933,$AH$2:$AJ$19,3),IF($I933&lt;10,IF(F933=0,"",L932),""))</f>
        <v/>
      </c>
      <c r="M933" s="12" t="str">
        <f t="shared" si="167"/>
        <v/>
      </c>
      <c r="N933" s="13">
        <f t="shared" si="168"/>
        <v>0</v>
      </c>
      <c r="O933" s="14">
        <f t="shared" si="169"/>
        <v>68</v>
      </c>
    </row>
    <row r="934" spans="1:15" x14ac:dyDescent="0.2">
      <c r="A934" s="28"/>
      <c r="B934" s="21" t="str">
        <f>IF(A934="","",IF(K934="","No bet",VLOOKUP(K934,$AK$2:$AL$19,2)&amp;","&amp;VLOOKUP(L934,$AK$2:$AL$19,2)))</f>
        <v/>
      </c>
      <c r="C934" s="22" t="str">
        <f t="shared" si="160"/>
        <v/>
      </c>
      <c r="D934" s="9">
        <f t="shared" si="161"/>
        <v>0</v>
      </c>
      <c r="E934" s="9">
        <f t="shared" si="162"/>
        <v>0</v>
      </c>
      <c r="F934" s="10">
        <f t="shared" si="163"/>
        <v>0</v>
      </c>
      <c r="G934" s="10" t="str">
        <f t="shared" si="170"/>
        <v>24615</v>
      </c>
      <c r="H934" s="10" t="b">
        <f t="shared" si="164"/>
        <v>0</v>
      </c>
      <c r="I934" s="10">
        <f t="shared" si="165"/>
        <v>642</v>
      </c>
      <c r="J934" s="10">
        <f t="shared" si="166"/>
        <v>2</v>
      </c>
      <c r="K934" s="10" t="str">
        <f>IF($I934=1,VLOOKUP($E934,$AH$2:$AJ$19,2),IF($I934&lt;10,IF(F934=0,"",K933),""))</f>
        <v/>
      </c>
      <c r="L934" s="10" t="str">
        <f>IF($I934=1,VLOOKUP($E934,$AH$2:$AJ$19,3),IF($I934&lt;10,IF(F934=0,"",L933),""))</f>
        <v/>
      </c>
      <c r="M934" s="12" t="str">
        <f t="shared" si="167"/>
        <v/>
      </c>
      <c r="N934" s="13">
        <f t="shared" si="168"/>
        <v>0</v>
      </c>
      <c r="O934" s="14">
        <f t="shared" si="169"/>
        <v>68</v>
      </c>
    </row>
    <row r="935" spans="1:15" x14ac:dyDescent="0.2">
      <c r="A935" s="28"/>
      <c r="B935" s="21" t="str">
        <f>IF(A935="","",IF(K935="","No bet",VLOOKUP(K935,$AK$2:$AL$19,2)&amp;","&amp;VLOOKUP(L935,$AK$2:$AL$19,2)))</f>
        <v/>
      </c>
      <c r="C935" s="22" t="str">
        <f t="shared" si="160"/>
        <v/>
      </c>
      <c r="D935" s="9">
        <f t="shared" si="161"/>
        <v>0</v>
      </c>
      <c r="E935" s="9">
        <f t="shared" si="162"/>
        <v>0</v>
      </c>
      <c r="F935" s="10">
        <f t="shared" si="163"/>
        <v>0</v>
      </c>
      <c r="G935" s="10" t="str">
        <f t="shared" si="170"/>
        <v>24615</v>
      </c>
      <c r="H935" s="10" t="b">
        <f t="shared" si="164"/>
        <v>0</v>
      </c>
      <c r="I935" s="10">
        <f t="shared" si="165"/>
        <v>643</v>
      </c>
      <c r="J935" s="10">
        <f t="shared" si="166"/>
        <v>2</v>
      </c>
      <c r="K935" s="10" t="str">
        <f>IF($I935=1,VLOOKUP($E935,$AH$2:$AJ$19,2),IF($I935&lt;10,IF(F935=0,"",K934),""))</f>
        <v/>
      </c>
      <c r="L935" s="10" t="str">
        <f>IF($I935=1,VLOOKUP($E935,$AH$2:$AJ$19,3),IF($I935&lt;10,IF(F935=0,"",L934),""))</f>
        <v/>
      </c>
      <c r="M935" s="12" t="str">
        <f t="shared" si="167"/>
        <v/>
      </c>
      <c r="N935" s="13">
        <f t="shared" si="168"/>
        <v>0</v>
      </c>
      <c r="O935" s="14">
        <f t="shared" si="169"/>
        <v>68</v>
      </c>
    </row>
    <row r="936" spans="1:15" x14ac:dyDescent="0.2">
      <c r="A936" s="28"/>
      <c r="B936" s="21" t="str">
        <f>IF(A936="","",IF(K936="","No bet",VLOOKUP(K936,$AK$2:$AL$19,2)&amp;","&amp;VLOOKUP(L936,$AK$2:$AL$19,2)))</f>
        <v/>
      </c>
      <c r="C936" s="22" t="str">
        <f t="shared" si="160"/>
        <v/>
      </c>
      <c r="D936" s="9">
        <f t="shared" si="161"/>
        <v>0</v>
      </c>
      <c r="E936" s="9">
        <f t="shared" si="162"/>
        <v>0</v>
      </c>
      <c r="F936" s="10">
        <f t="shared" si="163"/>
        <v>0</v>
      </c>
      <c r="G936" s="10" t="str">
        <f t="shared" si="170"/>
        <v>24615</v>
      </c>
      <c r="H936" s="10" t="b">
        <f t="shared" si="164"/>
        <v>0</v>
      </c>
      <c r="I936" s="10">
        <f t="shared" si="165"/>
        <v>644</v>
      </c>
      <c r="J936" s="10">
        <f t="shared" si="166"/>
        <v>2</v>
      </c>
      <c r="K936" s="10" t="str">
        <f>IF($I936=1,VLOOKUP($E936,$AH$2:$AJ$19,2),IF($I936&lt;10,IF(F936=0,"",K935),""))</f>
        <v/>
      </c>
      <c r="L936" s="10" t="str">
        <f>IF($I936=1,VLOOKUP($E936,$AH$2:$AJ$19,3),IF($I936&lt;10,IF(F936=0,"",L935),""))</f>
        <v/>
      </c>
      <c r="M936" s="12" t="str">
        <f t="shared" si="167"/>
        <v/>
      </c>
      <c r="N936" s="13">
        <f t="shared" si="168"/>
        <v>0</v>
      </c>
      <c r="O936" s="14">
        <f t="shared" si="169"/>
        <v>68</v>
      </c>
    </row>
    <row r="937" spans="1:15" x14ac:dyDescent="0.2">
      <c r="A937" s="28"/>
      <c r="B937" s="21" t="str">
        <f>IF(A937="","",IF(K937="","No bet",VLOOKUP(K937,$AK$2:$AL$19,2)&amp;","&amp;VLOOKUP(L937,$AK$2:$AL$19,2)))</f>
        <v/>
      </c>
      <c r="C937" s="22" t="str">
        <f t="shared" si="160"/>
        <v/>
      </c>
      <c r="D937" s="9">
        <f t="shared" si="161"/>
        <v>0</v>
      </c>
      <c r="E937" s="9">
        <f t="shared" si="162"/>
        <v>0</v>
      </c>
      <c r="F937" s="10">
        <f t="shared" si="163"/>
        <v>0</v>
      </c>
      <c r="G937" s="10" t="str">
        <f t="shared" si="170"/>
        <v>24615</v>
      </c>
      <c r="H937" s="10" t="b">
        <f t="shared" si="164"/>
        <v>0</v>
      </c>
      <c r="I937" s="10">
        <f t="shared" si="165"/>
        <v>645</v>
      </c>
      <c r="J937" s="10">
        <f t="shared" si="166"/>
        <v>2</v>
      </c>
      <c r="K937" s="10" t="str">
        <f>IF($I937=1,VLOOKUP($E937,$AH$2:$AJ$19,2),IF($I937&lt;10,IF(F937=0,"",K936),""))</f>
        <v/>
      </c>
      <c r="L937" s="10" t="str">
        <f>IF($I937=1,VLOOKUP($E937,$AH$2:$AJ$19,3),IF($I937&lt;10,IF(F937=0,"",L936),""))</f>
        <v/>
      </c>
      <c r="M937" s="12" t="str">
        <f t="shared" si="167"/>
        <v/>
      </c>
      <c r="N937" s="13">
        <f t="shared" si="168"/>
        <v>0</v>
      </c>
      <c r="O937" s="14">
        <f t="shared" si="169"/>
        <v>68</v>
      </c>
    </row>
    <row r="938" spans="1:15" x14ac:dyDescent="0.2">
      <c r="A938" s="28"/>
      <c r="B938" s="21" t="str">
        <f>IF(A938="","",IF(K938="","No bet",VLOOKUP(K938,$AK$2:$AL$19,2)&amp;","&amp;VLOOKUP(L938,$AK$2:$AL$19,2)))</f>
        <v/>
      </c>
      <c r="C938" s="22" t="str">
        <f t="shared" si="160"/>
        <v/>
      </c>
      <c r="D938" s="9">
        <f t="shared" si="161"/>
        <v>0</v>
      </c>
      <c r="E938" s="9">
        <f t="shared" si="162"/>
        <v>0</v>
      </c>
      <c r="F938" s="10">
        <f t="shared" si="163"/>
        <v>0</v>
      </c>
      <c r="G938" s="10" t="str">
        <f t="shared" si="170"/>
        <v>24615</v>
      </c>
      <c r="H938" s="10" t="b">
        <f t="shared" si="164"/>
        <v>0</v>
      </c>
      <c r="I938" s="10">
        <f t="shared" si="165"/>
        <v>646</v>
      </c>
      <c r="J938" s="10">
        <f t="shared" si="166"/>
        <v>2</v>
      </c>
      <c r="K938" s="10" t="str">
        <f>IF($I938=1,VLOOKUP($E938,$AH$2:$AJ$19,2),IF($I938&lt;10,IF(F938=0,"",K937),""))</f>
        <v/>
      </c>
      <c r="L938" s="10" t="str">
        <f>IF($I938=1,VLOOKUP($E938,$AH$2:$AJ$19,3),IF($I938&lt;10,IF(F938=0,"",L937),""))</f>
        <v/>
      </c>
      <c r="M938" s="12" t="str">
        <f t="shared" si="167"/>
        <v/>
      </c>
      <c r="N938" s="13">
        <f t="shared" si="168"/>
        <v>0</v>
      </c>
      <c r="O938" s="14">
        <f t="shared" si="169"/>
        <v>68</v>
      </c>
    </row>
    <row r="939" spans="1:15" x14ac:dyDescent="0.2">
      <c r="A939" s="28"/>
      <c r="B939" s="21" t="str">
        <f>IF(A939="","",IF(K939="","No bet",VLOOKUP(K939,$AK$2:$AL$19,2)&amp;","&amp;VLOOKUP(L939,$AK$2:$AL$19,2)))</f>
        <v/>
      </c>
      <c r="C939" s="22" t="str">
        <f t="shared" si="160"/>
        <v/>
      </c>
      <c r="D939" s="9">
        <f t="shared" si="161"/>
        <v>0</v>
      </c>
      <c r="E939" s="9">
        <f t="shared" si="162"/>
        <v>0</v>
      </c>
      <c r="F939" s="10">
        <f t="shared" si="163"/>
        <v>0</v>
      </c>
      <c r="G939" s="10" t="str">
        <f t="shared" si="170"/>
        <v>24615</v>
      </c>
      <c r="H939" s="10" t="b">
        <f t="shared" si="164"/>
        <v>0</v>
      </c>
      <c r="I939" s="10">
        <f t="shared" si="165"/>
        <v>647</v>
      </c>
      <c r="J939" s="10">
        <f t="shared" si="166"/>
        <v>2</v>
      </c>
      <c r="K939" s="10" t="str">
        <f>IF($I939=1,VLOOKUP($E939,$AH$2:$AJ$19,2),IF($I939&lt;10,IF(F939=0,"",K938),""))</f>
        <v/>
      </c>
      <c r="L939" s="10" t="str">
        <f>IF($I939=1,VLOOKUP($E939,$AH$2:$AJ$19,3),IF($I939&lt;10,IF(F939=0,"",L938),""))</f>
        <v/>
      </c>
      <c r="M939" s="12" t="str">
        <f t="shared" si="167"/>
        <v/>
      </c>
      <c r="N939" s="13">
        <f t="shared" si="168"/>
        <v>0</v>
      </c>
      <c r="O939" s="14">
        <f t="shared" si="169"/>
        <v>68</v>
      </c>
    </row>
    <row r="940" spans="1:15" x14ac:dyDescent="0.2">
      <c r="A940" s="28"/>
      <c r="B940" s="21" t="str">
        <f>IF(A940="","",IF(K940="","No bet",VLOOKUP(K940,$AK$2:$AL$19,2)&amp;","&amp;VLOOKUP(L940,$AK$2:$AL$19,2)))</f>
        <v/>
      </c>
      <c r="C940" s="22" t="str">
        <f t="shared" si="160"/>
        <v/>
      </c>
      <c r="D940" s="9">
        <f t="shared" si="161"/>
        <v>0</v>
      </c>
      <c r="E940" s="9">
        <f t="shared" si="162"/>
        <v>0</v>
      </c>
      <c r="F940" s="10">
        <f t="shared" si="163"/>
        <v>0</v>
      </c>
      <c r="G940" s="10" t="str">
        <f t="shared" si="170"/>
        <v>24615</v>
      </c>
      <c r="H940" s="10" t="b">
        <f t="shared" si="164"/>
        <v>0</v>
      </c>
      <c r="I940" s="10">
        <f t="shared" si="165"/>
        <v>648</v>
      </c>
      <c r="J940" s="10">
        <f t="shared" si="166"/>
        <v>2</v>
      </c>
      <c r="K940" s="10" t="str">
        <f>IF($I940=1,VLOOKUP($E940,$AH$2:$AJ$19,2),IF($I940&lt;10,IF(F940=0,"",K939),""))</f>
        <v/>
      </c>
      <c r="L940" s="10" t="str">
        <f>IF($I940=1,VLOOKUP($E940,$AH$2:$AJ$19,3),IF($I940&lt;10,IF(F940=0,"",L939),""))</f>
        <v/>
      </c>
      <c r="M940" s="12" t="str">
        <f t="shared" si="167"/>
        <v/>
      </c>
      <c r="N940" s="13">
        <f t="shared" si="168"/>
        <v>0</v>
      </c>
      <c r="O940" s="14">
        <f t="shared" si="169"/>
        <v>68</v>
      </c>
    </row>
    <row r="941" spans="1:15" x14ac:dyDescent="0.2">
      <c r="A941" s="28"/>
      <c r="B941" s="21" t="str">
        <f>IF(A941="","",IF(K941="","No bet",VLOOKUP(K941,$AK$2:$AL$19,2)&amp;","&amp;VLOOKUP(L941,$AK$2:$AL$19,2)))</f>
        <v/>
      </c>
      <c r="C941" s="22" t="str">
        <f t="shared" si="160"/>
        <v/>
      </c>
      <c r="D941" s="9">
        <f t="shared" si="161"/>
        <v>0</v>
      </c>
      <c r="E941" s="9">
        <f t="shared" si="162"/>
        <v>0</v>
      </c>
      <c r="F941" s="10">
        <f t="shared" si="163"/>
        <v>0</v>
      </c>
      <c r="G941" s="10" t="str">
        <f t="shared" si="170"/>
        <v>24615</v>
      </c>
      <c r="H941" s="10" t="b">
        <f t="shared" si="164"/>
        <v>0</v>
      </c>
      <c r="I941" s="10">
        <f t="shared" si="165"/>
        <v>649</v>
      </c>
      <c r="J941" s="10">
        <f t="shared" si="166"/>
        <v>2</v>
      </c>
      <c r="K941" s="10" t="str">
        <f>IF($I941=1,VLOOKUP($E941,$AH$2:$AJ$19,2),IF($I941&lt;10,IF(F941=0,"",K940),""))</f>
        <v/>
      </c>
      <c r="L941" s="10" t="str">
        <f>IF($I941=1,VLOOKUP($E941,$AH$2:$AJ$19,3),IF($I941&lt;10,IF(F941=0,"",L940),""))</f>
        <v/>
      </c>
      <c r="M941" s="12" t="str">
        <f t="shared" si="167"/>
        <v/>
      </c>
      <c r="N941" s="13">
        <f t="shared" si="168"/>
        <v>0</v>
      </c>
      <c r="O941" s="14">
        <f t="shared" si="169"/>
        <v>68</v>
      </c>
    </row>
    <row r="942" spans="1:15" x14ac:dyDescent="0.2">
      <c r="A942" s="28"/>
      <c r="B942" s="21" t="str">
        <f>IF(A942="","",IF(K942="","No bet",VLOOKUP(K942,$AK$2:$AL$19,2)&amp;","&amp;VLOOKUP(L942,$AK$2:$AL$19,2)))</f>
        <v/>
      </c>
      <c r="C942" s="22" t="str">
        <f t="shared" si="160"/>
        <v/>
      </c>
      <c r="D942" s="9">
        <f t="shared" si="161"/>
        <v>0</v>
      </c>
      <c r="E942" s="9">
        <f t="shared" si="162"/>
        <v>0</v>
      </c>
      <c r="F942" s="10">
        <f t="shared" si="163"/>
        <v>0</v>
      </c>
      <c r="G942" s="10" t="str">
        <f t="shared" si="170"/>
        <v>24615</v>
      </c>
      <c r="H942" s="10" t="b">
        <f t="shared" si="164"/>
        <v>0</v>
      </c>
      <c r="I942" s="10">
        <f t="shared" si="165"/>
        <v>650</v>
      </c>
      <c r="J942" s="10">
        <f t="shared" si="166"/>
        <v>2</v>
      </c>
      <c r="K942" s="10" t="str">
        <f>IF($I942=1,VLOOKUP($E942,$AH$2:$AJ$19,2),IF($I942&lt;10,IF(F942=0,"",K941),""))</f>
        <v/>
      </c>
      <c r="L942" s="10" t="str">
        <f>IF($I942=1,VLOOKUP($E942,$AH$2:$AJ$19,3),IF($I942&lt;10,IF(F942=0,"",L941),""))</f>
        <v/>
      </c>
      <c r="M942" s="12" t="str">
        <f t="shared" si="167"/>
        <v/>
      </c>
      <c r="N942" s="13">
        <f t="shared" si="168"/>
        <v>0</v>
      </c>
      <c r="O942" s="14">
        <f t="shared" si="169"/>
        <v>68</v>
      </c>
    </row>
    <row r="943" spans="1:15" x14ac:dyDescent="0.2">
      <c r="A943" s="28"/>
      <c r="B943" s="21" t="str">
        <f>IF(A943="","",IF(K943="","No bet",VLOOKUP(K943,$AK$2:$AL$19,2)&amp;","&amp;VLOOKUP(L943,$AK$2:$AL$19,2)))</f>
        <v/>
      </c>
      <c r="C943" s="22" t="str">
        <f t="shared" si="160"/>
        <v/>
      </c>
      <c r="D943" s="9">
        <f t="shared" si="161"/>
        <v>0</v>
      </c>
      <c r="E943" s="9">
        <f t="shared" si="162"/>
        <v>0</v>
      </c>
      <c r="F943" s="10">
        <f t="shared" si="163"/>
        <v>0</v>
      </c>
      <c r="G943" s="10" t="str">
        <f t="shared" si="170"/>
        <v>24615</v>
      </c>
      <c r="H943" s="10" t="b">
        <f t="shared" si="164"/>
        <v>0</v>
      </c>
      <c r="I943" s="10">
        <f t="shared" si="165"/>
        <v>651</v>
      </c>
      <c r="J943" s="10">
        <f t="shared" si="166"/>
        <v>2</v>
      </c>
      <c r="K943" s="10" t="str">
        <f>IF($I943=1,VLOOKUP($E943,$AH$2:$AJ$19,2),IF($I943&lt;10,IF(F943=0,"",K942),""))</f>
        <v/>
      </c>
      <c r="L943" s="10" t="str">
        <f>IF($I943=1,VLOOKUP($E943,$AH$2:$AJ$19,3),IF($I943&lt;10,IF(F943=0,"",L942),""))</f>
        <v/>
      </c>
      <c r="M943" s="12" t="str">
        <f t="shared" si="167"/>
        <v/>
      </c>
      <c r="N943" s="13">
        <f t="shared" si="168"/>
        <v>0</v>
      </c>
      <c r="O943" s="14">
        <f t="shared" si="169"/>
        <v>68</v>
      </c>
    </row>
    <row r="944" spans="1:15" x14ac:dyDescent="0.2">
      <c r="A944" s="28"/>
      <c r="B944" s="21" t="str">
        <f>IF(A944="","",IF(K944="","No bet",VLOOKUP(K944,$AK$2:$AL$19,2)&amp;","&amp;VLOOKUP(L944,$AK$2:$AL$19,2)))</f>
        <v/>
      </c>
      <c r="C944" s="22" t="str">
        <f t="shared" si="160"/>
        <v/>
      </c>
      <c r="D944" s="9">
        <f t="shared" si="161"/>
        <v>0</v>
      </c>
      <c r="E944" s="9">
        <f t="shared" si="162"/>
        <v>0</v>
      </c>
      <c r="F944" s="10">
        <f t="shared" si="163"/>
        <v>0</v>
      </c>
      <c r="G944" s="10" t="str">
        <f t="shared" si="170"/>
        <v>24615</v>
      </c>
      <c r="H944" s="10" t="b">
        <f t="shared" si="164"/>
        <v>0</v>
      </c>
      <c r="I944" s="10">
        <f t="shared" si="165"/>
        <v>652</v>
      </c>
      <c r="J944" s="10">
        <f t="shared" si="166"/>
        <v>2</v>
      </c>
      <c r="K944" s="10" t="str">
        <f>IF($I944=1,VLOOKUP($E944,$AH$2:$AJ$19,2),IF($I944&lt;10,IF(F944=0,"",K943),""))</f>
        <v/>
      </c>
      <c r="L944" s="10" t="str">
        <f>IF($I944=1,VLOOKUP($E944,$AH$2:$AJ$19,3),IF($I944&lt;10,IF(F944=0,"",L943),""))</f>
        <v/>
      </c>
      <c r="M944" s="12" t="str">
        <f t="shared" si="167"/>
        <v/>
      </c>
      <c r="N944" s="13">
        <f t="shared" si="168"/>
        <v>0</v>
      </c>
      <c r="O944" s="14">
        <f t="shared" si="169"/>
        <v>68</v>
      </c>
    </row>
    <row r="945" spans="1:15" x14ac:dyDescent="0.2">
      <c r="A945" s="28"/>
      <c r="B945" s="21" t="str">
        <f>IF(A945="","",IF(K945="","No bet",VLOOKUP(K945,$AK$2:$AL$19,2)&amp;","&amp;VLOOKUP(L945,$AK$2:$AL$19,2)))</f>
        <v/>
      </c>
      <c r="C945" s="22" t="str">
        <f t="shared" si="160"/>
        <v/>
      </c>
      <c r="D945" s="9">
        <f t="shared" si="161"/>
        <v>0</v>
      </c>
      <c r="E945" s="9">
        <f t="shared" si="162"/>
        <v>0</v>
      </c>
      <c r="F945" s="10">
        <f t="shared" si="163"/>
        <v>0</v>
      </c>
      <c r="G945" s="10" t="str">
        <f t="shared" si="170"/>
        <v>24615</v>
      </c>
      <c r="H945" s="10" t="b">
        <f t="shared" si="164"/>
        <v>0</v>
      </c>
      <c r="I945" s="10">
        <f t="shared" si="165"/>
        <v>653</v>
      </c>
      <c r="J945" s="10">
        <f t="shared" si="166"/>
        <v>2</v>
      </c>
      <c r="K945" s="10" t="str">
        <f>IF($I945=1,VLOOKUP($E945,$AH$2:$AJ$19,2),IF($I945&lt;10,IF(F945=0,"",K944),""))</f>
        <v/>
      </c>
      <c r="L945" s="10" t="str">
        <f>IF($I945=1,VLOOKUP($E945,$AH$2:$AJ$19,3),IF($I945&lt;10,IF(F945=0,"",L944),""))</f>
        <v/>
      </c>
      <c r="M945" s="12" t="str">
        <f t="shared" si="167"/>
        <v/>
      </c>
      <c r="N945" s="13">
        <f t="shared" si="168"/>
        <v>0</v>
      </c>
      <c r="O945" s="14">
        <f t="shared" si="169"/>
        <v>68</v>
      </c>
    </row>
    <row r="946" spans="1:15" x14ac:dyDescent="0.2">
      <c r="A946" s="28"/>
      <c r="B946" s="21" t="str">
        <f>IF(A946="","",IF(K946="","No bet",VLOOKUP(K946,$AK$2:$AL$19,2)&amp;","&amp;VLOOKUP(L946,$AK$2:$AL$19,2)))</f>
        <v/>
      </c>
      <c r="C946" s="22" t="str">
        <f t="shared" si="160"/>
        <v/>
      </c>
      <c r="D946" s="9">
        <f t="shared" si="161"/>
        <v>0</v>
      </c>
      <c r="E946" s="9">
        <f t="shared" si="162"/>
        <v>0</v>
      </c>
      <c r="F946" s="10">
        <f t="shared" si="163"/>
        <v>0</v>
      </c>
      <c r="G946" s="10" t="str">
        <f t="shared" si="170"/>
        <v>24615</v>
      </c>
      <c r="H946" s="10" t="b">
        <f t="shared" si="164"/>
        <v>0</v>
      </c>
      <c r="I946" s="10">
        <f t="shared" si="165"/>
        <v>654</v>
      </c>
      <c r="J946" s="10">
        <f t="shared" si="166"/>
        <v>2</v>
      </c>
      <c r="K946" s="10" t="str">
        <f>IF($I946=1,VLOOKUP($E946,$AH$2:$AJ$19,2),IF($I946&lt;10,IF(F946=0,"",K945),""))</f>
        <v/>
      </c>
      <c r="L946" s="10" t="str">
        <f>IF($I946=1,VLOOKUP($E946,$AH$2:$AJ$19,3),IF($I946&lt;10,IF(F946=0,"",L945),""))</f>
        <v/>
      </c>
      <c r="M946" s="12" t="str">
        <f t="shared" si="167"/>
        <v/>
      </c>
      <c r="N946" s="13">
        <f t="shared" si="168"/>
        <v>0</v>
      </c>
      <c r="O946" s="14">
        <f t="shared" si="169"/>
        <v>68</v>
      </c>
    </row>
    <row r="947" spans="1:15" x14ac:dyDescent="0.2">
      <c r="A947" s="28"/>
      <c r="B947" s="21" t="str">
        <f>IF(A947="","",IF(K947="","No bet",VLOOKUP(K947,$AK$2:$AL$19,2)&amp;","&amp;VLOOKUP(L947,$AK$2:$AL$19,2)))</f>
        <v/>
      </c>
      <c r="C947" s="22" t="str">
        <f t="shared" si="160"/>
        <v/>
      </c>
      <c r="D947" s="9">
        <f t="shared" si="161"/>
        <v>0</v>
      </c>
      <c r="E947" s="9">
        <f t="shared" si="162"/>
        <v>0</v>
      </c>
      <c r="F947" s="10">
        <f t="shared" si="163"/>
        <v>0</v>
      </c>
      <c r="G947" s="10" t="str">
        <f t="shared" si="170"/>
        <v>24615</v>
      </c>
      <c r="H947" s="10" t="b">
        <f t="shared" si="164"/>
        <v>0</v>
      </c>
      <c r="I947" s="10">
        <f t="shared" si="165"/>
        <v>655</v>
      </c>
      <c r="J947" s="10">
        <f t="shared" si="166"/>
        <v>2</v>
      </c>
      <c r="K947" s="10" t="str">
        <f>IF($I947=1,VLOOKUP($E947,$AH$2:$AJ$19,2),IF($I947&lt;10,IF(F947=0,"",K946),""))</f>
        <v/>
      </c>
      <c r="L947" s="10" t="str">
        <f>IF($I947=1,VLOOKUP($E947,$AH$2:$AJ$19,3),IF($I947&lt;10,IF(F947=0,"",L946),""))</f>
        <v/>
      </c>
      <c r="M947" s="12" t="str">
        <f t="shared" si="167"/>
        <v/>
      </c>
      <c r="N947" s="13">
        <f t="shared" si="168"/>
        <v>0</v>
      </c>
      <c r="O947" s="14">
        <f t="shared" si="169"/>
        <v>68</v>
      </c>
    </row>
    <row r="948" spans="1:15" x14ac:dyDescent="0.2">
      <c r="A948" s="28"/>
      <c r="B948" s="21" t="str">
        <f>IF(A948="","",IF(K948="","No bet",VLOOKUP(K948,$AK$2:$AL$19,2)&amp;","&amp;VLOOKUP(L948,$AK$2:$AL$19,2)))</f>
        <v/>
      </c>
      <c r="C948" s="22" t="str">
        <f t="shared" si="160"/>
        <v/>
      </c>
      <c r="D948" s="9">
        <f t="shared" si="161"/>
        <v>0</v>
      </c>
      <c r="E948" s="9">
        <f t="shared" si="162"/>
        <v>0</v>
      </c>
      <c r="F948" s="10">
        <f t="shared" si="163"/>
        <v>0</v>
      </c>
      <c r="G948" s="10" t="str">
        <f t="shared" si="170"/>
        <v>24615</v>
      </c>
      <c r="H948" s="10" t="b">
        <f t="shared" si="164"/>
        <v>0</v>
      </c>
      <c r="I948" s="10">
        <f t="shared" si="165"/>
        <v>656</v>
      </c>
      <c r="J948" s="10">
        <f t="shared" si="166"/>
        <v>2</v>
      </c>
      <c r="K948" s="10" t="str">
        <f>IF($I948=1,VLOOKUP($E948,$AH$2:$AJ$19,2),IF($I948&lt;10,IF(F948=0,"",K947),""))</f>
        <v/>
      </c>
      <c r="L948" s="10" t="str">
        <f>IF($I948=1,VLOOKUP($E948,$AH$2:$AJ$19,3),IF($I948&lt;10,IF(F948=0,"",L947),""))</f>
        <v/>
      </c>
      <c r="M948" s="12" t="str">
        <f t="shared" si="167"/>
        <v/>
      </c>
      <c r="N948" s="13">
        <f t="shared" si="168"/>
        <v>0</v>
      </c>
      <c r="O948" s="14">
        <f t="shared" si="169"/>
        <v>68</v>
      </c>
    </row>
    <row r="949" spans="1:15" x14ac:dyDescent="0.2">
      <c r="A949" s="28"/>
      <c r="B949" s="21" t="str">
        <f>IF(A949="","",IF(K949="","No bet",VLOOKUP(K949,$AK$2:$AL$19,2)&amp;","&amp;VLOOKUP(L949,$AK$2:$AL$19,2)))</f>
        <v/>
      </c>
      <c r="C949" s="22" t="str">
        <f t="shared" si="160"/>
        <v/>
      </c>
      <c r="D949" s="9">
        <f t="shared" si="161"/>
        <v>0</v>
      </c>
      <c r="E949" s="9">
        <f t="shared" si="162"/>
        <v>0</v>
      </c>
      <c r="F949" s="10">
        <f t="shared" si="163"/>
        <v>0</v>
      </c>
      <c r="G949" s="10" t="str">
        <f t="shared" si="170"/>
        <v>24615</v>
      </c>
      <c r="H949" s="10" t="b">
        <f t="shared" si="164"/>
        <v>0</v>
      </c>
      <c r="I949" s="10">
        <f t="shared" si="165"/>
        <v>657</v>
      </c>
      <c r="J949" s="10">
        <f t="shared" si="166"/>
        <v>2</v>
      </c>
      <c r="K949" s="10" t="str">
        <f>IF($I949=1,VLOOKUP($E949,$AH$2:$AJ$19,2),IF($I949&lt;10,IF(F949=0,"",K948),""))</f>
        <v/>
      </c>
      <c r="L949" s="10" t="str">
        <f>IF($I949=1,VLOOKUP($E949,$AH$2:$AJ$19,3),IF($I949&lt;10,IF(F949=0,"",L948),""))</f>
        <v/>
      </c>
      <c r="M949" s="12" t="str">
        <f t="shared" si="167"/>
        <v/>
      </c>
      <c r="N949" s="13">
        <f t="shared" si="168"/>
        <v>0</v>
      </c>
      <c r="O949" s="14">
        <f t="shared" si="169"/>
        <v>68</v>
      </c>
    </row>
    <row r="950" spans="1:15" x14ac:dyDescent="0.2">
      <c r="A950" s="28"/>
      <c r="B950" s="21" t="str">
        <f>IF(A950="","",IF(K950="","No bet",VLOOKUP(K950,$AK$2:$AL$19,2)&amp;","&amp;VLOOKUP(L950,$AK$2:$AL$19,2)))</f>
        <v/>
      </c>
      <c r="C950" s="22" t="str">
        <f t="shared" si="160"/>
        <v/>
      </c>
      <c r="D950" s="9">
        <f t="shared" si="161"/>
        <v>0</v>
      </c>
      <c r="E950" s="9">
        <f t="shared" si="162"/>
        <v>0</v>
      </c>
      <c r="F950" s="10">
        <f t="shared" si="163"/>
        <v>0</v>
      </c>
      <c r="G950" s="10" t="str">
        <f t="shared" si="170"/>
        <v>24615</v>
      </c>
      <c r="H950" s="10" t="b">
        <f t="shared" si="164"/>
        <v>0</v>
      </c>
      <c r="I950" s="10">
        <f t="shared" si="165"/>
        <v>658</v>
      </c>
      <c r="J950" s="10">
        <f t="shared" si="166"/>
        <v>2</v>
      </c>
      <c r="K950" s="10" t="str">
        <f>IF($I950=1,VLOOKUP($E950,$AH$2:$AJ$19,2),IF($I950&lt;10,IF(F950=0,"",K949),""))</f>
        <v/>
      </c>
      <c r="L950" s="10" t="str">
        <f>IF($I950=1,VLOOKUP($E950,$AH$2:$AJ$19,3),IF($I950&lt;10,IF(F950=0,"",L949),""))</f>
        <v/>
      </c>
      <c r="M950" s="12" t="str">
        <f t="shared" si="167"/>
        <v/>
      </c>
      <c r="N950" s="13">
        <f t="shared" si="168"/>
        <v>0</v>
      </c>
      <c r="O950" s="14">
        <f t="shared" si="169"/>
        <v>68</v>
      </c>
    </row>
    <row r="951" spans="1:15" x14ac:dyDescent="0.2">
      <c r="A951" s="28"/>
      <c r="B951" s="21" t="str">
        <f>IF(A951="","",IF(K951="","No bet",VLOOKUP(K951,$AK$2:$AL$19,2)&amp;","&amp;VLOOKUP(L951,$AK$2:$AL$19,2)))</f>
        <v/>
      </c>
      <c r="C951" s="22" t="str">
        <f t="shared" si="160"/>
        <v/>
      </c>
      <c r="D951" s="9">
        <f t="shared" si="161"/>
        <v>0</v>
      </c>
      <c r="E951" s="9">
        <f t="shared" si="162"/>
        <v>0</v>
      </c>
      <c r="F951" s="10">
        <f t="shared" si="163"/>
        <v>0</v>
      </c>
      <c r="G951" s="10" t="str">
        <f t="shared" si="170"/>
        <v>24615</v>
      </c>
      <c r="H951" s="10" t="b">
        <f t="shared" si="164"/>
        <v>0</v>
      </c>
      <c r="I951" s="10">
        <f t="shared" si="165"/>
        <v>659</v>
      </c>
      <c r="J951" s="10">
        <f t="shared" si="166"/>
        <v>2</v>
      </c>
      <c r="K951" s="10" t="str">
        <f>IF($I951=1,VLOOKUP($E951,$AH$2:$AJ$19,2),IF($I951&lt;10,IF(F951=0,"",K950),""))</f>
        <v/>
      </c>
      <c r="L951" s="10" t="str">
        <f>IF($I951=1,VLOOKUP($E951,$AH$2:$AJ$19,3),IF($I951&lt;10,IF(F951=0,"",L950),""))</f>
        <v/>
      </c>
      <c r="M951" s="12" t="str">
        <f t="shared" si="167"/>
        <v/>
      </c>
      <c r="N951" s="13">
        <f t="shared" si="168"/>
        <v>0</v>
      </c>
      <c r="O951" s="14">
        <f t="shared" si="169"/>
        <v>68</v>
      </c>
    </row>
    <row r="952" spans="1:15" x14ac:dyDescent="0.2">
      <c r="A952" s="28"/>
      <c r="B952" s="21" t="str">
        <f>IF(A952="","",IF(K952="","No bet",VLOOKUP(K952,$AK$2:$AL$19,2)&amp;","&amp;VLOOKUP(L952,$AK$2:$AL$19,2)))</f>
        <v/>
      </c>
      <c r="C952" s="22" t="str">
        <f t="shared" si="160"/>
        <v/>
      </c>
      <c r="D952" s="9">
        <f t="shared" si="161"/>
        <v>0</v>
      </c>
      <c r="E952" s="9">
        <f t="shared" si="162"/>
        <v>0</v>
      </c>
      <c r="F952" s="10">
        <f t="shared" si="163"/>
        <v>0</v>
      </c>
      <c r="G952" s="10" t="str">
        <f t="shared" si="170"/>
        <v>24615</v>
      </c>
      <c r="H952" s="10" t="b">
        <f t="shared" si="164"/>
        <v>0</v>
      </c>
      <c r="I952" s="10">
        <f t="shared" si="165"/>
        <v>660</v>
      </c>
      <c r="J952" s="10">
        <f t="shared" si="166"/>
        <v>2</v>
      </c>
      <c r="K952" s="10" t="str">
        <f>IF($I952=1,VLOOKUP($E952,$AH$2:$AJ$19,2),IF($I952&lt;10,IF(F952=0,"",K951),""))</f>
        <v/>
      </c>
      <c r="L952" s="10" t="str">
        <f>IF($I952=1,VLOOKUP($E952,$AH$2:$AJ$19,3),IF($I952&lt;10,IF(F952=0,"",L951),""))</f>
        <v/>
      </c>
      <c r="M952" s="12" t="str">
        <f t="shared" si="167"/>
        <v/>
      </c>
      <c r="N952" s="13">
        <f t="shared" si="168"/>
        <v>0</v>
      </c>
      <c r="O952" s="14">
        <f t="shared" si="169"/>
        <v>68</v>
      </c>
    </row>
    <row r="953" spans="1:15" x14ac:dyDescent="0.2">
      <c r="A953" s="28"/>
      <c r="B953" s="21" t="str">
        <f>IF(A953="","",IF(K953="","No bet",VLOOKUP(K953,$AK$2:$AL$19,2)&amp;","&amp;VLOOKUP(L953,$AK$2:$AL$19,2)))</f>
        <v/>
      </c>
      <c r="C953" s="22" t="str">
        <f t="shared" si="160"/>
        <v/>
      </c>
      <c r="D953" s="9">
        <f t="shared" si="161"/>
        <v>0</v>
      </c>
      <c r="E953" s="9">
        <f t="shared" si="162"/>
        <v>0</v>
      </c>
      <c r="F953" s="10">
        <f t="shared" si="163"/>
        <v>0</v>
      </c>
      <c r="G953" s="10" t="str">
        <f t="shared" si="170"/>
        <v>24615</v>
      </c>
      <c r="H953" s="10" t="b">
        <f t="shared" si="164"/>
        <v>0</v>
      </c>
      <c r="I953" s="10">
        <f t="shared" si="165"/>
        <v>661</v>
      </c>
      <c r="J953" s="10">
        <f t="shared" si="166"/>
        <v>2</v>
      </c>
      <c r="K953" s="10" t="str">
        <f>IF($I953=1,VLOOKUP($E953,$AH$2:$AJ$19,2),IF($I953&lt;10,IF(F953=0,"",K952),""))</f>
        <v/>
      </c>
      <c r="L953" s="10" t="str">
        <f>IF($I953=1,VLOOKUP($E953,$AH$2:$AJ$19,3),IF($I953&lt;10,IF(F953=0,"",L952),""))</f>
        <v/>
      </c>
      <c r="M953" s="12" t="str">
        <f t="shared" si="167"/>
        <v/>
      </c>
      <c r="N953" s="13">
        <f t="shared" si="168"/>
        <v>0</v>
      </c>
      <c r="O953" s="14">
        <f t="shared" si="169"/>
        <v>68</v>
      </c>
    </row>
    <row r="954" spans="1:15" x14ac:dyDescent="0.2">
      <c r="A954" s="28"/>
      <c r="B954" s="21" t="str">
        <f>IF(A954="","",IF(K954="","No bet",VLOOKUP(K954,$AK$2:$AL$19,2)&amp;","&amp;VLOOKUP(L954,$AK$2:$AL$19,2)))</f>
        <v/>
      </c>
      <c r="C954" s="22" t="str">
        <f t="shared" si="160"/>
        <v/>
      </c>
      <c r="D954" s="9">
        <f t="shared" si="161"/>
        <v>0</v>
      </c>
      <c r="E954" s="9">
        <f t="shared" si="162"/>
        <v>0</v>
      </c>
      <c r="F954" s="10">
        <f t="shared" si="163"/>
        <v>0</v>
      </c>
      <c r="G954" s="10" t="str">
        <f t="shared" si="170"/>
        <v>24615</v>
      </c>
      <c r="H954" s="10" t="b">
        <f t="shared" si="164"/>
        <v>0</v>
      </c>
      <c r="I954" s="10">
        <f t="shared" si="165"/>
        <v>662</v>
      </c>
      <c r="J954" s="10">
        <f t="shared" si="166"/>
        <v>2</v>
      </c>
      <c r="K954" s="10" t="str">
        <f>IF($I954=1,VLOOKUP($E954,$AH$2:$AJ$19,2),IF($I954&lt;10,IF(F954=0,"",K953),""))</f>
        <v/>
      </c>
      <c r="L954" s="10" t="str">
        <f>IF($I954=1,VLOOKUP($E954,$AH$2:$AJ$19,3),IF($I954&lt;10,IF(F954=0,"",L953),""))</f>
        <v/>
      </c>
      <c r="M954" s="12" t="str">
        <f t="shared" si="167"/>
        <v/>
      </c>
      <c r="N954" s="13">
        <f t="shared" si="168"/>
        <v>0</v>
      </c>
      <c r="O954" s="14">
        <f t="shared" si="169"/>
        <v>68</v>
      </c>
    </row>
    <row r="955" spans="1:15" x14ac:dyDescent="0.2">
      <c r="A955" s="28"/>
      <c r="B955" s="21" t="str">
        <f>IF(A955="","",IF(K955="","No bet",VLOOKUP(K955,$AK$2:$AL$19,2)&amp;","&amp;VLOOKUP(L955,$AK$2:$AL$19,2)))</f>
        <v/>
      </c>
      <c r="C955" s="22" t="str">
        <f t="shared" si="160"/>
        <v/>
      </c>
      <c r="D955" s="9">
        <f t="shared" si="161"/>
        <v>0</v>
      </c>
      <c r="E955" s="9">
        <f t="shared" si="162"/>
        <v>0</v>
      </c>
      <c r="F955" s="10">
        <f t="shared" si="163"/>
        <v>0</v>
      </c>
      <c r="G955" s="10" t="str">
        <f t="shared" si="170"/>
        <v>24615</v>
      </c>
      <c r="H955" s="10" t="b">
        <f t="shared" si="164"/>
        <v>0</v>
      </c>
      <c r="I955" s="10">
        <f t="shared" si="165"/>
        <v>663</v>
      </c>
      <c r="J955" s="10">
        <f t="shared" si="166"/>
        <v>2</v>
      </c>
      <c r="K955" s="10" t="str">
        <f>IF($I955=1,VLOOKUP($E955,$AH$2:$AJ$19,2),IF($I955&lt;10,IF(F955=0,"",K954),""))</f>
        <v/>
      </c>
      <c r="L955" s="10" t="str">
        <f>IF($I955=1,VLOOKUP($E955,$AH$2:$AJ$19,3),IF($I955&lt;10,IF(F955=0,"",L954),""))</f>
        <v/>
      </c>
      <c r="M955" s="12" t="str">
        <f t="shared" si="167"/>
        <v/>
      </c>
      <c r="N955" s="13">
        <f t="shared" si="168"/>
        <v>0</v>
      </c>
      <c r="O955" s="14">
        <f t="shared" si="169"/>
        <v>68</v>
      </c>
    </row>
    <row r="956" spans="1:15" x14ac:dyDescent="0.2">
      <c r="A956" s="28"/>
      <c r="B956" s="21" t="str">
        <f>IF(A956="","",IF(K956="","No bet",VLOOKUP(K956,$AK$2:$AL$19,2)&amp;","&amp;VLOOKUP(L956,$AK$2:$AL$19,2)))</f>
        <v/>
      </c>
      <c r="C956" s="22" t="str">
        <f t="shared" si="160"/>
        <v/>
      </c>
      <c r="D956" s="9">
        <f t="shared" si="161"/>
        <v>0</v>
      </c>
      <c r="E956" s="9">
        <f t="shared" si="162"/>
        <v>0</v>
      </c>
      <c r="F956" s="10">
        <f t="shared" si="163"/>
        <v>0</v>
      </c>
      <c r="G956" s="10" t="str">
        <f t="shared" si="170"/>
        <v>24615</v>
      </c>
      <c r="H956" s="10" t="b">
        <f t="shared" si="164"/>
        <v>0</v>
      </c>
      <c r="I956" s="10">
        <f t="shared" si="165"/>
        <v>664</v>
      </c>
      <c r="J956" s="10">
        <f t="shared" si="166"/>
        <v>2</v>
      </c>
      <c r="K956" s="10" t="str">
        <f>IF($I956=1,VLOOKUP($E956,$AH$2:$AJ$19,2),IF($I956&lt;10,IF(F956=0,"",K955),""))</f>
        <v/>
      </c>
      <c r="L956" s="10" t="str">
        <f>IF($I956=1,VLOOKUP($E956,$AH$2:$AJ$19,3),IF($I956&lt;10,IF(F956=0,"",L955),""))</f>
        <v/>
      </c>
      <c r="M956" s="12" t="str">
        <f t="shared" si="167"/>
        <v/>
      </c>
      <c r="N956" s="13">
        <f t="shared" si="168"/>
        <v>0</v>
      </c>
      <c r="O956" s="14">
        <f t="shared" si="169"/>
        <v>68</v>
      </c>
    </row>
    <row r="957" spans="1:15" x14ac:dyDescent="0.2">
      <c r="A957" s="28"/>
      <c r="B957" s="21" t="str">
        <f>IF(A957="","",IF(K957="","No bet",VLOOKUP(K957,$AK$2:$AL$19,2)&amp;","&amp;VLOOKUP(L957,$AK$2:$AL$19,2)))</f>
        <v/>
      </c>
      <c r="C957" s="22" t="str">
        <f t="shared" si="160"/>
        <v/>
      </c>
      <c r="D957" s="9">
        <f t="shared" si="161"/>
        <v>0</v>
      </c>
      <c r="E957" s="9">
        <f t="shared" si="162"/>
        <v>0</v>
      </c>
      <c r="F957" s="10">
        <f t="shared" si="163"/>
        <v>0</v>
      </c>
      <c r="G957" s="10" t="str">
        <f t="shared" si="170"/>
        <v>24615</v>
      </c>
      <c r="H957" s="10" t="b">
        <f t="shared" si="164"/>
        <v>0</v>
      </c>
      <c r="I957" s="10">
        <f t="shared" si="165"/>
        <v>665</v>
      </c>
      <c r="J957" s="10">
        <f t="shared" si="166"/>
        <v>2</v>
      </c>
      <c r="K957" s="10" t="str">
        <f>IF($I957=1,VLOOKUP($E957,$AH$2:$AJ$19,2),IF($I957&lt;10,IF(F957=0,"",K956),""))</f>
        <v/>
      </c>
      <c r="L957" s="10" t="str">
        <f>IF($I957=1,VLOOKUP($E957,$AH$2:$AJ$19,3),IF($I957&lt;10,IF(F957=0,"",L956),""))</f>
        <v/>
      </c>
      <c r="M957" s="12" t="str">
        <f t="shared" si="167"/>
        <v/>
      </c>
      <c r="N957" s="13">
        <f t="shared" si="168"/>
        <v>0</v>
      </c>
      <c r="O957" s="14">
        <f t="shared" si="169"/>
        <v>68</v>
      </c>
    </row>
    <row r="958" spans="1:15" x14ac:dyDescent="0.2">
      <c r="A958" s="28"/>
      <c r="B958" s="21" t="str">
        <f>IF(A958="","",IF(K958="","No bet",VLOOKUP(K958,$AK$2:$AL$19,2)&amp;","&amp;VLOOKUP(L958,$AK$2:$AL$19,2)))</f>
        <v/>
      </c>
      <c r="C958" s="22" t="str">
        <f t="shared" si="160"/>
        <v/>
      </c>
      <c r="D958" s="9">
        <f t="shared" si="161"/>
        <v>0</v>
      </c>
      <c r="E958" s="9">
        <f t="shared" si="162"/>
        <v>0</v>
      </c>
      <c r="F958" s="10">
        <f t="shared" si="163"/>
        <v>0</v>
      </c>
      <c r="G958" s="10" t="str">
        <f t="shared" si="170"/>
        <v>24615</v>
      </c>
      <c r="H958" s="10" t="b">
        <f t="shared" si="164"/>
        <v>0</v>
      </c>
      <c r="I958" s="10">
        <f t="shared" si="165"/>
        <v>666</v>
      </c>
      <c r="J958" s="10">
        <f t="shared" si="166"/>
        <v>2</v>
      </c>
      <c r="K958" s="10" t="str">
        <f>IF($I958=1,VLOOKUP($E958,$AH$2:$AJ$19,2),IF($I958&lt;10,IF(F958=0,"",K957),""))</f>
        <v/>
      </c>
      <c r="L958" s="10" t="str">
        <f>IF($I958=1,VLOOKUP($E958,$AH$2:$AJ$19,3),IF($I958&lt;10,IF(F958=0,"",L957),""))</f>
        <v/>
      </c>
      <c r="M958" s="12" t="str">
        <f t="shared" si="167"/>
        <v/>
      </c>
      <c r="N958" s="13">
        <f t="shared" si="168"/>
        <v>0</v>
      </c>
      <c r="O958" s="14">
        <f t="shared" si="169"/>
        <v>68</v>
      </c>
    </row>
    <row r="959" spans="1:15" x14ac:dyDescent="0.2">
      <c r="A959" s="28"/>
      <c r="B959" s="21" t="str">
        <f>IF(A959="","",IF(K959="","No bet",VLOOKUP(K959,$AK$2:$AL$19,2)&amp;","&amp;VLOOKUP(L959,$AK$2:$AL$19,2)))</f>
        <v/>
      </c>
      <c r="C959" s="22" t="str">
        <f t="shared" si="160"/>
        <v/>
      </c>
      <c r="D959" s="9">
        <f t="shared" si="161"/>
        <v>0</v>
      </c>
      <c r="E959" s="9">
        <f t="shared" si="162"/>
        <v>0</v>
      </c>
      <c r="F959" s="10">
        <f t="shared" si="163"/>
        <v>0</v>
      </c>
      <c r="G959" s="10" t="str">
        <f t="shared" si="170"/>
        <v>24615</v>
      </c>
      <c r="H959" s="10" t="b">
        <f t="shared" si="164"/>
        <v>0</v>
      </c>
      <c r="I959" s="10">
        <f t="shared" si="165"/>
        <v>667</v>
      </c>
      <c r="J959" s="10">
        <f t="shared" si="166"/>
        <v>2</v>
      </c>
      <c r="K959" s="10" t="str">
        <f>IF($I959=1,VLOOKUP($E959,$AH$2:$AJ$19,2),IF($I959&lt;10,IF(F959=0,"",K958),""))</f>
        <v/>
      </c>
      <c r="L959" s="10" t="str">
        <f>IF($I959=1,VLOOKUP($E959,$AH$2:$AJ$19,3),IF($I959&lt;10,IF(F959=0,"",L958),""))</f>
        <v/>
      </c>
      <c r="M959" s="12" t="str">
        <f t="shared" si="167"/>
        <v/>
      </c>
      <c r="N959" s="13">
        <f t="shared" si="168"/>
        <v>0</v>
      </c>
      <c r="O959" s="14">
        <f t="shared" si="169"/>
        <v>68</v>
      </c>
    </row>
    <row r="960" spans="1:15" x14ac:dyDescent="0.2">
      <c r="A960" s="28"/>
      <c r="B960" s="21" t="str">
        <f>IF(A960="","",IF(K960="","No bet",VLOOKUP(K960,$AK$2:$AL$19,2)&amp;","&amp;VLOOKUP(L960,$AK$2:$AL$19,2)))</f>
        <v/>
      </c>
      <c r="C960" s="22" t="str">
        <f t="shared" si="160"/>
        <v/>
      </c>
      <c r="D960" s="9">
        <f t="shared" si="161"/>
        <v>0</v>
      </c>
      <c r="E960" s="9">
        <f t="shared" si="162"/>
        <v>0</v>
      </c>
      <c r="F960" s="10">
        <f t="shared" si="163"/>
        <v>0</v>
      </c>
      <c r="G960" s="10" t="str">
        <f t="shared" si="170"/>
        <v>24615</v>
      </c>
      <c r="H960" s="10" t="b">
        <f t="shared" si="164"/>
        <v>0</v>
      </c>
      <c r="I960" s="10">
        <f t="shared" si="165"/>
        <v>668</v>
      </c>
      <c r="J960" s="10">
        <f t="shared" si="166"/>
        <v>2</v>
      </c>
      <c r="K960" s="10" t="str">
        <f>IF($I960=1,VLOOKUP($E960,$AH$2:$AJ$19,2),IF($I960&lt;10,IF(F960=0,"",K959),""))</f>
        <v/>
      </c>
      <c r="L960" s="10" t="str">
        <f>IF($I960=1,VLOOKUP($E960,$AH$2:$AJ$19,3),IF($I960&lt;10,IF(F960=0,"",L959),""))</f>
        <v/>
      </c>
      <c r="M960" s="12" t="str">
        <f t="shared" si="167"/>
        <v/>
      </c>
      <c r="N960" s="13">
        <f t="shared" si="168"/>
        <v>0</v>
      </c>
      <c r="O960" s="14">
        <f t="shared" si="169"/>
        <v>68</v>
      </c>
    </row>
    <row r="961" spans="1:15" x14ac:dyDescent="0.2">
      <c r="A961" s="28"/>
      <c r="B961" s="21" t="str">
        <f>IF(A961="","",IF(K961="","No bet",VLOOKUP(K961,$AK$2:$AL$19,2)&amp;","&amp;VLOOKUP(L961,$AK$2:$AL$19,2)))</f>
        <v/>
      </c>
      <c r="C961" s="22" t="str">
        <f t="shared" si="160"/>
        <v/>
      </c>
      <c r="D961" s="9">
        <f t="shared" si="161"/>
        <v>0</v>
      </c>
      <c r="E961" s="9">
        <f t="shared" si="162"/>
        <v>0</v>
      </c>
      <c r="F961" s="10">
        <f t="shared" si="163"/>
        <v>0</v>
      </c>
      <c r="G961" s="10" t="str">
        <f t="shared" si="170"/>
        <v>24615</v>
      </c>
      <c r="H961" s="10" t="b">
        <f t="shared" si="164"/>
        <v>0</v>
      </c>
      <c r="I961" s="10">
        <f t="shared" si="165"/>
        <v>669</v>
      </c>
      <c r="J961" s="10">
        <f t="shared" si="166"/>
        <v>2</v>
      </c>
      <c r="K961" s="10" t="str">
        <f>IF($I961=1,VLOOKUP($E961,$AH$2:$AJ$19,2),IF($I961&lt;10,IF(F961=0,"",K960),""))</f>
        <v/>
      </c>
      <c r="L961" s="10" t="str">
        <f>IF($I961=1,VLOOKUP($E961,$AH$2:$AJ$19,3),IF($I961&lt;10,IF(F961=0,"",L960),""))</f>
        <v/>
      </c>
      <c r="M961" s="12" t="str">
        <f t="shared" si="167"/>
        <v/>
      </c>
      <c r="N961" s="13">
        <f t="shared" si="168"/>
        <v>0</v>
      </c>
      <c r="O961" s="14">
        <f t="shared" si="169"/>
        <v>68</v>
      </c>
    </row>
    <row r="962" spans="1:15" x14ac:dyDescent="0.2">
      <c r="A962" s="28"/>
      <c r="B962" s="21" t="str">
        <f>IF(A962="","",IF(K962="","No bet",VLOOKUP(K962,$AK$2:$AL$19,2)&amp;","&amp;VLOOKUP(L962,$AK$2:$AL$19,2)))</f>
        <v/>
      </c>
      <c r="C962" s="22" t="str">
        <f t="shared" si="160"/>
        <v/>
      </c>
      <c r="D962" s="9">
        <f t="shared" si="161"/>
        <v>0</v>
      </c>
      <c r="E962" s="9">
        <f t="shared" si="162"/>
        <v>0</v>
      </c>
      <c r="F962" s="10">
        <f t="shared" si="163"/>
        <v>0</v>
      </c>
      <c r="G962" s="10" t="str">
        <f t="shared" si="170"/>
        <v>24615</v>
      </c>
      <c r="H962" s="10" t="b">
        <f t="shared" si="164"/>
        <v>0</v>
      </c>
      <c r="I962" s="10">
        <f t="shared" si="165"/>
        <v>670</v>
      </c>
      <c r="J962" s="10">
        <f t="shared" si="166"/>
        <v>2</v>
      </c>
      <c r="K962" s="10" t="str">
        <f>IF($I962=1,VLOOKUP($E962,$AH$2:$AJ$19,2),IF($I962&lt;10,IF(F962=0,"",K961),""))</f>
        <v/>
      </c>
      <c r="L962" s="10" t="str">
        <f>IF($I962=1,VLOOKUP($E962,$AH$2:$AJ$19,3),IF($I962&lt;10,IF(F962=0,"",L961),""))</f>
        <v/>
      </c>
      <c r="M962" s="12" t="str">
        <f t="shared" si="167"/>
        <v/>
      </c>
      <c r="N962" s="13">
        <f t="shared" si="168"/>
        <v>0</v>
      </c>
      <c r="O962" s="14">
        <f t="shared" si="169"/>
        <v>68</v>
      </c>
    </row>
    <row r="963" spans="1:15" x14ac:dyDescent="0.2">
      <c r="A963" s="28"/>
      <c r="B963" s="21" t="str">
        <f>IF(A963="","",IF(K963="","No bet",VLOOKUP(K963,$AK$2:$AL$19,2)&amp;","&amp;VLOOKUP(L963,$AK$2:$AL$19,2)))</f>
        <v/>
      </c>
      <c r="C963" s="22" t="str">
        <f t="shared" ref="C963:C1008" si="171">IF(A963="","",IF(B963="No bet","",F963&amp;","&amp;F963&amp;","))</f>
        <v/>
      </c>
      <c r="D963" s="9">
        <f t="shared" ref="D963:D1008" si="172">VLOOKUP(A963,$AM$3:$AO$39,2,0)</f>
        <v>0</v>
      </c>
      <c r="E963" s="9">
        <f t="shared" ref="E963:E1008" si="173">VLOOKUP(A963,$AM$3:$AO$39,3,0)</f>
        <v>0</v>
      </c>
      <c r="F963" s="10">
        <f t="shared" si="163"/>
        <v>0</v>
      </c>
      <c r="G963" s="10" t="str">
        <f t="shared" si="170"/>
        <v>24615</v>
      </c>
      <c r="H963" s="10" t="b">
        <f t="shared" si="164"/>
        <v>0</v>
      </c>
      <c r="I963" s="10">
        <f t="shared" si="165"/>
        <v>671</v>
      </c>
      <c r="J963" s="10">
        <f t="shared" si="166"/>
        <v>2</v>
      </c>
      <c r="K963" s="10" t="str">
        <f>IF($I963=1,VLOOKUP($E963,$AH$2:$AJ$19,2),IF($I963&lt;10,IF(F963=0,"",K962),""))</f>
        <v/>
      </c>
      <c r="L963" s="10" t="str">
        <f>IF($I963=1,VLOOKUP($E963,$AH$2:$AJ$19,3),IF($I963&lt;10,IF(F963=0,"",L962),""))</f>
        <v/>
      </c>
      <c r="M963" s="12" t="str">
        <f t="shared" si="167"/>
        <v/>
      </c>
      <c r="N963" s="13">
        <f t="shared" si="168"/>
        <v>0</v>
      </c>
      <c r="O963" s="14">
        <f t="shared" si="169"/>
        <v>68</v>
      </c>
    </row>
    <row r="964" spans="1:15" x14ac:dyDescent="0.2">
      <c r="A964" s="28"/>
      <c r="B964" s="21" t="str">
        <f>IF(A964="","",IF(K964="","No bet",VLOOKUP(K964,$AK$2:$AL$19,2)&amp;","&amp;VLOOKUP(L964,$AK$2:$AL$19,2)))</f>
        <v/>
      </c>
      <c r="C964" s="22" t="str">
        <f t="shared" si="171"/>
        <v/>
      </c>
      <c r="D964" s="9">
        <f t="shared" si="172"/>
        <v>0</v>
      </c>
      <c r="E964" s="9">
        <f t="shared" si="173"/>
        <v>0</v>
      </c>
      <c r="F964" s="10">
        <f t="shared" ref="F964:F1008" si="174">IF(H964=FALSE,0,J963)</f>
        <v>0</v>
      </c>
      <c r="G964" s="10" t="str">
        <f t="shared" si="170"/>
        <v>24615</v>
      </c>
      <c r="H964" s="10" t="b">
        <f t="shared" ref="H964:H1008" si="175">IF(LEN(G964)=6,TRUE,IF(M964="W",FALSE,IF(I963=9,FALSE,H963)))</f>
        <v>0</v>
      </c>
      <c r="I964" s="10">
        <f t="shared" ref="I964:I1008" si="176">IF(LEN(G964)=6,1,IF(M964="W",10,I963+1))</f>
        <v>672</v>
      </c>
      <c r="J964" s="10">
        <f t="shared" ref="J964:J1008" si="177">IF(I964=10,IF(M964="W",IF(J963=1,1,J963-1),J963+1),J963)</f>
        <v>2</v>
      </c>
      <c r="K964" s="10" t="str">
        <f>IF($I964=1,VLOOKUP($E964,$AH$2:$AJ$19,2),IF($I964&lt;10,IF(F964=0,"",K963),""))</f>
        <v/>
      </c>
      <c r="L964" s="10" t="str">
        <f>IF($I964=1,VLOOKUP($E964,$AH$2:$AJ$19,3),IF($I964&lt;10,IF(F964=0,"",L963),""))</f>
        <v/>
      </c>
      <c r="M964" s="12" t="str">
        <f t="shared" ref="M964:M1008" si="178">IF(A964="","",IF(F963&gt;0,IF(OR(E964=K963,E964=L963),"W","L"),""))</f>
        <v/>
      </c>
      <c r="N964" s="13">
        <f t="shared" ref="N964:N1008" si="179">IF(M964="W",F963*18,IF(M964="L",-F963*2,0))</f>
        <v>0</v>
      </c>
      <c r="O964" s="14">
        <f t="shared" ref="O964:O1008" si="180">IF(A964&lt;&gt;"",N964+O963,O963)</f>
        <v>68</v>
      </c>
    </row>
    <row r="965" spans="1:15" x14ac:dyDescent="0.2">
      <c r="A965" s="28"/>
      <c r="B965" s="21" t="str">
        <f>IF(A965="","",IF(K965="","No bet",VLOOKUP(K965,$AK$2:$AL$19,2)&amp;","&amp;VLOOKUP(L965,$AK$2:$AL$19,2)))</f>
        <v/>
      </c>
      <c r="C965" s="22" t="str">
        <f t="shared" si="171"/>
        <v/>
      </c>
      <c r="D965" s="9">
        <f t="shared" si="172"/>
        <v>0</v>
      </c>
      <c r="E965" s="9">
        <f t="shared" si="173"/>
        <v>0</v>
      </c>
      <c r="F965" s="10">
        <f t="shared" si="174"/>
        <v>0</v>
      </c>
      <c r="G965" s="10" t="str">
        <f t="shared" si="170"/>
        <v>24615</v>
      </c>
      <c r="H965" s="10" t="b">
        <f t="shared" si="175"/>
        <v>0</v>
      </c>
      <c r="I965" s="10">
        <f t="shared" si="176"/>
        <v>673</v>
      </c>
      <c r="J965" s="10">
        <f t="shared" si="177"/>
        <v>2</v>
      </c>
      <c r="K965" s="10" t="str">
        <f>IF($I965=1,VLOOKUP($E965,$AH$2:$AJ$19,2),IF($I965&lt;10,IF(F965=0,"",K964),""))</f>
        <v/>
      </c>
      <c r="L965" s="10" t="str">
        <f>IF($I965=1,VLOOKUP($E965,$AH$2:$AJ$19,3),IF($I965&lt;10,IF(F965=0,"",L964),""))</f>
        <v/>
      </c>
      <c r="M965" s="12" t="str">
        <f t="shared" si="178"/>
        <v/>
      </c>
      <c r="N965" s="13">
        <f t="shared" si="179"/>
        <v>0</v>
      </c>
      <c r="O965" s="14">
        <f t="shared" si="180"/>
        <v>68</v>
      </c>
    </row>
    <row r="966" spans="1:15" x14ac:dyDescent="0.2">
      <c r="A966" s="28"/>
      <c r="B966" s="21" t="str">
        <f>IF(A966="","",IF(K966="","No bet",VLOOKUP(K966,$AK$2:$AL$19,2)&amp;","&amp;VLOOKUP(L966,$AK$2:$AL$19,2)))</f>
        <v/>
      </c>
      <c r="C966" s="22" t="str">
        <f t="shared" si="171"/>
        <v/>
      </c>
      <c r="D966" s="9">
        <f t="shared" si="172"/>
        <v>0</v>
      </c>
      <c r="E966" s="9">
        <f t="shared" si="173"/>
        <v>0</v>
      </c>
      <c r="F966" s="10">
        <f t="shared" si="174"/>
        <v>0</v>
      </c>
      <c r="G966" s="10" t="str">
        <f t="shared" si="170"/>
        <v>24615</v>
      </c>
      <c r="H966" s="10" t="b">
        <f t="shared" si="175"/>
        <v>0</v>
      </c>
      <c r="I966" s="10">
        <f t="shared" si="176"/>
        <v>674</v>
      </c>
      <c r="J966" s="10">
        <f t="shared" si="177"/>
        <v>2</v>
      </c>
      <c r="K966" s="10" t="str">
        <f>IF($I966=1,VLOOKUP($E966,$AH$2:$AJ$19,2),IF($I966&lt;10,IF(F966=0,"",K965),""))</f>
        <v/>
      </c>
      <c r="L966" s="10" t="str">
        <f>IF($I966=1,VLOOKUP($E966,$AH$2:$AJ$19,3),IF($I966&lt;10,IF(F966=0,"",L965),""))</f>
        <v/>
      </c>
      <c r="M966" s="12" t="str">
        <f t="shared" si="178"/>
        <v/>
      </c>
      <c r="N966" s="13">
        <f t="shared" si="179"/>
        <v>0</v>
      </c>
      <c r="O966" s="14">
        <f t="shared" si="180"/>
        <v>68</v>
      </c>
    </row>
    <row r="967" spans="1:15" x14ac:dyDescent="0.2">
      <c r="A967" s="28"/>
      <c r="B967" s="21" t="str">
        <f>IF(A967="","",IF(K967="","No bet",VLOOKUP(K967,$AK$2:$AL$19,2)&amp;","&amp;VLOOKUP(L967,$AK$2:$AL$19,2)))</f>
        <v/>
      </c>
      <c r="C967" s="22" t="str">
        <f t="shared" si="171"/>
        <v/>
      </c>
      <c r="D967" s="9">
        <f t="shared" si="172"/>
        <v>0</v>
      </c>
      <c r="E967" s="9">
        <f t="shared" si="173"/>
        <v>0</v>
      </c>
      <c r="F967" s="10">
        <f t="shared" si="174"/>
        <v>0</v>
      </c>
      <c r="G967" s="10" t="str">
        <f t="shared" si="170"/>
        <v>24615</v>
      </c>
      <c r="H967" s="10" t="b">
        <f t="shared" si="175"/>
        <v>0</v>
      </c>
      <c r="I967" s="10">
        <f t="shared" si="176"/>
        <v>675</v>
      </c>
      <c r="J967" s="10">
        <f t="shared" si="177"/>
        <v>2</v>
      </c>
      <c r="K967" s="10" t="str">
        <f>IF($I967=1,VLOOKUP($E967,$AH$2:$AJ$19,2),IF($I967&lt;10,IF(F967=0,"",K966),""))</f>
        <v/>
      </c>
      <c r="L967" s="10" t="str">
        <f>IF($I967=1,VLOOKUP($E967,$AH$2:$AJ$19,3),IF($I967&lt;10,IF(F967=0,"",L966),""))</f>
        <v/>
      </c>
      <c r="M967" s="12" t="str">
        <f t="shared" si="178"/>
        <v/>
      </c>
      <c r="N967" s="13">
        <f t="shared" si="179"/>
        <v>0</v>
      </c>
      <c r="O967" s="14">
        <f t="shared" si="180"/>
        <v>68</v>
      </c>
    </row>
    <row r="968" spans="1:15" x14ac:dyDescent="0.2">
      <c r="A968" s="28"/>
      <c r="B968" s="21" t="str">
        <f>IF(A968="","",IF(K968="","No bet",VLOOKUP(K968,$AK$2:$AL$19,2)&amp;","&amp;VLOOKUP(L968,$AK$2:$AL$19,2)))</f>
        <v/>
      </c>
      <c r="C968" s="22" t="str">
        <f t="shared" si="171"/>
        <v/>
      </c>
      <c r="D968" s="9">
        <f t="shared" si="172"/>
        <v>0</v>
      </c>
      <c r="E968" s="9">
        <f t="shared" si="173"/>
        <v>0</v>
      </c>
      <c r="F968" s="10">
        <f t="shared" si="174"/>
        <v>0</v>
      </c>
      <c r="G968" s="10" t="str">
        <f t="shared" si="170"/>
        <v>24615</v>
      </c>
      <c r="H968" s="10" t="b">
        <f t="shared" si="175"/>
        <v>0</v>
      </c>
      <c r="I968" s="10">
        <f t="shared" si="176"/>
        <v>676</v>
      </c>
      <c r="J968" s="10">
        <f t="shared" si="177"/>
        <v>2</v>
      </c>
      <c r="K968" s="10" t="str">
        <f>IF($I968=1,VLOOKUP($E968,$AH$2:$AJ$19,2),IF($I968&lt;10,IF(F968=0,"",K967),""))</f>
        <v/>
      </c>
      <c r="L968" s="10" t="str">
        <f>IF($I968=1,VLOOKUP($E968,$AH$2:$AJ$19,3),IF($I968&lt;10,IF(F968=0,"",L967),""))</f>
        <v/>
      </c>
      <c r="M968" s="12" t="str">
        <f t="shared" si="178"/>
        <v/>
      </c>
      <c r="N968" s="13">
        <f t="shared" si="179"/>
        <v>0</v>
      </c>
      <c r="O968" s="14">
        <f t="shared" si="180"/>
        <v>68</v>
      </c>
    </row>
    <row r="969" spans="1:15" x14ac:dyDescent="0.2">
      <c r="A969" s="28"/>
      <c r="B969" s="21" t="str">
        <f>IF(A969="","",IF(K969="","No bet",VLOOKUP(K969,$AK$2:$AL$19,2)&amp;","&amp;VLOOKUP(L969,$AK$2:$AL$19,2)))</f>
        <v/>
      </c>
      <c r="C969" s="22" t="str">
        <f t="shared" si="171"/>
        <v/>
      </c>
      <c r="D969" s="9">
        <f t="shared" si="172"/>
        <v>0</v>
      </c>
      <c r="E969" s="9">
        <f t="shared" si="173"/>
        <v>0</v>
      </c>
      <c r="F969" s="10">
        <f t="shared" si="174"/>
        <v>0</v>
      </c>
      <c r="G969" s="10" t="str">
        <f t="shared" si="170"/>
        <v>24615</v>
      </c>
      <c r="H969" s="10" t="b">
        <f t="shared" si="175"/>
        <v>0</v>
      </c>
      <c r="I969" s="10">
        <f t="shared" si="176"/>
        <v>677</v>
      </c>
      <c r="J969" s="10">
        <f t="shared" si="177"/>
        <v>2</v>
      </c>
      <c r="K969" s="10" t="str">
        <f>IF($I969=1,VLOOKUP($E969,$AH$2:$AJ$19,2),IF($I969&lt;10,IF(F969=0,"",K968),""))</f>
        <v/>
      </c>
      <c r="L969" s="10" t="str">
        <f>IF($I969=1,VLOOKUP($E969,$AH$2:$AJ$19,3),IF($I969&lt;10,IF(F969=0,"",L968),""))</f>
        <v/>
      </c>
      <c r="M969" s="12" t="str">
        <f t="shared" si="178"/>
        <v/>
      </c>
      <c r="N969" s="13">
        <f t="shared" si="179"/>
        <v>0</v>
      </c>
      <c r="O969" s="14">
        <f t="shared" si="180"/>
        <v>68</v>
      </c>
    </row>
    <row r="970" spans="1:15" x14ac:dyDescent="0.2">
      <c r="A970" s="28"/>
      <c r="B970" s="21" t="str">
        <f>IF(A970="","",IF(K970="","No bet",VLOOKUP(K970,$AK$2:$AL$19,2)&amp;","&amp;VLOOKUP(L970,$AK$2:$AL$19,2)))</f>
        <v/>
      </c>
      <c r="C970" s="22" t="str">
        <f t="shared" si="171"/>
        <v/>
      </c>
      <c r="D970" s="9">
        <f t="shared" si="172"/>
        <v>0</v>
      </c>
      <c r="E970" s="9">
        <f t="shared" si="173"/>
        <v>0</v>
      </c>
      <c r="F970" s="10">
        <f t="shared" si="174"/>
        <v>0</v>
      </c>
      <c r="G970" s="10" t="str">
        <f t="shared" si="170"/>
        <v>24615</v>
      </c>
      <c r="H970" s="10" t="b">
        <f t="shared" si="175"/>
        <v>0</v>
      </c>
      <c r="I970" s="10">
        <f t="shared" si="176"/>
        <v>678</v>
      </c>
      <c r="J970" s="10">
        <f t="shared" si="177"/>
        <v>2</v>
      </c>
      <c r="K970" s="10" t="str">
        <f>IF($I970=1,VLOOKUP($E970,$AH$2:$AJ$19,2),IF($I970&lt;10,IF(F970=0,"",K969),""))</f>
        <v/>
      </c>
      <c r="L970" s="10" t="str">
        <f>IF($I970=1,VLOOKUP($E970,$AH$2:$AJ$19,3),IF($I970&lt;10,IF(F970=0,"",L969),""))</f>
        <v/>
      </c>
      <c r="M970" s="12" t="str">
        <f t="shared" si="178"/>
        <v/>
      </c>
      <c r="N970" s="13">
        <f t="shared" si="179"/>
        <v>0</v>
      </c>
      <c r="O970" s="14">
        <f t="shared" si="180"/>
        <v>68</v>
      </c>
    </row>
    <row r="971" spans="1:15" x14ac:dyDescent="0.2">
      <c r="A971" s="28"/>
      <c r="B971" s="21" t="str">
        <f>IF(A971="","",IF(K971="","No bet",VLOOKUP(K971,$AK$2:$AL$19,2)&amp;","&amp;VLOOKUP(L971,$AK$2:$AL$19,2)))</f>
        <v/>
      </c>
      <c r="C971" s="22" t="str">
        <f t="shared" si="171"/>
        <v/>
      </c>
      <c r="D971" s="9">
        <f t="shared" si="172"/>
        <v>0</v>
      </c>
      <c r="E971" s="9">
        <f t="shared" si="173"/>
        <v>0</v>
      </c>
      <c r="F971" s="10">
        <f t="shared" si="174"/>
        <v>0</v>
      </c>
      <c r="G971" s="10" t="str">
        <f t="shared" si="170"/>
        <v>24615</v>
      </c>
      <c r="H971" s="10" t="b">
        <f t="shared" si="175"/>
        <v>0</v>
      </c>
      <c r="I971" s="10">
        <f t="shared" si="176"/>
        <v>679</v>
      </c>
      <c r="J971" s="10">
        <f t="shared" si="177"/>
        <v>2</v>
      </c>
      <c r="K971" s="10" t="str">
        <f>IF($I971=1,VLOOKUP($E971,$AH$2:$AJ$19,2),IF($I971&lt;10,IF(F971=0,"",K970),""))</f>
        <v/>
      </c>
      <c r="L971" s="10" t="str">
        <f>IF($I971=1,VLOOKUP($E971,$AH$2:$AJ$19,3),IF($I971&lt;10,IF(F971=0,"",L970),""))</f>
        <v/>
      </c>
      <c r="M971" s="12" t="str">
        <f t="shared" si="178"/>
        <v/>
      </c>
      <c r="N971" s="13">
        <f t="shared" si="179"/>
        <v>0</v>
      </c>
      <c r="O971" s="14">
        <f t="shared" si="180"/>
        <v>68</v>
      </c>
    </row>
    <row r="972" spans="1:15" x14ac:dyDescent="0.2">
      <c r="A972" s="28"/>
      <c r="B972" s="21" t="str">
        <f>IF(A972="","",IF(K972="","No bet",VLOOKUP(K972,$AK$2:$AL$19,2)&amp;","&amp;VLOOKUP(L972,$AK$2:$AL$19,2)))</f>
        <v/>
      </c>
      <c r="C972" s="22" t="str">
        <f t="shared" si="171"/>
        <v/>
      </c>
      <c r="D972" s="9">
        <f t="shared" si="172"/>
        <v>0</v>
      </c>
      <c r="E972" s="9">
        <f t="shared" si="173"/>
        <v>0</v>
      </c>
      <c r="F972" s="10">
        <f t="shared" si="174"/>
        <v>0</v>
      </c>
      <c r="G972" s="10" t="str">
        <f t="shared" si="170"/>
        <v>24615</v>
      </c>
      <c r="H972" s="10" t="b">
        <f t="shared" si="175"/>
        <v>0</v>
      </c>
      <c r="I972" s="10">
        <f t="shared" si="176"/>
        <v>680</v>
      </c>
      <c r="J972" s="10">
        <f t="shared" si="177"/>
        <v>2</v>
      </c>
      <c r="K972" s="10" t="str">
        <f>IF($I972=1,VLOOKUP($E972,$AH$2:$AJ$19,2),IF($I972&lt;10,IF(F972=0,"",K971),""))</f>
        <v/>
      </c>
      <c r="L972" s="10" t="str">
        <f>IF($I972=1,VLOOKUP($E972,$AH$2:$AJ$19,3),IF($I972&lt;10,IF(F972=0,"",L971),""))</f>
        <v/>
      </c>
      <c r="M972" s="12" t="str">
        <f t="shared" si="178"/>
        <v/>
      </c>
      <c r="N972" s="13">
        <f t="shared" si="179"/>
        <v>0</v>
      </c>
      <c r="O972" s="14">
        <f t="shared" si="180"/>
        <v>68</v>
      </c>
    </row>
    <row r="973" spans="1:15" x14ac:dyDescent="0.2">
      <c r="A973" s="28"/>
      <c r="B973" s="21" t="str">
        <f>IF(A973="","",IF(K973="","No bet",VLOOKUP(K973,$AK$2:$AL$19,2)&amp;","&amp;VLOOKUP(L973,$AK$2:$AL$19,2)))</f>
        <v/>
      </c>
      <c r="C973" s="22" t="str">
        <f t="shared" si="171"/>
        <v/>
      </c>
      <c r="D973" s="9">
        <f t="shared" si="172"/>
        <v>0</v>
      </c>
      <c r="E973" s="9">
        <f t="shared" si="173"/>
        <v>0</v>
      </c>
      <c r="F973" s="10">
        <f t="shared" si="174"/>
        <v>0</v>
      </c>
      <c r="G973" s="10" t="str">
        <f t="shared" si="170"/>
        <v>24615</v>
      </c>
      <c r="H973" s="10" t="b">
        <f t="shared" si="175"/>
        <v>0</v>
      </c>
      <c r="I973" s="10">
        <f t="shared" si="176"/>
        <v>681</v>
      </c>
      <c r="J973" s="10">
        <f t="shared" si="177"/>
        <v>2</v>
      </c>
      <c r="K973" s="10" t="str">
        <f>IF($I973=1,VLOOKUP($E973,$AH$2:$AJ$19,2),IF($I973&lt;10,IF(F973=0,"",K972),""))</f>
        <v/>
      </c>
      <c r="L973" s="10" t="str">
        <f>IF($I973=1,VLOOKUP($E973,$AH$2:$AJ$19,3),IF($I973&lt;10,IF(F973=0,"",L972),""))</f>
        <v/>
      </c>
      <c r="M973" s="12" t="str">
        <f t="shared" si="178"/>
        <v/>
      </c>
      <c r="N973" s="13">
        <f t="shared" si="179"/>
        <v>0</v>
      </c>
      <c r="O973" s="14">
        <f t="shared" si="180"/>
        <v>68</v>
      </c>
    </row>
    <row r="974" spans="1:15" x14ac:dyDescent="0.2">
      <c r="A974" s="28"/>
      <c r="B974" s="21" t="str">
        <f>IF(A974="","",IF(K974="","No bet",VLOOKUP(K974,$AK$2:$AL$19,2)&amp;","&amp;VLOOKUP(L974,$AK$2:$AL$19,2)))</f>
        <v/>
      </c>
      <c r="C974" s="22" t="str">
        <f t="shared" si="171"/>
        <v/>
      </c>
      <c r="D974" s="9">
        <f t="shared" si="172"/>
        <v>0</v>
      </c>
      <c r="E974" s="9">
        <f t="shared" si="173"/>
        <v>0</v>
      </c>
      <c r="F974" s="10">
        <f t="shared" si="174"/>
        <v>0</v>
      </c>
      <c r="G974" s="10" t="str">
        <f t="shared" si="170"/>
        <v>24615</v>
      </c>
      <c r="H974" s="10" t="b">
        <f t="shared" si="175"/>
        <v>0</v>
      </c>
      <c r="I974" s="10">
        <f t="shared" si="176"/>
        <v>682</v>
      </c>
      <c r="J974" s="10">
        <f t="shared" si="177"/>
        <v>2</v>
      </c>
      <c r="K974" s="10" t="str">
        <f>IF($I974=1,VLOOKUP($E974,$AH$2:$AJ$19,2),IF($I974&lt;10,IF(F974=0,"",K973),""))</f>
        <v/>
      </c>
      <c r="L974" s="10" t="str">
        <f>IF($I974=1,VLOOKUP($E974,$AH$2:$AJ$19,3),IF($I974&lt;10,IF(F974=0,"",L973),""))</f>
        <v/>
      </c>
      <c r="M974" s="12" t="str">
        <f t="shared" si="178"/>
        <v/>
      </c>
      <c r="N974" s="13">
        <f t="shared" si="179"/>
        <v>0</v>
      </c>
      <c r="O974" s="14">
        <f t="shared" si="180"/>
        <v>68</v>
      </c>
    </row>
    <row r="975" spans="1:15" x14ac:dyDescent="0.2">
      <c r="A975" s="28"/>
      <c r="B975" s="21" t="str">
        <f>IF(A975="","",IF(K975="","No bet",VLOOKUP(K975,$AK$2:$AL$19,2)&amp;","&amp;VLOOKUP(L975,$AK$2:$AL$19,2)))</f>
        <v/>
      </c>
      <c r="C975" s="22" t="str">
        <f t="shared" si="171"/>
        <v/>
      </c>
      <c r="D975" s="9">
        <f t="shared" si="172"/>
        <v>0</v>
      </c>
      <c r="E975" s="9">
        <f t="shared" si="173"/>
        <v>0</v>
      </c>
      <c r="F975" s="10">
        <f t="shared" si="174"/>
        <v>0</v>
      </c>
      <c r="G975" s="10" t="str">
        <f t="shared" si="170"/>
        <v>24615</v>
      </c>
      <c r="H975" s="10" t="b">
        <f t="shared" si="175"/>
        <v>0</v>
      </c>
      <c r="I975" s="10">
        <f t="shared" si="176"/>
        <v>683</v>
      </c>
      <c r="J975" s="10">
        <f t="shared" si="177"/>
        <v>2</v>
      </c>
      <c r="K975" s="10" t="str">
        <f>IF($I975=1,VLOOKUP($E975,$AH$2:$AJ$19,2),IF($I975&lt;10,IF(F975=0,"",K974),""))</f>
        <v/>
      </c>
      <c r="L975" s="10" t="str">
        <f>IF($I975=1,VLOOKUP($E975,$AH$2:$AJ$19,3),IF($I975&lt;10,IF(F975=0,"",L974),""))</f>
        <v/>
      </c>
      <c r="M975" s="12" t="str">
        <f t="shared" si="178"/>
        <v/>
      </c>
      <c r="N975" s="13">
        <f t="shared" si="179"/>
        <v>0</v>
      </c>
      <c r="O975" s="14">
        <f t="shared" si="180"/>
        <v>68</v>
      </c>
    </row>
    <row r="976" spans="1:15" x14ac:dyDescent="0.2">
      <c r="A976" s="28"/>
      <c r="B976" s="21" t="str">
        <f>IF(A976="","",IF(K976="","No bet",VLOOKUP(K976,$AK$2:$AL$19,2)&amp;","&amp;VLOOKUP(L976,$AK$2:$AL$19,2)))</f>
        <v/>
      </c>
      <c r="C976" s="22" t="str">
        <f t="shared" si="171"/>
        <v/>
      </c>
      <c r="D976" s="9">
        <f t="shared" si="172"/>
        <v>0</v>
      </c>
      <c r="E976" s="9">
        <f t="shared" si="173"/>
        <v>0</v>
      </c>
      <c r="F976" s="10">
        <f t="shared" si="174"/>
        <v>0</v>
      </c>
      <c r="G976" s="10" t="str">
        <f t="shared" si="170"/>
        <v>24615</v>
      </c>
      <c r="H976" s="10" t="b">
        <f t="shared" si="175"/>
        <v>0</v>
      </c>
      <c r="I976" s="10">
        <f t="shared" si="176"/>
        <v>684</v>
      </c>
      <c r="J976" s="10">
        <f t="shared" si="177"/>
        <v>2</v>
      </c>
      <c r="K976" s="10" t="str">
        <f>IF($I976=1,VLOOKUP($E976,$AH$2:$AJ$19,2),IF($I976&lt;10,IF(F976=0,"",K975),""))</f>
        <v/>
      </c>
      <c r="L976" s="10" t="str">
        <f>IF($I976=1,VLOOKUP($E976,$AH$2:$AJ$19,3),IF($I976&lt;10,IF(F976=0,"",L975),""))</f>
        <v/>
      </c>
      <c r="M976" s="12" t="str">
        <f t="shared" si="178"/>
        <v/>
      </c>
      <c r="N976" s="13">
        <f t="shared" si="179"/>
        <v>0</v>
      </c>
      <c r="O976" s="14">
        <f t="shared" si="180"/>
        <v>68</v>
      </c>
    </row>
    <row r="977" spans="1:15" x14ac:dyDescent="0.2">
      <c r="A977" s="28"/>
      <c r="B977" s="21" t="str">
        <f>IF(A977="","",IF(K977="","No bet",VLOOKUP(K977,$AK$2:$AL$19,2)&amp;","&amp;VLOOKUP(L977,$AK$2:$AL$19,2)))</f>
        <v/>
      </c>
      <c r="C977" s="22" t="str">
        <f t="shared" si="171"/>
        <v/>
      </c>
      <c r="D977" s="9">
        <f t="shared" si="172"/>
        <v>0</v>
      </c>
      <c r="E977" s="9">
        <f t="shared" si="173"/>
        <v>0</v>
      </c>
      <c r="F977" s="10">
        <f t="shared" si="174"/>
        <v>0</v>
      </c>
      <c r="G977" s="10" t="str">
        <f t="shared" si="170"/>
        <v>24615</v>
      </c>
      <c r="H977" s="10" t="b">
        <f t="shared" si="175"/>
        <v>0</v>
      </c>
      <c r="I977" s="10">
        <f t="shared" si="176"/>
        <v>685</v>
      </c>
      <c r="J977" s="10">
        <f t="shared" si="177"/>
        <v>2</v>
      </c>
      <c r="K977" s="10" t="str">
        <f>IF($I977=1,VLOOKUP($E977,$AH$2:$AJ$19,2),IF($I977&lt;10,IF(F977=0,"",K976),""))</f>
        <v/>
      </c>
      <c r="L977" s="10" t="str">
        <f>IF($I977=1,VLOOKUP($E977,$AH$2:$AJ$19,3),IF($I977&lt;10,IF(F977=0,"",L976),""))</f>
        <v/>
      </c>
      <c r="M977" s="12" t="str">
        <f t="shared" si="178"/>
        <v/>
      </c>
      <c r="N977" s="13">
        <f t="shared" si="179"/>
        <v>0</v>
      </c>
      <c r="O977" s="14">
        <f t="shared" si="180"/>
        <v>68</v>
      </c>
    </row>
    <row r="978" spans="1:15" x14ac:dyDescent="0.2">
      <c r="A978" s="28"/>
      <c r="B978" s="21" t="str">
        <f>IF(A978="","",IF(K978="","No bet",VLOOKUP(K978,$AK$2:$AL$19,2)&amp;","&amp;VLOOKUP(L978,$AK$2:$AL$19,2)))</f>
        <v/>
      </c>
      <c r="C978" s="22" t="str">
        <f t="shared" si="171"/>
        <v/>
      </c>
      <c r="D978" s="9">
        <f t="shared" si="172"/>
        <v>0</v>
      </c>
      <c r="E978" s="9">
        <f t="shared" si="173"/>
        <v>0</v>
      </c>
      <c r="F978" s="10">
        <f t="shared" si="174"/>
        <v>0</v>
      </c>
      <c r="G978" s="10" t="str">
        <f t="shared" si="170"/>
        <v>24615</v>
      </c>
      <c r="H978" s="10" t="b">
        <f t="shared" si="175"/>
        <v>0</v>
      </c>
      <c r="I978" s="10">
        <f t="shared" si="176"/>
        <v>686</v>
      </c>
      <c r="J978" s="10">
        <f t="shared" si="177"/>
        <v>2</v>
      </c>
      <c r="K978" s="10" t="str">
        <f>IF($I978=1,VLOOKUP($E978,$AH$2:$AJ$19,2),IF($I978&lt;10,IF(F978=0,"",K977),""))</f>
        <v/>
      </c>
      <c r="L978" s="10" t="str">
        <f>IF($I978=1,VLOOKUP($E978,$AH$2:$AJ$19,3),IF($I978&lt;10,IF(F978=0,"",L977),""))</f>
        <v/>
      </c>
      <c r="M978" s="12" t="str">
        <f t="shared" si="178"/>
        <v/>
      </c>
      <c r="N978" s="13">
        <f t="shared" si="179"/>
        <v>0</v>
      </c>
      <c r="O978" s="14">
        <f t="shared" si="180"/>
        <v>68</v>
      </c>
    </row>
    <row r="979" spans="1:15" x14ac:dyDescent="0.2">
      <c r="A979" s="28"/>
      <c r="B979" s="21" t="str">
        <f>IF(A979="","",IF(K979="","No bet",VLOOKUP(K979,$AK$2:$AL$19,2)&amp;","&amp;VLOOKUP(L979,$AK$2:$AL$19,2)))</f>
        <v/>
      </c>
      <c r="C979" s="22" t="str">
        <f t="shared" si="171"/>
        <v/>
      </c>
      <c r="D979" s="9">
        <f t="shared" si="172"/>
        <v>0</v>
      </c>
      <c r="E979" s="9">
        <f t="shared" si="173"/>
        <v>0</v>
      </c>
      <c r="F979" s="10">
        <f t="shared" si="174"/>
        <v>0</v>
      </c>
      <c r="G979" s="10" t="str">
        <f t="shared" si="170"/>
        <v>24615</v>
      </c>
      <c r="H979" s="10" t="b">
        <f t="shared" si="175"/>
        <v>0</v>
      </c>
      <c r="I979" s="10">
        <f t="shared" si="176"/>
        <v>687</v>
      </c>
      <c r="J979" s="10">
        <f t="shared" si="177"/>
        <v>2</v>
      </c>
      <c r="K979" s="10" t="str">
        <f>IF($I979=1,VLOOKUP($E979,$AH$2:$AJ$19,2),IF($I979&lt;10,IF(F979=0,"",K978),""))</f>
        <v/>
      </c>
      <c r="L979" s="10" t="str">
        <f>IF($I979=1,VLOOKUP($E979,$AH$2:$AJ$19,3),IF($I979&lt;10,IF(F979=0,"",L978),""))</f>
        <v/>
      </c>
      <c r="M979" s="12" t="str">
        <f t="shared" si="178"/>
        <v/>
      </c>
      <c r="N979" s="13">
        <f t="shared" si="179"/>
        <v>0</v>
      </c>
      <c r="O979" s="14">
        <f t="shared" si="180"/>
        <v>68</v>
      </c>
    </row>
    <row r="980" spans="1:15" x14ac:dyDescent="0.2">
      <c r="A980" s="28"/>
      <c r="B980" s="21" t="str">
        <f>IF(A980="","",IF(K980="","No bet",VLOOKUP(K980,$AK$2:$AL$19,2)&amp;","&amp;VLOOKUP(L980,$AK$2:$AL$19,2)))</f>
        <v/>
      </c>
      <c r="C980" s="22" t="str">
        <f t="shared" si="171"/>
        <v/>
      </c>
      <c r="D980" s="9">
        <f t="shared" si="172"/>
        <v>0</v>
      </c>
      <c r="E980" s="9">
        <f t="shared" si="173"/>
        <v>0</v>
      </c>
      <c r="F980" s="10">
        <f t="shared" si="174"/>
        <v>0</v>
      </c>
      <c r="G980" s="10" t="str">
        <f t="shared" si="170"/>
        <v>24615</v>
      </c>
      <c r="H980" s="10" t="b">
        <f t="shared" si="175"/>
        <v>0</v>
      </c>
      <c r="I980" s="10">
        <f t="shared" si="176"/>
        <v>688</v>
      </c>
      <c r="J980" s="10">
        <f t="shared" si="177"/>
        <v>2</v>
      </c>
      <c r="K980" s="10" t="str">
        <f>IF($I980=1,VLOOKUP($E980,$AH$2:$AJ$19,2),IF($I980&lt;10,IF(F980=0,"",K979),""))</f>
        <v/>
      </c>
      <c r="L980" s="10" t="str">
        <f>IF($I980=1,VLOOKUP($E980,$AH$2:$AJ$19,3),IF($I980&lt;10,IF(F980=0,"",L979),""))</f>
        <v/>
      </c>
      <c r="M980" s="12" t="str">
        <f t="shared" si="178"/>
        <v/>
      </c>
      <c r="N980" s="13">
        <f t="shared" si="179"/>
        <v>0</v>
      </c>
      <c r="O980" s="14">
        <f t="shared" si="180"/>
        <v>68</v>
      </c>
    </row>
    <row r="981" spans="1:15" x14ac:dyDescent="0.2">
      <c r="A981" s="28"/>
      <c r="B981" s="21" t="str">
        <f>IF(A981="","",IF(K981="","No bet",VLOOKUP(K981,$AK$2:$AL$19,2)&amp;","&amp;VLOOKUP(L981,$AK$2:$AL$19,2)))</f>
        <v/>
      </c>
      <c r="C981" s="22" t="str">
        <f t="shared" si="171"/>
        <v/>
      </c>
      <c r="D981" s="9">
        <f t="shared" si="172"/>
        <v>0</v>
      </c>
      <c r="E981" s="9">
        <f t="shared" si="173"/>
        <v>0</v>
      </c>
      <c r="F981" s="10">
        <f t="shared" si="174"/>
        <v>0</v>
      </c>
      <c r="G981" s="10" t="str">
        <f t="shared" si="170"/>
        <v>24615</v>
      </c>
      <c r="H981" s="10" t="b">
        <f t="shared" si="175"/>
        <v>0</v>
      </c>
      <c r="I981" s="10">
        <f t="shared" si="176"/>
        <v>689</v>
      </c>
      <c r="J981" s="10">
        <f t="shared" si="177"/>
        <v>2</v>
      </c>
      <c r="K981" s="10" t="str">
        <f>IF($I981=1,VLOOKUP($E981,$AH$2:$AJ$19,2),IF($I981&lt;10,IF(F981=0,"",K980),""))</f>
        <v/>
      </c>
      <c r="L981" s="10" t="str">
        <f>IF($I981=1,VLOOKUP($E981,$AH$2:$AJ$19,3),IF($I981&lt;10,IF(F981=0,"",L980),""))</f>
        <v/>
      </c>
      <c r="M981" s="12" t="str">
        <f t="shared" si="178"/>
        <v/>
      </c>
      <c r="N981" s="13">
        <f t="shared" si="179"/>
        <v>0</v>
      </c>
      <c r="O981" s="14">
        <f t="shared" si="180"/>
        <v>68</v>
      </c>
    </row>
    <row r="982" spans="1:15" x14ac:dyDescent="0.2">
      <c r="A982" s="28"/>
      <c r="B982" s="21" t="str">
        <f>IF(A982="","",IF(K982="","No bet",VLOOKUP(K982,$AK$2:$AL$19,2)&amp;","&amp;VLOOKUP(L982,$AK$2:$AL$19,2)))</f>
        <v/>
      </c>
      <c r="C982" s="22" t="str">
        <f t="shared" si="171"/>
        <v/>
      </c>
      <c r="D982" s="9">
        <f t="shared" si="172"/>
        <v>0</v>
      </c>
      <c r="E982" s="9">
        <f t="shared" si="173"/>
        <v>0</v>
      </c>
      <c r="F982" s="10">
        <f t="shared" si="174"/>
        <v>0</v>
      </c>
      <c r="G982" s="10" t="str">
        <f t="shared" si="170"/>
        <v>24615</v>
      </c>
      <c r="H982" s="10" t="b">
        <f t="shared" si="175"/>
        <v>0</v>
      </c>
      <c r="I982" s="10">
        <f t="shared" si="176"/>
        <v>690</v>
      </c>
      <c r="J982" s="10">
        <f t="shared" si="177"/>
        <v>2</v>
      </c>
      <c r="K982" s="10" t="str">
        <f>IF($I982=1,VLOOKUP($E982,$AH$2:$AJ$19,2),IF($I982&lt;10,IF(F982=0,"",K981),""))</f>
        <v/>
      </c>
      <c r="L982" s="10" t="str">
        <f>IF($I982=1,VLOOKUP($E982,$AH$2:$AJ$19,3),IF($I982&lt;10,IF(F982=0,"",L981),""))</f>
        <v/>
      </c>
      <c r="M982" s="12" t="str">
        <f t="shared" si="178"/>
        <v/>
      </c>
      <c r="N982" s="13">
        <f t="shared" si="179"/>
        <v>0</v>
      </c>
      <c r="O982" s="14">
        <f t="shared" si="180"/>
        <v>68</v>
      </c>
    </row>
    <row r="983" spans="1:15" x14ac:dyDescent="0.2">
      <c r="A983" s="28"/>
      <c r="B983" s="21" t="str">
        <f>IF(A983="","",IF(K983="","No bet",VLOOKUP(K983,$AK$2:$AL$19,2)&amp;","&amp;VLOOKUP(L983,$AK$2:$AL$19,2)))</f>
        <v/>
      </c>
      <c r="C983" s="22" t="str">
        <f t="shared" si="171"/>
        <v/>
      </c>
      <c r="D983" s="9">
        <f t="shared" si="172"/>
        <v>0</v>
      </c>
      <c r="E983" s="9">
        <f t="shared" si="173"/>
        <v>0</v>
      </c>
      <c r="F983" s="10">
        <f t="shared" si="174"/>
        <v>0</v>
      </c>
      <c r="G983" s="10" t="str">
        <f t="shared" si="170"/>
        <v>24615</v>
      </c>
      <c r="H983" s="10" t="b">
        <f t="shared" si="175"/>
        <v>0</v>
      </c>
      <c r="I983" s="10">
        <f t="shared" si="176"/>
        <v>691</v>
      </c>
      <c r="J983" s="10">
        <f t="shared" si="177"/>
        <v>2</v>
      </c>
      <c r="K983" s="10" t="str">
        <f>IF($I983=1,VLOOKUP($E983,$AH$2:$AJ$19,2),IF($I983&lt;10,IF(F983=0,"",K982),""))</f>
        <v/>
      </c>
      <c r="L983" s="10" t="str">
        <f>IF($I983=1,VLOOKUP($E983,$AH$2:$AJ$19,3),IF($I983&lt;10,IF(F983=0,"",L982),""))</f>
        <v/>
      </c>
      <c r="M983" s="12" t="str">
        <f t="shared" si="178"/>
        <v/>
      </c>
      <c r="N983" s="13">
        <f t="shared" si="179"/>
        <v>0</v>
      </c>
      <c r="O983" s="14">
        <f t="shared" si="180"/>
        <v>68</v>
      </c>
    </row>
    <row r="984" spans="1:15" x14ac:dyDescent="0.2">
      <c r="A984" s="28"/>
      <c r="B984" s="21" t="str">
        <f>IF(A984="","",IF(K984="","No bet",VLOOKUP(K984,$AK$2:$AL$19,2)&amp;","&amp;VLOOKUP(L984,$AK$2:$AL$19,2)))</f>
        <v/>
      </c>
      <c r="C984" s="22" t="str">
        <f t="shared" si="171"/>
        <v/>
      </c>
      <c r="D984" s="9">
        <f t="shared" si="172"/>
        <v>0</v>
      </c>
      <c r="E984" s="9">
        <f t="shared" si="173"/>
        <v>0</v>
      </c>
      <c r="F984" s="10">
        <f t="shared" si="174"/>
        <v>0</v>
      </c>
      <c r="G984" s="10" t="str">
        <f t="shared" si="170"/>
        <v>24615</v>
      </c>
      <c r="H984" s="10" t="b">
        <f t="shared" si="175"/>
        <v>0</v>
      </c>
      <c r="I984" s="10">
        <f t="shared" si="176"/>
        <v>692</v>
      </c>
      <c r="J984" s="10">
        <f t="shared" si="177"/>
        <v>2</v>
      </c>
      <c r="K984" s="10" t="str">
        <f>IF($I984=1,VLOOKUP($E984,$AH$2:$AJ$19,2),IF($I984&lt;10,IF(F984=0,"",K983),""))</f>
        <v/>
      </c>
      <c r="L984" s="10" t="str">
        <f>IF($I984=1,VLOOKUP($E984,$AH$2:$AJ$19,3),IF($I984&lt;10,IF(F984=0,"",L983),""))</f>
        <v/>
      </c>
      <c r="M984" s="12" t="str">
        <f t="shared" si="178"/>
        <v/>
      </c>
      <c r="N984" s="13">
        <f t="shared" si="179"/>
        <v>0</v>
      </c>
      <c r="O984" s="14">
        <f t="shared" si="180"/>
        <v>68</v>
      </c>
    </row>
    <row r="985" spans="1:15" x14ac:dyDescent="0.2">
      <c r="A985" s="28"/>
      <c r="B985" s="21" t="str">
        <f>IF(A985="","",IF(K985="","No bet",VLOOKUP(K985,$AK$2:$AL$19,2)&amp;","&amp;VLOOKUP(L985,$AK$2:$AL$19,2)))</f>
        <v/>
      </c>
      <c r="C985" s="22" t="str">
        <f t="shared" si="171"/>
        <v/>
      </c>
      <c r="D985" s="9">
        <f t="shared" si="172"/>
        <v>0</v>
      </c>
      <c r="E985" s="9">
        <f t="shared" si="173"/>
        <v>0</v>
      </c>
      <c r="F985" s="10">
        <f t="shared" si="174"/>
        <v>0</v>
      </c>
      <c r="G985" s="10" t="str">
        <f t="shared" si="170"/>
        <v>24615</v>
      </c>
      <c r="H985" s="10" t="b">
        <f t="shared" si="175"/>
        <v>0</v>
      </c>
      <c r="I985" s="10">
        <f t="shared" si="176"/>
        <v>693</v>
      </c>
      <c r="J985" s="10">
        <f t="shared" si="177"/>
        <v>2</v>
      </c>
      <c r="K985" s="10" t="str">
        <f>IF($I985=1,VLOOKUP($E985,$AH$2:$AJ$19,2),IF($I985&lt;10,IF(F985=0,"",K984),""))</f>
        <v/>
      </c>
      <c r="L985" s="10" t="str">
        <f>IF($I985=1,VLOOKUP($E985,$AH$2:$AJ$19,3),IF($I985&lt;10,IF(F985=0,"",L984),""))</f>
        <v/>
      </c>
      <c r="M985" s="12" t="str">
        <f t="shared" si="178"/>
        <v/>
      </c>
      <c r="N985" s="13">
        <f t="shared" si="179"/>
        <v>0</v>
      </c>
      <c r="O985" s="14">
        <f t="shared" si="180"/>
        <v>68</v>
      </c>
    </row>
    <row r="986" spans="1:15" x14ac:dyDescent="0.2">
      <c r="A986" s="28"/>
      <c r="B986" s="21" t="str">
        <f>IF(A986="","",IF(K986="","No bet",VLOOKUP(K986,$AK$2:$AL$19,2)&amp;","&amp;VLOOKUP(L986,$AK$2:$AL$19,2)))</f>
        <v/>
      </c>
      <c r="C986" s="22" t="str">
        <f t="shared" si="171"/>
        <v/>
      </c>
      <c r="D986" s="9">
        <f t="shared" si="172"/>
        <v>0</v>
      </c>
      <c r="E986" s="9">
        <f t="shared" si="173"/>
        <v>0</v>
      </c>
      <c r="F986" s="10">
        <f t="shared" si="174"/>
        <v>0</v>
      </c>
      <c r="G986" s="10" t="str">
        <f t="shared" si="170"/>
        <v>24615</v>
      </c>
      <c r="H986" s="10" t="b">
        <f t="shared" si="175"/>
        <v>0</v>
      </c>
      <c r="I986" s="10">
        <f t="shared" si="176"/>
        <v>694</v>
      </c>
      <c r="J986" s="10">
        <f t="shared" si="177"/>
        <v>2</v>
      </c>
      <c r="K986" s="10" t="str">
        <f>IF($I986=1,VLOOKUP($E986,$AH$2:$AJ$19,2),IF($I986&lt;10,IF(F986=0,"",K985),""))</f>
        <v/>
      </c>
      <c r="L986" s="10" t="str">
        <f>IF($I986=1,VLOOKUP($E986,$AH$2:$AJ$19,3),IF($I986&lt;10,IF(F986=0,"",L985),""))</f>
        <v/>
      </c>
      <c r="M986" s="12" t="str">
        <f t="shared" si="178"/>
        <v/>
      </c>
      <c r="N986" s="13">
        <f t="shared" si="179"/>
        <v>0</v>
      </c>
      <c r="O986" s="14">
        <f t="shared" si="180"/>
        <v>68</v>
      </c>
    </row>
    <row r="987" spans="1:15" x14ac:dyDescent="0.2">
      <c r="A987" s="28"/>
      <c r="B987" s="21" t="str">
        <f>IF(A987="","",IF(K987="","No bet",VLOOKUP(K987,$AK$2:$AL$19,2)&amp;","&amp;VLOOKUP(L987,$AK$2:$AL$19,2)))</f>
        <v/>
      </c>
      <c r="C987" s="22" t="str">
        <f t="shared" si="171"/>
        <v/>
      </c>
      <c r="D987" s="9">
        <f t="shared" si="172"/>
        <v>0</v>
      </c>
      <c r="E987" s="9">
        <f t="shared" si="173"/>
        <v>0</v>
      </c>
      <c r="F987" s="10">
        <f t="shared" si="174"/>
        <v>0</v>
      </c>
      <c r="G987" s="10" t="str">
        <f t="shared" si="170"/>
        <v>24615</v>
      </c>
      <c r="H987" s="10" t="b">
        <f t="shared" si="175"/>
        <v>0</v>
      </c>
      <c r="I987" s="10">
        <f t="shared" si="176"/>
        <v>695</v>
      </c>
      <c r="J987" s="10">
        <f t="shared" si="177"/>
        <v>2</v>
      </c>
      <c r="K987" s="10" t="str">
        <f>IF($I987=1,VLOOKUP($E987,$AH$2:$AJ$19,2),IF($I987&lt;10,IF(F987=0,"",K986),""))</f>
        <v/>
      </c>
      <c r="L987" s="10" t="str">
        <f>IF($I987=1,VLOOKUP($E987,$AH$2:$AJ$19,3),IF($I987&lt;10,IF(F987=0,"",L986),""))</f>
        <v/>
      </c>
      <c r="M987" s="12" t="str">
        <f t="shared" si="178"/>
        <v/>
      </c>
      <c r="N987" s="13">
        <f t="shared" si="179"/>
        <v>0</v>
      </c>
      <c r="O987" s="14">
        <f t="shared" si="180"/>
        <v>68</v>
      </c>
    </row>
    <row r="988" spans="1:15" x14ac:dyDescent="0.2">
      <c r="A988" s="28"/>
      <c r="B988" s="21" t="str">
        <f>IF(A988="","",IF(K988="","No bet",VLOOKUP(K988,$AK$2:$AL$19,2)&amp;","&amp;VLOOKUP(L988,$AK$2:$AL$19,2)))</f>
        <v/>
      </c>
      <c r="C988" s="22" t="str">
        <f t="shared" si="171"/>
        <v/>
      </c>
      <c r="D988" s="9">
        <f t="shared" si="172"/>
        <v>0</v>
      </c>
      <c r="E988" s="9">
        <f t="shared" si="173"/>
        <v>0</v>
      </c>
      <c r="F988" s="10">
        <f t="shared" si="174"/>
        <v>0</v>
      </c>
      <c r="G988" s="10" t="str">
        <f t="shared" si="170"/>
        <v>24615</v>
      </c>
      <c r="H988" s="10" t="b">
        <f t="shared" si="175"/>
        <v>0</v>
      </c>
      <c r="I988" s="10">
        <f t="shared" si="176"/>
        <v>696</v>
      </c>
      <c r="J988" s="10">
        <f t="shared" si="177"/>
        <v>2</v>
      </c>
      <c r="K988" s="10" t="str">
        <f>IF($I988=1,VLOOKUP($E988,$AH$2:$AJ$19,2),IF($I988&lt;10,IF(F988=0,"",K987),""))</f>
        <v/>
      </c>
      <c r="L988" s="10" t="str">
        <f>IF($I988=1,VLOOKUP($E988,$AH$2:$AJ$19,3),IF($I988&lt;10,IF(F988=0,"",L987),""))</f>
        <v/>
      </c>
      <c r="M988" s="12" t="str">
        <f t="shared" si="178"/>
        <v/>
      </c>
      <c r="N988" s="13">
        <f t="shared" si="179"/>
        <v>0</v>
      </c>
      <c r="O988" s="14">
        <f t="shared" si="180"/>
        <v>68</v>
      </c>
    </row>
    <row r="989" spans="1:15" x14ac:dyDescent="0.2">
      <c r="A989" s="28"/>
      <c r="B989" s="21" t="str">
        <f>IF(A989="","",IF(K989="","No bet",VLOOKUP(K989,$AK$2:$AL$19,2)&amp;","&amp;VLOOKUP(L989,$AK$2:$AL$19,2)))</f>
        <v/>
      </c>
      <c r="C989" s="22" t="str">
        <f t="shared" si="171"/>
        <v/>
      </c>
      <c r="D989" s="9">
        <f t="shared" si="172"/>
        <v>0</v>
      </c>
      <c r="E989" s="9">
        <f t="shared" si="173"/>
        <v>0</v>
      </c>
      <c r="F989" s="10">
        <f t="shared" si="174"/>
        <v>0</v>
      </c>
      <c r="G989" s="10" t="str">
        <f t="shared" si="170"/>
        <v>24615</v>
      </c>
      <c r="H989" s="10" t="b">
        <f t="shared" si="175"/>
        <v>0</v>
      </c>
      <c r="I989" s="10">
        <f t="shared" si="176"/>
        <v>697</v>
      </c>
      <c r="J989" s="10">
        <f t="shared" si="177"/>
        <v>2</v>
      </c>
      <c r="K989" s="10" t="str">
        <f>IF($I989=1,VLOOKUP($E989,$AH$2:$AJ$19,2),IF($I989&lt;10,IF(F989=0,"",K988),""))</f>
        <v/>
      </c>
      <c r="L989" s="10" t="str">
        <f>IF($I989=1,VLOOKUP($E989,$AH$2:$AJ$19,3),IF($I989&lt;10,IF(F989=0,"",L988),""))</f>
        <v/>
      </c>
      <c r="M989" s="12" t="str">
        <f t="shared" si="178"/>
        <v/>
      </c>
      <c r="N989" s="13">
        <f t="shared" si="179"/>
        <v>0</v>
      </c>
      <c r="O989" s="14">
        <f t="shared" si="180"/>
        <v>68</v>
      </c>
    </row>
    <row r="990" spans="1:15" x14ac:dyDescent="0.2">
      <c r="A990" s="28"/>
      <c r="B990" s="21" t="str">
        <f>IF(A990="","",IF(K990="","No bet",VLOOKUP(K990,$AK$2:$AL$19,2)&amp;","&amp;VLOOKUP(L990,$AK$2:$AL$19,2)))</f>
        <v/>
      </c>
      <c r="C990" s="22" t="str">
        <f t="shared" si="171"/>
        <v/>
      </c>
      <c r="D990" s="9">
        <f t="shared" si="172"/>
        <v>0</v>
      </c>
      <c r="E990" s="9">
        <f t="shared" si="173"/>
        <v>0</v>
      </c>
      <c r="F990" s="10">
        <f t="shared" si="174"/>
        <v>0</v>
      </c>
      <c r="G990" s="10" t="str">
        <f t="shared" si="170"/>
        <v>24615</v>
      </c>
      <c r="H990" s="10" t="b">
        <f t="shared" si="175"/>
        <v>0</v>
      </c>
      <c r="I990" s="10">
        <f t="shared" si="176"/>
        <v>698</v>
      </c>
      <c r="J990" s="10">
        <f t="shared" si="177"/>
        <v>2</v>
      </c>
      <c r="K990" s="10" t="str">
        <f>IF($I990=1,VLOOKUP($E990,$AH$2:$AJ$19,2),IF($I990&lt;10,IF(F990=0,"",K989),""))</f>
        <v/>
      </c>
      <c r="L990" s="10" t="str">
        <f>IF($I990=1,VLOOKUP($E990,$AH$2:$AJ$19,3),IF($I990&lt;10,IF(F990=0,"",L989),""))</f>
        <v/>
      </c>
      <c r="M990" s="12" t="str">
        <f t="shared" si="178"/>
        <v/>
      </c>
      <c r="N990" s="13">
        <f t="shared" si="179"/>
        <v>0</v>
      </c>
      <c r="O990" s="14">
        <f t="shared" si="180"/>
        <v>68</v>
      </c>
    </row>
    <row r="991" spans="1:15" x14ac:dyDescent="0.2">
      <c r="A991" s="28"/>
      <c r="B991" s="21" t="str">
        <f>IF(A991="","",IF(K991="","No bet",VLOOKUP(K991,$AK$2:$AL$19,2)&amp;","&amp;VLOOKUP(L991,$AK$2:$AL$19,2)))</f>
        <v/>
      </c>
      <c r="C991" s="22" t="str">
        <f t="shared" si="171"/>
        <v/>
      </c>
      <c r="D991" s="9">
        <f t="shared" si="172"/>
        <v>0</v>
      </c>
      <c r="E991" s="9">
        <f t="shared" si="173"/>
        <v>0</v>
      </c>
      <c r="F991" s="10">
        <f t="shared" si="174"/>
        <v>0</v>
      </c>
      <c r="G991" s="10" t="str">
        <f t="shared" si="170"/>
        <v>24615</v>
      </c>
      <c r="H991" s="10" t="b">
        <f t="shared" si="175"/>
        <v>0</v>
      </c>
      <c r="I991" s="10">
        <f t="shared" si="176"/>
        <v>699</v>
      </c>
      <c r="J991" s="10">
        <f t="shared" si="177"/>
        <v>2</v>
      </c>
      <c r="K991" s="10" t="str">
        <f>IF($I991=1,VLOOKUP($E991,$AH$2:$AJ$19,2),IF($I991&lt;10,IF(F991=0,"",K990),""))</f>
        <v/>
      </c>
      <c r="L991" s="10" t="str">
        <f>IF($I991=1,VLOOKUP($E991,$AH$2:$AJ$19,3),IF($I991&lt;10,IF(F991=0,"",L990),""))</f>
        <v/>
      </c>
      <c r="M991" s="12" t="str">
        <f t="shared" si="178"/>
        <v/>
      </c>
      <c r="N991" s="13">
        <f t="shared" si="179"/>
        <v>0</v>
      </c>
      <c r="O991" s="14">
        <f t="shared" si="180"/>
        <v>68</v>
      </c>
    </row>
    <row r="992" spans="1:15" x14ac:dyDescent="0.2">
      <c r="A992" s="28"/>
      <c r="B992" s="21" t="str">
        <f>IF(A992="","",IF(K992="","No bet",VLOOKUP(K992,$AK$2:$AL$19,2)&amp;","&amp;VLOOKUP(L992,$AK$2:$AL$19,2)))</f>
        <v/>
      </c>
      <c r="C992" s="22" t="str">
        <f t="shared" si="171"/>
        <v/>
      </c>
      <c r="D992" s="9">
        <f t="shared" si="172"/>
        <v>0</v>
      </c>
      <c r="E992" s="9">
        <f t="shared" si="173"/>
        <v>0</v>
      </c>
      <c r="F992" s="10">
        <f t="shared" si="174"/>
        <v>0</v>
      </c>
      <c r="G992" s="10" t="str">
        <f t="shared" si="170"/>
        <v>24615</v>
      </c>
      <c r="H992" s="10" t="b">
        <f t="shared" si="175"/>
        <v>0</v>
      </c>
      <c r="I992" s="10">
        <f t="shared" si="176"/>
        <v>700</v>
      </c>
      <c r="J992" s="10">
        <f t="shared" si="177"/>
        <v>2</v>
      </c>
      <c r="K992" s="10" t="str">
        <f>IF($I992=1,VLOOKUP($E992,$AH$2:$AJ$19,2),IF($I992&lt;10,IF(F992=0,"",K991),""))</f>
        <v/>
      </c>
      <c r="L992" s="10" t="str">
        <f>IF($I992=1,VLOOKUP($E992,$AH$2:$AJ$19,3),IF($I992&lt;10,IF(F992=0,"",L991),""))</f>
        <v/>
      </c>
      <c r="M992" s="12" t="str">
        <f t="shared" si="178"/>
        <v/>
      </c>
      <c r="N992" s="13">
        <f t="shared" si="179"/>
        <v>0</v>
      </c>
      <c r="O992" s="14">
        <f t="shared" si="180"/>
        <v>68</v>
      </c>
    </row>
    <row r="993" spans="1:41" x14ac:dyDescent="0.2">
      <c r="A993" s="28"/>
      <c r="B993" s="21" t="str">
        <f>IF(A993="","",IF(K993="","No bet",VLOOKUP(K993,$AK$2:$AL$19,2)&amp;","&amp;VLOOKUP(L993,$AK$2:$AL$19,2)))</f>
        <v/>
      </c>
      <c r="C993" s="22" t="str">
        <f t="shared" si="171"/>
        <v/>
      </c>
      <c r="D993" s="9">
        <f t="shared" si="172"/>
        <v>0</v>
      </c>
      <c r="E993" s="9">
        <f t="shared" si="173"/>
        <v>0</v>
      </c>
      <c r="F993" s="10">
        <f t="shared" si="174"/>
        <v>0</v>
      </c>
      <c r="G993" s="10" t="str">
        <f t="shared" si="170"/>
        <v>24615</v>
      </c>
      <c r="H993" s="10" t="b">
        <f t="shared" si="175"/>
        <v>0</v>
      </c>
      <c r="I993" s="10">
        <f t="shared" si="176"/>
        <v>701</v>
      </c>
      <c r="J993" s="10">
        <f t="shared" si="177"/>
        <v>2</v>
      </c>
      <c r="K993" s="10" t="str">
        <f>IF($I993=1,VLOOKUP($E993,$AH$2:$AJ$19,2),IF($I993&lt;10,IF(F993=0,"",K992),""))</f>
        <v/>
      </c>
      <c r="L993" s="10" t="str">
        <f>IF($I993=1,VLOOKUP($E993,$AH$2:$AJ$19,3),IF($I993&lt;10,IF(F993=0,"",L992),""))</f>
        <v/>
      </c>
      <c r="M993" s="12" t="str">
        <f t="shared" si="178"/>
        <v/>
      </c>
      <c r="N993" s="13">
        <f t="shared" si="179"/>
        <v>0</v>
      </c>
      <c r="O993" s="14">
        <f t="shared" si="180"/>
        <v>68</v>
      </c>
    </row>
    <row r="994" spans="1:41" x14ac:dyDescent="0.2">
      <c r="A994" s="28"/>
      <c r="B994" s="21" t="str">
        <f>IF(A994="","",IF(K994="","No bet",VLOOKUP(K994,$AK$2:$AL$19,2)&amp;","&amp;VLOOKUP(L994,$AK$2:$AL$19,2)))</f>
        <v/>
      </c>
      <c r="C994" s="22" t="str">
        <f t="shared" si="171"/>
        <v/>
      </c>
      <c r="D994" s="9">
        <f t="shared" si="172"/>
        <v>0</v>
      </c>
      <c r="E994" s="9">
        <f t="shared" si="173"/>
        <v>0</v>
      </c>
      <c r="F994" s="10">
        <f t="shared" si="174"/>
        <v>0</v>
      </c>
      <c r="G994" s="10" t="str">
        <f t="shared" si="170"/>
        <v>24615</v>
      </c>
      <c r="H994" s="10" t="b">
        <f t="shared" si="175"/>
        <v>0</v>
      </c>
      <c r="I994" s="10">
        <f t="shared" si="176"/>
        <v>702</v>
      </c>
      <c r="J994" s="10">
        <f t="shared" si="177"/>
        <v>2</v>
      </c>
      <c r="K994" s="10" t="str">
        <f>IF($I994=1,VLOOKUP($E994,$AH$2:$AJ$19,2),IF($I994&lt;10,IF(F994=0,"",K993),""))</f>
        <v/>
      </c>
      <c r="L994" s="10" t="str">
        <f>IF($I994=1,VLOOKUP($E994,$AH$2:$AJ$19,3),IF($I994&lt;10,IF(F994=0,"",L993),""))</f>
        <v/>
      </c>
      <c r="M994" s="12" t="str">
        <f t="shared" si="178"/>
        <v/>
      </c>
      <c r="N994" s="13">
        <f t="shared" si="179"/>
        <v>0</v>
      </c>
      <c r="O994" s="14">
        <f t="shared" si="180"/>
        <v>68</v>
      </c>
    </row>
    <row r="995" spans="1:41" x14ac:dyDescent="0.2">
      <c r="A995" s="28"/>
      <c r="B995" s="21" t="str">
        <f>IF(A995="","",IF(K995="","No bet",VLOOKUP(K995,$AK$2:$AL$19,2)&amp;","&amp;VLOOKUP(L995,$AK$2:$AL$19,2)))</f>
        <v/>
      </c>
      <c r="C995" s="22" t="str">
        <f t="shared" si="171"/>
        <v/>
      </c>
      <c r="D995" s="9">
        <f t="shared" si="172"/>
        <v>0</v>
      </c>
      <c r="E995" s="9">
        <f t="shared" si="173"/>
        <v>0</v>
      </c>
      <c r="F995" s="10">
        <f t="shared" si="174"/>
        <v>0</v>
      </c>
      <c r="G995" s="10" t="str">
        <f t="shared" ref="G995:G1008" si="181">IF(D995=0,IF(LEN(G994)=6,D994,G994),IF(LEN(G994)=6,D995,IF(ISERROR(FIND(D995,G994)),G994&amp;D995,G994)))</f>
        <v>24615</v>
      </c>
      <c r="H995" s="10" t="b">
        <f t="shared" si="175"/>
        <v>0</v>
      </c>
      <c r="I995" s="10">
        <f t="shared" si="176"/>
        <v>703</v>
      </c>
      <c r="J995" s="10">
        <f t="shared" si="177"/>
        <v>2</v>
      </c>
      <c r="K995" s="10" t="str">
        <f>IF($I995=1,VLOOKUP($E995,$AH$2:$AJ$19,2),IF($I995&lt;10,IF(F995=0,"",K994),""))</f>
        <v/>
      </c>
      <c r="L995" s="10" t="str">
        <f>IF($I995=1,VLOOKUP($E995,$AH$2:$AJ$19,3),IF($I995&lt;10,IF(F995=0,"",L994),""))</f>
        <v/>
      </c>
      <c r="M995" s="12" t="str">
        <f t="shared" si="178"/>
        <v/>
      </c>
      <c r="N995" s="13">
        <f t="shared" si="179"/>
        <v>0</v>
      </c>
      <c r="O995" s="14">
        <f t="shared" si="180"/>
        <v>68</v>
      </c>
    </row>
    <row r="996" spans="1:41" x14ac:dyDescent="0.2">
      <c r="A996" s="28"/>
      <c r="B996" s="21" t="str">
        <f>IF(A996="","",IF(K996="","No bet",VLOOKUP(K996,$AK$2:$AL$19,2)&amp;","&amp;VLOOKUP(L996,$AK$2:$AL$19,2)))</f>
        <v/>
      </c>
      <c r="C996" s="22" t="str">
        <f t="shared" si="171"/>
        <v/>
      </c>
      <c r="D996" s="9">
        <f t="shared" si="172"/>
        <v>0</v>
      </c>
      <c r="E996" s="9">
        <f t="shared" si="173"/>
        <v>0</v>
      </c>
      <c r="F996" s="10">
        <f t="shared" si="174"/>
        <v>0</v>
      </c>
      <c r="G996" s="10" t="str">
        <f t="shared" si="181"/>
        <v>24615</v>
      </c>
      <c r="H996" s="10" t="b">
        <f t="shared" si="175"/>
        <v>0</v>
      </c>
      <c r="I996" s="10">
        <f t="shared" si="176"/>
        <v>704</v>
      </c>
      <c r="J996" s="10">
        <f t="shared" si="177"/>
        <v>2</v>
      </c>
      <c r="K996" s="10" t="str">
        <f>IF($I996=1,VLOOKUP($E996,$AH$2:$AJ$19,2),IF($I996&lt;10,IF(F996=0,"",K995),""))</f>
        <v/>
      </c>
      <c r="L996" s="10" t="str">
        <f>IF($I996=1,VLOOKUP($E996,$AH$2:$AJ$19,3),IF($I996&lt;10,IF(F996=0,"",L995),""))</f>
        <v/>
      </c>
      <c r="M996" s="12" t="str">
        <f t="shared" si="178"/>
        <v/>
      </c>
      <c r="N996" s="13">
        <f t="shared" si="179"/>
        <v>0</v>
      </c>
      <c r="O996" s="14">
        <f t="shared" si="180"/>
        <v>68</v>
      </c>
    </row>
    <row r="997" spans="1:41" x14ac:dyDescent="0.2">
      <c r="A997" s="28"/>
      <c r="B997" s="21" t="str">
        <f>IF(A997="","",IF(K997="","No bet",VLOOKUP(K997,$AK$2:$AL$19,2)&amp;","&amp;VLOOKUP(L997,$AK$2:$AL$19,2)))</f>
        <v/>
      </c>
      <c r="C997" s="22" t="str">
        <f t="shared" si="171"/>
        <v/>
      </c>
      <c r="D997" s="9">
        <f t="shared" si="172"/>
        <v>0</v>
      </c>
      <c r="E997" s="9">
        <f t="shared" si="173"/>
        <v>0</v>
      </c>
      <c r="F997" s="10">
        <f t="shared" si="174"/>
        <v>0</v>
      </c>
      <c r="G997" s="10" t="str">
        <f t="shared" si="181"/>
        <v>24615</v>
      </c>
      <c r="H997" s="10" t="b">
        <f t="shared" si="175"/>
        <v>0</v>
      </c>
      <c r="I997" s="10">
        <f t="shared" si="176"/>
        <v>705</v>
      </c>
      <c r="J997" s="10">
        <f t="shared" si="177"/>
        <v>2</v>
      </c>
      <c r="K997" s="10" t="str">
        <f>IF($I997=1,VLOOKUP($E997,$AH$2:$AJ$19,2),IF($I997&lt;10,IF(F997=0,"",K996),""))</f>
        <v/>
      </c>
      <c r="L997" s="10" t="str">
        <f>IF($I997=1,VLOOKUP($E997,$AH$2:$AJ$19,3),IF($I997&lt;10,IF(F997=0,"",L996),""))</f>
        <v/>
      </c>
      <c r="M997" s="12" t="str">
        <f t="shared" si="178"/>
        <v/>
      </c>
      <c r="N997" s="13">
        <f t="shared" si="179"/>
        <v>0</v>
      </c>
      <c r="O997" s="14">
        <f t="shared" si="180"/>
        <v>68</v>
      </c>
    </row>
    <row r="998" spans="1:41" x14ac:dyDescent="0.2">
      <c r="A998" s="28"/>
      <c r="B998" s="21" t="str">
        <f>IF(A998="","",IF(K998="","No bet",VLOOKUP(K998,$AK$2:$AL$19,2)&amp;","&amp;VLOOKUP(L998,$AK$2:$AL$19,2)))</f>
        <v/>
      </c>
      <c r="C998" s="22" t="str">
        <f t="shared" si="171"/>
        <v/>
      </c>
      <c r="D998" s="9">
        <f t="shared" si="172"/>
        <v>0</v>
      </c>
      <c r="E998" s="9">
        <f t="shared" si="173"/>
        <v>0</v>
      </c>
      <c r="F998" s="10">
        <f t="shared" si="174"/>
        <v>0</v>
      </c>
      <c r="G998" s="10" t="str">
        <f t="shared" si="181"/>
        <v>24615</v>
      </c>
      <c r="H998" s="10" t="b">
        <f t="shared" si="175"/>
        <v>0</v>
      </c>
      <c r="I998" s="10">
        <f t="shared" si="176"/>
        <v>706</v>
      </c>
      <c r="J998" s="10">
        <f t="shared" si="177"/>
        <v>2</v>
      </c>
      <c r="K998" s="10" t="str">
        <f>IF($I998=1,VLOOKUP($E998,$AH$2:$AJ$19,2),IF($I998&lt;10,IF(F998=0,"",K997),""))</f>
        <v/>
      </c>
      <c r="L998" s="10" t="str">
        <f>IF($I998=1,VLOOKUP($E998,$AH$2:$AJ$19,3),IF($I998&lt;10,IF(F998=0,"",L997),""))</f>
        <v/>
      </c>
      <c r="M998" s="12" t="str">
        <f t="shared" si="178"/>
        <v/>
      </c>
      <c r="N998" s="13">
        <f t="shared" si="179"/>
        <v>0</v>
      </c>
      <c r="O998" s="14">
        <f t="shared" si="180"/>
        <v>68</v>
      </c>
    </row>
    <row r="999" spans="1:41" x14ac:dyDescent="0.2">
      <c r="A999" s="28"/>
      <c r="B999" s="21" t="str">
        <f>IF(A999="","",IF(K999="","No bet",VLOOKUP(K999,$AK$2:$AL$19,2)&amp;","&amp;VLOOKUP(L999,$AK$2:$AL$19,2)))</f>
        <v/>
      </c>
      <c r="C999" s="22" t="str">
        <f t="shared" si="171"/>
        <v/>
      </c>
      <c r="D999" s="9">
        <f t="shared" si="172"/>
        <v>0</v>
      </c>
      <c r="E999" s="9">
        <f t="shared" si="173"/>
        <v>0</v>
      </c>
      <c r="F999" s="10">
        <f t="shared" si="174"/>
        <v>0</v>
      </c>
      <c r="G999" s="10" t="str">
        <f t="shared" si="181"/>
        <v>24615</v>
      </c>
      <c r="H999" s="10" t="b">
        <f t="shared" si="175"/>
        <v>0</v>
      </c>
      <c r="I999" s="10">
        <f t="shared" si="176"/>
        <v>707</v>
      </c>
      <c r="J999" s="10">
        <f t="shared" si="177"/>
        <v>2</v>
      </c>
      <c r="K999" s="10" t="str">
        <f>IF($I999=1,VLOOKUP($E999,$AH$2:$AJ$19,2),IF($I999&lt;10,IF(F999=0,"",K998),""))</f>
        <v/>
      </c>
      <c r="L999" s="10" t="str">
        <f>IF($I999=1,VLOOKUP($E999,$AH$2:$AJ$19,3),IF($I999&lt;10,IF(F999=0,"",L998),""))</f>
        <v/>
      </c>
      <c r="M999" s="12" t="str">
        <f t="shared" si="178"/>
        <v/>
      </c>
      <c r="N999" s="13">
        <f t="shared" si="179"/>
        <v>0</v>
      </c>
      <c r="O999" s="14">
        <f t="shared" si="180"/>
        <v>68</v>
      </c>
    </row>
    <row r="1000" spans="1:41" x14ac:dyDescent="0.2">
      <c r="A1000" s="28"/>
      <c r="B1000" s="21" t="str">
        <f>IF(A1000="","",IF(K1000="","No bet",VLOOKUP(K1000,$AK$2:$AL$19,2)&amp;","&amp;VLOOKUP(L1000,$AK$2:$AL$19,2)))</f>
        <v/>
      </c>
      <c r="C1000" s="22" t="str">
        <f t="shared" si="171"/>
        <v/>
      </c>
      <c r="D1000" s="9">
        <f t="shared" si="172"/>
        <v>0</v>
      </c>
      <c r="E1000" s="9">
        <f t="shared" si="173"/>
        <v>0</v>
      </c>
      <c r="F1000" s="10">
        <f t="shared" si="174"/>
        <v>0</v>
      </c>
      <c r="G1000" s="10" t="str">
        <f t="shared" si="181"/>
        <v>24615</v>
      </c>
      <c r="H1000" s="10" t="b">
        <f t="shared" si="175"/>
        <v>0</v>
      </c>
      <c r="I1000" s="10">
        <f t="shared" si="176"/>
        <v>708</v>
      </c>
      <c r="J1000" s="10">
        <f t="shared" si="177"/>
        <v>2</v>
      </c>
      <c r="K1000" s="10" t="str">
        <f>IF($I1000=1,VLOOKUP($E1000,$AH$2:$AJ$19,2),IF($I1000&lt;10,IF(F1000=0,"",K999),""))</f>
        <v/>
      </c>
      <c r="L1000" s="10" t="str">
        <f>IF($I1000=1,VLOOKUP($E1000,$AH$2:$AJ$19,3),IF($I1000&lt;10,IF(F1000=0,"",L999),""))</f>
        <v/>
      </c>
      <c r="M1000" s="12" t="str">
        <f t="shared" si="178"/>
        <v/>
      </c>
      <c r="N1000" s="13">
        <f t="shared" si="179"/>
        <v>0</v>
      </c>
      <c r="O1000" s="14">
        <f t="shared" si="180"/>
        <v>68</v>
      </c>
    </row>
    <row r="1001" spans="1:41" x14ac:dyDescent="0.2">
      <c r="A1001" s="28"/>
      <c r="B1001" s="21" t="str">
        <f>IF(A1001="","",IF(K1001="","No bet",VLOOKUP(K1001,$AK$2:$AL$19,2)&amp;","&amp;VLOOKUP(L1001,$AK$2:$AL$19,2)))</f>
        <v/>
      </c>
      <c r="C1001" s="22" t="str">
        <f t="shared" si="171"/>
        <v/>
      </c>
      <c r="D1001" s="9">
        <f t="shared" si="172"/>
        <v>0</v>
      </c>
      <c r="E1001" s="9">
        <f t="shared" si="173"/>
        <v>0</v>
      </c>
      <c r="F1001" s="10">
        <f t="shared" si="174"/>
        <v>0</v>
      </c>
      <c r="G1001" s="10" t="str">
        <f t="shared" si="181"/>
        <v>24615</v>
      </c>
      <c r="H1001" s="10" t="b">
        <f t="shared" si="175"/>
        <v>0</v>
      </c>
      <c r="I1001" s="10">
        <f t="shared" si="176"/>
        <v>709</v>
      </c>
      <c r="J1001" s="10">
        <f t="shared" si="177"/>
        <v>2</v>
      </c>
      <c r="K1001" s="10" t="str">
        <f>IF($I1001=1,VLOOKUP($E1001,$AH$2:$AJ$19,2),IF($I1001&lt;10,IF(F1001=0,"",K1000),""))</f>
        <v/>
      </c>
      <c r="L1001" s="10" t="str">
        <f>IF($I1001=1,VLOOKUP($E1001,$AH$2:$AJ$19,3),IF($I1001&lt;10,IF(F1001=0,"",L1000),""))</f>
        <v/>
      </c>
      <c r="M1001" s="12" t="str">
        <f t="shared" si="178"/>
        <v/>
      </c>
      <c r="N1001" s="13">
        <f t="shared" si="179"/>
        <v>0</v>
      </c>
      <c r="O1001" s="14">
        <f t="shared" si="180"/>
        <v>68</v>
      </c>
    </row>
    <row r="1002" spans="1:41" x14ac:dyDescent="0.2">
      <c r="A1002" s="28"/>
      <c r="B1002" s="21" t="str">
        <f>IF(A1002="","",IF(K1002="","No bet",VLOOKUP(K1002,$AK$2:$AL$19,2)&amp;","&amp;VLOOKUP(L1002,$AK$2:$AL$19,2)))</f>
        <v/>
      </c>
      <c r="C1002" s="22" t="str">
        <f t="shared" si="171"/>
        <v/>
      </c>
      <c r="D1002" s="9">
        <f t="shared" si="172"/>
        <v>0</v>
      </c>
      <c r="E1002" s="9">
        <f t="shared" si="173"/>
        <v>0</v>
      </c>
      <c r="F1002" s="10">
        <f t="shared" si="174"/>
        <v>0</v>
      </c>
      <c r="G1002" s="10" t="str">
        <f t="shared" si="181"/>
        <v>24615</v>
      </c>
      <c r="H1002" s="10" t="b">
        <f t="shared" si="175"/>
        <v>0</v>
      </c>
      <c r="I1002" s="10">
        <f t="shared" si="176"/>
        <v>710</v>
      </c>
      <c r="J1002" s="10">
        <f t="shared" si="177"/>
        <v>2</v>
      </c>
      <c r="K1002" s="10" t="str">
        <f>IF($I1002=1,VLOOKUP($E1002,$AH$2:$AJ$19,2),IF($I1002&lt;10,IF(F1002=0,"",K1001),""))</f>
        <v/>
      </c>
      <c r="L1002" s="10" t="str">
        <f>IF($I1002=1,VLOOKUP($E1002,$AH$2:$AJ$19,3),IF($I1002&lt;10,IF(F1002=0,"",L1001),""))</f>
        <v/>
      </c>
      <c r="M1002" s="12" t="str">
        <f t="shared" si="178"/>
        <v/>
      </c>
      <c r="N1002" s="13">
        <f t="shared" si="179"/>
        <v>0</v>
      </c>
      <c r="O1002" s="14">
        <f t="shared" si="180"/>
        <v>68</v>
      </c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  <c r="AA1002" s="30"/>
      <c r="AB1002" s="30"/>
      <c r="AC1002" s="30"/>
      <c r="AD1002" s="30"/>
      <c r="AE1002" s="30"/>
      <c r="AF1002" s="30"/>
      <c r="AG1002" s="30"/>
      <c r="AH1002" s="47"/>
      <c r="AI1002" s="47"/>
      <c r="AJ1002" s="47"/>
      <c r="AK1002" s="47"/>
      <c r="AL1002" s="47"/>
      <c r="AM1002" s="47"/>
      <c r="AN1002" s="47"/>
      <c r="AO1002" s="47"/>
    </row>
    <row r="1003" spans="1:41" x14ac:dyDescent="0.2">
      <c r="A1003" s="28"/>
      <c r="B1003" s="21" t="str">
        <f>IF(A1003="","",IF(K1003="","No bet",VLOOKUP(K1003,$AK$2:$AL$19,2)&amp;","&amp;VLOOKUP(L1003,$AK$2:$AL$19,2)))</f>
        <v/>
      </c>
      <c r="C1003" s="22" t="str">
        <f t="shared" si="171"/>
        <v/>
      </c>
      <c r="D1003" s="9">
        <f t="shared" si="172"/>
        <v>0</v>
      </c>
      <c r="E1003" s="9">
        <f t="shared" si="173"/>
        <v>0</v>
      </c>
      <c r="F1003" s="10">
        <f t="shared" si="174"/>
        <v>0</v>
      </c>
      <c r="G1003" s="10" t="str">
        <f t="shared" si="181"/>
        <v>24615</v>
      </c>
      <c r="H1003" s="10" t="b">
        <f t="shared" si="175"/>
        <v>0</v>
      </c>
      <c r="I1003" s="10">
        <f t="shared" si="176"/>
        <v>711</v>
      </c>
      <c r="J1003" s="10">
        <f t="shared" si="177"/>
        <v>2</v>
      </c>
      <c r="K1003" s="10" t="str">
        <f>IF($I1003=1,VLOOKUP($E1003,$AH$2:$AJ$19,2),IF($I1003&lt;10,IF(F1003=0,"",K1002),""))</f>
        <v/>
      </c>
      <c r="L1003" s="10" t="str">
        <f>IF($I1003=1,VLOOKUP($E1003,$AH$2:$AJ$19,3),IF($I1003&lt;10,IF(F1003=0,"",L1002),""))</f>
        <v/>
      </c>
      <c r="M1003" s="12" t="str">
        <f t="shared" si="178"/>
        <v/>
      </c>
      <c r="N1003" s="13">
        <f t="shared" si="179"/>
        <v>0</v>
      </c>
      <c r="O1003" s="14">
        <f t="shared" si="180"/>
        <v>68</v>
      </c>
      <c r="P1003" s="30"/>
      <c r="Q1003" s="30"/>
      <c r="R1003" s="30"/>
      <c r="S1003" s="30"/>
      <c r="T1003" s="30"/>
      <c r="U1003" s="30"/>
      <c r="V1003" s="30"/>
      <c r="W1003" s="30"/>
      <c r="X1003" s="30"/>
      <c r="Y1003" s="30"/>
      <c r="Z1003" s="30"/>
      <c r="AA1003" s="30"/>
      <c r="AB1003" s="30"/>
      <c r="AC1003" s="30"/>
      <c r="AD1003" s="30"/>
      <c r="AE1003" s="30"/>
      <c r="AF1003" s="30"/>
      <c r="AG1003" s="30"/>
      <c r="AH1003" s="47"/>
      <c r="AI1003" s="47"/>
      <c r="AJ1003" s="47"/>
      <c r="AK1003" s="47"/>
      <c r="AL1003" s="47"/>
      <c r="AM1003" s="47"/>
      <c r="AN1003" s="47"/>
      <c r="AO1003" s="47"/>
    </row>
    <row r="1004" spans="1:41" x14ac:dyDescent="0.2">
      <c r="A1004" s="28"/>
      <c r="B1004" s="21" t="str">
        <f>IF(A1004="","",IF(K1004="","No bet",VLOOKUP(K1004,$AK$2:$AL$19,2)&amp;","&amp;VLOOKUP(L1004,$AK$2:$AL$19,2)))</f>
        <v/>
      </c>
      <c r="C1004" s="22" t="str">
        <f t="shared" si="171"/>
        <v/>
      </c>
      <c r="D1004" s="9">
        <f t="shared" si="172"/>
        <v>0</v>
      </c>
      <c r="E1004" s="9">
        <f t="shared" si="173"/>
        <v>0</v>
      </c>
      <c r="F1004" s="10">
        <f t="shared" si="174"/>
        <v>0</v>
      </c>
      <c r="G1004" s="10" t="str">
        <f t="shared" si="181"/>
        <v>24615</v>
      </c>
      <c r="H1004" s="10" t="b">
        <f t="shared" si="175"/>
        <v>0</v>
      </c>
      <c r="I1004" s="10">
        <f t="shared" si="176"/>
        <v>712</v>
      </c>
      <c r="J1004" s="10">
        <f t="shared" si="177"/>
        <v>2</v>
      </c>
      <c r="K1004" s="10" t="str">
        <f>IF($I1004=1,VLOOKUP($E1004,$AH$2:$AJ$19,2),IF($I1004&lt;10,IF(F1004=0,"",K1003),""))</f>
        <v/>
      </c>
      <c r="L1004" s="10" t="str">
        <f>IF($I1004=1,VLOOKUP($E1004,$AH$2:$AJ$19,3),IF($I1004&lt;10,IF(F1004=0,"",L1003),""))</f>
        <v/>
      </c>
      <c r="M1004" s="12" t="str">
        <f t="shared" si="178"/>
        <v/>
      </c>
      <c r="N1004" s="13">
        <f t="shared" si="179"/>
        <v>0</v>
      </c>
      <c r="O1004" s="14">
        <f t="shared" si="180"/>
        <v>68</v>
      </c>
      <c r="P1004" s="30"/>
      <c r="Q1004" s="30"/>
      <c r="R1004" s="30"/>
      <c r="S1004" s="30"/>
      <c r="T1004" s="30"/>
      <c r="U1004" s="30"/>
      <c r="V1004" s="30"/>
      <c r="W1004" s="30"/>
      <c r="X1004" s="30"/>
      <c r="Y1004" s="30"/>
      <c r="Z1004" s="30"/>
      <c r="AA1004" s="30"/>
      <c r="AB1004" s="30"/>
      <c r="AC1004" s="30"/>
      <c r="AD1004" s="30"/>
      <c r="AE1004" s="30"/>
      <c r="AF1004" s="30"/>
      <c r="AG1004" s="30"/>
      <c r="AH1004" s="47"/>
      <c r="AI1004" s="47"/>
      <c r="AJ1004" s="47"/>
      <c r="AK1004" s="47"/>
      <c r="AL1004" s="47"/>
      <c r="AM1004" s="47"/>
      <c r="AN1004" s="47"/>
      <c r="AO1004" s="47"/>
    </row>
    <row r="1005" spans="1:41" x14ac:dyDescent="0.2">
      <c r="A1005" s="28"/>
      <c r="B1005" s="21" t="str">
        <f>IF(A1005="","",IF(K1005="","No bet",VLOOKUP(K1005,$AK$2:$AL$19,2)&amp;","&amp;VLOOKUP(L1005,$AK$2:$AL$19,2)))</f>
        <v/>
      </c>
      <c r="C1005" s="22" t="str">
        <f t="shared" si="171"/>
        <v/>
      </c>
      <c r="D1005" s="9">
        <f t="shared" si="172"/>
        <v>0</v>
      </c>
      <c r="E1005" s="9">
        <f t="shared" si="173"/>
        <v>0</v>
      </c>
      <c r="F1005" s="10">
        <f t="shared" si="174"/>
        <v>0</v>
      </c>
      <c r="G1005" s="10" t="str">
        <f t="shared" si="181"/>
        <v>24615</v>
      </c>
      <c r="H1005" s="10" t="b">
        <f t="shared" si="175"/>
        <v>0</v>
      </c>
      <c r="I1005" s="10">
        <f t="shared" si="176"/>
        <v>713</v>
      </c>
      <c r="J1005" s="10">
        <f t="shared" si="177"/>
        <v>2</v>
      </c>
      <c r="K1005" s="10" t="str">
        <f>IF($I1005=1,VLOOKUP($E1005,$AH$2:$AJ$19,2),IF($I1005&lt;10,IF(F1005=0,"",K1004),""))</f>
        <v/>
      </c>
      <c r="L1005" s="10" t="str">
        <f>IF($I1005=1,VLOOKUP($E1005,$AH$2:$AJ$19,3),IF($I1005&lt;10,IF(F1005=0,"",L1004),""))</f>
        <v/>
      </c>
      <c r="M1005" s="12" t="str">
        <f t="shared" si="178"/>
        <v/>
      </c>
      <c r="N1005" s="13">
        <f t="shared" si="179"/>
        <v>0</v>
      </c>
      <c r="O1005" s="14">
        <f t="shared" si="180"/>
        <v>68</v>
      </c>
      <c r="P1005" s="30"/>
      <c r="Q1005" s="30"/>
      <c r="R1005" s="30"/>
      <c r="S1005" s="30"/>
      <c r="T1005" s="30"/>
      <c r="U1005" s="30"/>
      <c r="V1005" s="30"/>
      <c r="W1005" s="30"/>
      <c r="X1005" s="30"/>
      <c r="Y1005" s="30"/>
      <c r="Z1005" s="30"/>
      <c r="AA1005" s="30"/>
      <c r="AB1005" s="30"/>
      <c r="AC1005" s="30"/>
      <c r="AD1005" s="30"/>
      <c r="AE1005" s="30"/>
      <c r="AF1005" s="30"/>
      <c r="AG1005" s="30"/>
      <c r="AH1005" s="47"/>
      <c r="AI1005" s="47"/>
      <c r="AJ1005" s="47"/>
      <c r="AK1005" s="47"/>
      <c r="AL1005" s="47"/>
      <c r="AM1005" s="47"/>
      <c r="AN1005" s="47"/>
      <c r="AO1005" s="47"/>
    </row>
    <row r="1006" spans="1:41" x14ac:dyDescent="0.2">
      <c r="A1006" s="28"/>
      <c r="B1006" s="21" t="str">
        <f>IF(A1006="","",IF(K1006="","No bet",VLOOKUP(K1006,$AK$2:$AL$19,2)&amp;","&amp;VLOOKUP(L1006,$AK$2:$AL$19,2)))</f>
        <v/>
      </c>
      <c r="C1006" s="22" t="str">
        <f t="shared" si="171"/>
        <v/>
      </c>
      <c r="D1006" s="9">
        <f t="shared" si="172"/>
        <v>0</v>
      </c>
      <c r="E1006" s="9">
        <f t="shared" si="173"/>
        <v>0</v>
      </c>
      <c r="F1006" s="10">
        <f t="shared" si="174"/>
        <v>0</v>
      </c>
      <c r="G1006" s="10" t="str">
        <f t="shared" si="181"/>
        <v>24615</v>
      </c>
      <c r="H1006" s="10" t="b">
        <f t="shared" si="175"/>
        <v>0</v>
      </c>
      <c r="I1006" s="10">
        <f t="shared" si="176"/>
        <v>714</v>
      </c>
      <c r="J1006" s="10">
        <f t="shared" si="177"/>
        <v>2</v>
      </c>
      <c r="K1006" s="10" t="str">
        <f>IF($I1006=1,VLOOKUP($E1006,$AH$2:$AJ$19,2),IF($I1006&lt;10,IF(F1006=0,"",K1005),""))</f>
        <v/>
      </c>
      <c r="L1006" s="10" t="str">
        <f>IF($I1006=1,VLOOKUP($E1006,$AH$2:$AJ$19,3),IF($I1006&lt;10,IF(F1006=0,"",L1005),""))</f>
        <v/>
      </c>
      <c r="M1006" s="12" t="str">
        <f t="shared" si="178"/>
        <v/>
      </c>
      <c r="N1006" s="13">
        <f t="shared" si="179"/>
        <v>0</v>
      </c>
      <c r="O1006" s="14">
        <f t="shared" si="180"/>
        <v>68</v>
      </c>
      <c r="P1006" s="30"/>
      <c r="Q1006" s="30"/>
      <c r="R1006" s="30"/>
      <c r="S1006" s="30"/>
      <c r="T1006" s="30"/>
      <c r="U1006" s="30"/>
      <c r="V1006" s="30"/>
      <c r="W1006" s="30"/>
      <c r="X1006" s="30"/>
      <c r="Y1006" s="30"/>
      <c r="Z1006" s="30"/>
      <c r="AA1006" s="30"/>
      <c r="AB1006" s="30"/>
      <c r="AC1006" s="30"/>
      <c r="AD1006" s="30"/>
      <c r="AE1006" s="30"/>
      <c r="AF1006" s="30"/>
      <c r="AG1006" s="30"/>
      <c r="AH1006" s="47"/>
      <c r="AI1006" s="47"/>
      <c r="AJ1006" s="47"/>
      <c r="AK1006" s="47"/>
      <c r="AL1006" s="47"/>
      <c r="AM1006" s="47"/>
      <c r="AN1006" s="47"/>
      <c r="AO1006" s="47"/>
    </row>
    <row r="1007" spans="1:41" x14ac:dyDescent="0.2">
      <c r="A1007" s="28"/>
      <c r="B1007" s="21" t="str">
        <f>IF(A1007="","",IF(K1007="","No bet",VLOOKUP(K1007,$AK$2:$AL$19,2)&amp;","&amp;VLOOKUP(L1007,$AK$2:$AL$19,2)))</f>
        <v/>
      </c>
      <c r="C1007" s="22" t="str">
        <f t="shared" si="171"/>
        <v/>
      </c>
      <c r="D1007" s="9">
        <f t="shared" si="172"/>
        <v>0</v>
      </c>
      <c r="E1007" s="9">
        <f t="shared" si="173"/>
        <v>0</v>
      </c>
      <c r="F1007" s="10">
        <f t="shared" si="174"/>
        <v>0</v>
      </c>
      <c r="G1007" s="10" t="str">
        <f t="shared" si="181"/>
        <v>24615</v>
      </c>
      <c r="H1007" s="10" t="b">
        <f t="shared" si="175"/>
        <v>0</v>
      </c>
      <c r="I1007" s="10">
        <f t="shared" si="176"/>
        <v>715</v>
      </c>
      <c r="J1007" s="10">
        <f t="shared" si="177"/>
        <v>2</v>
      </c>
      <c r="K1007" s="10" t="str">
        <f>IF($I1007=1,VLOOKUP($E1007,$AH$2:$AJ$19,2),IF($I1007&lt;10,IF(F1007=0,"",K1006),""))</f>
        <v/>
      </c>
      <c r="L1007" s="10" t="str">
        <f>IF($I1007=1,VLOOKUP($E1007,$AH$2:$AJ$19,3),IF($I1007&lt;10,IF(F1007=0,"",L1006),""))</f>
        <v/>
      </c>
      <c r="M1007" s="12" t="str">
        <f t="shared" si="178"/>
        <v/>
      </c>
      <c r="N1007" s="13">
        <f t="shared" si="179"/>
        <v>0</v>
      </c>
      <c r="O1007" s="14">
        <f t="shared" si="180"/>
        <v>68</v>
      </c>
      <c r="P1007" s="30"/>
      <c r="Q1007" s="30"/>
      <c r="R1007" s="30"/>
      <c r="S1007" s="30"/>
      <c r="T1007" s="30"/>
      <c r="U1007" s="30"/>
      <c r="V1007" s="30"/>
      <c r="W1007" s="30"/>
      <c r="X1007" s="30"/>
      <c r="Y1007" s="30"/>
      <c r="Z1007" s="30"/>
      <c r="AA1007" s="30"/>
      <c r="AB1007" s="30"/>
      <c r="AC1007" s="30"/>
      <c r="AD1007" s="30"/>
      <c r="AE1007" s="30"/>
      <c r="AF1007" s="30"/>
      <c r="AG1007" s="30"/>
      <c r="AH1007" s="47"/>
      <c r="AI1007" s="47"/>
      <c r="AJ1007" s="47"/>
      <c r="AK1007" s="47"/>
      <c r="AL1007" s="47"/>
      <c r="AM1007" s="47"/>
      <c r="AN1007" s="47"/>
      <c r="AO1007" s="47"/>
    </row>
    <row r="1008" spans="1:41" x14ac:dyDescent="0.2">
      <c r="A1008" s="28"/>
      <c r="B1008" s="21" t="str">
        <f>IF(A1008="","",IF(K1008="","No bet",VLOOKUP(K1008,$AK$2:$AL$19,2)&amp;","&amp;VLOOKUP(L1008,$AK$2:$AL$19,2)))</f>
        <v/>
      </c>
      <c r="C1008" s="22" t="str">
        <f t="shared" si="171"/>
        <v/>
      </c>
      <c r="D1008" s="9">
        <f t="shared" si="172"/>
        <v>0</v>
      </c>
      <c r="E1008" s="9">
        <f t="shared" si="173"/>
        <v>0</v>
      </c>
      <c r="F1008" s="10">
        <f t="shared" si="174"/>
        <v>0</v>
      </c>
      <c r="G1008" s="10" t="str">
        <f t="shared" si="181"/>
        <v>24615</v>
      </c>
      <c r="H1008" s="10" t="b">
        <f t="shared" si="175"/>
        <v>0</v>
      </c>
      <c r="I1008" s="10">
        <f t="shared" si="176"/>
        <v>716</v>
      </c>
      <c r="J1008" s="10">
        <f t="shared" si="177"/>
        <v>2</v>
      </c>
      <c r="K1008" s="10" t="str">
        <f>IF($I1008=1,VLOOKUP($E1008,$AH$2:$AJ$19,2),IF($I1008&lt;10,IF(F1008=0,"",K1007),""))</f>
        <v/>
      </c>
      <c r="L1008" s="10" t="str">
        <f>IF($I1008=1,VLOOKUP($E1008,$AH$2:$AJ$19,3),IF($I1008&lt;10,IF(F1008=0,"",L1007),""))</f>
        <v/>
      </c>
      <c r="M1008" s="12" t="str">
        <f t="shared" si="178"/>
        <v/>
      </c>
      <c r="N1008" s="13">
        <f t="shared" si="179"/>
        <v>0</v>
      </c>
      <c r="O1008" s="14">
        <f t="shared" si="180"/>
        <v>68</v>
      </c>
      <c r="P1008" s="30"/>
      <c r="Q1008" s="30"/>
      <c r="R1008" s="30"/>
      <c r="S1008" s="30"/>
      <c r="T1008" s="30"/>
      <c r="U1008" s="30"/>
      <c r="V1008" s="30"/>
      <c r="W1008" s="30"/>
      <c r="X1008" s="30"/>
      <c r="Y1008" s="30"/>
      <c r="Z1008" s="30"/>
      <c r="AA1008" s="30"/>
      <c r="AB1008" s="30"/>
      <c r="AC1008" s="30"/>
      <c r="AD1008" s="30"/>
      <c r="AE1008" s="30"/>
      <c r="AF1008" s="30"/>
      <c r="AG1008" s="30"/>
      <c r="AH1008" s="47"/>
      <c r="AI1008" s="47"/>
      <c r="AJ1008" s="47"/>
      <c r="AK1008" s="47"/>
      <c r="AL1008" s="47"/>
      <c r="AM1008" s="47"/>
      <c r="AN1008" s="47"/>
      <c r="AO1008" s="47"/>
    </row>
    <row r="1009" spans="2:41" x14ac:dyDescent="0.2">
      <c r="B1009" s="24"/>
      <c r="C1009" s="24"/>
      <c r="D1009" s="1"/>
      <c r="E1009" s="1"/>
      <c r="F1009" s="3"/>
      <c r="G1009" s="2"/>
      <c r="H1009" s="2"/>
      <c r="I1009" s="2"/>
      <c r="J1009" s="2"/>
      <c r="K1009" s="2"/>
      <c r="L1009" s="2"/>
      <c r="M1009" s="3"/>
      <c r="N1009" s="3"/>
      <c r="O1009" s="1"/>
      <c r="P1009" s="30"/>
      <c r="Q1009" s="30"/>
      <c r="R1009" s="30"/>
      <c r="S1009" s="30"/>
      <c r="T1009" s="30"/>
      <c r="U1009" s="30"/>
      <c r="V1009" s="30"/>
      <c r="W1009" s="30"/>
      <c r="X1009" s="30"/>
      <c r="Y1009" s="30"/>
      <c r="Z1009" s="30"/>
      <c r="AA1009" s="30"/>
      <c r="AB1009" s="30"/>
      <c r="AC1009" s="30"/>
      <c r="AD1009" s="30"/>
      <c r="AE1009" s="30"/>
      <c r="AF1009" s="30"/>
      <c r="AG1009" s="30"/>
      <c r="AH1009" s="47"/>
      <c r="AI1009" s="47"/>
      <c r="AJ1009" s="47"/>
      <c r="AK1009" s="47"/>
      <c r="AL1009" s="47"/>
      <c r="AM1009" s="47"/>
      <c r="AN1009" s="47"/>
      <c r="AO1009" s="47"/>
    </row>
    <row r="1010" spans="2:41" x14ac:dyDescent="0.2">
      <c r="B1010" s="24"/>
      <c r="C1010" s="24"/>
      <c r="D1010" s="1"/>
      <c r="E1010" s="1"/>
      <c r="F1010" s="3"/>
      <c r="G1010" s="2"/>
      <c r="H1010" s="2"/>
      <c r="I1010" s="2"/>
      <c r="J1010" s="2"/>
      <c r="K1010" s="2"/>
      <c r="L1010" s="2"/>
      <c r="M1010" s="3"/>
      <c r="N1010" s="3"/>
      <c r="O1010" s="1"/>
      <c r="P1010" s="30"/>
      <c r="Q1010" s="30"/>
      <c r="R1010" s="30"/>
      <c r="S1010" s="30"/>
      <c r="T1010" s="30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30"/>
      <c r="AH1010" s="47"/>
      <c r="AI1010" s="47"/>
      <c r="AJ1010" s="47"/>
      <c r="AK1010" s="47"/>
      <c r="AL1010" s="47"/>
      <c r="AM1010" s="47"/>
      <c r="AN1010" s="47"/>
      <c r="AO1010" s="47"/>
    </row>
    <row r="1011" spans="2:41" x14ac:dyDescent="0.2">
      <c r="B1011" s="24"/>
      <c r="C1011" s="24"/>
      <c r="D1011" s="1"/>
      <c r="E1011" s="1"/>
      <c r="F1011" s="3"/>
      <c r="G1011" s="2"/>
      <c r="H1011" s="2"/>
      <c r="I1011" s="2"/>
      <c r="J1011" s="2"/>
      <c r="K1011" s="2"/>
      <c r="L1011" s="2"/>
      <c r="M1011" s="3"/>
      <c r="N1011" s="3"/>
      <c r="O1011" s="1"/>
      <c r="P1011" s="30"/>
      <c r="Q1011" s="30"/>
      <c r="R1011" s="30"/>
      <c r="S1011" s="30"/>
      <c r="T1011" s="30"/>
      <c r="U1011" s="30"/>
      <c r="V1011" s="30"/>
      <c r="W1011" s="30"/>
      <c r="X1011" s="30"/>
      <c r="Y1011" s="30"/>
      <c r="Z1011" s="30"/>
      <c r="AA1011" s="30"/>
      <c r="AB1011" s="30"/>
      <c r="AC1011" s="30"/>
      <c r="AD1011" s="30"/>
      <c r="AE1011" s="30"/>
      <c r="AF1011" s="30"/>
      <c r="AG1011" s="30"/>
      <c r="AH1011" s="47"/>
      <c r="AI1011" s="47"/>
      <c r="AJ1011" s="47"/>
      <c r="AK1011" s="47"/>
      <c r="AL1011" s="47"/>
      <c r="AM1011" s="47"/>
      <c r="AN1011" s="47"/>
      <c r="AO1011" s="47"/>
    </row>
    <row r="1012" spans="2:41" x14ac:dyDescent="0.2">
      <c r="B1012" s="24"/>
      <c r="C1012" s="24"/>
      <c r="D1012" s="1"/>
      <c r="E1012" s="1"/>
      <c r="F1012" s="3"/>
      <c r="G1012" s="2"/>
      <c r="H1012" s="2"/>
      <c r="I1012" s="2"/>
      <c r="J1012" s="2"/>
      <c r="K1012" s="2"/>
      <c r="L1012" s="2"/>
      <c r="M1012" s="3"/>
      <c r="N1012" s="3"/>
      <c r="O1012" s="1"/>
      <c r="P1012" s="30"/>
      <c r="Q1012" s="30"/>
      <c r="R1012" s="30"/>
      <c r="S1012" s="30"/>
      <c r="T1012" s="30"/>
      <c r="U1012" s="30"/>
      <c r="V1012" s="30"/>
      <c r="W1012" s="30"/>
      <c r="X1012" s="30"/>
      <c r="Y1012" s="30"/>
      <c r="Z1012" s="30"/>
      <c r="AA1012" s="30"/>
      <c r="AB1012" s="30"/>
      <c r="AC1012" s="30"/>
      <c r="AD1012" s="30"/>
      <c r="AE1012" s="30"/>
      <c r="AF1012" s="30"/>
      <c r="AG1012" s="30"/>
      <c r="AH1012" s="47"/>
      <c r="AI1012" s="47"/>
      <c r="AJ1012" s="47"/>
      <c r="AK1012" s="47"/>
      <c r="AL1012" s="47"/>
      <c r="AM1012" s="47"/>
      <c r="AN1012" s="47"/>
      <c r="AO1012" s="47"/>
    </row>
    <row r="1013" spans="2:41" x14ac:dyDescent="0.2">
      <c r="B1013" s="24"/>
      <c r="C1013" s="24"/>
      <c r="D1013" s="1"/>
      <c r="E1013" s="1"/>
      <c r="F1013" s="3"/>
      <c r="G1013" s="2"/>
      <c r="H1013" s="2"/>
      <c r="I1013" s="2"/>
      <c r="J1013" s="2"/>
      <c r="K1013" s="2"/>
      <c r="L1013" s="2"/>
      <c r="M1013" s="3"/>
      <c r="N1013" s="3"/>
      <c r="O1013" s="1"/>
      <c r="P1013" s="30"/>
      <c r="Q1013" s="30"/>
      <c r="R1013" s="30"/>
      <c r="S1013" s="30"/>
      <c r="T1013" s="30"/>
      <c r="U1013" s="30"/>
      <c r="V1013" s="30"/>
      <c r="W1013" s="30"/>
      <c r="X1013" s="30"/>
      <c r="Y1013" s="30"/>
      <c r="Z1013" s="30"/>
      <c r="AA1013" s="30"/>
      <c r="AB1013" s="30"/>
      <c r="AC1013" s="30"/>
      <c r="AD1013" s="30"/>
      <c r="AE1013" s="30"/>
      <c r="AF1013" s="30"/>
      <c r="AG1013" s="30"/>
      <c r="AH1013" s="47"/>
      <c r="AI1013" s="47"/>
      <c r="AJ1013" s="47"/>
      <c r="AK1013" s="47"/>
      <c r="AL1013" s="47"/>
      <c r="AM1013" s="47"/>
      <c r="AN1013" s="47"/>
      <c r="AO1013" s="47"/>
    </row>
    <row r="1014" spans="2:41" x14ac:dyDescent="0.2">
      <c r="B1014" s="24"/>
      <c r="C1014" s="24"/>
      <c r="D1014" s="1"/>
      <c r="E1014" s="1"/>
      <c r="F1014" s="3"/>
      <c r="G1014" s="2"/>
      <c r="H1014" s="2"/>
      <c r="I1014" s="2"/>
      <c r="J1014" s="2"/>
      <c r="K1014" s="2"/>
      <c r="L1014" s="2"/>
      <c r="M1014" s="3"/>
      <c r="N1014" s="3"/>
      <c r="O1014" s="1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30"/>
      <c r="AH1014" s="47"/>
      <c r="AI1014" s="47"/>
      <c r="AJ1014" s="47"/>
      <c r="AK1014" s="47"/>
      <c r="AL1014" s="47"/>
      <c r="AM1014" s="47"/>
      <c r="AN1014" s="47"/>
      <c r="AO1014" s="47"/>
    </row>
    <row r="1015" spans="2:41" x14ac:dyDescent="0.2">
      <c r="B1015" s="24"/>
      <c r="C1015" s="24"/>
      <c r="D1015" s="1"/>
      <c r="E1015" s="1"/>
      <c r="F1015" s="3"/>
      <c r="G1015" s="2"/>
      <c r="H1015" s="2"/>
      <c r="I1015" s="2"/>
      <c r="J1015" s="2"/>
      <c r="K1015" s="2"/>
      <c r="L1015" s="2"/>
      <c r="M1015" s="3"/>
      <c r="N1015" s="3"/>
      <c r="O1015" s="1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30"/>
      <c r="AH1015" s="47"/>
      <c r="AI1015" s="47"/>
      <c r="AJ1015" s="47"/>
      <c r="AK1015" s="47"/>
      <c r="AL1015" s="47"/>
      <c r="AM1015" s="47"/>
      <c r="AN1015" s="47"/>
      <c r="AO1015" s="47"/>
    </row>
    <row r="1016" spans="2:41" x14ac:dyDescent="0.2">
      <c r="B1016" s="24"/>
      <c r="C1016" s="24"/>
      <c r="D1016" s="1"/>
      <c r="E1016" s="1"/>
      <c r="F1016" s="3"/>
      <c r="G1016" s="2"/>
      <c r="H1016" s="2"/>
      <c r="I1016" s="2"/>
      <c r="J1016" s="2"/>
      <c r="K1016" s="2"/>
      <c r="L1016" s="2"/>
      <c r="M1016" s="3"/>
      <c r="N1016" s="3"/>
      <c r="O1016" s="1"/>
      <c r="P1016" s="30"/>
      <c r="Q1016" s="30"/>
      <c r="R1016" s="30"/>
      <c r="S1016" s="30"/>
      <c r="T1016" s="30"/>
      <c r="U1016" s="30"/>
      <c r="V1016" s="30"/>
      <c r="W1016" s="30"/>
      <c r="X1016" s="30"/>
      <c r="Y1016" s="30"/>
      <c r="Z1016" s="30"/>
      <c r="AA1016" s="30"/>
      <c r="AB1016" s="30"/>
      <c r="AC1016" s="30"/>
      <c r="AD1016" s="30"/>
      <c r="AE1016" s="30"/>
      <c r="AF1016" s="30"/>
      <c r="AG1016" s="30"/>
      <c r="AH1016" s="47"/>
      <c r="AI1016" s="47"/>
      <c r="AJ1016" s="47"/>
      <c r="AK1016" s="47"/>
      <c r="AL1016" s="47"/>
      <c r="AM1016" s="47"/>
      <c r="AN1016" s="47"/>
      <c r="AO1016" s="47"/>
    </row>
    <row r="1017" spans="2:41" x14ac:dyDescent="0.2">
      <c r="B1017" s="24"/>
      <c r="C1017" s="24"/>
      <c r="D1017" s="1"/>
      <c r="E1017" s="1"/>
      <c r="F1017" s="3"/>
      <c r="G1017" s="2"/>
      <c r="H1017" s="2"/>
      <c r="I1017" s="2"/>
      <c r="J1017" s="2"/>
      <c r="K1017" s="2"/>
      <c r="L1017" s="2"/>
      <c r="M1017" s="3"/>
      <c r="N1017" s="3"/>
      <c r="O1017" s="1"/>
      <c r="P1017" s="30"/>
      <c r="Q1017" s="30"/>
      <c r="R1017" s="30"/>
      <c r="S1017" s="30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30"/>
      <c r="AH1017" s="47"/>
      <c r="AI1017" s="47"/>
      <c r="AJ1017" s="47"/>
      <c r="AK1017" s="47"/>
      <c r="AL1017" s="47"/>
      <c r="AM1017" s="47"/>
      <c r="AN1017" s="47"/>
      <c r="AO1017" s="47"/>
    </row>
    <row r="1018" spans="2:41" x14ac:dyDescent="0.2">
      <c r="B1018" s="24"/>
      <c r="C1018" s="24"/>
      <c r="D1018" s="1"/>
      <c r="E1018" s="1"/>
      <c r="F1018" s="3"/>
      <c r="G1018" s="2"/>
      <c r="H1018" s="2"/>
      <c r="I1018" s="2"/>
      <c r="J1018" s="2"/>
      <c r="K1018" s="2"/>
      <c r="L1018" s="2"/>
      <c r="M1018" s="3"/>
      <c r="N1018" s="3"/>
      <c r="O1018" s="1"/>
      <c r="P1018" s="30"/>
      <c r="Q1018" s="30"/>
      <c r="R1018" s="30"/>
      <c r="S1018" s="30"/>
      <c r="T1018" s="30"/>
      <c r="U1018" s="30"/>
      <c r="V1018" s="30"/>
      <c r="W1018" s="30"/>
      <c r="X1018" s="30"/>
      <c r="Y1018" s="30"/>
      <c r="Z1018" s="30"/>
      <c r="AA1018" s="30"/>
      <c r="AB1018" s="30"/>
      <c r="AC1018" s="30"/>
      <c r="AD1018" s="30"/>
      <c r="AE1018" s="30"/>
      <c r="AF1018" s="30"/>
      <c r="AG1018" s="30"/>
      <c r="AH1018" s="47"/>
      <c r="AI1018" s="47"/>
      <c r="AJ1018" s="47"/>
      <c r="AK1018" s="47"/>
      <c r="AL1018" s="47"/>
      <c r="AM1018" s="47"/>
      <c r="AN1018" s="47"/>
      <c r="AO1018" s="47"/>
    </row>
    <row r="1019" spans="2:41" x14ac:dyDescent="0.2">
      <c r="B1019" s="24"/>
      <c r="C1019" s="24"/>
      <c r="D1019" s="1"/>
      <c r="E1019" s="1"/>
      <c r="F1019" s="3"/>
      <c r="G1019" s="2"/>
      <c r="H1019" s="2"/>
      <c r="I1019" s="2"/>
      <c r="J1019" s="2"/>
      <c r="K1019" s="2"/>
      <c r="L1019" s="2"/>
      <c r="M1019" s="3"/>
      <c r="N1019" s="3"/>
      <c r="O1019" s="1"/>
      <c r="P1019" s="30"/>
      <c r="Q1019" s="30"/>
      <c r="R1019" s="30"/>
      <c r="S1019" s="30"/>
      <c r="T1019" s="30"/>
      <c r="U1019" s="30"/>
      <c r="V1019" s="30"/>
      <c r="W1019" s="30"/>
      <c r="X1019" s="30"/>
      <c r="Y1019" s="30"/>
      <c r="Z1019" s="30"/>
      <c r="AA1019" s="30"/>
      <c r="AB1019" s="30"/>
      <c r="AC1019" s="30"/>
      <c r="AD1019" s="30"/>
      <c r="AE1019" s="30"/>
      <c r="AF1019" s="30"/>
      <c r="AG1019" s="30"/>
      <c r="AH1019" s="47"/>
      <c r="AI1019" s="47"/>
      <c r="AJ1019" s="47"/>
      <c r="AK1019" s="47"/>
      <c r="AL1019" s="47"/>
      <c r="AM1019" s="47"/>
      <c r="AN1019" s="47"/>
      <c r="AO1019" s="47"/>
    </row>
    <row r="1020" spans="2:41" x14ac:dyDescent="0.2">
      <c r="B1020" s="24"/>
      <c r="C1020" s="24"/>
      <c r="D1020" s="1"/>
      <c r="E1020" s="1"/>
      <c r="F1020" s="3"/>
      <c r="G1020" s="2"/>
      <c r="H1020" s="2"/>
      <c r="I1020" s="2"/>
      <c r="J1020" s="2"/>
      <c r="K1020" s="2"/>
      <c r="L1020" s="2"/>
      <c r="M1020" s="3"/>
      <c r="N1020" s="3"/>
      <c r="O1020" s="1"/>
      <c r="P1020" s="30"/>
      <c r="Q1020" s="30"/>
      <c r="R1020" s="30"/>
      <c r="S1020" s="30"/>
      <c r="T1020" s="30"/>
      <c r="U1020" s="30"/>
      <c r="V1020" s="30"/>
      <c r="W1020" s="30"/>
      <c r="X1020" s="30"/>
      <c r="Y1020" s="30"/>
      <c r="Z1020" s="30"/>
      <c r="AA1020" s="30"/>
      <c r="AB1020" s="30"/>
      <c r="AC1020" s="30"/>
      <c r="AD1020" s="30"/>
      <c r="AE1020" s="30"/>
      <c r="AF1020" s="30"/>
      <c r="AG1020" s="30"/>
      <c r="AH1020" s="47"/>
      <c r="AI1020" s="47"/>
      <c r="AJ1020" s="47"/>
      <c r="AK1020" s="47"/>
      <c r="AL1020" s="47"/>
      <c r="AM1020" s="47"/>
      <c r="AN1020" s="47"/>
      <c r="AO1020" s="47"/>
    </row>
    <row r="1021" spans="2:41" x14ac:dyDescent="0.2">
      <c r="B1021" s="24"/>
      <c r="C1021" s="24"/>
      <c r="D1021" s="1"/>
      <c r="E1021" s="1"/>
      <c r="F1021" s="3"/>
      <c r="G1021" s="2"/>
      <c r="H1021" s="2"/>
      <c r="I1021" s="2"/>
      <c r="J1021" s="2"/>
      <c r="K1021" s="2"/>
      <c r="L1021" s="2"/>
      <c r="M1021" s="3"/>
      <c r="N1021" s="3"/>
      <c r="O1021" s="1"/>
      <c r="P1021" s="30"/>
      <c r="Q1021" s="30"/>
      <c r="R1021" s="30"/>
      <c r="S1021" s="30"/>
      <c r="T1021" s="30"/>
      <c r="U1021" s="30"/>
      <c r="V1021" s="30"/>
      <c r="W1021" s="30"/>
      <c r="X1021" s="30"/>
      <c r="Y1021" s="30"/>
      <c r="Z1021" s="30"/>
      <c r="AA1021" s="30"/>
      <c r="AB1021" s="30"/>
      <c r="AC1021" s="30"/>
      <c r="AD1021" s="30"/>
      <c r="AE1021" s="30"/>
      <c r="AF1021" s="30"/>
      <c r="AG1021" s="30"/>
      <c r="AH1021" s="47"/>
      <c r="AI1021" s="47"/>
      <c r="AJ1021" s="47"/>
      <c r="AK1021" s="47"/>
      <c r="AL1021" s="47"/>
      <c r="AM1021" s="47"/>
      <c r="AN1021" s="47"/>
      <c r="AO1021" s="47"/>
    </row>
    <row r="1022" spans="2:41" x14ac:dyDescent="0.2">
      <c r="B1022" s="24"/>
      <c r="C1022" s="24"/>
      <c r="D1022" s="1"/>
      <c r="E1022" s="1"/>
      <c r="F1022" s="3"/>
      <c r="G1022" s="2"/>
      <c r="H1022" s="2"/>
      <c r="I1022" s="2"/>
      <c r="J1022" s="2"/>
      <c r="K1022" s="2"/>
      <c r="L1022" s="2"/>
      <c r="M1022" s="3"/>
      <c r="N1022" s="3"/>
      <c r="O1022" s="1"/>
      <c r="P1022" s="30"/>
      <c r="Q1022" s="30"/>
      <c r="R1022" s="30"/>
      <c r="S1022" s="30"/>
      <c r="T1022" s="30"/>
      <c r="U1022" s="30"/>
      <c r="V1022" s="30"/>
      <c r="W1022" s="30"/>
      <c r="X1022" s="30"/>
      <c r="Y1022" s="30"/>
      <c r="Z1022" s="30"/>
      <c r="AA1022" s="30"/>
      <c r="AB1022" s="30"/>
      <c r="AC1022" s="30"/>
      <c r="AD1022" s="30"/>
      <c r="AE1022" s="30"/>
      <c r="AF1022" s="30"/>
      <c r="AG1022" s="30"/>
      <c r="AH1022" s="47"/>
      <c r="AI1022" s="47"/>
      <c r="AJ1022" s="47"/>
      <c r="AK1022" s="47"/>
      <c r="AL1022" s="47"/>
      <c r="AM1022" s="47"/>
      <c r="AN1022" s="47"/>
      <c r="AO1022" s="47"/>
    </row>
    <row r="1023" spans="2:41" x14ac:dyDescent="0.2">
      <c r="B1023" s="24"/>
      <c r="C1023" s="24"/>
      <c r="D1023" s="1"/>
      <c r="E1023" s="1"/>
      <c r="F1023" s="3"/>
      <c r="G1023" s="2"/>
      <c r="H1023" s="2"/>
      <c r="I1023" s="2"/>
      <c r="J1023" s="2"/>
      <c r="K1023" s="2"/>
      <c r="L1023" s="2"/>
      <c r="M1023" s="3"/>
      <c r="N1023" s="3"/>
      <c r="O1023" s="1"/>
      <c r="P1023" s="30"/>
      <c r="Q1023" s="30"/>
      <c r="R1023" s="30"/>
      <c r="S1023" s="30"/>
      <c r="T1023" s="30"/>
      <c r="U1023" s="30"/>
      <c r="V1023" s="30"/>
      <c r="W1023" s="30"/>
      <c r="X1023" s="30"/>
      <c r="Y1023" s="30"/>
      <c r="Z1023" s="30"/>
      <c r="AA1023" s="30"/>
      <c r="AB1023" s="30"/>
      <c r="AC1023" s="30"/>
      <c r="AD1023" s="30"/>
      <c r="AE1023" s="30"/>
      <c r="AF1023" s="30"/>
      <c r="AG1023" s="30"/>
      <c r="AH1023" s="47"/>
      <c r="AI1023" s="47"/>
      <c r="AJ1023" s="47"/>
      <c r="AK1023" s="47"/>
      <c r="AL1023" s="47"/>
      <c r="AM1023" s="47"/>
      <c r="AN1023" s="47"/>
      <c r="AO1023" s="47"/>
    </row>
    <row r="1024" spans="2:41" x14ac:dyDescent="0.2">
      <c r="B1024" s="24"/>
      <c r="C1024" s="24"/>
      <c r="D1024" s="1"/>
      <c r="E1024" s="1"/>
      <c r="F1024" s="3"/>
      <c r="G1024" s="2"/>
      <c r="H1024" s="2"/>
      <c r="I1024" s="2"/>
      <c r="J1024" s="2"/>
      <c r="K1024" s="2"/>
      <c r="L1024" s="2"/>
      <c r="M1024" s="3"/>
      <c r="N1024" s="3"/>
      <c r="O1024" s="1"/>
      <c r="P1024" s="30"/>
      <c r="Q1024" s="30"/>
      <c r="R1024" s="30"/>
      <c r="S1024" s="30"/>
      <c r="T1024" s="30"/>
      <c r="U1024" s="30"/>
      <c r="V1024" s="30"/>
      <c r="W1024" s="30"/>
      <c r="X1024" s="30"/>
      <c r="Y1024" s="30"/>
      <c r="Z1024" s="30"/>
      <c r="AA1024" s="30"/>
      <c r="AB1024" s="30"/>
      <c r="AC1024" s="30"/>
      <c r="AD1024" s="30"/>
      <c r="AE1024" s="30"/>
      <c r="AF1024" s="30"/>
      <c r="AG1024" s="30"/>
      <c r="AH1024" s="47"/>
      <c r="AI1024" s="47"/>
      <c r="AJ1024" s="47"/>
      <c r="AK1024" s="47"/>
      <c r="AL1024" s="47"/>
      <c r="AM1024" s="47"/>
      <c r="AN1024" s="47"/>
      <c r="AO1024" s="47"/>
    </row>
    <row r="1025" spans="2:41" x14ac:dyDescent="0.2">
      <c r="B1025" s="24"/>
      <c r="C1025" s="24"/>
      <c r="D1025" s="1"/>
      <c r="E1025" s="1"/>
      <c r="F1025" s="3"/>
      <c r="G1025" s="2"/>
      <c r="H1025" s="2"/>
      <c r="I1025" s="2"/>
      <c r="J1025" s="2"/>
      <c r="K1025" s="2"/>
      <c r="L1025" s="2"/>
      <c r="M1025" s="3"/>
      <c r="N1025" s="3"/>
      <c r="O1025" s="1"/>
      <c r="P1025" s="30"/>
      <c r="Q1025" s="30"/>
      <c r="R1025" s="30"/>
      <c r="S1025" s="30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30"/>
      <c r="AH1025" s="47"/>
      <c r="AI1025" s="47"/>
      <c r="AJ1025" s="47"/>
      <c r="AK1025" s="47"/>
      <c r="AL1025" s="47"/>
      <c r="AM1025" s="47"/>
      <c r="AN1025" s="47"/>
      <c r="AO1025" s="47"/>
    </row>
    <row r="1026" spans="2:41" x14ac:dyDescent="0.2">
      <c r="B1026" s="24"/>
      <c r="C1026" s="24"/>
      <c r="D1026" s="1"/>
      <c r="E1026" s="1"/>
      <c r="F1026" s="3"/>
      <c r="G1026" s="2"/>
      <c r="H1026" s="2"/>
      <c r="I1026" s="2"/>
      <c r="J1026" s="2"/>
      <c r="K1026" s="2"/>
      <c r="L1026" s="2"/>
      <c r="M1026" s="3"/>
      <c r="N1026" s="3"/>
      <c r="O1026" s="1"/>
      <c r="P1026" s="30"/>
      <c r="Q1026" s="30"/>
      <c r="R1026" s="30"/>
      <c r="S1026" s="30"/>
      <c r="T1026" s="30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30"/>
      <c r="AH1026" s="47"/>
      <c r="AI1026" s="47"/>
      <c r="AJ1026" s="47"/>
      <c r="AK1026" s="47"/>
      <c r="AL1026" s="47"/>
      <c r="AM1026" s="47"/>
      <c r="AN1026" s="47"/>
      <c r="AO1026" s="47"/>
    </row>
    <row r="1027" spans="2:41" x14ac:dyDescent="0.2">
      <c r="B1027" s="24"/>
      <c r="C1027" s="24"/>
      <c r="D1027" s="1"/>
      <c r="E1027" s="1"/>
      <c r="F1027" s="3"/>
      <c r="G1027" s="2"/>
      <c r="H1027" s="2"/>
      <c r="I1027" s="2"/>
      <c r="J1027" s="2"/>
      <c r="K1027" s="2"/>
      <c r="L1027" s="2"/>
      <c r="M1027" s="3"/>
      <c r="N1027" s="3"/>
      <c r="O1027" s="1"/>
      <c r="P1027" s="30"/>
      <c r="Q1027" s="30"/>
      <c r="R1027" s="30"/>
      <c r="S1027" s="30"/>
      <c r="T1027" s="30"/>
      <c r="U1027" s="30"/>
      <c r="V1027" s="30"/>
      <c r="W1027" s="30"/>
      <c r="X1027" s="30"/>
      <c r="Y1027" s="30"/>
      <c r="Z1027" s="30"/>
      <c r="AA1027" s="30"/>
      <c r="AB1027" s="30"/>
      <c r="AC1027" s="30"/>
      <c r="AD1027" s="30"/>
      <c r="AE1027" s="30"/>
      <c r="AF1027" s="30"/>
      <c r="AG1027" s="30"/>
      <c r="AH1027" s="47"/>
      <c r="AI1027" s="47"/>
      <c r="AJ1027" s="47"/>
      <c r="AK1027" s="47"/>
      <c r="AL1027" s="47"/>
      <c r="AM1027" s="47"/>
      <c r="AN1027" s="47"/>
      <c r="AO1027" s="47"/>
    </row>
    <row r="1028" spans="2:41" x14ac:dyDescent="0.2">
      <c r="B1028" s="24"/>
      <c r="C1028" s="24"/>
      <c r="D1028" s="1"/>
      <c r="E1028" s="1"/>
      <c r="F1028" s="3"/>
      <c r="G1028" s="2"/>
      <c r="H1028" s="2"/>
      <c r="I1028" s="2"/>
      <c r="J1028" s="2"/>
      <c r="K1028" s="2"/>
      <c r="L1028" s="2"/>
      <c r="M1028" s="3"/>
      <c r="N1028" s="3"/>
      <c r="O1028" s="1"/>
      <c r="P1028" s="30"/>
      <c r="Q1028" s="30"/>
      <c r="R1028" s="30"/>
      <c r="S1028" s="30"/>
      <c r="T1028" s="30"/>
      <c r="U1028" s="30"/>
      <c r="V1028" s="30"/>
      <c r="W1028" s="30"/>
      <c r="X1028" s="30"/>
      <c r="Y1028" s="30"/>
      <c r="Z1028" s="30"/>
      <c r="AA1028" s="30"/>
      <c r="AB1028" s="30"/>
      <c r="AC1028" s="30"/>
      <c r="AD1028" s="30"/>
      <c r="AE1028" s="30"/>
      <c r="AF1028" s="30"/>
      <c r="AG1028" s="30"/>
      <c r="AH1028" s="47"/>
      <c r="AI1028" s="47"/>
      <c r="AJ1028" s="47"/>
      <c r="AK1028" s="47"/>
      <c r="AL1028" s="47"/>
      <c r="AM1028" s="47"/>
      <c r="AN1028" s="47"/>
      <c r="AO1028" s="47"/>
    </row>
    <row r="1029" spans="2:41" x14ac:dyDescent="0.2">
      <c r="B1029" s="24"/>
      <c r="C1029" s="24"/>
      <c r="D1029" s="1"/>
      <c r="E1029" s="1"/>
      <c r="F1029" s="3"/>
      <c r="G1029" s="2"/>
      <c r="H1029" s="2"/>
      <c r="I1029" s="2"/>
      <c r="J1029" s="2"/>
      <c r="K1029" s="2"/>
      <c r="L1029" s="2"/>
      <c r="M1029" s="3"/>
      <c r="N1029" s="3"/>
      <c r="O1029" s="1"/>
      <c r="P1029" s="30"/>
      <c r="Q1029" s="30"/>
      <c r="R1029" s="30"/>
      <c r="S1029" s="30"/>
      <c r="T1029" s="30"/>
      <c r="U1029" s="30"/>
      <c r="V1029" s="30"/>
      <c r="W1029" s="30"/>
      <c r="X1029" s="30"/>
      <c r="Y1029" s="30"/>
      <c r="Z1029" s="30"/>
      <c r="AA1029" s="30"/>
      <c r="AB1029" s="30"/>
      <c r="AC1029" s="30"/>
      <c r="AD1029" s="30"/>
      <c r="AE1029" s="30"/>
      <c r="AF1029" s="30"/>
      <c r="AG1029" s="30"/>
      <c r="AH1029" s="47"/>
      <c r="AI1029" s="47"/>
      <c r="AJ1029" s="47"/>
      <c r="AK1029" s="47"/>
      <c r="AL1029" s="47"/>
      <c r="AM1029" s="47"/>
      <c r="AN1029" s="47"/>
      <c r="AO1029" s="47"/>
    </row>
    <row r="1030" spans="2:41" x14ac:dyDescent="0.2">
      <c r="B1030" s="24"/>
      <c r="C1030" s="24"/>
      <c r="D1030" s="1"/>
      <c r="E1030" s="1"/>
      <c r="F1030" s="3"/>
      <c r="G1030" s="2"/>
      <c r="H1030" s="2"/>
      <c r="I1030" s="2"/>
      <c r="J1030" s="2"/>
      <c r="K1030" s="2"/>
      <c r="L1030" s="2"/>
      <c r="M1030" s="3"/>
      <c r="N1030" s="3"/>
      <c r="O1030" s="1"/>
      <c r="P1030" s="30"/>
      <c r="Q1030" s="30"/>
      <c r="R1030" s="30"/>
      <c r="S1030" s="30"/>
      <c r="T1030" s="30"/>
      <c r="U1030" s="30"/>
      <c r="V1030" s="30"/>
      <c r="W1030" s="30"/>
      <c r="X1030" s="30"/>
      <c r="Y1030" s="30"/>
      <c r="Z1030" s="30"/>
      <c r="AA1030" s="30"/>
      <c r="AB1030" s="30"/>
      <c r="AC1030" s="30"/>
      <c r="AD1030" s="30"/>
      <c r="AE1030" s="30"/>
      <c r="AF1030" s="30"/>
      <c r="AG1030" s="30"/>
      <c r="AH1030" s="47"/>
      <c r="AI1030" s="47"/>
      <c r="AJ1030" s="47"/>
      <c r="AK1030" s="47"/>
      <c r="AL1030" s="47"/>
      <c r="AM1030" s="47"/>
      <c r="AN1030" s="47"/>
      <c r="AO1030" s="47"/>
    </row>
    <row r="1031" spans="2:41" x14ac:dyDescent="0.2">
      <c r="B1031" s="24"/>
      <c r="C1031" s="24"/>
      <c r="D1031" s="1"/>
      <c r="E1031" s="1"/>
      <c r="F1031" s="3"/>
      <c r="G1031" s="2"/>
      <c r="H1031" s="2"/>
      <c r="I1031" s="2"/>
      <c r="J1031" s="2"/>
      <c r="K1031" s="2"/>
      <c r="L1031" s="2"/>
      <c r="M1031" s="3"/>
      <c r="N1031" s="3"/>
      <c r="O1031" s="1"/>
      <c r="P1031" s="30"/>
      <c r="Q1031" s="30"/>
      <c r="R1031" s="30"/>
      <c r="S1031" s="30"/>
      <c r="T1031" s="30"/>
      <c r="U1031" s="30"/>
      <c r="V1031" s="30"/>
      <c r="W1031" s="30"/>
      <c r="X1031" s="30"/>
      <c r="Y1031" s="30"/>
      <c r="Z1031" s="30"/>
      <c r="AA1031" s="30"/>
      <c r="AB1031" s="30"/>
      <c r="AC1031" s="30"/>
      <c r="AD1031" s="30"/>
      <c r="AE1031" s="30"/>
      <c r="AF1031" s="30"/>
      <c r="AG1031" s="30"/>
      <c r="AH1031" s="47"/>
      <c r="AI1031" s="47"/>
      <c r="AJ1031" s="47"/>
      <c r="AK1031" s="47"/>
      <c r="AL1031" s="47"/>
      <c r="AM1031" s="47"/>
      <c r="AN1031" s="47"/>
      <c r="AO1031" s="47"/>
    </row>
    <row r="1032" spans="2:41" x14ac:dyDescent="0.2">
      <c r="B1032" s="24"/>
      <c r="C1032" s="24"/>
      <c r="D1032" s="1"/>
      <c r="E1032" s="1"/>
      <c r="F1032" s="3"/>
      <c r="G1032" s="2"/>
      <c r="H1032" s="2"/>
      <c r="I1032" s="2"/>
      <c r="J1032" s="2"/>
      <c r="K1032" s="2"/>
      <c r="L1032" s="2"/>
      <c r="M1032" s="3"/>
      <c r="N1032" s="3"/>
      <c r="O1032" s="1"/>
      <c r="P1032" s="30"/>
      <c r="Q1032" s="30"/>
      <c r="R1032" s="30"/>
      <c r="S1032" s="30"/>
      <c r="T1032" s="30"/>
      <c r="U1032" s="30"/>
      <c r="V1032" s="30"/>
      <c r="W1032" s="30"/>
      <c r="X1032" s="30"/>
      <c r="Y1032" s="30"/>
      <c r="Z1032" s="30"/>
      <c r="AA1032" s="30"/>
      <c r="AB1032" s="30"/>
      <c r="AC1032" s="30"/>
      <c r="AD1032" s="30"/>
      <c r="AE1032" s="30"/>
      <c r="AF1032" s="30"/>
      <c r="AG1032" s="30"/>
      <c r="AH1032" s="47"/>
      <c r="AI1032" s="47"/>
      <c r="AJ1032" s="47"/>
      <c r="AK1032" s="47"/>
      <c r="AL1032" s="47"/>
      <c r="AM1032" s="47"/>
      <c r="AN1032" s="47"/>
      <c r="AO1032" s="47"/>
    </row>
    <row r="1033" spans="2:41" x14ac:dyDescent="0.2">
      <c r="B1033" s="24"/>
      <c r="C1033" s="24"/>
      <c r="D1033" s="1"/>
      <c r="E1033" s="1"/>
      <c r="F1033" s="3"/>
      <c r="G1033" s="2"/>
      <c r="H1033" s="2"/>
      <c r="I1033" s="2"/>
      <c r="J1033" s="2"/>
      <c r="K1033" s="2"/>
      <c r="L1033" s="2"/>
      <c r="M1033" s="3"/>
      <c r="N1033" s="3"/>
      <c r="O1033" s="1"/>
      <c r="P1033" s="30"/>
      <c r="Q1033" s="30"/>
      <c r="R1033" s="30"/>
      <c r="S1033" s="30"/>
      <c r="T1033" s="30"/>
      <c r="U1033" s="30"/>
      <c r="V1033" s="30"/>
      <c r="W1033" s="30"/>
      <c r="X1033" s="30"/>
      <c r="Y1033" s="30"/>
      <c r="Z1033" s="30"/>
      <c r="AA1033" s="30"/>
      <c r="AB1033" s="30"/>
      <c r="AC1033" s="30"/>
      <c r="AD1033" s="30"/>
      <c r="AE1033" s="30"/>
      <c r="AF1033" s="30"/>
      <c r="AG1033" s="30"/>
      <c r="AH1033" s="47"/>
      <c r="AI1033" s="47"/>
      <c r="AJ1033" s="47"/>
      <c r="AK1033" s="47"/>
      <c r="AL1033" s="47"/>
      <c r="AM1033" s="47"/>
      <c r="AN1033" s="47"/>
      <c r="AO1033" s="47"/>
    </row>
    <row r="1034" spans="2:41" x14ac:dyDescent="0.2">
      <c r="B1034" s="24"/>
      <c r="C1034" s="24"/>
      <c r="D1034" s="1"/>
      <c r="E1034" s="1"/>
      <c r="F1034" s="3"/>
      <c r="G1034" s="2"/>
      <c r="H1034" s="2"/>
      <c r="I1034" s="2"/>
      <c r="J1034" s="2"/>
      <c r="K1034" s="2"/>
      <c r="L1034" s="2"/>
      <c r="M1034" s="3"/>
      <c r="N1034" s="3"/>
      <c r="O1034" s="1"/>
      <c r="P1034" s="30"/>
      <c r="Q1034" s="30"/>
      <c r="R1034" s="30"/>
      <c r="S1034" s="30"/>
      <c r="T1034" s="30"/>
      <c r="U1034" s="30"/>
      <c r="V1034" s="30"/>
      <c r="W1034" s="30"/>
      <c r="X1034" s="30"/>
      <c r="Y1034" s="30"/>
      <c r="Z1034" s="30"/>
      <c r="AA1034" s="30"/>
      <c r="AB1034" s="30"/>
      <c r="AC1034" s="30"/>
      <c r="AD1034" s="30"/>
      <c r="AE1034" s="30"/>
      <c r="AF1034" s="30"/>
      <c r="AG1034" s="30"/>
      <c r="AH1034" s="47"/>
      <c r="AI1034" s="47"/>
      <c r="AJ1034" s="47"/>
      <c r="AK1034" s="47"/>
      <c r="AL1034" s="47"/>
      <c r="AM1034" s="47"/>
      <c r="AN1034" s="47"/>
      <c r="AO1034" s="47"/>
    </row>
    <row r="1035" spans="2:41" x14ac:dyDescent="0.2">
      <c r="B1035" s="24"/>
      <c r="C1035" s="24"/>
      <c r="D1035" s="1"/>
      <c r="E1035" s="1"/>
      <c r="F1035" s="3"/>
      <c r="G1035" s="2"/>
      <c r="H1035" s="2"/>
      <c r="I1035" s="2"/>
      <c r="J1035" s="2"/>
      <c r="K1035" s="2"/>
      <c r="L1035" s="2"/>
      <c r="M1035" s="3"/>
      <c r="N1035" s="3"/>
      <c r="O1035" s="1"/>
      <c r="P1035" s="30"/>
      <c r="Q1035" s="30"/>
      <c r="R1035" s="30"/>
      <c r="S1035" s="30"/>
      <c r="T1035" s="30"/>
      <c r="U1035" s="30"/>
      <c r="V1035" s="30"/>
      <c r="W1035" s="30"/>
      <c r="X1035" s="30"/>
      <c r="Y1035" s="30"/>
      <c r="Z1035" s="30"/>
      <c r="AA1035" s="30"/>
      <c r="AB1035" s="30"/>
      <c r="AC1035" s="30"/>
      <c r="AD1035" s="30"/>
      <c r="AE1035" s="30"/>
      <c r="AF1035" s="30"/>
      <c r="AG1035" s="30"/>
      <c r="AH1035" s="47"/>
      <c r="AI1035" s="47"/>
      <c r="AJ1035" s="47"/>
      <c r="AK1035" s="47"/>
      <c r="AL1035" s="47"/>
      <c r="AM1035" s="47"/>
      <c r="AN1035" s="47"/>
      <c r="AO1035" s="47"/>
    </row>
    <row r="1036" spans="2:41" x14ac:dyDescent="0.2">
      <c r="B1036" s="24"/>
      <c r="C1036" s="24"/>
      <c r="D1036" s="1"/>
      <c r="E1036" s="1"/>
      <c r="F1036" s="3"/>
      <c r="G1036" s="2"/>
      <c r="H1036" s="2"/>
      <c r="I1036" s="2"/>
      <c r="J1036" s="2"/>
      <c r="K1036" s="2"/>
      <c r="L1036" s="2"/>
      <c r="M1036" s="3"/>
      <c r="N1036" s="3"/>
      <c r="O1036" s="1"/>
      <c r="P1036" s="30"/>
      <c r="Q1036" s="30"/>
      <c r="R1036" s="30"/>
      <c r="S1036" s="30"/>
      <c r="T1036" s="30"/>
      <c r="U1036" s="30"/>
      <c r="V1036" s="30"/>
      <c r="W1036" s="30"/>
      <c r="X1036" s="30"/>
      <c r="Y1036" s="30"/>
      <c r="Z1036" s="30"/>
      <c r="AA1036" s="30"/>
      <c r="AB1036" s="30"/>
      <c r="AC1036" s="30"/>
      <c r="AD1036" s="30"/>
      <c r="AE1036" s="30"/>
      <c r="AF1036" s="30"/>
      <c r="AG1036" s="30"/>
      <c r="AH1036" s="47"/>
      <c r="AI1036" s="47"/>
      <c r="AJ1036" s="47"/>
      <c r="AK1036" s="47"/>
      <c r="AL1036" s="47"/>
      <c r="AM1036" s="47"/>
      <c r="AN1036" s="47"/>
      <c r="AO1036" s="47"/>
    </row>
    <row r="1037" spans="2:41" x14ac:dyDescent="0.2">
      <c r="B1037" s="24"/>
      <c r="C1037" s="24"/>
      <c r="D1037" s="1"/>
      <c r="E1037" s="1"/>
      <c r="F1037" s="3"/>
      <c r="G1037" s="2"/>
      <c r="H1037" s="2"/>
      <c r="I1037" s="2"/>
      <c r="J1037" s="2"/>
      <c r="K1037" s="2"/>
      <c r="L1037" s="2"/>
      <c r="M1037" s="3"/>
      <c r="N1037" s="3"/>
      <c r="O1037" s="1"/>
      <c r="P1037" s="30"/>
      <c r="Q1037" s="30"/>
      <c r="R1037" s="30"/>
      <c r="S1037" s="30"/>
      <c r="T1037" s="30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30"/>
      <c r="AH1037" s="47"/>
      <c r="AI1037" s="47"/>
      <c r="AJ1037" s="47"/>
      <c r="AK1037" s="47"/>
      <c r="AL1037" s="47"/>
      <c r="AM1037" s="47"/>
      <c r="AN1037" s="47"/>
      <c r="AO1037" s="47"/>
    </row>
    <row r="1038" spans="2:41" x14ac:dyDescent="0.2">
      <c r="B1038" s="24"/>
      <c r="C1038" s="24"/>
      <c r="D1038" s="1"/>
      <c r="E1038" s="1"/>
      <c r="F1038" s="3"/>
      <c r="G1038" s="2"/>
      <c r="H1038" s="2"/>
      <c r="I1038" s="2"/>
      <c r="J1038" s="2"/>
      <c r="K1038" s="2"/>
      <c r="L1038" s="2"/>
      <c r="M1038" s="3"/>
      <c r="N1038" s="3"/>
      <c r="O1038" s="1"/>
      <c r="P1038" s="30"/>
      <c r="Q1038" s="30"/>
      <c r="R1038" s="30"/>
      <c r="S1038" s="30"/>
      <c r="T1038" s="30"/>
      <c r="U1038" s="30"/>
      <c r="V1038" s="30"/>
      <c r="W1038" s="30"/>
      <c r="X1038" s="30"/>
      <c r="Y1038" s="30"/>
      <c r="Z1038" s="30"/>
      <c r="AA1038" s="30"/>
      <c r="AB1038" s="30"/>
      <c r="AC1038" s="30"/>
      <c r="AD1038" s="30"/>
      <c r="AE1038" s="30"/>
      <c r="AF1038" s="30"/>
      <c r="AG1038" s="30"/>
      <c r="AH1038" s="47"/>
      <c r="AI1038" s="47"/>
      <c r="AJ1038" s="47"/>
      <c r="AK1038" s="47"/>
      <c r="AL1038" s="47"/>
      <c r="AM1038" s="47"/>
      <c r="AN1038" s="47"/>
      <c r="AO1038" s="47"/>
    </row>
    <row r="1039" spans="2:41" x14ac:dyDescent="0.2">
      <c r="B1039" s="24"/>
      <c r="C1039" s="24"/>
      <c r="D1039" s="1"/>
      <c r="E1039" s="1"/>
      <c r="F1039" s="3"/>
      <c r="G1039" s="2"/>
      <c r="H1039" s="2"/>
      <c r="I1039" s="2"/>
      <c r="J1039" s="2"/>
      <c r="K1039" s="2"/>
      <c r="L1039" s="2"/>
      <c r="M1039" s="3"/>
      <c r="N1039" s="3"/>
      <c r="O1039" s="1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  <c r="Z1039" s="30"/>
      <c r="AA1039" s="30"/>
      <c r="AB1039" s="30"/>
      <c r="AC1039" s="30"/>
      <c r="AD1039" s="30"/>
      <c r="AE1039" s="30"/>
      <c r="AF1039" s="30"/>
      <c r="AG1039" s="30"/>
      <c r="AH1039" s="47"/>
      <c r="AI1039" s="47"/>
      <c r="AJ1039" s="47"/>
      <c r="AK1039" s="47"/>
      <c r="AL1039" s="47"/>
      <c r="AM1039" s="47"/>
      <c r="AN1039" s="47"/>
      <c r="AO1039" s="47"/>
    </row>
    <row r="1040" spans="2:41" x14ac:dyDescent="0.2">
      <c r="B1040" s="24"/>
      <c r="C1040" s="24"/>
      <c r="D1040" s="1"/>
      <c r="E1040" s="1"/>
      <c r="F1040" s="3"/>
      <c r="G1040" s="2"/>
      <c r="H1040" s="2"/>
      <c r="I1040" s="2"/>
      <c r="J1040" s="2"/>
      <c r="K1040" s="2"/>
      <c r="L1040" s="2"/>
      <c r="M1040" s="3"/>
      <c r="N1040" s="3"/>
      <c r="O1040" s="1"/>
      <c r="P1040" s="30"/>
      <c r="Q1040" s="30"/>
      <c r="R1040" s="30"/>
      <c r="S1040" s="30"/>
      <c r="T1040" s="30"/>
      <c r="U1040" s="30"/>
      <c r="V1040" s="30"/>
      <c r="W1040" s="30"/>
      <c r="X1040" s="30"/>
      <c r="Y1040" s="30"/>
      <c r="Z1040" s="30"/>
      <c r="AA1040" s="30"/>
      <c r="AB1040" s="30"/>
      <c r="AC1040" s="30"/>
      <c r="AD1040" s="30"/>
      <c r="AE1040" s="30"/>
      <c r="AF1040" s="30"/>
      <c r="AG1040" s="30"/>
      <c r="AH1040" s="47"/>
      <c r="AI1040" s="47"/>
      <c r="AJ1040" s="47"/>
      <c r="AK1040" s="47"/>
      <c r="AL1040" s="47"/>
      <c r="AM1040" s="47"/>
      <c r="AN1040" s="47"/>
      <c r="AO1040" s="47"/>
    </row>
    <row r="1041" spans="2:41" x14ac:dyDescent="0.2">
      <c r="B1041" s="24"/>
      <c r="C1041" s="24"/>
      <c r="D1041" s="1"/>
      <c r="E1041" s="1"/>
      <c r="F1041" s="3"/>
      <c r="G1041" s="2"/>
      <c r="H1041" s="2"/>
      <c r="I1041" s="2"/>
      <c r="J1041" s="2"/>
      <c r="K1041" s="2"/>
      <c r="L1041" s="2"/>
      <c r="M1041" s="3"/>
      <c r="N1041" s="3"/>
      <c r="O1041" s="1"/>
      <c r="P1041" s="30"/>
      <c r="Q1041" s="30"/>
      <c r="R1041" s="30"/>
      <c r="S1041" s="30"/>
      <c r="T1041" s="30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30"/>
      <c r="AH1041" s="47"/>
      <c r="AI1041" s="47"/>
      <c r="AJ1041" s="47"/>
      <c r="AK1041" s="47"/>
      <c r="AL1041" s="47"/>
      <c r="AM1041" s="47"/>
      <c r="AN1041" s="47"/>
      <c r="AO1041" s="47"/>
    </row>
    <row r="1042" spans="2:41" x14ac:dyDescent="0.2">
      <c r="B1042" s="24"/>
      <c r="C1042" s="24"/>
      <c r="D1042" s="1"/>
      <c r="E1042" s="1"/>
      <c r="F1042" s="3"/>
      <c r="G1042" s="2"/>
      <c r="H1042" s="2"/>
      <c r="I1042" s="2"/>
      <c r="J1042" s="2"/>
      <c r="K1042" s="2"/>
      <c r="L1042" s="2"/>
      <c r="M1042" s="3"/>
      <c r="N1042" s="3"/>
      <c r="O1042" s="1"/>
      <c r="P1042" s="30"/>
      <c r="Q1042" s="30"/>
      <c r="R1042" s="30"/>
      <c r="S1042" s="30"/>
      <c r="T1042" s="30"/>
      <c r="U1042" s="30"/>
      <c r="V1042" s="30"/>
      <c r="W1042" s="30"/>
      <c r="X1042" s="30"/>
      <c r="Y1042" s="30"/>
      <c r="Z1042" s="30"/>
      <c r="AA1042" s="30"/>
      <c r="AB1042" s="30"/>
      <c r="AC1042" s="30"/>
      <c r="AD1042" s="30"/>
      <c r="AE1042" s="30"/>
      <c r="AF1042" s="30"/>
      <c r="AG1042" s="30"/>
      <c r="AH1042" s="47"/>
      <c r="AI1042" s="47"/>
      <c r="AJ1042" s="47"/>
      <c r="AK1042" s="47"/>
      <c r="AL1042" s="47"/>
      <c r="AM1042" s="47"/>
      <c r="AN1042" s="47"/>
      <c r="AO1042" s="47"/>
    </row>
    <row r="1043" spans="2:41" x14ac:dyDescent="0.2">
      <c r="B1043" s="24"/>
      <c r="C1043" s="24"/>
      <c r="D1043" s="1"/>
      <c r="E1043" s="1"/>
      <c r="F1043" s="3"/>
      <c r="G1043" s="2"/>
      <c r="H1043" s="2"/>
      <c r="I1043" s="2"/>
      <c r="J1043" s="2"/>
      <c r="K1043" s="2"/>
      <c r="L1043" s="2"/>
      <c r="M1043" s="3"/>
      <c r="N1043" s="3"/>
      <c r="O1043" s="1"/>
      <c r="P1043" s="30"/>
      <c r="Q1043" s="30"/>
      <c r="R1043" s="30"/>
      <c r="S1043" s="30"/>
      <c r="T1043" s="30"/>
      <c r="U1043" s="30"/>
      <c r="V1043" s="30"/>
      <c r="W1043" s="30"/>
      <c r="X1043" s="30"/>
      <c r="Y1043" s="30"/>
      <c r="Z1043" s="30"/>
      <c r="AA1043" s="30"/>
      <c r="AB1043" s="30"/>
      <c r="AC1043" s="30"/>
      <c r="AD1043" s="30"/>
      <c r="AE1043" s="30"/>
      <c r="AF1043" s="30"/>
      <c r="AG1043" s="30"/>
      <c r="AH1043" s="47"/>
      <c r="AI1043" s="47"/>
      <c r="AJ1043" s="47"/>
      <c r="AK1043" s="47"/>
      <c r="AL1043" s="47"/>
      <c r="AM1043" s="47"/>
      <c r="AN1043" s="47"/>
      <c r="AO1043" s="47"/>
    </row>
    <row r="1044" spans="2:41" x14ac:dyDescent="0.2">
      <c r="B1044" s="24"/>
      <c r="C1044" s="24"/>
      <c r="D1044" s="1"/>
      <c r="E1044" s="1"/>
      <c r="F1044" s="3"/>
      <c r="G1044" s="2"/>
      <c r="H1044" s="2"/>
      <c r="I1044" s="2"/>
      <c r="J1044" s="2"/>
      <c r="K1044" s="2"/>
      <c r="L1044" s="2"/>
      <c r="M1044" s="3"/>
      <c r="N1044" s="3"/>
      <c r="O1044" s="1"/>
      <c r="P1044" s="30"/>
      <c r="Q1044" s="30"/>
      <c r="R1044" s="30"/>
      <c r="S1044" s="30"/>
      <c r="T1044" s="30"/>
      <c r="U1044" s="30"/>
      <c r="V1044" s="30"/>
      <c r="W1044" s="30"/>
      <c r="X1044" s="30"/>
      <c r="Y1044" s="30"/>
      <c r="Z1044" s="30"/>
      <c r="AA1044" s="30"/>
      <c r="AB1044" s="30"/>
      <c r="AC1044" s="30"/>
      <c r="AD1044" s="30"/>
      <c r="AE1044" s="30"/>
      <c r="AF1044" s="30"/>
      <c r="AG1044" s="30"/>
      <c r="AH1044" s="47"/>
      <c r="AI1044" s="47"/>
      <c r="AJ1044" s="47"/>
      <c r="AK1044" s="47"/>
      <c r="AL1044" s="47"/>
      <c r="AM1044" s="47"/>
      <c r="AN1044" s="47"/>
      <c r="AO1044" s="47"/>
    </row>
    <row r="1045" spans="2:41" x14ac:dyDescent="0.2">
      <c r="B1045" s="24"/>
      <c r="C1045" s="24"/>
      <c r="D1045" s="1"/>
      <c r="E1045" s="1"/>
      <c r="F1045" s="3"/>
      <c r="G1045" s="2"/>
      <c r="H1045" s="2"/>
      <c r="I1045" s="2"/>
      <c r="J1045" s="2"/>
      <c r="K1045" s="2"/>
      <c r="L1045" s="2"/>
      <c r="M1045" s="3"/>
      <c r="N1045" s="3"/>
      <c r="O1045" s="1"/>
      <c r="P1045" s="30"/>
      <c r="Q1045" s="30"/>
      <c r="R1045" s="30"/>
      <c r="S1045" s="30"/>
      <c r="T1045" s="30"/>
      <c r="U1045" s="30"/>
      <c r="V1045" s="30"/>
      <c r="W1045" s="30"/>
      <c r="X1045" s="30"/>
      <c r="Y1045" s="30"/>
      <c r="Z1045" s="30"/>
      <c r="AA1045" s="30"/>
      <c r="AB1045" s="30"/>
      <c r="AC1045" s="30"/>
      <c r="AD1045" s="30"/>
      <c r="AE1045" s="30"/>
      <c r="AF1045" s="30"/>
      <c r="AG1045" s="30"/>
      <c r="AH1045" s="47"/>
      <c r="AI1045" s="47"/>
      <c r="AJ1045" s="47"/>
      <c r="AK1045" s="47"/>
      <c r="AL1045" s="47"/>
      <c r="AM1045" s="47"/>
      <c r="AN1045" s="47"/>
      <c r="AO1045" s="47"/>
    </row>
    <row r="1046" spans="2:41" x14ac:dyDescent="0.2">
      <c r="B1046" s="24"/>
      <c r="C1046" s="24"/>
      <c r="D1046" s="1"/>
      <c r="E1046" s="1"/>
      <c r="F1046" s="3"/>
      <c r="G1046" s="2"/>
      <c r="H1046" s="2"/>
      <c r="I1046" s="2"/>
      <c r="J1046" s="2"/>
      <c r="K1046" s="2"/>
      <c r="L1046" s="2"/>
      <c r="M1046" s="3"/>
      <c r="N1046" s="3"/>
      <c r="O1046" s="1"/>
      <c r="P1046" s="30"/>
      <c r="Q1046" s="30"/>
      <c r="R1046" s="30"/>
      <c r="S1046" s="30"/>
      <c r="T1046" s="30"/>
      <c r="U1046" s="30"/>
      <c r="V1046" s="30"/>
      <c r="W1046" s="30"/>
      <c r="X1046" s="30"/>
      <c r="Y1046" s="30"/>
      <c r="Z1046" s="30"/>
      <c r="AA1046" s="30"/>
      <c r="AB1046" s="30"/>
      <c r="AC1046" s="30"/>
      <c r="AD1046" s="30"/>
      <c r="AE1046" s="30"/>
      <c r="AF1046" s="30"/>
      <c r="AG1046" s="30"/>
      <c r="AH1046" s="47"/>
      <c r="AI1046" s="47"/>
      <c r="AJ1046" s="47"/>
      <c r="AK1046" s="47"/>
      <c r="AL1046" s="47"/>
      <c r="AM1046" s="47"/>
      <c r="AN1046" s="47"/>
      <c r="AO1046" s="47"/>
    </row>
    <row r="1047" spans="2:41" x14ac:dyDescent="0.2">
      <c r="B1047" s="24"/>
      <c r="C1047" s="24"/>
      <c r="D1047" s="1"/>
      <c r="E1047" s="1"/>
      <c r="F1047" s="3"/>
      <c r="G1047" s="2"/>
      <c r="H1047" s="2"/>
      <c r="I1047" s="2"/>
      <c r="J1047" s="2"/>
      <c r="K1047" s="2"/>
      <c r="L1047" s="2"/>
      <c r="M1047" s="3"/>
      <c r="N1047" s="3"/>
      <c r="O1047" s="1"/>
      <c r="P1047" s="30"/>
      <c r="Q1047" s="30"/>
      <c r="R1047" s="30"/>
      <c r="S1047" s="30"/>
      <c r="T1047" s="30"/>
      <c r="U1047" s="30"/>
      <c r="V1047" s="30"/>
      <c r="W1047" s="30"/>
      <c r="X1047" s="30"/>
      <c r="Y1047" s="30"/>
      <c r="Z1047" s="30"/>
      <c r="AA1047" s="30"/>
      <c r="AB1047" s="30"/>
      <c r="AC1047" s="30"/>
      <c r="AD1047" s="30"/>
      <c r="AE1047" s="30"/>
      <c r="AF1047" s="30"/>
      <c r="AG1047" s="30"/>
      <c r="AH1047" s="47"/>
      <c r="AI1047" s="47"/>
      <c r="AJ1047" s="47"/>
      <c r="AK1047" s="47"/>
      <c r="AL1047" s="47"/>
      <c r="AM1047" s="47"/>
      <c r="AN1047" s="47"/>
      <c r="AO1047" s="47"/>
    </row>
    <row r="1048" spans="2:41" x14ac:dyDescent="0.2">
      <c r="B1048" s="24"/>
      <c r="C1048" s="24"/>
      <c r="D1048" s="1"/>
      <c r="E1048" s="1"/>
      <c r="F1048" s="3"/>
      <c r="G1048" s="2"/>
      <c r="H1048" s="2"/>
      <c r="I1048" s="2"/>
      <c r="J1048" s="2"/>
      <c r="K1048" s="2"/>
      <c r="L1048" s="2"/>
      <c r="M1048" s="3"/>
      <c r="N1048" s="3"/>
      <c r="O1048" s="1"/>
      <c r="P1048" s="30"/>
      <c r="Q1048" s="30"/>
      <c r="R1048" s="30"/>
      <c r="S1048" s="30"/>
      <c r="T1048" s="30"/>
      <c r="U1048" s="30"/>
      <c r="V1048" s="30"/>
      <c r="W1048" s="30"/>
      <c r="X1048" s="30"/>
      <c r="Y1048" s="30"/>
      <c r="Z1048" s="30"/>
      <c r="AA1048" s="30"/>
      <c r="AB1048" s="30"/>
      <c r="AC1048" s="30"/>
      <c r="AD1048" s="30"/>
      <c r="AE1048" s="30"/>
      <c r="AF1048" s="30"/>
      <c r="AG1048" s="30"/>
      <c r="AH1048" s="47"/>
      <c r="AI1048" s="47"/>
      <c r="AJ1048" s="47"/>
      <c r="AK1048" s="47"/>
      <c r="AL1048" s="47"/>
      <c r="AM1048" s="47"/>
      <c r="AN1048" s="47"/>
      <c r="AO1048" s="47"/>
    </row>
    <row r="1049" spans="2:41" x14ac:dyDescent="0.2">
      <c r="B1049" s="24"/>
      <c r="C1049" s="24"/>
      <c r="D1049" s="1"/>
      <c r="E1049" s="1"/>
      <c r="F1049" s="3"/>
      <c r="G1049" s="2"/>
      <c r="H1049" s="2"/>
      <c r="I1049" s="2"/>
      <c r="J1049" s="2"/>
      <c r="K1049" s="2"/>
      <c r="L1049" s="2"/>
      <c r="M1049" s="3"/>
      <c r="N1049" s="3"/>
      <c r="O1049" s="1"/>
      <c r="P1049" s="30"/>
      <c r="Q1049" s="30"/>
      <c r="R1049" s="30"/>
      <c r="S1049" s="30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30"/>
      <c r="AH1049" s="47"/>
      <c r="AI1049" s="47"/>
      <c r="AJ1049" s="47"/>
      <c r="AK1049" s="47"/>
      <c r="AL1049" s="47"/>
      <c r="AM1049" s="47"/>
      <c r="AN1049" s="47"/>
      <c r="AO1049" s="47"/>
    </row>
    <row r="1050" spans="2:41" x14ac:dyDescent="0.2">
      <c r="B1050" s="24"/>
      <c r="C1050" s="24"/>
      <c r="D1050" s="1"/>
      <c r="E1050" s="1"/>
      <c r="F1050" s="3"/>
      <c r="G1050" s="2"/>
      <c r="H1050" s="2"/>
      <c r="I1050" s="2"/>
      <c r="J1050" s="2"/>
      <c r="K1050" s="2"/>
      <c r="L1050" s="2"/>
      <c r="M1050" s="3"/>
      <c r="N1050" s="3"/>
      <c r="O1050" s="1"/>
      <c r="P1050" s="30"/>
      <c r="Q1050" s="30"/>
      <c r="R1050" s="30"/>
      <c r="S1050" s="30"/>
      <c r="T1050" s="30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30"/>
      <c r="AH1050" s="47"/>
      <c r="AI1050" s="47"/>
      <c r="AJ1050" s="47"/>
      <c r="AK1050" s="47"/>
      <c r="AL1050" s="47"/>
      <c r="AM1050" s="47"/>
      <c r="AN1050" s="47"/>
      <c r="AO1050" s="47"/>
    </row>
    <row r="1051" spans="2:41" x14ac:dyDescent="0.2">
      <c r="B1051" s="24"/>
      <c r="C1051" s="24"/>
      <c r="D1051" s="1"/>
      <c r="E1051" s="1"/>
      <c r="F1051" s="3"/>
      <c r="G1051" s="2"/>
      <c r="H1051" s="2"/>
      <c r="I1051" s="2"/>
      <c r="J1051" s="2"/>
      <c r="K1051" s="2"/>
      <c r="L1051" s="2"/>
      <c r="M1051" s="3"/>
      <c r="N1051" s="3"/>
      <c r="O1051" s="1"/>
      <c r="P1051" s="30"/>
      <c r="Q1051" s="30"/>
      <c r="R1051" s="30"/>
      <c r="S1051" s="30"/>
      <c r="T1051" s="30"/>
      <c r="U1051" s="30"/>
      <c r="V1051" s="30"/>
      <c r="W1051" s="30"/>
      <c r="X1051" s="30"/>
      <c r="Y1051" s="30"/>
      <c r="Z1051" s="30"/>
      <c r="AA1051" s="30"/>
      <c r="AB1051" s="30"/>
      <c r="AC1051" s="30"/>
      <c r="AD1051" s="30"/>
      <c r="AE1051" s="30"/>
      <c r="AF1051" s="30"/>
      <c r="AG1051" s="30"/>
      <c r="AH1051" s="47"/>
      <c r="AI1051" s="47"/>
      <c r="AJ1051" s="47"/>
      <c r="AK1051" s="47"/>
      <c r="AL1051" s="47"/>
      <c r="AM1051" s="47"/>
      <c r="AN1051" s="47"/>
      <c r="AO1051" s="47"/>
    </row>
    <row r="1052" spans="2:41" x14ac:dyDescent="0.2">
      <c r="B1052" s="24"/>
      <c r="C1052" s="24"/>
      <c r="D1052" s="1"/>
      <c r="E1052" s="1"/>
      <c r="F1052" s="3"/>
      <c r="G1052" s="2"/>
      <c r="H1052" s="2"/>
      <c r="I1052" s="2"/>
      <c r="J1052" s="2"/>
      <c r="K1052" s="2"/>
      <c r="L1052" s="2"/>
      <c r="M1052" s="3"/>
      <c r="N1052" s="3"/>
      <c r="O1052" s="1"/>
      <c r="P1052" s="30"/>
      <c r="Q1052" s="30"/>
      <c r="R1052" s="30"/>
      <c r="S1052" s="30"/>
      <c r="T1052" s="30"/>
      <c r="U1052" s="30"/>
      <c r="V1052" s="30"/>
      <c r="W1052" s="30"/>
      <c r="X1052" s="30"/>
      <c r="Y1052" s="30"/>
      <c r="Z1052" s="30"/>
      <c r="AA1052" s="30"/>
      <c r="AB1052" s="30"/>
      <c r="AC1052" s="30"/>
      <c r="AD1052" s="30"/>
      <c r="AE1052" s="30"/>
      <c r="AF1052" s="30"/>
      <c r="AG1052" s="30"/>
      <c r="AH1052" s="47"/>
      <c r="AI1052" s="47"/>
      <c r="AJ1052" s="47"/>
      <c r="AK1052" s="47"/>
      <c r="AL1052" s="47"/>
      <c r="AM1052" s="47"/>
      <c r="AN1052" s="47"/>
      <c r="AO1052" s="47"/>
    </row>
    <row r="1053" spans="2:41" x14ac:dyDescent="0.2">
      <c r="B1053" s="24"/>
      <c r="C1053" s="24"/>
      <c r="D1053" s="1"/>
      <c r="E1053" s="1"/>
      <c r="F1053" s="3"/>
      <c r="G1053" s="2"/>
      <c r="H1053" s="2"/>
      <c r="I1053" s="2"/>
      <c r="J1053" s="2"/>
      <c r="K1053" s="2"/>
      <c r="L1053" s="2"/>
      <c r="M1053" s="3"/>
      <c r="N1053" s="3"/>
      <c r="O1053" s="1"/>
      <c r="P1053" s="30"/>
      <c r="Q1053" s="30"/>
      <c r="R1053" s="30"/>
      <c r="S1053" s="30"/>
      <c r="T1053" s="30"/>
      <c r="U1053" s="30"/>
      <c r="V1053" s="30"/>
      <c r="W1053" s="30"/>
      <c r="X1053" s="30"/>
      <c r="Y1053" s="30"/>
      <c r="Z1053" s="30"/>
      <c r="AA1053" s="30"/>
      <c r="AB1053" s="30"/>
      <c r="AC1053" s="30"/>
      <c r="AD1053" s="30"/>
      <c r="AE1053" s="30"/>
      <c r="AF1053" s="30"/>
      <c r="AG1053" s="30"/>
      <c r="AH1053" s="47"/>
      <c r="AI1053" s="47"/>
      <c r="AJ1053" s="47"/>
      <c r="AK1053" s="47"/>
      <c r="AL1053" s="47"/>
      <c r="AM1053" s="47"/>
      <c r="AN1053" s="47"/>
      <c r="AO1053" s="47"/>
    </row>
    <row r="1054" spans="2:41" x14ac:dyDescent="0.2">
      <c r="B1054" s="24"/>
      <c r="C1054" s="24"/>
      <c r="D1054" s="1"/>
      <c r="E1054" s="1"/>
      <c r="F1054" s="3"/>
      <c r="G1054" s="2"/>
      <c r="H1054" s="2"/>
      <c r="I1054" s="2"/>
      <c r="J1054" s="2"/>
      <c r="K1054" s="2"/>
      <c r="L1054" s="2"/>
      <c r="M1054" s="3"/>
      <c r="N1054" s="3"/>
      <c r="O1054" s="1"/>
      <c r="P1054" s="30"/>
      <c r="Q1054" s="30"/>
      <c r="R1054" s="30"/>
      <c r="S1054" s="30"/>
      <c r="T1054" s="30"/>
      <c r="U1054" s="30"/>
      <c r="V1054" s="30"/>
      <c r="W1054" s="30"/>
      <c r="X1054" s="30"/>
      <c r="Y1054" s="30"/>
      <c r="Z1054" s="30"/>
      <c r="AA1054" s="30"/>
      <c r="AB1054" s="30"/>
      <c r="AC1054" s="30"/>
      <c r="AD1054" s="30"/>
      <c r="AE1054" s="30"/>
      <c r="AF1054" s="30"/>
      <c r="AG1054" s="30"/>
      <c r="AH1054" s="47"/>
      <c r="AI1054" s="47"/>
      <c r="AJ1054" s="47"/>
      <c r="AK1054" s="47"/>
      <c r="AL1054" s="47"/>
      <c r="AM1054" s="47"/>
      <c r="AN1054" s="47"/>
      <c r="AO1054" s="47"/>
    </row>
    <row r="1055" spans="2:41" x14ac:dyDescent="0.2">
      <c r="B1055" s="24"/>
      <c r="C1055" s="24"/>
      <c r="D1055" s="1"/>
      <c r="E1055" s="1"/>
      <c r="F1055" s="3"/>
      <c r="G1055" s="2"/>
      <c r="H1055" s="2"/>
      <c r="I1055" s="2"/>
      <c r="J1055" s="2"/>
      <c r="K1055" s="2"/>
      <c r="L1055" s="2"/>
      <c r="M1055" s="3"/>
      <c r="N1055" s="3"/>
      <c r="O1055" s="1"/>
      <c r="P1055" s="30"/>
      <c r="Q1055" s="30"/>
      <c r="R1055" s="30"/>
      <c r="S1055" s="30"/>
      <c r="T1055" s="30"/>
      <c r="U1055" s="30"/>
      <c r="V1055" s="30"/>
      <c r="W1055" s="30"/>
      <c r="X1055" s="30"/>
      <c r="Y1055" s="30"/>
      <c r="Z1055" s="30"/>
      <c r="AA1055" s="30"/>
      <c r="AB1055" s="30"/>
      <c r="AC1055" s="30"/>
      <c r="AD1055" s="30"/>
      <c r="AE1055" s="30"/>
      <c r="AF1055" s="30"/>
      <c r="AG1055" s="30"/>
      <c r="AH1055" s="47"/>
      <c r="AI1055" s="47"/>
      <c r="AJ1055" s="47"/>
      <c r="AK1055" s="47"/>
      <c r="AL1055" s="47"/>
      <c r="AM1055" s="47"/>
      <c r="AN1055" s="47"/>
      <c r="AO1055" s="47"/>
    </row>
    <row r="1056" spans="2:41" x14ac:dyDescent="0.2">
      <c r="B1056" s="24"/>
      <c r="C1056" s="24"/>
      <c r="D1056" s="1"/>
      <c r="E1056" s="1"/>
      <c r="F1056" s="3"/>
      <c r="G1056" s="2"/>
      <c r="H1056" s="2"/>
      <c r="I1056" s="2"/>
      <c r="J1056" s="2"/>
      <c r="K1056" s="2"/>
      <c r="L1056" s="2"/>
      <c r="M1056" s="3"/>
      <c r="N1056" s="3"/>
      <c r="O1056" s="1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0"/>
      <c r="AH1056" s="47"/>
      <c r="AI1056" s="47"/>
      <c r="AJ1056" s="47"/>
      <c r="AK1056" s="47"/>
      <c r="AL1056" s="47"/>
      <c r="AM1056" s="47"/>
      <c r="AN1056" s="47"/>
      <c r="AO1056" s="47"/>
    </row>
    <row r="1057" spans="2:41" x14ac:dyDescent="0.2">
      <c r="B1057" s="24"/>
      <c r="C1057" s="24"/>
      <c r="D1057" s="1"/>
      <c r="E1057" s="1"/>
      <c r="F1057" s="3"/>
      <c r="G1057" s="2"/>
      <c r="H1057" s="2"/>
      <c r="I1057" s="2"/>
      <c r="J1057" s="2"/>
      <c r="K1057" s="2"/>
      <c r="L1057" s="2"/>
      <c r="M1057" s="3"/>
      <c r="N1057" s="3"/>
      <c r="O1057" s="1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30"/>
      <c r="AH1057" s="47"/>
      <c r="AI1057" s="47"/>
      <c r="AJ1057" s="47"/>
      <c r="AK1057" s="47"/>
      <c r="AL1057" s="47"/>
      <c r="AM1057" s="47"/>
      <c r="AN1057" s="47"/>
      <c r="AO1057" s="47"/>
    </row>
    <row r="1058" spans="2:41" x14ac:dyDescent="0.2">
      <c r="B1058" s="24"/>
      <c r="C1058" s="24"/>
      <c r="D1058" s="1"/>
      <c r="E1058" s="1"/>
      <c r="F1058" s="3"/>
      <c r="G1058" s="2"/>
      <c r="H1058" s="2"/>
      <c r="I1058" s="2"/>
      <c r="J1058" s="2"/>
      <c r="K1058" s="2"/>
      <c r="L1058" s="2"/>
      <c r="M1058" s="3"/>
      <c r="N1058" s="3"/>
      <c r="O1058" s="1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30"/>
      <c r="AH1058" s="47"/>
      <c r="AI1058" s="47"/>
      <c r="AJ1058" s="47"/>
      <c r="AK1058" s="47"/>
      <c r="AL1058" s="47"/>
      <c r="AM1058" s="47"/>
      <c r="AN1058" s="47"/>
      <c r="AO1058" s="47"/>
    </row>
    <row r="1059" spans="2:41" x14ac:dyDescent="0.2">
      <c r="B1059" s="24"/>
      <c r="C1059" s="24"/>
      <c r="D1059" s="1"/>
      <c r="E1059" s="1"/>
      <c r="F1059" s="3"/>
      <c r="G1059" s="2"/>
      <c r="H1059" s="2"/>
      <c r="I1059" s="2"/>
      <c r="J1059" s="2"/>
      <c r="K1059" s="2"/>
      <c r="L1059" s="2"/>
      <c r="M1059" s="3"/>
      <c r="N1059" s="3"/>
      <c r="O1059" s="1"/>
      <c r="P1059" s="30"/>
      <c r="Q1059" s="30"/>
      <c r="R1059" s="30"/>
      <c r="S1059" s="30"/>
      <c r="T1059" s="30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30"/>
      <c r="AH1059" s="47"/>
      <c r="AI1059" s="47"/>
      <c r="AJ1059" s="47"/>
      <c r="AK1059" s="47"/>
      <c r="AL1059" s="47"/>
      <c r="AM1059" s="47"/>
      <c r="AN1059" s="47"/>
      <c r="AO1059" s="47"/>
    </row>
    <row r="1060" spans="2:41" x14ac:dyDescent="0.2">
      <c r="B1060" s="24"/>
      <c r="C1060" s="24"/>
      <c r="D1060" s="1"/>
      <c r="E1060" s="1"/>
      <c r="F1060" s="3"/>
      <c r="G1060" s="2"/>
      <c r="H1060" s="2"/>
      <c r="I1060" s="2"/>
      <c r="J1060" s="2"/>
      <c r="K1060" s="2"/>
      <c r="L1060" s="2"/>
      <c r="M1060" s="3"/>
      <c r="N1060" s="3"/>
      <c r="O1060" s="1"/>
      <c r="P1060" s="30"/>
      <c r="Q1060" s="30"/>
      <c r="R1060" s="30"/>
      <c r="S1060" s="30"/>
      <c r="T1060" s="30"/>
      <c r="U1060" s="30"/>
      <c r="V1060" s="30"/>
      <c r="W1060" s="30"/>
      <c r="X1060" s="30"/>
      <c r="Y1060" s="30"/>
      <c r="Z1060" s="30"/>
      <c r="AA1060" s="30"/>
      <c r="AB1060" s="30"/>
      <c r="AC1060" s="30"/>
      <c r="AD1060" s="30"/>
      <c r="AE1060" s="30"/>
      <c r="AF1060" s="30"/>
      <c r="AG1060" s="30"/>
      <c r="AH1060" s="47"/>
      <c r="AI1060" s="47"/>
      <c r="AJ1060" s="47"/>
      <c r="AK1060" s="47"/>
      <c r="AL1060" s="47"/>
      <c r="AM1060" s="47"/>
      <c r="AN1060" s="47"/>
      <c r="AO1060" s="47"/>
    </row>
    <row r="1061" spans="2:41" x14ac:dyDescent="0.2">
      <c r="B1061" s="24"/>
      <c r="C1061" s="24"/>
      <c r="D1061" s="1"/>
      <c r="E1061" s="1"/>
      <c r="F1061" s="3"/>
      <c r="G1061" s="2"/>
      <c r="H1061" s="2"/>
      <c r="I1061" s="2"/>
      <c r="J1061" s="2"/>
      <c r="K1061" s="2"/>
      <c r="L1061" s="2"/>
      <c r="M1061" s="3"/>
      <c r="N1061" s="3"/>
      <c r="O1061" s="1"/>
      <c r="P1061" s="30"/>
      <c r="Q1061" s="30"/>
      <c r="R1061" s="30"/>
      <c r="S1061" s="30"/>
      <c r="T1061" s="30"/>
      <c r="U1061" s="30"/>
      <c r="V1061" s="30"/>
      <c r="W1061" s="30"/>
      <c r="X1061" s="30"/>
      <c r="Y1061" s="30"/>
      <c r="Z1061" s="30"/>
      <c r="AA1061" s="30"/>
      <c r="AB1061" s="30"/>
      <c r="AC1061" s="30"/>
      <c r="AD1061" s="30"/>
      <c r="AE1061" s="30"/>
      <c r="AF1061" s="30"/>
      <c r="AG1061" s="30"/>
      <c r="AH1061" s="47"/>
      <c r="AI1061" s="47"/>
      <c r="AJ1061" s="47"/>
      <c r="AK1061" s="47"/>
      <c r="AL1061" s="47"/>
      <c r="AM1061" s="47"/>
      <c r="AN1061" s="47"/>
      <c r="AO1061" s="47"/>
    </row>
    <row r="1062" spans="2:41" x14ac:dyDescent="0.2">
      <c r="B1062" s="24"/>
      <c r="C1062" s="24"/>
      <c r="D1062" s="1"/>
      <c r="E1062" s="1"/>
      <c r="F1062" s="3"/>
      <c r="G1062" s="2"/>
      <c r="H1062" s="2"/>
      <c r="I1062" s="2"/>
      <c r="J1062" s="2"/>
      <c r="K1062" s="2"/>
      <c r="L1062" s="2"/>
      <c r="M1062" s="3"/>
      <c r="N1062" s="3"/>
      <c r="O1062" s="1"/>
      <c r="P1062" s="30"/>
      <c r="Q1062" s="30"/>
      <c r="R1062" s="30"/>
      <c r="S1062" s="30"/>
      <c r="T1062" s="30"/>
      <c r="U1062" s="30"/>
      <c r="V1062" s="30"/>
      <c r="W1062" s="30"/>
      <c r="X1062" s="30"/>
      <c r="Y1062" s="30"/>
      <c r="Z1062" s="30"/>
      <c r="AA1062" s="30"/>
      <c r="AB1062" s="30"/>
      <c r="AC1062" s="30"/>
      <c r="AD1062" s="30"/>
      <c r="AE1062" s="30"/>
      <c r="AF1062" s="30"/>
      <c r="AG1062" s="30"/>
      <c r="AH1062" s="47"/>
      <c r="AI1062" s="47"/>
      <c r="AJ1062" s="47"/>
      <c r="AK1062" s="47"/>
      <c r="AL1062" s="47"/>
      <c r="AM1062" s="47"/>
      <c r="AN1062" s="47"/>
      <c r="AO1062" s="47"/>
    </row>
    <row r="1063" spans="2:41" x14ac:dyDescent="0.2">
      <c r="B1063" s="24"/>
      <c r="C1063" s="24"/>
      <c r="D1063" s="1"/>
      <c r="E1063" s="1"/>
      <c r="F1063" s="3"/>
      <c r="G1063" s="2"/>
      <c r="H1063" s="2"/>
      <c r="I1063" s="2"/>
      <c r="J1063" s="2"/>
      <c r="K1063" s="2"/>
      <c r="L1063" s="2"/>
      <c r="M1063" s="3"/>
      <c r="N1063" s="3"/>
      <c r="O1063" s="1"/>
      <c r="P1063" s="30"/>
      <c r="Q1063" s="30"/>
      <c r="R1063" s="30"/>
      <c r="S1063" s="30"/>
      <c r="T1063" s="30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30"/>
      <c r="AH1063" s="47"/>
      <c r="AI1063" s="47"/>
      <c r="AJ1063" s="47"/>
      <c r="AK1063" s="47"/>
      <c r="AL1063" s="47"/>
      <c r="AM1063" s="47"/>
      <c r="AN1063" s="47"/>
      <c r="AO1063" s="47"/>
    </row>
    <row r="1064" spans="2:41" x14ac:dyDescent="0.2">
      <c r="B1064" s="24"/>
      <c r="C1064" s="24"/>
      <c r="D1064" s="1"/>
      <c r="E1064" s="1"/>
      <c r="F1064" s="3"/>
      <c r="G1064" s="2"/>
      <c r="H1064" s="2"/>
      <c r="I1064" s="2"/>
      <c r="J1064" s="2"/>
      <c r="K1064" s="2"/>
      <c r="L1064" s="2"/>
      <c r="M1064" s="3"/>
      <c r="N1064" s="3"/>
      <c r="O1064" s="1"/>
      <c r="P1064" s="30"/>
      <c r="Q1064" s="30"/>
      <c r="R1064" s="30"/>
      <c r="S1064" s="30"/>
      <c r="T1064" s="30"/>
      <c r="U1064" s="30"/>
      <c r="V1064" s="30"/>
      <c r="W1064" s="30"/>
      <c r="X1064" s="30"/>
      <c r="Y1064" s="30"/>
      <c r="Z1064" s="30"/>
      <c r="AA1064" s="30"/>
      <c r="AB1064" s="30"/>
      <c r="AC1064" s="30"/>
      <c r="AD1064" s="30"/>
      <c r="AE1064" s="30"/>
      <c r="AF1064" s="30"/>
      <c r="AG1064" s="30"/>
      <c r="AH1064" s="47"/>
      <c r="AI1064" s="47"/>
      <c r="AJ1064" s="47"/>
      <c r="AK1064" s="47"/>
      <c r="AL1064" s="47"/>
      <c r="AM1064" s="47"/>
      <c r="AN1064" s="47"/>
      <c r="AO1064" s="47"/>
    </row>
    <row r="1065" spans="2:41" x14ac:dyDescent="0.2">
      <c r="B1065" s="24"/>
      <c r="C1065" s="24"/>
      <c r="D1065" s="1"/>
      <c r="E1065" s="1"/>
      <c r="F1065" s="3"/>
      <c r="G1065" s="2"/>
      <c r="H1065" s="2"/>
      <c r="I1065" s="2"/>
      <c r="J1065" s="2"/>
      <c r="K1065" s="2"/>
      <c r="L1065" s="2"/>
      <c r="M1065" s="3"/>
      <c r="N1065" s="3"/>
      <c r="O1065" s="1"/>
      <c r="P1065" s="30"/>
      <c r="Q1065" s="30"/>
      <c r="R1065" s="30"/>
      <c r="S1065" s="30"/>
      <c r="T1065" s="30"/>
      <c r="U1065" s="30"/>
      <c r="V1065" s="30"/>
      <c r="W1065" s="30"/>
      <c r="X1065" s="30"/>
      <c r="Y1065" s="30"/>
      <c r="Z1065" s="30"/>
      <c r="AA1065" s="30"/>
      <c r="AB1065" s="30"/>
      <c r="AC1065" s="30"/>
      <c r="AD1065" s="30"/>
      <c r="AE1065" s="30"/>
      <c r="AF1065" s="30"/>
      <c r="AG1065" s="30"/>
      <c r="AH1065" s="47"/>
      <c r="AI1065" s="47"/>
      <c r="AJ1065" s="47"/>
      <c r="AK1065" s="47"/>
      <c r="AL1065" s="47"/>
      <c r="AM1065" s="47"/>
      <c r="AN1065" s="47"/>
      <c r="AO1065" s="47"/>
    </row>
    <row r="1066" spans="2:41" x14ac:dyDescent="0.2">
      <c r="B1066" s="24"/>
      <c r="C1066" s="24"/>
      <c r="D1066" s="1"/>
      <c r="E1066" s="1"/>
      <c r="F1066" s="3"/>
      <c r="G1066" s="2"/>
      <c r="H1066" s="2"/>
      <c r="I1066" s="2"/>
      <c r="J1066" s="2"/>
      <c r="K1066" s="2"/>
      <c r="L1066" s="2"/>
      <c r="M1066" s="3"/>
      <c r="N1066" s="3"/>
      <c r="O1066" s="1"/>
      <c r="P1066" s="30"/>
      <c r="Q1066" s="30"/>
      <c r="R1066" s="30"/>
      <c r="S1066" s="30"/>
      <c r="T1066" s="30"/>
      <c r="U1066" s="30"/>
      <c r="V1066" s="30"/>
      <c r="W1066" s="30"/>
      <c r="X1066" s="30"/>
      <c r="Y1066" s="30"/>
      <c r="Z1066" s="30"/>
      <c r="AA1066" s="30"/>
      <c r="AB1066" s="30"/>
      <c r="AC1066" s="30"/>
      <c r="AD1066" s="30"/>
      <c r="AE1066" s="30"/>
      <c r="AF1066" s="30"/>
      <c r="AG1066" s="30"/>
      <c r="AH1066" s="47"/>
      <c r="AI1066" s="47"/>
      <c r="AJ1066" s="47"/>
      <c r="AK1066" s="47"/>
      <c r="AL1066" s="47"/>
      <c r="AM1066" s="47"/>
      <c r="AN1066" s="47"/>
      <c r="AO1066" s="47"/>
    </row>
    <row r="1067" spans="2:41" x14ac:dyDescent="0.2">
      <c r="B1067" s="24"/>
      <c r="C1067" s="24"/>
      <c r="D1067" s="1"/>
      <c r="E1067" s="1"/>
      <c r="F1067" s="3"/>
      <c r="G1067" s="2"/>
      <c r="H1067" s="2"/>
      <c r="I1067" s="2"/>
      <c r="J1067" s="2"/>
      <c r="K1067" s="2"/>
      <c r="L1067" s="2"/>
      <c r="M1067" s="3"/>
      <c r="N1067" s="3"/>
      <c r="O1067" s="1"/>
      <c r="P1067" s="30"/>
      <c r="Q1067" s="30"/>
      <c r="R1067" s="30"/>
      <c r="S1067" s="30"/>
      <c r="T1067" s="30"/>
      <c r="U1067" s="30"/>
      <c r="V1067" s="30"/>
      <c r="W1067" s="30"/>
      <c r="X1067" s="30"/>
      <c r="Y1067" s="30"/>
      <c r="Z1067" s="30"/>
      <c r="AA1067" s="30"/>
      <c r="AB1067" s="30"/>
      <c r="AC1067" s="30"/>
      <c r="AD1067" s="30"/>
      <c r="AE1067" s="30"/>
      <c r="AF1067" s="30"/>
      <c r="AG1067" s="30"/>
      <c r="AH1067" s="47"/>
      <c r="AI1067" s="47"/>
      <c r="AJ1067" s="47"/>
      <c r="AK1067" s="47"/>
      <c r="AL1067" s="47"/>
      <c r="AM1067" s="47"/>
      <c r="AN1067" s="47"/>
      <c r="AO1067" s="47"/>
    </row>
    <row r="1068" spans="2:41" x14ac:dyDescent="0.2">
      <c r="B1068" s="24"/>
      <c r="C1068" s="24"/>
      <c r="D1068" s="1"/>
      <c r="E1068" s="1"/>
      <c r="F1068" s="3"/>
      <c r="G1068" s="2"/>
      <c r="H1068" s="2"/>
      <c r="I1068" s="2"/>
      <c r="J1068" s="2"/>
      <c r="K1068" s="2"/>
      <c r="L1068" s="2"/>
      <c r="M1068" s="3"/>
      <c r="N1068" s="3"/>
      <c r="O1068" s="1"/>
      <c r="P1068" s="30"/>
      <c r="Q1068" s="30"/>
      <c r="R1068" s="30"/>
      <c r="S1068" s="30"/>
      <c r="T1068" s="30"/>
      <c r="U1068" s="30"/>
      <c r="V1068" s="30"/>
      <c r="W1068" s="30"/>
      <c r="X1068" s="30"/>
      <c r="Y1068" s="30"/>
      <c r="Z1068" s="30"/>
      <c r="AA1068" s="30"/>
      <c r="AB1068" s="30"/>
      <c r="AC1068" s="30"/>
      <c r="AD1068" s="30"/>
      <c r="AE1068" s="30"/>
      <c r="AF1068" s="30"/>
      <c r="AG1068" s="30"/>
      <c r="AH1068" s="47"/>
      <c r="AI1068" s="47"/>
      <c r="AJ1068" s="47"/>
      <c r="AK1068" s="47"/>
      <c r="AL1068" s="47"/>
      <c r="AM1068" s="47"/>
      <c r="AN1068" s="47"/>
      <c r="AO1068" s="47"/>
    </row>
    <row r="1069" spans="2:41" x14ac:dyDescent="0.2">
      <c r="B1069" s="24"/>
      <c r="C1069" s="24"/>
      <c r="D1069" s="1"/>
      <c r="E1069" s="1"/>
      <c r="F1069" s="3"/>
      <c r="G1069" s="2"/>
      <c r="H1069" s="2"/>
      <c r="I1069" s="2"/>
      <c r="J1069" s="2"/>
      <c r="K1069" s="2"/>
      <c r="L1069" s="2"/>
      <c r="M1069" s="3"/>
      <c r="N1069" s="3"/>
      <c r="O1069" s="1"/>
      <c r="P1069" s="30"/>
      <c r="Q1069" s="30"/>
      <c r="R1069" s="30"/>
      <c r="S1069" s="30"/>
      <c r="T1069" s="30"/>
      <c r="U1069" s="30"/>
      <c r="V1069" s="30"/>
      <c r="W1069" s="30"/>
      <c r="X1069" s="30"/>
      <c r="Y1069" s="30"/>
      <c r="Z1069" s="30"/>
      <c r="AA1069" s="30"/>
      <c r="AB1069" s="30"/>
      <c r="AC1069" s="30"/>
      <c r="AD1069" s="30"/>
      <c r="AE1069" s="30"/>
      <c r="AF1069" s="30"/>
      <c r="AG1069" s="30"/>
      <c r="AH1069" s="47"/>
      <c r="AI1069" s="47"/>
      <c r="AJ1069" s="47"/>
      <c r="AK1069" s="47"/>
      <c r="AL1069" s="47"/>
      <c r="AM1069" s="47"/>
      <c r="AN1069" s="47"/>
      <c r="AO1069" s="47"/>
    </row>
    <row r="1070" spans="2:41" x14ac:dyDescent="0.2">
      <c r="B1070" s="24"/>
      <c r="C1070" s="24"/>
      <c r="D1070" s="1"/>
      <c r="E1070" s="1"/>
      <c r="F1070" s="3"/>
      <c r="G1070" s="2"/>
      <c r="H1070" s="2"/>
      <c r="I1070" s="2"/>
      <c r="J1070" s="2"/>
      <c r="K1070" s="2"/>
      <c r="L1070" s="2"/>
      <c r="M1070" s="3"/>
      <c r="N1070" s="3"/>
      <c r="O1070" s="1"/>
      <c r="P1070" s="30"/>
      <c r="Q1070" s="30"/>
      <c r="R1070" s="30"/>
      <c r="S1070" s="30"/>
      <c r="T1070" s="30"/>
      <c r="U1070" s="30"/>
      <c r="V1070" s="30"/>
      <c r="W1070" s="30"/>
      <c r="X1070" s="30"/>
      <c r="Y1070" s="30"/>
      <c r="Z1070" s="30"/>
      <c r="AA1070" s="30"/>
      <c r="AB1070" s="30"/>
      <c r="AC1070" s="30"/>
      <c r="AD1070" s="30"/>
      <c r="AE1070" s="30"/>
      <c r="AF1070" s="30"/>
      <c r="AG1070" s="30"/>
      <c r="AH1070" s="47"/>
      <c r="AI1070" s="47"/>
      <c r="AJ1070" s="47"/>
      <c r="AK1070" s="47"/>
      <c r="AL1070" s="47"/>
      <c r="AM1070" s="47"/>
      <c r="AN1070" s="47"/>
      <c r="AO1070" s="47"/>
    </row>
    <row r="1071" spans="2:41" x14ac:dyDescent="0.2">
      <c r="B1071" s="24"/>
      <c r="C1071" s="24"/>
      <c r="D1071" s="1"/>
      <c r="E1071" s="1"/>
      <c r="F1071" s="3"/>
      <c r="G1071" s="2"/>
      <c r="H1071" s="2"/>
      <c r="I1071" s="2"/>
      <c r="J1071" s="2"/>
      <c r="K1071" s="2"/>
      <c r="L1071" s="2"/>
      <c r="M1071" s="3"/>
      <c r="N1071" s="3"/>
      <c r="O1071" s="1"/>
      <c r="P1071" s="30"/>
      <c r="Q1071" s="30"/>
      <c r="R1071" s="30"/>
      <c r="S1071" s="30"/>
      <c r="T1071" s="30"/>
      <c r="U1071" s="30"/>
      <c r="V1071" s="30"/>
      <c r="W1071" s="30"/>
      <c r="X1071" s="30"/>
      <c r="Y1071" s="30"/>
      <c r="Z1071" s="30"/>
      <c r="AA1071" s="30"/>
      <c r="AB1071" s="30"/>
      <c r="AC1071" s="30"/>
      <c r="AD1071" s="30"/>
      <c r="AE1071" s="30"/>
      <c r="AF1071" s="30"/>
      <c r="AG1071" s="30"/>
      <c r="AH1071" s="47"/>
      <c r="AI1071" s="47"/>
      <c r="AJ1071" s="47"/>
      <c r="AK1071" s="47"/>
      <c r="AL1071" s="47"/>
      <c r="AM1071" s="47"/>
      <c r="AN1071" s="47"/>
      <c r="AO1071" s="47"/>
    </row>
    <row r="1072" spans="2:41" x14ac:dyDescent="0.2">
      <c r="B1072" s="24"/>
      <c r="C1072" s="24"/>
      <c r="D1072" s="1"/>
      <c r="E1072" s="1"/>
      <c r="F1072" s="3"/>
      <c r="G1072" s="2"/>
      <c r="H1072" s="2"/>
      <c r="I1072" s="2"/>
      <c r="J1072" s="2"/>
      <c r="K1072" s="2"/>
      <c r="L1072" s="2"/>
      <c r="M1072" s="3"/>
      <c r="N1072" s="3"/>
      <c r="O1072" s="1"/>
      <c r="P1072" s="30"/>
      <c r="Q1072" s="30"/>
      <c r="R1072" s="30"/>
      <c r="S1072" s="30"/>
      <c r="T1072" s="30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30"/>
      <c r="AH1072" s="47"/>
      <c r="AI1072" s="47"/>
      <c r="AJ1072" s="47"/>
      <c r="AK1072" s="47"/>
      <c r="AL1072" s="47"/>
      <c r="AM1072" s="47"/>
      <c r="AN1072" s="47"/>
      <c r="AO1072" s="47"/>
    </row>
    <row r="1073" spans="2:41" x14ac:dyDescent="0.2">
      <c r="B1073" s="24"/>
      <c r="C1073" s="24"/>
      <c r="D1073" s="1"/>
      <c r="E1073" s="1"/>
      <c r="F1073" s="3"/>
      <c r="G1073" s="2"/>
      <c r="H1073" s="2"/>
      <c r="I1073" s="2"/>
      <c r="J1073" s="2"/>
      <c r="K1073" s="2"/>
      <c r="L1073" s="2"/>
      <c r="M1073" s="3"/>
      <c r="N1073" s="3"/>
      <c r="O1073" s="1"/>
      <c r="P1073" s="30"/>
      <c r="Q1073" s="30"/>
      <c r="R1073" s="30"/>
      <c r="S1073" s="30"/>
      <c r="T1073" s="30"/>
      <c r="U1073" s="30"/>
      <c r="V1073" s="30"/>
      <c r="W1073" s="30"/>
      <c r="X1073" s="30"/>
      <c r="Y1073" s="30"/>
      <c r="Z1073" s="30"/>
      <c r="AA1073" s="30"/>
      <c r="AB1073" s="30"/>
      <c r="AC1073" s="30"/>
      <c r="AD1073" s="30"/>
      <c r="AE1073" s="30"/>
      <c r="AF1073" s="30"/>
      <c r="AG1073" s="30"/>
      <c r="AH1073" s="47"/>
      <c r="AI1073" s="47"/>
      <c r="AJ1073" s="47"/>
      <c r="AK1073" s="47"/>
      <c r="AL1073" s="47"/>
      <c r="AM1073" s="47"/>
      <c r="AN1073" s="47"/>
      <c r="AO1073" s="47"/>
    </row>
    <row r="1074" spans="2:41" x14ac:dyDescent="0.2">
      <c r="B1074" s="24"/>
      <c r="C1074" s="24"/>
      <c r="D1074" s="1"/>
      <c r="E1074" s="1"/>
      <c r="F1074" s="3"/>
      <c r="G1074" s="2"/>
      <c r="H1074" s="2"/>
      <c r="I1074" s="2"/>
      <c r="J1074" s="2"/>
      <c r="K1074" s="2"/>
      <c r="L1074" s="2"/>
      <c r="M1074" s="3"/>
      <c r="N1074" s="3"/>
      <c r="O1074" s="1"/>
      <c r="P1074" s="30"/>
      <c r="Q1074" s="30"/>
      <c r="R1074" s="30"/>
      <c r="S1074" s="30"/>
      <c r="T1074" s="30"/>
      <c r="U1074" s="30"/>
      <c r="V1074" s="30"/>
      <c r="W1074" s="30"/>
      <c r="X1074" s="30"/>
      <c r="Y1074" s="30"/>
      <c r="Z1074" s="30"/>
      <c r="AA1074" s="30"/>
      <c r="AB1074" s="30"/>
      <c r="AC1074" s="30"/>
      <c r="AD1074" s="30"/>
      <c r="AE1074" s="30"/>
      <c r="AF1074" s="30"/>
      <c r="AG1074" s="30"/>
      <c r="AH1074" s="47"/>
      <c r="AI1074" s="47"/>
      <c r="AJ1074" s="47"/>
      <c r="AK1074" s="47"/>
      <c r="AL1074" s="47"/>
      <c r="AM1074" s="47"/>
      <c r="AN1074" s="47"/>
      <c r="AO1074" s="47"/>
    </row>
    <row r="1075" spans="2:41" x14ac:dyDescent="0.2">
      <c r="B1075" s="24"/>
      <c r="C1075" s="24"/>
      <c r="D1075" s="1"/>
      <c r="E1075" s="1"/>
      <c r="F1075" s="3"/>
      <c r="G1075" s="2"/>
      <c r="H1075" s="2"/>
      <c r="I1075" s="2"/>
      <c r="J1075" s="2"/>
      <c r="K1075" s="2"/>
      <c r="L1075" s="2"/>
      <c r="M1075" s="3"/>
      <c r="N1075" s="3"/>
      <c r="O1075" s="1"/>
      <c r="P1075" s="30"/>
      <c r="Q1075" s="30"/>
      <c r="R1075" s="30"/>
      <c r="S1075" s="30"/>
      <c r="T1075" s="30"/>
      <c r="U1075" s="30"/>
      <c r="V1075" s="30"/>
      <c r="W1075" s="30"/>
      <c r="X1075" s="30"/>
      <c r="Y1075" s="30"/>
      <c r="Z1075" s="30"/>
      <c r="AA1075" s="30"/>
      <c r="AB1075" s="30"/>
      <c r="AC1075" s="30"/>
      <c r="AD1075" s="30"/>
      <c r="AE1075" s="30"/>
      <c r="AF1075" s="30"/>
      <c r="AG1075" s="30"/>
      <c r="AH1075" s="47"/>
      <c r="AI1075" s="47"/>
      <c r="AJ1075" s="47"/>
      <c r="AK1075" s="47"/>
      <c r="AL1075" s="47"/>
      <c r="AM1075" s="47"/>
      <c r="AN1075" s="47"/>
      <c r="AO1075" s="47"/>
    </row>
    <row r="1076" spans="2:41" x14ac:dyDescent="0.2">
      <c r="B1076" s="24"/>
      <c r="C1076" s="24"/>
      <c r="D1076" s="1"/>
      <c r="E1076" s="1"/>
      <c r="F1076" s="3"/>
      <c r="G1076" s="2"/>
      <c r="H1076" s="2"/>
      <c r="I1076" s="2"/>
      <c r="J1076" s="2"/>
      <c r="K1076" s="2"/>
      <c r="L1076" s="2"/>
      <c r="M1076" s="3"/>
      <c r="N1076" s="3"/>
      <c r="O1076" s="1"/>
      <c r="P1076" s="30"/>
      <c r="Q1076" s="30"/>
      <c r="R1076" s="30"/>
      <c r="S1076" s="30"/>
      <c r="T1076" s="30"/>
      <c r="U1076" s="30"/>
      <c r="V1076" s="30"/>
      <c r="W1076" s="30"/>
      <c r="X1076" s="30"/>
      <c r="Y1076" s="30"/>
      <c r="Z1076" s="30"/>
      <c r="AA1076" s="30"/>
      <c r="AB1076" s="30"/>
      <c r="AC1076" s="30"/>
      <c r="AD1076" s="30"/>
      <c r="AE1076" s="30"/>
      <c r="AF1076" s="30"/>
      <c r="AG1076" s="30"/>
      <c r="AH1076" s="47"/>
      <c r="AI1076" s="47"/>
      <c r="AJ1076" s="47"/>
      <c r="AK1076" s="47"/>
      <c r="AL1076" s="47"/>
      <c r="AM1076" s="47"/>
      <c r="AN1076" s="47"/>
      <c r="AO1076" s="47"/>
    </row>
    <row r="1077" spans="2:41" x14ac:dyDescent="0.2">
      <c r="B1077" s="24"/>
      <c r="C1077" s="24"/>
      <c r="D1077" s="1"/>
      <c r="E1077" s="1"/>
      <c r="F1077" s="3"/>
      <c r="G1077" s="2"/>
      <c r="H1077" s="2"/>
      <c r="I1077" s="2"/>
      <c r="J1077" s="2"/>
      <c r="K1077" s="2"/>
      <c r="L1077" s="2"/>
      <c r="M1077" s="3"/>
      <c r="N1077" s="3"/>
      <c r="O1077" s="1"/>
      <c r="P1077" s="30"/>
      <c r="Q1077" s="30"/>
      <c r="R1077" s="30"/>
      <c r="S1077" s="30"/>
      <c r="T1077" s="30"/>
      <c r="U1077" s="30"/>
      <c r="V1077" s="30"/>
      <c r="W1077" s="30"/>
      <c r="X1077" s="30"/>
      <c r="Y1077" s="30"/>
      <c r="Z1077" s="30"/>
      <c r="AA1077" s="30"/>
      <c r="AB1077" s="30"/>
      <c r="AC1077" s="30"/>
      <c r="AD1077" s="30"/>
      <c r="AE1077" s="30"/>
      <c r="AF1077" s="30"/>
      <c r="AG1077" s="30"/>
      <c r="AH1077" s="47"/>
      <c r="AI1077" s="47"/>
      <c r="AJ1077" s="47"/>
      <c r="AK1077" s="47"/>
      <c r="AL1077" s="47"/>
      <c r="AM1077" s="47"/>
      <c r="AN1077" s="47"/>
      <c r="AO1077" s="47"/>
    </row>
    <row r="1078" spans="2:41" x14ac:dyDescent="0.2">
      <c r="B1078" s="24"/>
      <c r="C1078" s="24"/>
      <c r="D1078" s="1"/>
      <c r="E1078" s="1"/>
      <c r="F1078" s="3"/>
      <c r="G1078" s="2"/>
      <c r="H1078" s="2"/>
      <c r="I1078" s="2"/>
      <c r="J1078" s="2"/>
      <c r="K1078" s="2"/>
      <c r="L1078" s="2"/>
      <c r="M1078" s="3"/>
      <c r="N1078" s="3"/>
      <c r="O1078" s="1"/>
      <c r="P1078" s="30"/>
      <c r="Q1078" s="30"/>
      <c r="R1078" s="30"/>
      <c r="S1078" s="30"/>
      <c r="T1078" s="30"/>
      <c r="U1078" s="30"/>
      <c r="V1078" s="30"/>
      <c r="W1078" s="30"/>
      <c r="X1078" s="30"/>
      <c r="Y1078" s="30"/>
      <c r="Z1078" s="30"/>
      <c r="AA1078" s="30"/>
      <c r="AB1078" s="30"/>
      <c r="AC1078" s="30"/>
      <c r="AD1078" s="30"/>
      <c r="AE1078" s="30"/>
      <c r="AF1078" s="30"/>
      <c r="AG1078" s="30"/>
      <c r="AH1078" s="47"/>
      <c r="AI1078" s="47"/>
      <c r="AJ1078" s="47"/>
      <c r="AK1078" s="47"/>
      <c r="AL1078" s="47"/>
      <c r="AM1078" s="47"/>
      <c r="AN1078" s="47"/>
      <c r="AO1078" s="47"/>
    </row>
    <row r="1079" spans="2:41" x14ac:dyDescent="0.2">
      <c r="B1079" s="24"/>
      <c r="C1079" s="24"/>
      <c r="D1079" s="1"/>
      <c r="E1079" s="1"/>
      <c r="F1079" s="3"/>
      <c r="G1079" s="2"/>
      <c r="H1079" s="2"/>
      <c r="I1079" s="2"/>
      <c r="J1079" s="2"/>
      <c r="K1079" s="2"/>
      <c r="L1079" s="2"/>
      <c r="M1079" s="3"/>
      <c r="N1079" s="3"/>
      <c r="O1079" s="1"/>
      <c r="P1079" s="30"/>
      <c r="Q1079" s="30"/>
      <c r="R1079" s="30"/>
      <c r="S1079" s="30"/>
      <c r="T1079" s="30"/>
      <c r="U1079" s="30"/>
      <c r="V1079" s="30"/>
      <c r="W1079" s="30"/>
      <c r="X1079" s="30"/>
      <c r="Y1079" s="30"/>
      <c r="Z1079" s="30"/>
      <c r="AA1079" s="30"/>
      <c r="AB1079" s="30"/>
      <c r="AC1079" s="30"/>
      <c r="AD1079" s="30"/>
      <c r="AE1079" s="30"/>
      <c r="AF1079" s="30"/>
      <c r="AG1079" s="30"/>
      <c r="AH1079" s="47"/>
      <c r="AI1079" s="47"/>
      <c r="AJ1079" s="47"/>
      <c r="AK1079" s="47"/>
      <c r="AL1079" s="47"/>
      <c r="AM1079" s="47"/>
      <c r="AN1079" s="47"/>
      <c r="AO1079" s="47"/>
    </row>
    <row r="1080" spans="2:41" x14ac:dyDescent="0.2">
      <c r="B1080" s="24"/>
      <c r="C1080" s="24"/>
      <c r="D1080" s="1"/>
      <c r="E1080" s="1"/>
      <c r="F1080" s="3"/>
      <c r="G1080" s="2"/>
      <c r="H1080" s="2"/>
      <c r="I1080" s="2"/>
      <c r="J1080" s="2"/>
      <c r="K1080" s="2"/>
      <c r="L1080" s="2"/>
      <c r="M1080" s="3"/>
      <c r="N1080" s="3"/>
      <c r="O1080" s="1"/>
      <c r="P1080" s="30"/>
      <c r="Q1080" s="30"/>
      <c r="R1080" s="30"/>
      <c r="S1080" s="30"/>
      <c r="T1080" s="30"/>
      <c r="U1080" s="30"/>
      <c r="V1080" s="30"/>
      <c r="W1080" s="30"/>
      <c r="X1080" s="30"/>
      <c r="Y1080" s="30"/>
      <c r="Z1080" s="30"/>
      <c r="AA1080" s="30"/>
      <c r="AB1080" s="30"/>
      <c r="AC1080" s="30"/>
      <c r="AD1080" s="30"/>
      <c r="AE1080" s="30"/>
      <c r="AF1080" s="30"/>
      <c r="AG1080" s="30"/>
      <c r="AH1080" s="47"/>
      <c r="AI1080" s="47"/>
      <c r="AJ1080" s="47"/>
      <c r="AK1080" s="47"/>
      <c r="AL1080" s="47"/>
      <c r="AM1080" s="47"/>
      <c r="AN1080" s="47"/>
      <c r="AO1080" s="47"/>
    </row>
    <row r="1081" spans="2:41" x14ac:dyDescent="0.2">
      <c r="B1081" s="24"/>
      <c r="C1081" s="24"/>
      <c r="D1081" s="1"/>
      <c r="E1081" s="1"/>
      <c r="F1081" s="3"/>
      <c r="G1081" s="2"/>
      <c r="H1081" s="2"/>
      <c r="I1081" s="2"/>
      <c r="J1081" s="2"/>
      <c r="K1081" s="2"/>
      <c r="L1081" s="2"/>
      <c r="M1081" s="3"/>
      <c r="N1081" s="3"/>
      <c r="O1081" s="1"/>
      <c r="P1081" s="30"/>
      <c r="Q1081" s="30"/>
      <c r="R1081" s="30"/>
      <c r="S1081" s="30"/>
      <c r="T1081" s="30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30"/>
      <c r="AH1081" s="47"/>
      <c r="AI1081" s="47"/>
      <c r="AJ1081" s="47"/>
      <c r="AK1081" s="47"/>
      <c r="AL1081" s="47"/>
      <c r="AM1081" s="47"/>
      <c r="AN1081" s="47"/>
      <c r="AO1081" s="47"/>
    </row>
    <row r="1082" spans="2:41" x14ac:dyDescent="0.2">
      <c r="B1082" s="24"/>
      <c r="C1082" s="24"/>
      <c r="D1082" s="1"/>
      <c r="E1082" s="1"/>
      <c r="F1082" s="3"/>
      <c r="G1082" s="2"/>
      <c r="H1082" s="2"/>
      <c r="I1082" s="2"/>
      <c r="J1082" s="2"/>
      <c r="K1082" s="2"/>
      <c r="L1082" s="2"/>
      <c r="M1082" s="3"/>
      <c r="N1082" s="3"/>
      <c r="O1082" s="1"/>
      <c r="P1082" s="30"/>
      <c r="Q1082" s="30"/>
      <c r="R1082" s="30"/>
      <c r="S1082" s="30"/>
      <c r="T1082" s="30"/>
      <c r="U1082" s="30"/>
      <c r="V1082" s="30"/>
      <c r="W1082" s="30"/>
      <c r="X1082" s="30"/>
      <c r="Y1082" s="30"/>
      <c r="Z1082" s="30"/>
      <c r="AA1082" s="30"/>
      <c r="AB1082" s="30"/>
      <c r="AC1082" s="30"/>
      <c r="AD1082" s="30"/>
      <c r="AE1082" s="30"/>
      <c r="AF1082" s="30"/>
      <c r="AG1082" s="30"/>
      <c r="AH1082" s="47"/>
      <c r="AI1082" s="47"/>
      <c r="AJ1082" s="47"/>
      <c r="AK1082" s="47"/>
      <c r="AL1082" s="47"/>
      <c r="AM1082" s="47"/>
      <c r="AN1082" s="47"/>
      <c r="AO1082" s="47"/>
    </row>
    <row r="1083" spans="2:41" x14ac:dyDescent="0.2">
      <c r="B1083" s="24"/>
      <c r="C1083" s="24"/>
      <c r="D1083" s="1"/>
      <c r="E1083" s="1"/>
      <c r="F1083" s="3"/>
      <c r="G1083" s="2"/>
      <c r="H1083" s="2"/>
      <c r="I1083" s="2"/>
      <c r="J1083" s="2"/>
      <c r="K1083" s="2"/>
      <c r="L1083" s="2"/>
      <c r="M1083" s="3"/>
      <c r="N1083" s="3"/>
      <c r="O1083" s="1"/>
      <c r="P1083" s="30"/>
      <c r="Q1083" s="30"/>
      <c r="R1083" s="30"/>
      <c r="S1083" s="30"/>
      <c r="T1083" s="30"/>
      <c r="U1083" s="30"/>
      <c r="V1083" s="30"/>
      <c r="W1083" s="30"/>
      <c r="X1083" s="30"/>
      <c r="Y1083" s="30"/>
      <c r="Z1083" s="30"/>
      <c r="AA1083" s="30"/>
      <c r="AB1083" s="30"/>
      <c r="AC1083" s="30"/>
      <c r="AD1083" s="30"/>
      <c r="AE1083" s="30"/>
      <c r="AF1083" s="30"/>
      <c r="AG1083" s="30"/>
      <c r="AH1083" s="47"/>
      <c r="AI1083" s="47"/>
      <c r="AJ1083" s="47"/>
      <c r="AK1083" s="47"/>
      <c r="AL1083" s="47"/>
      <c r="AM1083" s="47"/>
      <c r="AN1083" s="47"/>
      <c r="AO1083" s="47"/>
    </row>
    <row r="1084" spans="2:41" x14ac:dyDescent="0.2">
      <c r="B1084" s="24"/>
      <c r="C1084" s="24"/>
      <c r="D1084" s="1"/>
      <c r="E1084" s="1"/>
      <c r="F1084" s="3"/>
      <c r="G1084" s="2"/>
      <c r="H1084" s="2"/>
      <c r="I1084" s="2"/>
      <c r="J1084" s="2"/>
      <c r="K1084" s="2"/>
      <c r="L1084" s="2"/>
      <c r="M1084" s="3"/>
      <c r="N1084" s="3"/>
      <c r="O1084" s="1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  <c r="Z1084" s="30"/>
      <c r="AA1084" s="30"/>
      <c r="AB1084" s="30"/>
      <c r="AC1084" s="30"/>
      <c r="AD1084" s="30"/>
      <c r="AE1084" s="30"/>
      <c r="AF1084" s="30"/>
      <c r="AG1084" s="30"/>
      <c r="AH1084" s="47"/>
      <c r="AI1084" s="47"/>
      <c r="AJ1084" s="47"/>
      <c r="AK1084" s="47"/>
      <c r="AL1084" s="47"/>
      <c r="AM1084" s="47"/>
      <c r="AN1084" s="47"/>
      <c r="AO1084" s="47"/>
    </row>
    <row r="1085" spans="2:41" x14ac:dyDescent="0.2">
      <c r="B1085" s="24"/>
      <c r="C1085" s="24"/>
      <c r="D1085" s="1"/>
      <c r="E1085" s="1"/>
      <c r="F1085" s="3"/>
      <c r="G1085" s="2"/>
      <c r="H1085" s="2"/>
      <c r="I1085" s="2"/>
      <c r="J1085" s="2"/>
      <c r="K1085" s="2"/>
      <c r="L1085" s="2"/>
      <c r="M1085" s="3"/>
      <c r="N1085" s="3"/>
      <c r="O1085" s="1"/>
      <c r="P1085" s="30"/>
      <c r="Q1085" s="30"/>
      <c r="R1085" s="30"/>
      <c r="S1085" s="30"/>
      <c r="T1085" s="30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30"/>
      <c r="AH1085" s="47"/>
      <c r="AI1085" s="47"/>
      <c r="AJ1085" s="47"/>
      <c r="AK1085" s="47"/>
      <c r="AL1085" s="47"/>
      <c r="AM1085" s="47"/>
      <c r="AN1085" s="47"/>
      <c r="AO1085" s="47"/>
    </row>
    <row r="1086" spans="2:41" x14ac:dyDescent="0.2">
      <c r="B1086" s="24"/>
      <c r="C1086" s="24"/>
      <c r="D1086" s="1"/>
      <c r="E1086" s="1"/>
      <c r="F1086" s="3"/>
      <c r="G1086" s="2"/>
      <c r="H1086" s="2"/>
      <c r="I1086" s="2"/>
      <c r="J1086" s="2"/>
      <c r="K1086" s="2"/>
      <c r="L1086" s="2"/>
      <c r="M1086" s="3"/>
      <c r="N1086" s="3"/>
      <c r="O1086" s="1"/>
      <c r="P1086" s="30"/>
      <c r="Q1086" s="30"/>
      <c r="R1086" s="30"/>
      <c r="S1086" s="30"/>
      <c r="T1086" s="30"/>
      <c r="U1086" s="30"/>
      <c r="V1086" s="30"/>
      <c r="W1086" s="30"/>
      <c r="X1086" s="30"/>
      <c r="Y1086" s="30"/>
      <c r="Z1086" s="30"/>
      <c r="AA1086" s="30"/>
      <c r="AB1086" s="30"/>
      <c r="AC1086" s="30"/>
      <c r="AD1086" s="30"/>
      <c r="AE1086" s="30"/>
      <c r="AF1086" s="30"/>
      <c r="AG1086" s="30"/>
      <c r="AH1086" s="47"/>
      <c r="AI1086" s="47"/>
      <c r="AJ1086" s="47"/>
      <c r="AK1086" s="47"/>
      <c r="AL1086" s="47"/>
      <c r="AM1086" s="47"/>
      <c r="AN1086" s="47"/>
      <c r="AO1086" s="47"/>
    </row>
    <row r="1087" spans="2:41" x14ac:dyDescent="0.2">
      <c r="B1087" s="24"/>
      <c r="C1087" s="24"/>
      <c r="D1087" s="1"/>
      <c r="E1087" s="1"/>
      <c r="F1087" s="3"/>
      <c r="G1087" s="2"/>
      <c r="H1087" s="2"/>
      <c r="I1087" s="2"/>
      <c r="J1087" s="2"/>
      <c r="K1087" s="2"/>
      <c r="L1087" s="2"/>
      <c r="M1087" s="3"/>
      <c r="N1087" s="3"/>
      <c r="O1087" s="1"/>
      <c r="P1087" s="30"/>
      <c r="Q1087" s="30"/>
      <c r="R1087" s="30"/>
      <c r="S1087" s="30"/>
      <c r="T1087" s="30"/>
      <c r="U1087" s="30"/>
      <c r="V1087" s="30"/>
      <c r="W1087" s="30"/>
      <c r="X1087" s="30"/>
      <c r="Y1087" s="30"/>
      <c r="Z1087" s="30"/>
      <c r="AA1087" s="30"/>
      <c r="AB1087" s="30"/>
      <c r="AC1087" s="30"/>
      <c r="AD1087" s="30"/>
      <c r="AE1087" s="30"/>
      <c r="AF1087" s="30"/>
      <c r="AG1087" s="30"/>
      <c r="AH1087" s="47"/>
      <c r="AI1087" s="47"/>
      <c r="AJ1087" s="47"/>
      <c r="AK1087" s="47"/>
      <c r="AL1087" s="47"/>
      <c r="AM1087" s="47"/>
      <c r="AN1087" s="47"/>
      <c r="AO1087" s="47"/>
    </row>
    <row r="1088" spans="2:41" x14ac:dyDescent="0.2">
      <c r="B1088" s="24"/>
      <c r="C1088" s="24"/>
      <c r="D1088" s="1"/>
      <c r="E1088" s="1"/>
      <c r="F1088" s="3"/>
      <c r="G1088" s="2"/>
      <c r="H1088" s="2"/>
      <c r="I1088" s="2"/>
      <c r="J1088" s="2"/>
      <c r="K1088" s="2"/>
      <c r="L1088" s="2"/>
      <c r="M1088" s="3"/>
      <c r="N1088" s="3"/>
      <c r="O1088" s="1"/>
      <c r="P1088" s="30"/>
      <c r="Q1088" s="30"/>
      <c r="R1088" s="30"/>
      <c r="S1088" s="30"/>
      <c r="T1088" s="30"/>
      <c r="U1088" s="30"/>
      <c r="V1088" s="30"/>
      <c r="W1088" s="30"/>
      <c r="X1088" s="30"/>
      <c r="Y1088" s="30"/>
      <c r="Z1088" s="30"/>
      <c r="AA1088" s="30"/>
      <c r="AB1088" s="30"/>
      <c r="AC1088" s="30"/>
      <c r="AD1088" s="30"/>
      <c r="AE1088" s="30"/>
      <c r="AF1088" s="30"/>
      <c r="AG1088" s="30"/>
      <c r="AH1088" s="47"/>
      <c r="AI1088" s="47"/>
      <c r="AJ1088" s="47"/>
      <c r="AK1088" s="47"/>
      <c r="AL1088" s="47"/>
      <c r="AM1088" s="47"/>
      <c r="AN1088" s="47"/>
      <c r="AO1088" s="47"/>
    </row>
    <row r="1089" spans="2:41" x14ac:dyDescent="0.2">
      <c r="B1089" s="24"/>
      <c r="C1089" s="24"/>
      <c r="D1089" s="1"/>
      <c r="E1089" s="1"/>
      <c r="F1089" s="3"/>
      <c r="G1089" s="2"/>
      <c r="H1089" s="2"/>
      <c r="I1089" s="2"/>
      <c r="J1089" s="2"/>
      <c r="K1089" s="2"/>
      <c r="L1089" s="2"/>
      <c r="M1089" s="3"/>
      <c r="N1089" s="3"/>
      <c r="O1089" s="1"/>
      <c r="P1089" s="30"/>
      <c r="Q1089" s="30"/>
      <c r="R1089" s="30"/>
      <c r="S1089" s="30"/>
      <c r="T1089" s="30"/>
      <c r="U1089" s="30"/>
      <c r="V1089" s="30"/>
      <c r="W1089" s="30"/>
      <c r="X1089" s="30"/>
      <c r="Y1089" s="30"/>
      <c r="Z1089" s="30"/>
      <c r="AA1089" s="30"/>
      <c r="AB1089" s="30"/>
      <c r="AC1089" s="30"/>
      <c r="AD1089" s="30"/>
      <c r="AE1089" s="30"/>
      <c r="AF1089" s="30"/>
      <c r="AG1089" s="30"/>
      <c r="AH1089" s="47"/>
      <c r="AI1089" s="47"/>
      <c r="AJ1089" s="47"/>
      <c r="AK1089" s="47"/>
      <c r="AL1089" s="47"/>
      <c r="AM1089" s="47"/>
      <c r="AN1089" s="47"/>
      <c r="AO1089" s="47"/>
    </row>
    <row r="1090" spans="2:41" x14ac:dyDescent="0.2">
      <c r="B1090" s="24"/>
      <c r="C1090" s="24"/>
      <c r="D1090" s="1"/>
      <c r="E1090" s="1"/>
      <c r="F1090" s="3"/>
      <c r="G1090" s="2"/>
      <c r="H1090" s="2"/>
      <c r="I1090" s="2"/>
      <c r="J1090" s="2"/>
      <c r="K1090" s="2"/>
      <c r="L1090" s="2"/>
      <c r="M1090" s="3"/>
      <c r="N1090" s="3"/>
      <c r="O1090" s="1"/>
      <c r="P1090" s="30"/>
      <c r="Q1090" s="30"/>
      <c r="R1090" s="30"/>
      <c r="S1090" s="30"/>
      <c r="T1090" s="30"/>
      <c r="U1090" s="30"/>
      <c r="V1090" s="30"/>
      <c r="W1090" s="30"/>
      <c r="X1090" s="30"/>
      <c r="Y1090" s="30"/>
      <c r="Z1090" s="30"/>
      <c r="AA1090" s="30"/>
      <c r="AB1090" s="30"/>
      <c r="AC1090" s="30"/>
      <c r="AD1090" s="30"/>
      <c r="AE1090" s="30"/>
      <c r="AF1090" s="30"/>
      <c r="AG1090" s="30"/>
      <c r="AH1090" s="47"/>
      <c r="AI1090" s="47"/>
      <c r="AJ1090" s="47"/>
      <c r="AK1090" s="47"/>
      <c r="AL1090" s="47"/>
      <c r="AM1090" s="47"/>
      <c r="AN1090" s="47"/>
      <c r="AO1090" s="47"/>
    </row>
    <row r="1091" spans="2:41" x14ac:dyDescent="0.2">
      <c r="B1091" s="24"/>
      <c r="C1091" s="24"/>
      <c r="D1091" s="1"/>
      <c r="E1091" s="1"/>
      <c r="F1091" s="3"/>
      <c r="G1091" s="2"/>
      <c r="H1091" s="2"/>
      <c r="I1091" s="2"/>
      <c r="J1091" s="2"/>
      <c r="K1091" s="2"/>
      <c r="L1091" s="2"/>
      <c r="M1091" s="3"/>
      <c r="N1091" s="3"/>
      <c r="O1091" s="1"/>
      <c r="P1091" s="30"/>
      <c r="Q1091" s="30"/>
      <c r="R1091" s="30"/>
      <c r="S1091" s="30"/>
      <c r="T1091" s="30"/>
      <c r="U1091" s="30"/>
      <c r="V1091" s="30"/>
      <c r="W1091" s="30"/>
      <c r="X1091" s="30"/>
      <c r="Y1091" s="30"/>
      <c r="Z1091" s="30"/>
      <c r="AA1091" s="30"/>
      <c r="AB1091" s="30"/>
      <c r="AC1091" s="30"/>
      <c r="AD1091" s="30"/>
      <c r="AE1091" s="30"/>
      <c r="AF1091" s="30"/>
      <c r="AG1091" s="30"/>
      <c r="AH1091" s="47"/>
      <c r="AI1091" s="47"/>
      <c r="AJ1091" s="47"/>
      <c r="AK1091" s="47"/>
      <c r="AL1091" s="47"/>
      <c r="AM1091" s="47"/>
      <c r="AN1091" s="47"/>
      <c r="AO1091" s="47"/>
    </row>
    <row r="1092" spans="2:41" x14ac:dyDescent="0.2">
      <c r="B1092" s="24"/>
      <c r="C1092" s="24"/>
      <c r="D1092" s="1"/>
      <c r="E1092" s="1"/>
      <c r="F1092" s="3"/>
      <c r="G1092" s="2"/>
      <c r="H1092" s="2"/>
      <c r="I1092" s="2"/>
      <c r="J1092" s="2"/>
      <c r="K1092" s="2"/>
      <c r="L1092" s="2"/>
      <c r="M1092" s="3"/>
      <c r="N1092" s="3"/>
      <c r="O1092" s="1"/>
      <c r="P1092" s="30"/>
      <c r="Q1092" s="30"/>
      <c r="R1092" s="30"/>
      <c r="S1092" s="30"/>
      <c r="T1092" s="30"/>
      <c r="U1092" s="30"/>
      <c r="V1092" s="30"/>
      <c r="W1092" s="30"/>
      <c r="X1092" s="30"/>
      <c r="Y1092" s="30"/>
      <c r="Z1092" s="30"/>
      <c r="AA1092" s="30"/>
      <c r="AB1092" s="30"/>
      <c r="AC1092" s="30"/>
      <c r="AD1092" s="30"/>
      <c r="AE1092" s="30"/>
      <c r="AF1092" s="30"/>
      <c r="AG1092" s="30"/>
      <c r="AH1092" s="47"/>
      <c r="AI1092" s="47"/>
      <c r="AJ1092" s="47"/>
      <c r="AK1092" s="47"/>
      <c r="AL1092" s="47"/>
      <c r="AM1092" s="47"/>
      <c r="AN1092" s="47"/>
      <c r="AO1092" s="47"/>
    </row>
    <row r="1093" spans="2:41" x14ac:dyDescent="0.2">
      <c r="B1093" s="24"/>
      <c r="C1093" s="24"/>
      <c r="D1093" s="1"/>
      <c r="E1093" s="1"/>
      <c r="F1093" s="3"/>
      <c r="G1093" s="2"/>
      <c r="H1093" s="2"/>
      <c r="I1093" s="2"/>
      <c r="J1093" s="2"/>
      <c r="K1093" s="2"/>
      <c r="L1093" s="2"/>
      <c r="M1093" s="3"/>
      <c r="N1093" s="3"/>
      <c r="O1093" s="1"/>
      <c r="P1093" s="30"/>
      <c r="Q1093" s="30"/>
      <c r="R1093" s="30"/>
      <c r="S1093" s="30"/>
      <c r="T1093" s="30"/>
      <c r="U1093" s="30"/>
      <c r="V1093" s="30"/>
      <c r="W1093" s="30"/>
      <c r="X1093" s="30"/>
      <c r="Y1093" s="30"/>
      <c r="Z1093" s="30"/>
      <c r="AA1093" s="30"/>
      <c r="AB1093" s="30"/>
      <c r="AC1093" s="30"/>
      <c r="AD1093" s="30"/>
      <c r="AE1093" s="30"/>
      <c r="AF1093" s="30"/>
      <c r="AG1093" s="30"/>
      <c r="AH1093" s="47"/>
      <c r="AI1093" s="47"/>
      <c r="AJ1093" s="47"/>
      <c r="AK1093" s="47"/>
      <c r="AL1093" s="47"/>
      <c r="AM1093" s="47"/>
      <c r="AN1093" s="47"/>
      <c r="AO1093" s="47"/>
    </row>
    <row r="1094" spans="2:41" x14ac:dyDescent="0.2">
      <c r="B1094" s="24"/>
      <c r="C1094" s="24"/>
      <c r="D1094" s="1"/>
      <c r="E1094" s="1"/>
      <c r="F1094" s="3"/>
      <c r="G1094" s="2"/>
      <c r="H1094" s="2"/>
      <c r="I1094" s="2"/>
      <c r="J1094" s="2"/>
      <c r="K1094" s="2"/>
      <c r="L1094" s="2"/>
      <c r="M1094" s="3"/>
      <c r="N1094" s="3"/>
      <c r="O1094" s="1"/>
      <c r="P1094" s="30"/>
      <c r="Q1094" s="30"/>
      <c r="R1094" s="30"/>
      <c r="S1094" s="30"/>
      <c r="T1094" s="30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30"/>
      <c r="AH1094" s="47"/>
      <c r="AI1094" s="47"/>
      <c r="AJ1094" s="47"/>
      <c r="AK1094" s="47"/>
      <c r="AL1094" s="47"/>
      <c r="AM1094" s="47"/>
      <c r="AN1094" s="47"/>
      <c r="AO1094" s="47"/>
    </row>
    <row r="1095" spans="2:41" x14ac:dyDescent="0.2">
      <c r="B1095" s="24"/>
      <c r="C1095" s="24"/>
      <c r="D1095" s="1"/>
      <c r="E1095" s="1"/>
      <c r="F1095" s="3"/>
      <c r="G1095" s="2"/>
      <c r="H1095" s="2"/>
      <c r="I1095" s="2"/>
      <c r="J1095" s="2"/>
      <c r="K1095" s="2"/>
      <c r="L1095" s="2"/>
      <c r="M1095" s="3"/>
      <c r="N1095" s="3"/>
      <c r="O1095" s="1"/>
      <c r="P1095" s="30"/>
      <c r="Q1095" s="30"/>
      <c r="R1095" s="30"/>
      <c r="S1095" s="30"/>
      <c r="T1095" s="30"/>
      <c r="U1095" s="30"/>
      <c r="V1095" s="30"/>
      <c r="W1095" s="30"/>
      <c r="X1095" s="30"/>
      <c r="Y1095" s="30"/>
      <c r="Z1095" s="30"/>
      <c r="AA1095" s="30"/>
      <c r="AB1095" s="30"/>
      <c r="AC1095" s="30"/>
      <c r="AD1095" s="30"/>
      <c r="AE1095" s="30"/>
      <c r="AF1095" s="30"/>
      <c r="AG1095" s="30"/>
      <c r="AH1095" s="47"/>
      <c r="AI1095" s="47"/>
      <c r="AJ1095" s="47"/>
      <c r="AK1095" s="47"/>
      <c r="AL1095" s="47"/>
      <c r="AM1095" s="47"/>
      <c r="AN1095" s="47"/>
      <c r="AO1095" s="47"/>
    </row>
    <row r="1096" spans="2:41" x14ac:dyDescent="0.2">
      <c r="B1096" s="24"/>
      <c r="C1096" s="24"/>
      <c r="D1096" s="1"/>
      <c r="E1096" s="1"/>
      <c r="F1096" s="3"/>
      <c r="G1096" s="2"/>
      <c r="H1096" s="2"/>
      <c r="I1096" s="2"/>
      <c r="J1096" s="2"/>
      <c r="K1096" s="2"/>
      <c r="L1096" s="2"/>
      <c r="M1096" s="3"/>
      <c r="N1096" s="3"/>
      <c r="O1096" s="1"/>
      <c r="P1096" s="30"/>
      <c r="Q1096" s="30"/>
      <c r="R1096" s="30"/>
      <c r="S1096" s="30"/>
      <c r="T1096" s="30"/>
      <c r="U1096" s="30"/>
      <c r="V1096" s="30"/>
      <c r="W1096" s="30"/>
      <c r="X1096" s="30"/>
      <c r="Y1096" s="30"/>
      <c r="Z1096" s="30"/>
      <c r="AA1096" s="30"/>
      <c r="AB1096" s="30"/>
      <c r="AC1096" s="30"/>
      <c r="AD1096" s="30"/>
      <c r="AE1096" s="30"/>
      <c r="AF1096" s="30"/>
      <c r="AG1096" s="30"/>
      <c r="AH1096" s="47"/>
      <c r="AI1096" s="47"/>
      <c r="AJ1096" s="47"/>
      <c r="AK1096" s="47"/>
      <c r="AL1096" s="47"/>
      <c r="AM1096" s="47"/>
      <c r="AN1096" s="47"/>
      <c r="AO1096" s="47"/>
    </row>
    <row r="1097" spans="2:41" x14ac:dyDescent="0.2">
      <c r="B1097" s="24"/>
      <c r="C1097" s="24"/>
      <c r="D1097" s="1"/>
      <c r="E1097" s="1"/>
      <c r="F1097" s="3"/>
      <c r="G1097" s="2"/>
      <c r="H1097" s="2"/>
      <c r="I1097" s="2"/>
      <c r="J1097" s="2"/>
      <c r="K1097" s="2"/>
      <c r="L1097" s="2"/>
      <c r="M1097" s="3"/>
      <c r="N1097" s="3"/>
      <c r="O1097" s="1"/>
      <c r="P1097" s="30"/>
      <c r="Q1097" s="30"/>
      <c r="R1097" s="30"/>
      <c r="S1097" s="30"/>
      <c r="T1097" s="30"/>
      <c r="U1097" s="30"/>
      <c r="V1097" s="30"/>
      <c r="W1097" s="30"/>
      <c r="X1097" s="30"/>
      <c r="Y1097" s="30"/>
      <c r="Z1097" s="30"/>
      <c r="AA1097" s="30"/>
      <c r="AB1097" s="30"/>
      <c r="AC1097" s="30"/>
      <c r="AD1097" s="30"/>
      <c r="AE1097" s="30"/>
      <c r="AF1097" s="30"/>
      <c r="AG1097" s="30"/>
      <c r="AH1097" s="47"/>
      <c r="AI1097" s="47"/>
      <c r="AJ1097" s="47"/>
      <c r="AK1097" s="47"/>
      <c r="AL1097" s="47"/>
      <c r="AM1097" s="47"/>
      <c r="AN1097" s="47"/>
      <c r="AO1097" s="47"/>
    </row>
    <row r="1098" spans="2:41" x14ac:dyDescent="0.2">
      <c r="B1098" s="24"/>
      <c r="C1098" s="24"/>
      <c r="D1098" s="1"/>
      <c r="E1098" s="1"/>
      <c r="F1098" s="3"/>
      <c r="G1098" s="2"/>
      <c r="H1098" s="2"/>
      <c r="I1098" s="2"/>
      <c r="J1098" s="2"/>
      <c r="K1098" s="2"/>
      <c r="L1098" s="2"/>
      <c r="M1098" s="3"/>
      <c r="N1098" s="3"/>
      <c r="O1098" s="1"/>
      <c r="P1098" s="30"/>
      <c r="Q1098" s="30"/>
      <c r="R1098" s="30"/>
      <c r="S1098" s="30"/>
      <c r="T1098" s="30"/>
      <c r="U1098" s="30"/>
      <c r="V1098" s="30"/>
      <c r="W1098" s="30"/>
      <c r="X1098" s="30"/>
      <c r="Y1098" s="30"/>
      <c r="Z1098" s="30"/>
      <c r="AA1098" s="30"/>
      <c r="AB1098" s="30"/>
      <c r="AC1098" s="30"/>
      <c r="AD1098" s="30"/>
      <c r="AE1098" s="30"/>
      <c r="AF1098" s="30"/>
      <c r="AG1098" s="30"/>
      <c r="AH1098" s="47"/>
      <c r="AI1098" s="47"/>
      <c r="AJ1098" s="47"/>
      <c r="AK1098" s="47"/>
      <c r="AL1098" s="47"/>
      <c r="AM1098" s="47"/>
      <c r="AN1098" s="47"/>
      <c r="AO1098" s="47"/>
    </row>
    <row r="1099" spans="2:41" x14ac:dyDescent="0.2">
      <c r="B1099" s="24"/>
      <c r="C1099" s="24"/>
      <c r="D1099" s="1"/>
      <c r="E1099" s="1"/>
      <c r="F1099" s="3"/>
      <c r="G1099" s="2"/>
      <c r="H1099" s="2"/>
      <c r="I1099" s="2"/>
      <c r="J1099" s="2"/>
      <c r="K1099" s="2"/>
      <c r="L1099" s="2"/>
      <c r="M1099" s="3"/>
      <c r="N1099" s="3"/>
      <c r="O1099" s="1"/>
      <c r="P1099" s="30"/>
      <c r="Q1099" s="30"/>
      <c r="R1099" s="30"/>
      <c r="S1099" s="30"/>
      <c r="T1099" s="30"/>
      <c r="U1099" s="30"/>
      <c r="V1099" s="30"/>
      <c r="W1099" s="30"/>
      <c r="X1099" s="30"/>
      <c r="Y1099" s="30"/>
      <c r="Z1099" s="30"/>
      <c r="AA1099" s="30"/>
      <c r="AB1099" s="30"/>
      <c r="AC1099" s="30"/>
      <c r="AD1099" s="30"/>
      <c r="AE1099" s="30"/>
      <c r="AF1099" s="30"/>
      <c r="AG1099" s="30"/>
      <c r="AH1099" s="47"/>
      <c r="AI1099" s="47"/>
      <c r="AJ1099" s="47"/>
      <c r="AK1099" s="47"/>
      <c r="AL1099" s="47"/>
      <c r="AM1099" s="47"/>
      <c r="AN1099" s="47"/>
      <c r="AO1099" s="47"/>
    </row>
    <row r="1100" spans="2:41" x14ac:dyDescent="0.2">
      <c r="B1100" s="24"/>
      <c r="C1100" s="24"/>
      <c r="D1100" s="1"/>
      <c r="E1100" s="1"/>
      <c r="F1100" s="3"/>
      <c r="G1100" s="2"/>
      <c r="H1100" s="2"/>
      <c r="I1100" s="2"/>
      <c r="J1100" s="2"/>
      <c r="K1100" s="2"/>
      <c r="L1100" s="2"/>
      <c r="M1100" s="3"/>
      <c r="N1100" s="3"/>
      <c r="O1100" s="1"/>
      <c r="P1100" s="30"/>
      <c r="Q1100" s="30"/>
      <c r="R1100" s="30"/>
      <c r="S1100" s="30"/>
      <c r="T1100" s="30"/>
      <c r="U1100" s="30"/>
      <c r="V1100" s="30"/>
      <c r="W1100" s="30"/>
      <c r="X1100" s="30"/>
      <c r="Y1100" s="30"/>
      <c r="Z1100" s="30"/>
      <c r="AA1100" s="30"/>
      <c r="AB1100" s="30"/>
      <c r="AC1100" s="30"/>
      <c r="AD1100" s="30"/>
      <c r="AE1100" s="30"/>
      <c r="AF1100" s="30"/>
      <c r="AG1100" s="30"/>
      <c r="AH1100" s="47"/>
      <c r="AI1100" s="47"/>
      <c r="AJ1100" s="47"/>
      <c r="AK1100" s="47"/>
      <c r="AL1100" s="47"/>
      <c r="AM1100" s="47"/>
      <c r="AN1100" s="47"/>
      <c r="AO1100" s="47"/>
    </row>
    <row r="1101" spans="2:41" x14ac:dyDescent="0.2">
      <c r="B1101" s="24"/>
      <c r="C1101" s="24"/>
      <c r="D1101" s="1"/>
      <c r="E1101" s="1"/>
      <c r="F1101" s="3"/>
      <c r="G1101" s="2"/>
      <c r="H1101" s="2"/>
      <c r="I1101" s="2"/>
      <c r="J1101" s="2"/>
      <c r="K1101" s="2"/>
      <c r="L1101" s="2"/>
      <c r="M1101" s="3"/>
      <c r="N1101" s="3"/>
      <c r="O1101" s="1"/>
      <c r="P1101" s="30"/>
      <c r="Q1101" s="30"/>
      <c r="R1101" s="30"/>
      <c r="S1101" s="30"/>
      <c r="T1101" s="30"/>
      <c r="U1101" s="30"/>
      <c r="V1101" s="30"/>
      <c r="W1101" s="30"/>
      <c r="X1101" s="30"/>
      <c r="Y1101" s="30"/>
      <c r="Z1101" s="30"/>
      <c r="AA1101" s="30"/>
      <c r="AB1101" s="30"/>
      <c r="AC1101" s="30"/>
      <c r="AD1101" s="30"/>
      <c r="AE1101" s="30"/>
      <c r="AF1101" s="30"/>
      <c r="AG1101" s="30"/>
      <c r="AH1101" s="47"/>
      <c r="AI1101" s="47"/>
      <c r="AJ1101" s="47"/>
      <c r="AK1101" s="47"/>
      <c r="AL1101" s="47"/>
      <c r="AM1101" s="47"/>
      <c r="AN1101" s="47"/>
      <c r="AO1101" s="47"/>
    </row>
    <row r="1102" spans="2:41" x14ac:dyDescent="0.2">
      <c r="B1102" s="24"/>
      <c r="C1102" s="24"/>
      <c r="D1102" s="1"/>
      <c r="E1102" s="1"/>
      <c r="F1102" s="3"/>
      <c r="G1102" s="2"/>
      <c r="H1102" s="2"/>
      <c r="I1102" s="2"/>
      <c r="J1102" s="2"/>
      <c r="K1102" s="2"/>
      <c r="L1102" s="2"/>
      <c r="M1102" s="3"/>
      <c r="N1102" s="3"/>
      <c r="O1102" s="1"/>
      <c r="P1102" s="30"/>
      <c r="Q1102" s="30"/>
      <c r="R1102" s="30"/>
      <c r="S1102" s="30"/>
      <c r="T1102" s="30"/>
      <c r="U1102" s="30"/>
      <c r="V1102" s="30"/>
      <c r="W1102" s="30"/>
      <c r="X1102" s="30"/>
      <c r="Y1102" s="30"/>
      <c r="Z1102" s="30"/>
      <c r="AA1102" s="30"/>
      <c r="AB1102" s="30"/>
      <c r="AC1102" s="30"/>
      <c r="AD1102" s="30"/>
      <c r="AE1102" s="30"/>
      <c r="AF1102" s="30"/>
      <c r="AG1102" s="30"/>
      <c r="AH1102" s="47"/>
      <c r="AI1102" s="47"/>
      <c r="AJ1102" s="47"/>
      <c r="AK1102" s="47"/>
      <c r="AL1102" s="47"/>
      <c r="AM1102" s="47"/>
      <c r="AN1102" s="47"/>
      <c r="AO1102" s="47"/>
    </row>
    <row r="1103" spans="2:41" x14ac:dyDescent="0.2">
      <c r="B1103" s="24"/>
      <c r="C1103" s="24"/>
      <c r="D1103" s="1"/>
      <c r="E1103" s="1"/>
      <c r="F1103" s="3"/>
      <c r="G1103" s="2"/>
      <c r="H1103" s="2"/>
      <c r="I1103" s="2"/>
      <c r="J1103" s="2"/>
      <c r="K1103" s="2"/>
      <c r="L1103" s="2"/>
      <c r="M1103" s="3"/>
      <c r="N1103" s="3"/>
      <c r="O1103" s="1"/>
      <c r="P1103" s="30"/>
      <c r="Q1103" s="30"/>
      <c r="R1103" s="30"/>
      <c r="S1103" s="30"/>
      <c r="T1103" s="30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30"/>
      <c r="AH1103" s="47"/>
      <c r="AI1103" s="47"/>
      <c r="AJ1103" s="47"/>
      <c r="AK1103" s="47"/>
      <c r="AL1103" s="47"/>
      <c r="AM1103" s="47"/>
      <c r="AN1103" s="47"/>
      <c r="AO1103" s="47"/>
    </row>
    <row r="1104" spans="2:41" x14ac:dyDescent="0.2">
      <c r="B1104" s="24"/>
      <c r="C1104" s="24"/>
      <c r="D1104" s="1"/>
      <c r="E1104" s="1"/>
      <c r="F1104" s="3"/>
      <c r="G1104" s="2"/>
      <c r="H1104" s="2"/>
      <c r="I1104" s="2"/>
      <c r="J1104" s="2"/>
      <c r="K1104" s="2"/>
      <c r="L1104" s="2"/>
      <c r="M1104" s="3"/>
      <c r="N1104" s="3"/>
      <c r="O1104" s="1"/>
      <c r="P1104" s="30"/>
      <c r="Q1104" s="30"/>
      <c r="R1104" s="30"/>
      <c r="S1104" s="30"/>
      <c r="T1104" s="30"/>
      <c r="U1104" s="30"/>
      <c r="V1104" s="30"/>
      <c r="W1104" s="30"/>
      <c r="X1104" s="30"/>
      <c r="Y1104" s="30"/>
      <c r="Z1104" s="30"/>
      <c r="AA1104" s="30"/>
      <c r="AB1104" s="30"/>
      <c r="AC1104" s="30"/>
      <c r="AD1104" s="30"/>
      <c r="AE1104" s="30"/>
      <c r="AF1104" s="30"/>
      <c r="AG1104" s="30"/>
      <c r="AH1104" s="47"/>
      <c r="AI1104" s="47"/>
      <c r="AJ1104" s="47"/>
      <c r="AK1104" s="47"/>
      <c r="AL1104" s="47"/>
      <c r="AM1104" s="47"/>
      <c r="AN1104" s="47"/>
      <c r="AO1104" s="47"/>
    </row>
    <row r="1105" spans="2:41" x14ac:dyDescent="0.2">
      <c r="B1105" s="24"/>
      <c r="C1105" s="24"/>
      <c r="D1105" s="1"/>
      <c r="E1105" s="1"/>
      <c r="F1105" s="3"/>
      <c r="G1105" s="2"/>
      <c r="H1105" s="2"/>
      <c r="I1105" s="2"/>
      <c r="J1105" s="2"/>
      <c r="K1105" s="2"/>
      <c r="L1105" s="2"/>
      <c r="M1105" s="3"/>
      <c r="N1105" s="3"/>
      <c r="O1105" s="1"/>
      <c r="P1105" s="30"/>
      <c r="Q1105" s="30"/>
      <c r="R1105" s="30"/>
      <c r="S1105" s="30"/>
      <c r="T1105" s="30"/>
      <c r="U1105" s="30"/>
      <c r="V1105" s="30"/>
      <c r="W1105" s="30"/>
      <c r="X1105" s="30"/>
      <c r="Y1105" s="30"/>
      <c r="Z1105" s="30"/>
      <c r="AA1105" s="30"/>
      <c r="AB1105" s="30"/>
      <c r="AC1105" s="30"/>
      <c r="AD1105" s="30"/>
      <c r="AE1105" s="30"/>
      <c r="AF1105" s="30"/>
      <c r="AG1105" s="30"/>
      <c r="AH1105" s="47"/>
      <c r="AI1105" s="47"/>
      <c r="AJ1105" s="47"/>
      <c r="AK1105" s="47"/>
      <c r="AL1105" s="47"/>
      <c r="AM1105" s="47"/>
      <c r="AN1105" s="47"/>
      <c r="AO1105" s="47"/>
    </row>
    <row r="1106" spans="2:41" x14ac:dyDescent="0.2">
      <c r="B1106" s="24"/>
      <c r="C1106" s="24"/>
      <c r="D1106" s="1"/>
      <c r="E1106" s="1"/>
      <c r="F1106" s="3"/>
      <c r="G1106" s="2"/>
      <c r="H1106" s="2"/>
      <c r="I1106" s="2"/>
      <c r="J1106" s="2"/>
      <c r="K1106" s="2"/>
      <c r="L1106" s="2"/>
      <c r="M1106" s="3"/>
      <c r="N1106" s="3"/>
      <c r="O1106" s="1"/>
      <c r="P1106" s="30"/>
      <c r="Q1106" s="30"/>
      <c r="R1106" s="30"/>
      <c r="S1106" s="30"/>
      <c r="T1106" s="30"/>
      <c r="U1106" s="30"/>
      <c r="V1106" s="30"/>
      <c r="W1106" s="30"/>
      <c r="X1106" s="30"/>
      <c r="Y1106" s="30"/>
      <c r="Z1106" s="30"/>
      <c r="AA1106" s="30"/>
      <c r="AB1106" s="30"/>
      <c r="AC1106" s="30"/>
      <c r="AD1106" s="30"/>
      <c r="AE1106" s="30"/>
      <c r="AF1106" s="30"/>
      <c r="AG1106" s="30"/>
      <c r="AH1106" s="47"/>
      <c r="AI1106" s="47"/>
      <c r="AJ1106" s="47"/>
      <c r="AK1106" s="47"/>
      <c r="AL1106" s="47"/>
      <c r="AM1106" s="47"/>
      <c r="AN1106" s="47"/>
      <c r="AO1106" s="47"/>
    </row>
    <row r="1107" spans="2:41" x14ac:dyDescent="0.2">
      <c r="B1107" s="24"/>
      <c r="C1107" s="24"/>
      <c r="D1107" s="1"/>
      <c r="E1107" s="1"/>
      <c r="F1107" s="3"/>
      <c r="G1107" s="2"/>
      <c r="H1107" s="2"/>
      <c r="I1107" s="2"/>
      <c r="J1107" s="2"/>
      <c r="K1107" s="2"/>
      <c r="L1107" s="2"/>
      <c r="M1107" s="3"/>
      <c r="N1107" s="3"/>
      <c r="O1107" s="1"/>
      <c r="P1107" s="30"/>
      <c r="Q1107" s="30"/>
      <c r="R1107" s="30"/>
      <c r="S1107" s="30"/>
      <c r="T1107" s="30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30"/>
      <c r="AH1107" s="47"/>
      <c r="AI1107" s="47"/>
      <c r="AJ1107" s="47"/>
      <c r="AK1107" s="47"/>
      <c r="AL1107" s="47"/>
      <c r="AM1107" s="47"/>
      <c r="AN1107" s="47"/>
      <c r="AO1107" s="47"/>
    </row>
    <row r="1108" spans="2:41" x14ac:dyDescent="0.2">
      <c r="B1108" s="24"/>
      <c r="C1108" s="24"/>
      <c r="D1108" s="1"/>
      <c r="E1108" s="1"/>
      <c r="F1108" s="3"/>
      <c r="G1108" s="2"/>
      <c r="H1108" s="2"/>
      <c r="I1108" s="2"/>
      <c r="J1108" s="2"/>
      <c r="K1108" s="2"/>
      <c r="L1108" s="2"/>
      <c r="M1108" s="3"/>
      <c r="N1108" s="3"/>
      <c r="O1108" s="1"/>
      <c r="P1108" s="30"/>
      <c r="Q1108" s="30"/>
      <c r="R1108" s="30"/>
      <c r="S1108" s="30"/>
      <c r="T1108" s="30"/>
      <c r="U1108" s="30"/>
      <c r="V1108" s="30"/>
      <c r="W1108" s="30"/>
      <c r="X1108" s="30"/>
      <c r="Y1108" s="30"/>
      <c r="Z1108" s="30"/>
      <c r="AA1108" s="30"/>
      <c r="AB1108" s="30"/>
      <c r="AC1108" s="30"/>
      <c r="AD1108" s="30"/>
      <c r="AE1108" s="30"/>
      <c r="AF1108" s="30"/>
      <c r="AG1108" s="30"/>
      <c r="AH1108" s="47"/>
      <c r="AI1108" s="47"/>
      <c r="AJ1108" s="47"/>
      <c r="AK1108" s="47"/>
      <c r="AL1108" s="47"/>
      <c r="AM1108" s="47"/>
      <c r="AN1108" s="47"/>
      <c r="AO1108" s="47"/>
    </row>
    <row r="1109" spans="2:41" x14ac:dyDescent="0.2">
      <c r="B1109" s="24"/>
      <c r="C1109" s="24"/>
      <c r="D1109" s="1"/>
      <c r="E1109" s="1"/>
      <c r="F1109" s="3"/>
      <c r="G1109" s="2"/>
      <c r="H1109" s="2"/>
      <c r="I1109" s="2"/>
      <c r="J1109" s="2"/>
      <c r="K1109" s="2"/>
      <c r="L1109" s="2"/>
      <c r="M1109" s="3"/>
      <c r="N1109" s="3"/>
      <c r="O1109" s="1"/>
      <c r="P1109" s="30"/>
      <c r="Q1109" s="30"/>
      <c r="R1109" s="30"/>
      <c r="S1109" s="30"/>
      <c r="T1109" s="30"/>
      <c r="U1109" s="30"/>
      <c r="V1109" s="30"/>
      <c r="W1109" s="30"/>
      <c r="X1109" s="30"/>
      <c r="Y1109" s="30"/>
      <c r="Z1109" s="30"/>
      <c r="AA1109" s="30"/>
      <c r="AB1109" s="30"/>
      <c r="AC1109" s="30"/>
      <c r="AD1109" s="30"/>
      <c r="AE1109" s="30"/>
      <c r="AF1109" s="30"/>
      <c r="AG1109" s="30"/>
      <c r="AH1109" s="47"/>
      <c r="AI1109" s="47"/>
      <c r="AJ1109" s="47"/>
      <c r="AK1109" s="47"/>
      <c r="AL1109" s="47"/>
      <c r="AM1109" s="47"/>
      <c r="AN1109" s="47"/>
      <c r="AO1109" s="47"/>
    </row>
    <row r="1110" spans="2:41" x14ac:dyDescent="0.2">
      <c r="B1110" s="24"/>
      <c r="C1110" s="24"/>
      <c r="D1110" s="1"/>
      <c r="E1110" s="1"/>
      <c r="F1110" s="3"/>
      <c r="G1110" s="2"/>
      <c r="H1110" s="2"/>
      <c r="I1110" s="2"/>
      <c r="J1110" s="2"/>
      <c r="K1110" s="2"/>
      <c r="L1110" s="2"/>
      <c r="M1110" s="3"/>
      <c r="N1110" s="3"/>
      <c r="O1110" s="1"/>
      <c r="P1110" s="30"/>
      <c r="Q1110" s="30"/>
      <c r="R1110" s="30"/>
      <c r="S1110" s="30"/>
      <c r="T1110" s="30"/>
      <c r="U1110" s="30"/>
      <c r="V1110" s="30"/>
      <c r="W1110" s="30"/>
      <c r="X1110" s="30"/>
      <c r="Y1110" s="30"/>
      <c r="Z1110" s="30"/>
      <c r="AA1110" s="30"/>
      <c r="AB1110" s="30"/>
      <c r="AC1110" s="30"/>
      <c r="AD1110" s="30"/>
      <c r="AE1110" s="30"/>
      <c r="AF1110" s="30"/>
      <c r="AG1110" s="30"/>
      <c r="AH1110" s="47"/>
      <c r="AI1110" s="47"/>
      <c r="AJ1110" s="47"/>
      <c r="AK1110" s="47"/>
      <c r="AL1110" s="47"/>
      <c r="AM1110" s="47"/>
      <c r="AN1110" s="47"/>
      <c r="AO1110" s="47"/>
    </row>
    <row r="1111" spans="2:41" x14ac:dyDescent="0.2">
      <c r="B1111" s="24"/>
      <c r="C1111" s="24"/>
      <c r="D1111" s="1"/>
      <c r="E1111" s="1"/>
      <c r="F1111" s="3"/>
      <c r="G1111" s="2"/>
      <c r="H1111" s="2"/>
      <c r="I1111" s="2"/>
      <c r="J1111" s="2"/>
      <c r="K1111" s="2"/>
      <c r="L1111" s="2"/>
      <c r="M1111" s="3"/>
      <c r="N1111" s="3"/>
      <c r="O1111" s="1"/>
      <c r="P1111" s="30"/>
      <c r="Q1111" s="30"/>
      <c r="R1111" s="30"/>
      <c r="S1111" s="30"/>
      <c r="T1111" s="30"/>
      <c r="U1111" s="30"/>
      <c r="V1111" s="30"/>
      <c r="W1111" s="30"/>
      <c r="X1111" s="30"/>
      <c r="Y1111" s="30"/>
      <c r="Z1111" s="30"/>
      <c r="AA1111" s="30"/>
      <c r="AB1111" s="30"/>
      <c r="AC1111" s="30"/>
      <c r="AD1111" s="30"/>
      <c r="AE1111" s="30"/>
      <c r="AF1111" s="30"/>
      <c r="AG1111" s="30"/>
      <c r="AH1111" s="47"/>
      <c r="AI1111" s="47"/>
      <c r="AJ1111" s="47"/>
      <c r="AK1111" s="47"/>
      <c r="AL1111" s="47"/>
      <c r="AM1111" s="47"/>
      <c r="AN1111" s="47"/>
      <c r="AO1111" s="47"/>
    </row>
    <row r="1112" spans="2:41" x14ac:dyDescent="0.2">
      <c r="B1112" s="24"/>
      <c r="C1112" s="24"/>
      <c r="D1112" s="1"/>
      <c r="E1112" s="1"/>
      <c r="F1112" s="3"/>
      <c r="G1112" s="2"/>
      <c r="H1112" s="2"/>
      <c r="I1112" s="2"/>
      <c r="J1112" s="2"/>
      <c r="K1112" s="2"/>
      <c r="L1112" s="2"/>
      <c r="M1112" s="3"/>
      <c r="N1112" s="3"/>
      <c r="O1112" s="1"/>
      <c r="P1112" s="30"/>
      <c r="Q1112" s="30"/>
      <c r="R1112" s="30"/>
      <c r="S1112" s="30"/>
      <c r="T1112" s="30"/>
      <c r="U1112" s="30"/>
      <c r="V1112" s="30"/>
      <c r="W1112" s="30"/>
      <c r="X1112" s="30"/>
      <c r="Y1112" s="30"/>
      <c r="Z1112" s="30"/>
      <c r="AA1112" s="30"/>
      <c r="AB1112" s="30"/>
      <c r="AC1112" s="30"/>
      <c r="AD1112" s="30"/>
      <c r="AE1112" s="30"/>
      <c r="AF1112" s="30"/>
      <c r="AG1112" s="30"/>
      <c r="AH1112" s="47"/>
      <c r="AI1112" s="47"/>
      <c r="AJ1112" s="47"/>
      <c r="AK1112" s="47"/>
      <c r="AL1112" s="47"/>
      <c r="AM1112" s="47"/>
      <c r="AN1112" s="47"/>
      <c r="AO1112" s="47"/>
    </row>
    <row r="1113" spans="2:41" x14ac:dyDescent="0.2">
      <c r="B1113" s="24"/>
      <c r="C1113" s="24"/>
      <c r="D1113" s="1"/>
      <c r="E1113" s="1"/>
      <c r="F1113" s="3"/>
      <c r="G1113" s="2"/>
      <c r="H1113" s="2"/>
      <c r="I1113" s="2"/>
      <c r="J1113" s="2"/>
      <c r="K1113" s="2"/>
      <c r="L1113" s="2"/>
      <c r="M1113" s="3"/>
      <c r="N1113" s="3"/>
      <c r="O1113" s="1"/>
      <c r="P1113" s="30"/>
      <c r="Q1113" s="30"/>
      <c r="R1113" s="30"/>
      <c r="S1113" s="30"/>
      <c r="T1113" s="30"/>
      <c r="U1113" s="30"/>
      <c r="V1113" s="30"/>
      <c r="W1113" s="30"/>
      <c r="X1113" s="30"/>
      <c r="Y1113" s="30"/>
      <c r="Z1113" s="30"/>
      <c r="AA1113" s="30"/>
      <c r="AB1113" s="30"/>
      <c r="AC1113" s="30"/>
      <c r="AD1113" s="30"/>
      <c r="AE1113" s="30"/>
      <c r="AF1113" s="30"/>
      <c r="AG1113" s="30"/>
      <c r="AH1113" s="47"/>
      <c r="AI1113" s="47"/>
      <c r="AJ1113" s="47"/>
      <c r="AK1113" s="47"/>
      <c r="AL1113" s="47"/>
      <c r="AM1113" s="47"/>
      <c r="AN1113" s="47"/>
      <c r="AO1113" s="47"/>
    </row>
    <row r="1114" spans="2:41" x14ac:dyDescent="0.2">
      <c r="B1114" s="24"/>
      <c r="C1114" s="24"/>
      <c r="D1114" s="1"/>
      <c r="E1114" s="1"/>
      <c r="F1114" s="3"/>
      <c r="G1114" s="2"/>
      <c r="H1114" s="2"/>
      <c r="I1114" s="2"/>
      <c r="J1114" s="2"/>
      <c r="K1114" s="2"/>
      <c r="L1114" s="2"/>
      <c r="M1114" s="3"/>
      <c r="N1114" s="3"/>
      <c r="O1114" s="1"/>
      <c r="P1114" s="30"/>
      <c r="Q1114" s="30"/>
      <c r="R1114" s="30"/>
      <c r="S1114" s="30"/>
      <c r="T1114" s="30"/>
      <c r="U1114" s="30"/>
      <c r="V1114" s="30"/>
      <c r="W1114" s="30"/>
      <c r="X1114" s="30"/>
      <c r="Y1114" s="30"/>
      <c r="Z1114" s="30"/>
      <c r="AA1114" s="30"/>
      <c r="AB1114" s="30"/>
      <c r="AC1114" s="30"/>
      <c r="AD1114" s="30"/>
      <c r="AE1114" s="30"/>
      <c r="AF1114" s="30"/>
      <c r="AG1114" s="30"/>
      <c r="AH1114" s="47"/>
      <c r="AI1114" s="47"/>
      <c r="AJ1114" s="47"/>
      <c r="AK1114" s="47"/>
      <c r="AL1114" s="47"/>
      <c r="AM1114" s="47"/>
      <c r="AN1114" s="47"/>
      <c r="AO1114" s="47"/>
    </row>
    <row r="1115" spans="2:41" x14ac:dyDescent="0.2">
      <c r="B1115" s="24"/>
      <c r="C1115" s="24"/>
      <c r="D1115" s="1"/>
      <c r="E1115" s="1"/>
      <c r="F1115" s="3"/>
      <c r="G1115" s="2"/>
      <c r="H1115" s="2"/>
      <c r="I1115" s="2"/>
      <c r="J1115" s="2"/>
      <c r="K1115" s="2"/>
      <c r="L1115" s="2"/>
      <c r="M1115" s="3"/>
      <c r="N1115" s="3"/>
      <c r="O1115" s="1"/>
      <c r="P1115" s="30"/>
      <c r="Q1115" s="30"/>
      <c r="R1115" s="30"/>
      <c r="S1115" s="30"/>
      <c r="T1115" s="30"/>
      <c r="U1115" s="30"/>
      <c r="V1115" s="30"/>
      <c r="W1115" s="30"/>
      <c r="X1115" s="30"/>
      <c r="Y1115" s="30"/>
      <c r="Z1115" s="30"/>
      <c r="AA1115" s="30"/>
      <c r="AB1115" s="30"/>
      <c r="AC1115" s="30"/>
      <c r="AD1115" s="30"/>
      <c r="AE1115" s="30"/>
      <c r="AF1115" s="30"/>
      <c r="AG1115" s="30"/>
      <c r="AH1115" s="47"/>
      <c r="AI1115" s="47"/>
      <c r="AJ1115" s="47"/>
      <c r="AK1115" s="47"/>
      <c r="AL1115" s="47"/>
      <c r="AM1115" s="47"/>
      <c r="AN1115" s="47"/>
      <c r="AO1115" s="47"/>
    </row>
    <row r="1116" spans="2:41" x14ac:dyDescent="0.2">
      <c r="B1116" s="24"/>
      <c r="C1116" s="24"/>
      <c r="D1116" s="1"/>
      <c r="E1116" s="1"/>
      <c r="F1116" s="3"/>
      <c r="G1116" s="2"/>
      <c r="H1116" s="2"/>
      <c r="I1116" s="2"/>
      <c r="J1116" s="2"/>
      <c r="K1116" s="2"/>
      <c r="L1116" s="2"/>
      <c r="M1116" s="3"/>
      <c r="N1116" s="3"/>
      <c r="O1116" s="1"/>
      <c r="P1116" s="30"/>
      <c r="Q1116" s="30"/>
      <c r="R1116" s="30"/>
      <c r="S1116" s="30"/>
      <c r="T1116" s="30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30"/>
      <c r="AH1116" s="47"/>
      <c r="AI1116" s="47"/>
      <c r="AJ1116" s="47"/>
      <c r="AK1116" s="47"/>
      <c r="AL1116" s="47"/>
      <c r="AM1116" s="47"/>
      <c r="AN1116" s="47"/>
      <c r="AO1116" s="47"/>
    </row>
    <row r="1117" spans="2:41" x14ac:dyDescent="0.2">
      <c r="B1117" s="24"/>
      <c r="C1117" s="24"/>
      <c r="D1117" s="1"/>
      <c r="E1117" s="1"/>
      <c r="F1117" s="3"/>
      <c r="G1117" s="2"/>
      <c r="H1117" s="2"/>
      <c r="I1117" s="2"/>
      <c r="J1117" s="2"/>
      <c r="K1117" s="2"/>
      <c r="L1117" s="2"/>
      <c r="M1117" s="3"/>
      <c r="N1117" s="3"/>
      <c r="O1117" s="1"/>
      <c r="P1117" s="30"/>
      <c r="Q1117" s="30"/>
      <c r="R1117" s="30"/>
      <c r="S1117" s="30"/>
      <c r="T1117" s="30"/>
      <c r="U1117" s="30"/>
      <c r="V1117" s="30"/>
      <c r="W1117" s="30"/>
      <c r="X1117" s="30"/>
      <c r="Y1117" s="30"/>
      <c r="Z1117" s="30"/>
      <c r="AA1117" s="30"/>
      <c r="AB1117" s="30"/>
      <c r="AC1117" s="30"/>
      <c r="AD1117" s="30"/>
      <c r="AE1117" s="30"/>
      <c r="AF1117" s="30"/>
      <c r="AG1117" s="30"/>
      <c r="AH1117" s="47"/>
      <c r="AI1117" s="47"/>
      <c r="AJ1117" s="47"/>
      <c r="AK1117" s="47"/>
      <c r="AL1117" s="47"/>
      <c r="AM1117" s="47"/>
      <c r="AN1117" s="47"/>
      <c r="AO1117" s="47"/>
    </row>
    <row r="1118" spans="2:41" x14ac:dyDescent="0.2">
      <c r="B1118" s="24"/>
      <c r="C1118" s="24"/>
      <c r="D1118" s="1"/>
      <c r="E1118" s="1"/>
      <c r="F1118" s="3"/>
      <c r="G1118" s="2"/>
      <c r="H1118" s="2"/>
      <c r="I1118" s="2"/>
      <c r="J1118" s="2"/>
      <c r="K1118" s="2"/>
      <c r="L1118" s="2"/>
      <c r="M1118" s="3"/>
      <c r="N1118" s="3"/>
      <c r="O1118" s="1"/>
      <c r="P1118" s="30"/>
      <c r="Q1118" s="30"/>
      <c r="R1118" s="30"/>
      <c r="S1118" s="30"/>
      <c r="T1118" s="30"/>
      <c r="U1118" s="30"/>
      <c r="V1118" s="30"/>
      <c r="W1118" s="30"/>
      <c r="X1118" s="30"/>
      <c r="Y1118" s="30"/>
      <c r="Z1118" s="30"/>
      <c r="AA1118" s="30"/>
      <c r="AB1118" s="30"/>
      <c r="AC1118" s="30"/>
      <c r="AD1118" s="30"/>
      <c r="AE1118" s="30"/>
      <c r="AF1118" s="30"/>
      <c r="AG1118" s="30"/>
      <c r="AH1118" s="47"/>
      <c r="AI1118" s="47"/>
      <c r="AJ1118" s="47"/>
      <c r="AK1118" s="47"/>
      <c r="AL1118" s="47"/>
      <c r="AM1118" s="47"/>
      <c r="AN1118" s="47"/>
      <c r="AO1118" s="47"/>
    </row>
    <row r="1119" spans="2:41" x14ac:dyDescent="0.2">
      <c r="B1119" s="24"/>
      <c r="C1119" s="24"/>
      <c r="D1119" s="1"/>
      <c r="E1119" s="1"/>
      <c r="F1119" s="3"/>
      <c r="G1119" s="2"/>
      <c r="H1119" s="2"/>
      <c r="I1119" s="2"/>
      <c r="J1119" s="2"/>
      <c r="K1119" s="2"/>
      <c r="L1119" s="2"/>
      <c r="M1119" s="3"/>
      <c r="N1119" s="3"/>
      <c r="O1119" s="1"/>
      <c r="P1119" s="30"/>
      <c r="Q1119" s="30"/>
      <c r="R1119" s="30"/>
      <c r="S1119" s="30"/>
      <c r="T1119" s="30"/>
      <c r="U1119" s="30"/>
      <c r="V1119" s="30"/>
      <c r="W1119" s="30"/>
      <c r="X1119" s="30"/>
      <c r="Y1119" s="30"/>
      <c r="Z1119" s="30"/>
      <c r="AA1119" s="30"/>
      <c r="AB1119" s="30"/>
      <c r="AC1119" s="30"/>
      <c r="AD1119" s="30"/>
      <c r="AE1119" s="30"/>
      <c r="AF1119" s="30"/>
      <c r="AG1119" s="30"/>
      <c r="AH1119" s="47"/>
      <c r="AI1119" s="47"/>
      <c r="AJ1119" s="47"/>
      <c r="AK1119" s="47"/>
      <c r="AL1119" s="47"/>
      <c r="AM1119" s="47"/>
      <c r="AN1119" s="47"/>
      <c r="AO1119" s="47"/>
    </row>
    <row r="1120" spans="2:41" x14ac:dyDescent="0.2">
      <c r="B1120" s="24"/>
      <c r="C1120" s="24"/>
      <c r="D1120" s="1"/>
      <c r="E1120" s="1"/>
      <c r="F1120" s="3"/>
      <c r="G1120" s="2"/>
      <c r="H1120" s="2"/>
      <c r="I1120" s="2"/>
      <c r="J1120" s="2"/>
      <c r="K1120" s="2"/>
      <c r="L1120" s="2"/>
      <c r="M1120" s="3"/>
      <c r="N1120" s="3"/>
      <c r="O1120" s="1"/>
      <c r="P1120" s="30"/>
      <c r="Q1120" s="30"/>
      <c r="R1120" s="30"/>
      <c r="S1120" s="30"/>
      <c r="T1120" s="30"/>
      <c r="U1120" s="30"/>
      <c r="V1120" s="30"/>
      <c r="W1120" s="30"/>
      <c r="X1120" s="30"/>
      <c r="Y1120" s="30"/>
      <c r="Z1120" s="30"/>
      <c r="AA1120" s="30"/>
      <c r="AB1120" s="30"/>
      <c r="AC1120" s="30"/>
      <c r="AD1120" s="30"/>
      <c r="AE1120" s="30"/>
      <c r="AF1120" s="30"/>
      <c r="AG1120" s="30"/>
      <c r="AH1120" s="47"/>
      <c r="AI1120" s="47"/>
      <c r="AJ1120" s="47"/>
      <c r="AK1120" s="47"/>
      <c r="AL1120" s="47"/>
      <c r="AM1120" s="47"/>
      <c r="AN1120" s="47"/>
      <c r="AO1120" s="47"/>
    </row>
    <row r="1121" spans="2:41" x14ac:dyDescent="0.2">
      <c r="B1121" s="24"/>
      <c r="C1121" s="24"/>
      <c r="D1121" s="1"/>
      <c r="E1121" s="1"/>
      <c r="F1121" s="3"/>
      <c r="G1121" s="2"/>
      <c r="H1121" s="2"/>
      <c r="I1121" s="2"/>
      <c r="J1121" s="2"/>
      <c r="K1121" s="2"/>
      <c r="L1121" s="2"/>
      <c r="M1121" s="3"/>
      <c r="N1121" s="3"/>
      <c r="O1121" s="1"/>
      <c r="P1121" s="30"/>
      <c r="Q1121" s="30"/>
      <c r="R1121" s="30"/>
      <c r="S1121" s="30"/>
      <c r="T1121" s="30"/>
      <c r="U1121" s="30"/>
      <c r="V1121" s="30"/>
      <c r="W1121" s="30"/>
      <c r="X1121" s="30"/>
      <c r="Y1121" s="30"/>
      <c r="Z1121" s="30"/>
      <c r="AA1121" s="30"/>
      <c r="AB1121" s="30"/>
      <c r="AC1121" s="30"/>
      <c r="AD1121" s="30"/>
      <c r="AE1121" s="30"/>
      <c r="AF1121" s="30"/>
      <c r="AG1121" s="30"/>
      <c r="AH1121" s="47"/>
      <c r="AI1121" s="47"/>
      <c r="AJ1121" s="47"/>
      <c r="AK1121" s="47"/>
      <c r="AL1121" s="47"/>
      <c r="AM1121" s="47"/>
      <c r="AN1121" s="47"/>
      <c r="AO1121" s="47"/>
    </row>
    <row r="1122" spans="2:41" x14ac:dyDescent="0.2">
      <c r="B1122" s="24"/>
      <c r="C1122" s="24"/>
      <c r="D1122" s="1"/>
      <c r="E1122" s="1"/>
      <c r="F1122" s="3"/>
      <c r="G1122" s="2"/>
      <c r="H1122" s="2"/>
      <c r="I1122" s="2"/>
      <c r="J1122" s="2"/>
      <c r="K1122" s="2"/>
      <c r="L1122" s="2"/>
      <c r="M1122" s="3"/>
      <c r="N1122" s="3"/>
      <c r="O1122" s="1"/>
      <c r="P1122" s="30"/>
      <c r="Q1122" s="30"/>
      <c r="R1122" s="30"/>
      <c r="S1122" s="30"/>
      <c r="T1122" s="30"/>
      <c r="U1122" s="30"/>
      <c r="V1122" s="30"/>
      <c r="W1122" s="30"/>
      <c r="X1122" s="30"/>
      <c r="Y1122" s="30"/>
      <c r="Z1122" s="30"/>
      <c r="AA1122" s="30"/>
      <c r="AB1122" s="30"/>
      <c r="AC1122" s="30"/>
      <c r="AD1122" s="30"/>
      <c r="AE1122" s="30"/>
      <c r="AF1122" s="30"/>
      <c r="AG1122" s="30"/>
      <c r="AH1122" s="47"/>
      <c r="AI1122" s="47"/>
      <c r="AJ1122" s="47"/>
      <c r="AK1122" s="47"/>
      <c r="AL1122" s="47"/>
      <c r="AM1122" s="47"/>
      <c r="AN1122" s="47"/>
      <c r="AO1122" s="47"/>
    </row>
    <row r="1123" spans="2:41" x14ac:dyDescent="0.2">
      <c r="B1123" s="24"/>
      <c r="C1123" s="24"/>
      <c r="D1123" s="1"/>
      <c r="E1123" s="1"/>
      <c r="F1123" s="3"/>
      <c r="G1123" s="2"/>
      <c r="H1123" s="2"/>
      <c r="I1123" s="2"/>
      <c r="J1123" s="2"/>
      <c r="K1123" s="2"/>
      <c r="L1123" s="2"/>
      <c r="M1123" s="3"/>
      <c r="N1123" s="3"/>
      <c r="O1123" s="1"/>
      <c r="P1123" s="30"/>
      <c r="Q1123" s="30"/>
      <c r="R1123" s="30"/>
      <c r="S1123" s="30"/>
      <c r="T1123" s="30"/>
      <c r="U1123" s="30"/>
      <c r="V1123" s="30"/>
      <c r="W1123" s="30"/>
      <c r="X1123" s="30"/>
      <c r="Y1123" s="30"/>
      <c r="Z1123" s="30"/>
      <c r="AA1123" s="30"/>
      <c r="AB1123" s="30"/>
      <c r="AC1123" s="30"/>
      <c r="AD1123" s="30"/>
      <c r="AE1123" s="30"/>
      <c r="AF1123" s="30"/>
      <c r="AG1123" s="30"/>
      <c r="AH1123" s="47"/>
      <c r="AI1123" s="47"/>
      <c r="AJ1123" s="47"/>
      <c r="AK1123" s="47"/>
      <c r="AL1123" s="47"/>
      <c r="AM1123" s="47"/>
      <c r="AN1123" s="47"/>
      <c r="AO1123" s="47"/>
    </row>
    <row r="1124" spans="2:41" x14ac:dyDescent="0.2">
      <c r="B1124" s="24"/>
      <c r="C1124" s="24"/>
      <c r="D1124" s="1"/>
      <c r="E1124" s="1"/>
      <c r="F1124" s="3"/>
      <c r="G1124" s="2"/>
      <c r="H1124" s="2"/>
      <c r="I1124" s="2"/>
      <c r="J1124" s="2"/>
      <c r="K1124" s="2"/>
      <c r="L1124" s="2"/>
      <c r="M1124" s="3"/>
      <c r="N1124" s="3"/>
      <c r="O1124" s="1"/>
      <c r="P1124" s="30"/>
      <c r="Q1124" s="30"/>
      <c r="R1124" s="30"/>
      <c r="S1124" s="30"/>
      <c r="T1124" s="30"/>
      <c r="U1124" s="30"/>
      <c r="V1124" s="30"/>
      <c r="W1124" s="30"/>
      <c r="X1124" s="30"/>
      <c r="Y1124" s="30"/>
      <c r="Z1124" s="30"/>
      <c r="AA1124" s="30"/>
      <c r="AB1124" s="30"/>
      <c r="AC1124" s="30"/>
      <c r="AD1124" s="30"/>
      <c r="AE1124" s="30"/>
      <c r="AF1124" s="30"/>
      <c r="AG1124" s="30"/>
      <c r="AH1124" s="47"/>
      <c r="AI1124" s="47"/>
      <c r="AJ1124" s="47"/>
      <c r="AK1124" s="47"/>
      <c r="AL1124" s="47"/>
      <c r="AM1124" s="47"/>
      <c r="AN1124" s="47"/>
      <c r="AO1124" s="47"/>
    </row>
    <row r="1125" spans="2:41" x14ac:dyDescent="0.2">
      <c r="B1125" s="24"/>
      <c r="C1125" s="24"/>
      <c r="D1125" s="1"/>
      <c r="E1125" s="1"/>
      <c r="F1125" s="3"/>
      <c r="G1125" s="2"/>
      <c r="H1125" s="2"/>
      <c r="I1125" s="2"/>
      <c r="J1125" s="2"/>
      <c r="K1125" s="2"/>
      <c r="L1125" s="2"/>
      <c r="M1125" s="3"/>
      <c r="N1125" s="3"/>
      <c r="O1125" s="1"/>
      <c r="P1125" s="30"/>
      <c r="Q1125" s="30"/>
      <c r="R1125" s="30"/>
      <c r="S1125" s="30"/>
      <c r="T1125" s="30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30"/>
      <c r="AH1125" s="47"/>
      <c r="AI1125" s="47"/>
      <c r="AJ1125" s="47"/>
      <c r="AK1125" s="47"/>
      <c r="AL1125" s="47"/>
      <c r="AM1125" s="47"/>
      <c r="AN1125" s="47"/>
      <c r="AO1125" s="47"/>
    </row>
    <row r="1126" spans="2:41" x14ac:dyDescent="0.2">
      <c r="B1126" s="24"/>
      <c r="C1126" s="24"/>
      <c r="D1126" s="1"/>
      <c r="E1126" s="1"/>
      <c r="F1126" s="3"/>
      <c r="G1126" s="2"/>
      <c r="H1126" s="2"/>
      <c r="I1126" s="2"/>
      <c r="J1126" s="2"/>
      <c r="K1126" s="2"/>
      <c r="L1126" s="2"/>
      <c r="M1126" s="3"/>
      <c r="N1126" s="3"/>
      <c r="O1126" s="1"/>
      <c r="P1126" s="30"/>
      <c r="Q1126" s="30"/>
      <c r="R1126" s="30"/>
      <c r="S1126" s="30"/>
      <c r="T1126" s="30"/>
      <c r="U1126" s="30"/>
      <c r="V1126" s="30"/>
      <c r="W1126" s="30"/>
      <c r="X1126" s="30"/>
      <c r="Y1126" s="30"/>
      <c r="Z1126" s="30"/>
      <c r="AA1126" s="30"/>
      <c r="AB1126" s="30"/>
      <c r="AC1126" s="30"/>
      <c r="AD1126" s="30"/>
      <c r="AE1126" s="30"/>
      <c r="AF1126" s="30"/>
      <c r="AG1126" s="30"/>
      <c r="AH1126" s="47"/>
      <c r="AI1126" s="47"/>
      <c r="AJ1126" s="47"/>
      <c r="AK1126" s="47"/>
      <c r="AL1126" s="47"/>
      <c r="AM1126" s="47"/>
      <c r="AN1126" s="47"/>
      <c r="AO1126" s="47"/>
    </row>
    <row r="1127" spans="2:41" x14ac:dyDescent="0.2">
      <c r="B1127" s="24"/>
      <c r="C1127" s="24"/>
      <c r="D1127" s="1"/>
      <c r="E1127" s="1"/>
      <c r="F1127" s="3"/>
      <c r="G1127" s="2"/>
      <c r="H1127" s="2"/>
      <c r="I1127" s="2"/>
      <c r="J1127" s="2"/>
      <c r="K1127" s="2"/>
      <c r="L1127" s="2"/>
      <c r="M1127" s="3"/>
      <c r="N1127" s="3"/>
      <c r="O1127" s="1"/>
      <c r="P1127" s="30"/>
      <c r="Q1127" s="30"/>
      <c r="R1127" s="30"/>
      <c r="S1127" s="30"/>
      <c r="T1127" s="30"/>
      <c r="U1127" s="30"/>
      <c r="V1127" s="30"/>
      <c r="W1127" s="30"/>
      <c r="X1127" s="30"/>
      <c r="Y1127" s="30"/>
      <c r="Z1127" s="30"/>
      <c r="AA1127" s="30"/>
      <c r="AB1127" s="30"/>
      <c r="AC1127" s="30"/>
      <c r="AD1127" s="30"/>
      <c r="AE1127" s="30"/>
      <c r="AF1127" s="30"/>
      <c r="AG1127" s="30"/>
      <c r="AH1127" s="47"/>
      <c r="AI1127" s="47"/>
      <c r="AJ1127" s="47"/>
      <c r="AK1127" s="47"/>
      <c r="AL1127" s="47"/>
      <c r="AM1127" s="47"/>
      <c r="AN1127" s="47"/>
      <c r="AO1127" s="47"/>
    </row>
    <row r="1128" spans="2:41" x14ac:dyDescent="0.2">
      <c r="B1128" s="24"/>
      <c r="C1128" s="24"/>
      <c r="D1128" s="1"/>
      <c r="E1128" s="1"/>
      <c r="F1128" s="3"/>
      <c r="G1128" s="2"/>
      <c r="H1128" s="2"/>
      <c r="I1128" s="2"/>
      <c r="J1128" s="2"/>
      <c r="K1128" s="2"/>
      <c r="L1128" s="2"/>
      <c r="M1128" s="3"/>
      <c r="N1128" s="3"/>
      <c r="O1128" s="1"/>
      <c r="P1128" s="30"/>
      <c r="Q1128" s="30"/>
      <c r="R1128" s="30"/>
      <c r="S1128" s="30"/>
      <c r="T1128" s="30"/>
      <c r="U1128" s="30"/>
      <c r="V1128" s="30"/>
      <c r="W1128" s="30"/>
      <c r="X1128" s="30"/>
      <c r="Y1128" s="30"/>
      <c r="Z1128" s="30"/>
      <c r="AA1128" s="30"/>
      <c r="AB1128" s="30"/>
      <c r="AC1128" s="30"/>
      <c r="AD1128" s="30"/>
      <c r="AE1128" s="30"/>
      <c r="AF1128" s="30"/>
      <c r="AG1128" s="30"/>
      <c r="AH1128" s="47"/>
      <c r="AI1128" s="47"/>
      <c r="AJ1128" s="47"/>
      <c r="AK1128" s="47"/>
      <c r="AL1128" s="47"/>
      <c r="AM1128" s="47"/>
      <c r="AN1128" s="47"/>
      <c r="AO1128" s="47"/>
    </row>
    <row r="1129" spans="2:41" x14ac:dyDescent="0.2">
      <c r="B1129" s="24"/>
      <c r="C1129" s="24"/>
      <c r="D1129" s="1"/>
      <c r="E1129" s="1"/>
      <c r="F1129" s="3"/>
      <c r="G1129" s="2"/>
      <c r="H1129" s="2"/>
      <c r="I1129" s="2"/>
      <c r="J1129" s="2"/>
      <c r="K1129" s="2"/>
      <c r="L1129" s="2"/>
      <c r="M1129" s="3"/>
      <c r="N1129" s="3"/>
      <c r="O1129" s="1"/>
      <c r="P1129" s="30"/>
      <c r="Q1129" s="30"/>
      <c r="R1129" s="30"/>
      <c r="S1129" s="30"/>
      <c r="T1129" s="30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30"/>
      <c r="AH1129" s="47"/>
      <c r="AI1129" s="47"/>
      <c r="AJ1129" s="47"/>
      <c r="AK1129" s="47"/>
      <c r="AL1129" s="47"/>
      <c r="AM1129" s="47"/>
      <c r="AN1129" s="47"/>
      <c r="AO1129" s="47"/>
    </row>
    <row r="1130" spans="2:41" x14ac:dyDescent="0.2">
      <c r="B1130" s="24"/>
      <c r="C1130" s="24"/>
      <c r="D1130" s="1"/>
      <c r="E1130" s="1"/>
      <c r="F1130" s="3"/>
      <c r="G1130" s="2"/>
      <c r="H1130" s="2"/>
      <c r="I1130" s="2"/>
      <c r="J1130" s="2"/>
      <c r="K1130" s="2"/>
      <c r="L1130" s="2"/>
      <c r="M1130" s="3"/>
      <c r="N1130" s="3"/>
      <c r="O1130" s="1"/>
      <c r="P1130" s="30"/>
      <c r="Q1130" s="30"/>
      <c r="R1130" s="30"/>
      <c r="S1130" s="30"/>
      <c r="T1130" s="30"/>
      <c r="U1130" s="30"/>
      <c r="V1130" s="30"/>
      <c r="W1130" s="30"/>
      <c r="X1130" s="30"/>
      <c r="Y1130" s="30"/>
      <c r="Z1130" s="30"/>
      <c r="AA1130" s="30"/>
      <c r="AB1130" s="30"/>
      <c r="AC1130" s="30"/>
      <c r="AD1130" s="30"/>
      <c r="AE1130" s="30"/>
      <c r="AF1130" s="30"/>
      <c r="AG1130" s="30"/>
      <c r="AH1130" s="47"/>
      <c r="AI1130" s="47"/>
      <c r="AJ1130" s="47"/>
      <c r="AK1130" s="47"/>
      <c r="AL1130" s="47"/>
      <c r="AM1130" s="47"/>
      <c r="AN1130" s="47"/>
      <c r="AO1130" s="47"/>
    </row>
    <row r="1131" spans="2:41" x14ac:dyDescent="0.2">
      <c r="B1131" s="24"/>
      <c r="C1131" s="24"/>
      <c r="D1131" s="1"/>
      <c r="E1131" s="1"/>
      <c r="F1131" s="3"/>
      <c r="G1131" s="2"/>
      <c r="H1131" s="2"/>
      <c r="I1131" s="2"/>
      <c r="J1131" s="2"/>
      <c r="K1131" s="2"/>
      <c r="L1131" s="2"/>
      <c r="M1131" s="3"/>
      <c r="N1131" s="3"/>
      <c r="O1131" s="1"/>
      <c r="P1131" s="30"/>
      <c r="Q1131" s="30"/>
      <c r="R1131" s="30"/>
      <c r="S1131" s="30"/>
      <c r="T1131" s="30"/>
      <c r="U1131" s="30"/>
      <c r="V1131" s="30"/>
      <c r="W1131" s="30"/>
      <c r="X1131" s="30"/>
      <c r="Y1131" s="30"/>
      <c r="Z1131" s="30"/>
      <c r="AA1131" s="30"/>
      <c r="AB1131" s="30"/>
      <c r="AC1131" s="30"/>
      <c r="AD1131" s="30"/>
      <c r="AE1131" s="30"/>
      <c r="AF1131" s="30"/>
      <c r="AG1131" s="30"/>
      <c r="AH1131" s="47"/>
      <c r="AI1131" s="47"/>
      <c r="AJ1131" s="47"/>
      <c r="AK1131" s="47"/>
      <c r="AL1131" s="47"/>
      <c r="AM1131" s="47"/>
      <c r="AN1131" s="47"/>
      <c r="AO1131" s="47"/>
    </row>
    <row r="1132" spans="2:41" x14ac:dyDescent="0.2">
      <c r="B1132" s="24"/>
      <c r="C1132" s="24"/>
      <c r="D1132" s="1"/>
      <c r="E1132" s="1"/>
      <c r="F1132" s="3"/>
      <c r="G1132" s="2"/>
      <c r="H1132" s="2"/>
      <c r="I1132" s="2"/>
      <c r="J1132" s="2"/>
      <c r="K1132" s="2"/>
      <c r="L1132" s="2"/>
      <c r="M1132" s="3"/>
      <c r="N1132" s="3"/>
      <c r="O1132" s="1"/>
      <c r="P1132" s="30"/>
      <c r="Q1132" s="30"/>
      <c r="R1132" s="30"/>
      <c r="S1132" s="30"/>
      <c r="T1132" s="30"/>
      <c r="U1132" s="30"/>
      <c r="V1132" s="30"/>
      <c r="W1132" s="30"/>
      <c r="X1132" s="30"/>
      <c r="Y1132" s="30"/>
      <c r="Z1132" s="30"/>
      <c r="AA1132" s="30"/>
      <c r="AB1132" s="30"/>
      <c r="AC1132" s="30"/>
      <c r="AD1132" s="30"/>
      <c r="AE1132" s="30"/>
      <c r="AF1132" s="30"/>
      <c r="AG1132" s="30"/>
      <c r="AH1132" s="47"/>
      <c r="AI1132" s="47"/>
      <c r="AJ1132" s="47"/>
      <c r="AK1132" s="47"/>
      <c r="AL1132" s="47"/>
      <c r="AM1132" s="47"/>
      <c r="AN1132" s="47"/>
      <c r="AO1132" s="47"/>
    </row>
    <row r="1133" spans="2:41" x14ac:dyDescent="0.2">
      <c r="B1133" s="24"/>
      <c r="C1133" s="24"/>
      <c r="D1133" s="1"/>
      <c r="E1133" s="1"/>
      <c r="F1133" s="3"/>
      <c r="G1133" s="2"/>
      <c r="H1133" s="2"/>
      <c r="I1133" s="2"/>
      <c r="J1133" s="2"/>
      <c r="K1133" s="2"/>
      <c r="L1133" s="2"/>
      <c r="M1133" s="3"/>
      <c r="N1133" s="3"/>
      <c r="O1133" s="1"/>
      <c r="P1133" s="30"/>
      <c r="Q1133" s="30"/>
      <c r="R1133" s="30"/>
      <c r="S1133" s="30"/>
      <c r="T1133" s="30"/>
      <c r="U1133" s="30"/>
      <c r="V1133" s="30"/>
      <c r="W1133" s="30"/>
      <c r="X1133" s="30"/>
      <c r="Y1133" s="30"/>
      <c r="Z1133" s="30"/>
      <c r="AA1133" s="30"/>
      <c r="AB1133" s="30"/>
      <c r="AC1133" s="30"/>
      <c r="AD1133" s="30"/>
      <c r="AE1133" s="30"/>
      <c r="AF1133" s="30"/>
      <c r="AG1133" s="30"/>
      <c r="AH1133" s="47"/>
      <c r="AI1133" s="47"/>
      <c r="AJ1133" s="47"/>
      <c r="AK1133" s="47"/>
      <c r="AL1133" s="47"/>
      <c r="AM1133" s="47"/>
      <c r="AN1133" s="47"/>
      <c r="AO1133" s="47"/>
    </row>
    <row r="1134" spans="2:41" x14ac:dyDescent="0.2">
      <c r="B1134" s="24"/>
      <c r="C1134" s="24"/>
      <c r="D1134" s="1"/>
      <c r="E1134" s="1"/>
      <c r="F1134" s="3"/>
      <c r="G1134" s="2"/>
      <c r="H1134" s="2"/>
      <c r="I1134" s="2"/>
      <c r="J1134" s="2"/>
      <c r="K1134" s="2"/>
      <c r="L1134" s="2"/>
      <c r="M1134" s="3"/>
      <c r="N1134" s="3"/>
      <c r="O1134" s="1"/>
      <c r="P1134" s="30"/>
      <c r="Q1134" s="30"/>
      <c r="R1134" s="30"/>
      <c r="S1134" s="30"/>
      <c r="T1134" s="30"/>
      <c r="U1134" s="30"/>
      <c r="V1134" s="30"/>
      <c r="W1134" s="30"/>
      <c r="X1134" s="30"/>
      <c r="Y1134" s="30"/>
      <c r="Z1134" s="30"/>
      <c r="AA1134" s="30"/>
      <c r="AB1134" s="30"/>
      <c r="AC1134" s="30"/>
      <c r="AD1134" s="30"/>
      <c r="AE1134" s="30"/>
      <c r="AF1134" s="30"/>
      <c r="AG1134" s="30"/>
      <c r="AH1134" s="47"/>
      <c r="AI1134" s="47"/>
      <c r="AJ1134" s="47"/>
      <c r="AK1134" s="47"/>
      <c r="AL1134" s="47"/>
      <c r="AM1134" s="47"/>
      <c r="AN1134" s="47"/>
      <c r="AO1134" s="47"/>
    </row>
    <row r="1135" spans="2:41" x14ac:dyDescent="0.2">
      <c r="B1135" s="24"/>
      <c r="C1135" s="24"/>
      <c r="D1135" s="1"/>
      <c r="E1135" s="1"/>
      <c r="F1135" s="3"/>
      <c r="G1135" s="2"/>
      <c r="H1135" s="2"/>
      <c r="I1135" s="2"/>
      <c r="J1135" s="2"/>
      <c r="K1135" s="2"/>
      <c r="L1135" s="2"/>
      <c r="M1135" s="3"/>
      <c r="N1135" s="3"/>
      <c r="O1135" s="1"/>
      <c r="P1135" s="30"/>
      <c r="Q1135" s="30"/>
      <c r="R1135" s="30"/>
      <c r="S1135" s="30"/>
      <c r="T1135" s="30"/>
      <c r="U1135" s="30"/>
      <c r="V1135" s="30"/>
      <c r="W1135" s="30"/>
      <c r="X1135" s="30"/>
      <c r="Y1135" s="30"/>
      <c r="Z1135" s="30"/>
      <c r="AA1135" s="30"/>
      <c r="AB1135" s="30"/>
      <c r="AC1135" s="30"/>
      <c r="AD1135" s="30"/>
      <c r="AE1135" s="30"/>
      <c r="AF1135" s="30"/>
      <c r="AG1135" s="30"/>
      <c r="AH1135" s="47"/>
      <c r="AI1135" s="47"/>
      <c r="AJ1135" s="47"/>
      <c r="AK1135" s="47"/>
      <c r="AL1135" s="47"/>
      <c r="AM1135" s="47"/>
      <c r="AN1135" s="47"/>
      <c r="AO1135" s="47"/>
    </row>
    <row r="1136" spans="2:41" x14ac:dyDescent="0.2">
      <c r="B1136" s="25"/>
      <c r="C1136" s="25"/>
      <c r="D1136" s="2"/>
      <c r="E1136" s="2"/>
      <c r="F1136" s="3"/>
      <c r="G1136" s="2"/>
      <c r="H1136" s="2"/>
      <c r="I1136" s="2"/>
      <c r="J1136" s="2"/>
      <c r="K1136" s="2"/>
      <c r="L1136" s="2"/>
      <c r="M1136" s="3"/>
      <c r="N1136" s="3"/>
      <c r="O1136" s="1"/>
      <c r="P1136" s="30"/>
      <c r="Q1136" s="30"/>
      <c r="R1136" s="30"/>
      <c r="S1136" s="30"/>
      <c r="T1136" s="30"/>
      <c r="U1136" s="30"/>
      <c r="V1136" s="30"/>
      <c r="W1136" s="30"/>
      <c r="X1136" s="30"/>
      <c r="Y1136" s="30"/>
      <c r="Z1136" s="30"/>
      <c r="AA1136" s="30"/>
      <c r="AB1136" s="30"/>
      <c r="AC1136" s="30"/>
      <c r="AD1136" s="30"/>
      <c r="AE1136" s="30"/>
      <c r="AF1136" s="30"/>
      <c r="AG1136" s="30"/>
      <c r="AH1136" s="47"/>
      <c r="AI1136" s="47"/>
      <c r="AJ1136" s="47"/>
      <c r="AK1136" s="47"/>
      <c r="AL1136" s="47"/>
      <c r="AM1136" s="47"/>
      <c r="AN1136" s="47"/>
      <c r="AO1136" s="47"/>
    </row>
    <row r="1137" spans="2:41" x14ac:dyDescent="0.2">
      <c r="B1137" s="25"/>
      <c r="C1137" s="25"/>
      <c r="D1137" s="2"/>
      <c r="E1137" s="2"/>
      <c r="F1137" s="3"/>
      <c r="G1137" s="2"/>
      <c r="H1137" s="2"/>
      <c r="I1137" s="2"/>
      <c r="J1137" s="2"/>
      <c r="K1137" s="2"/>
      <c r="L1137" s="2"/>
      <c r="M1137" s="3"/>
      <c r="N1137" s="3"/>
      <c r="O1137" s="1"/>
      <c r="P1137" s="30"/>
      <c r="Q1137" s="30"/>
      <c r="R1137" s="30"/>
      <c r="S1137" s="30"/>
      <c r="T1137" s="30"/>
      <c r="U1137" s="30"/>
      <c r="V1137" s="30"/>
      <c r="W1137" s="30"/>
      <c r="X1137" s="30"/>
      <c r="Y1137" s="30"/>
      <c r="Z1137" s="30"/>
      <c r="AA1137" s="30"/>
      <c r="AB1137" s="30"/>
      <c r="AC1137" s="30"/>
      <c r="AD1137" s="30"/>
      <c r="AE1137" s="30"/>
      <c r="AF1137" s="30"/>
      <c r="AG1137" s="30"/>
      <c r="AH1137" s="47"/>
      <c r="AI1137" s="47"/>
      <c r="AJ1137" s="47"/>
      <c r="AK1137" s="47"/>
      <c r="AL1137" s="47"/>
      <c r="AM1137" s="47"/>
      <c r="AN1137" s="47"/>
      <c r="AO1137" s="47"/>
    </row>
    <row r="1138" spans="2:41" x14ac:dyDescent="0.2">
      <c r="B1138" s="25"/>
      <c r="C1138" s="25"/>
      <c r="D1138" s="2"/>
      <c r="E1138" s="2"/>
      <c r="F1138" s="3"/>
      <c r="G1138" s="2"/>
      <c r="H1138" s="2"/>
      <c r="I1138" s="2"/>
      <c r="J1138" s="2"/>
      <c r="K1138" s="2"/>
      <c r="L1138" s="2"/>
      <c r="M1138" s="3"/>
      <c r="N1138" s="3"/>
      <c r="O1138" s="1"/>
      <c r="P1138" s="30"/>
      <c r="Q1138" s="30"/>
      <c r="R1138" s="30"/>
      <c r="S1138" s="30"/>
      <c r="T1138" s="30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30"/>
      <c r="AH1138" s="47"/>
      <c r="AI1138" s="47"/>
      <c r="AJ1138" s="47"/>
      <c r="AK1138" s="47"/>
      <c r="AL1138" s="47"/>
      <c r="AM1138" s="47"/>
      <c r="AN1138" s="47"/>
      <c r="AO1138" s="47"/>
    </row>
    <row r="1139" spans="2:41" x14ac:dyDescent="0.2">
      <c r="B1139" s="25"/>
      <c r="C1139" s="25"/>
      <c r="D1139" s="2"/>
      <c r="E1139" s="2"/>
      <c r="F1139" s="3"/>
      <c r="G1139" s="2"/>
      <c r="H1139" s="2"/>
      <c r="I1139" s="2"/>
      <c r="J1139" s="2"/>
      <c r="K1139" s="2"/>
      <c r="L1139" s="2"/>
      <c r="M1139" s="3"/>
      <c r="N1139" s="3"/>
      <c r="O1139" s="1"/>
      <c r="P1139" s="30"/>
      <c r="Q1139" s="30"/>
      <c r="R1139" s="30"/>
      <c r="S1139" s="30"/>
      <c r="T1139" s="30"/>
      <c r="U1139" s="30"/>
      <c r="V1139" s="30"/>
      <c r="W1139" s="30"/>
      <c r="X1139" s="30"/>
      <c r="Y1139" s="30"/>
      <c r="Z1139" s="30"/>
      <c r="AA1139" s="30"/>
      <c r="AB1139" s="30"/>
      <c r="AC1139" s="30"/>
      <c r="AD1139" s="30"/>
      <c r="AE1139" s="30"/>
      <c r="AF1139" s="30"/>
      <c r="AG1139" s="30"/>
      <c r="AH1139" s="47"/>
      <c r="AI1139" s="47"/>
      <c r="AJ1139" s="47"/>
      <c r="AK1139" s="47"/>
      <c r="AL1139" s="47"/>
      <c r="AM1139" s="47"/>
      <c r="AN1139" s="47"/>
      <c r="AO1139" s="47"/>
    </row>
    <row r="1140" spans="2:41" x14ac:dyDescent="0.2">
      <c r="B1140" s="25"/>
      <c r="C1140" s="25"/>
      <c r="D1140" s="2"/>
      <c r="E1140" s="2"/>
      <c r="F1140" s="3"/>
      <c r="G1140" s="2"/>
      <c r="H1140" s="2"/>
      <c r="I1140" s="2"/>
      <c r="J1140" s="2"/>
      <c r="K1140" s="2"/>
      <c r="L1140" s="2"/>
      <c r="M1140" s="3"/>
      <c r="N1140" s="3"/>
      <c r="O1140" s="1"/>
      <c r="P1140" s="30"/>
      <c r="Q1140" s="30"/>
      <c r="R1140" s="30"/>
      <c r="S1140" s="30"/>
      <c r="T1140" s="30"/>
      <c r="U1140" s="30"/>
      <c r="V1140" s="30"/>
      <c r="W1140" s="30"/>
      <c r="X1140" s="30"/>
      <c r="Y1140" s="30"/>
      <c r="Z1140" s="30"/>
      <c r="AA1140" s="30"/>
      <c r="AB1140" s="30"/>
      <c r="AC1140" s="30"/>
      <c r="AD1140" s="30"/>
      <c r="AE1140" s="30"/>
      <c r="AF1140" s="30"/>
      <c r="AG1140" s="30"/>
      <c r="AH1140" s="47"/>
      <c r="AI1140" s="47"/>
      <c r="AJ1140" s="47"/>
      <c r="AK1140" s="47"/>
      <c r="AL1140" s="47"/>
      <c r="AM1140" s="47"/>
      <c r="AN1140" s="47"/>
      <c r="AO1140" s="47"/>
    </row>
    <row r="1141" spans="2:41" x14ac:dyDescent="0.2">
      <c r="B1141" s="25"/>
      <c r="C1141" s="25"/>
      <c r="D1141" s="2"/>
      <c r="E1141" s="2"/>
      <c r="F1141" s="3"/>
      <c r="G1141" s="2"/>
      <c r="H1141" s="2"/>
      <c r="I1141" s="2"/>
      <c r="J1141" s="2"/>
      <c r="K1141" s="2"/>
      <c r="L1141" s="2"/>
      <c r="M1141" s="3"/>
      <c r="N1141" s="3"/>
      <c r="O1141" s="1"/>
      <c r="P1141" s="30"/>
      <c r="Q1141" s="30"/>
      <c r="R1141" s="30"/>
      <c r="S1141" s="30"/>
      <c r="T1141" s="30"/>
      <c r="U1141" s="30"/>
      <c r="V1141" s="30"/>
      <c r="W1141" s="30"/>
      <c r="X1141" s="30"/>
      <c r="Y1141" s="30"/>
      <c r="Z1141" s="30"/>
      <c r="AA1141" s="30"/>
      <c r="AB1141" s="30"/>
      <c r="AC1141" s="30"/>
      <c r="AD1141" s="30"/>
      <c r="AE1141" s="30"/>
      <c r="AF1141" s="30"/>
      <c r="AG1141" s="30"/>
      <c r="AH1141" s="47"/>
      <c r="AI1141" s="47"/>
      <c r="AJ1141" s="47"/>
      <c r="AK1141" s="47"/>
      <c r="AL1141" s="47"/>
      <c r="AM1141" s="47"/>
      <c r="AN1141" s="47"/>
      <c r="AO1141" s="47"/>
    </row>
    <row r="1142" spans="2:41" x14ac:dyDescent="0.2">
      <c r="B1142" s="25"/>
      <c r="C1142" s="25"/>
      <c r="D1142" s="2"/>
      <c r="E1142" s="2"/>
      <c r="F1142" s="3"/>
      <c r="G1142" s="2"/>
      <c r="H1142" s="2"/>
      <c r="I1142" s="2"/>
      <c r="J1142" s="2"/>
      <c r="K1142" s="2"/>
      <c r="L1142" s="2"/>
      <c r="M1142" s="3"/>
      <c r="N1142" s="3"/>
      <c r="O1142" s="1"/>
      <c r="P1142" s="30"/>
      <c r="Q1142" s="30"/>
      <c r="R1142" s="30"/>
      <c r="S1142" s="30"/>
      <c r="T1142" s="30"/>
      <c r="U1142" s="30"/>
      <c r="V1142" s="30"/>
      <c r="W1142" s="30"/>
      <c r="X1142" s="30"/>
      <c r="Y1142" s="30"/>
      <c r="Z1142" s="30"/>
      <c r="AA1142" s="30"/>
      <c r="AB1142" s="30"/>
      <c r="AC1142" s="30"/>
      <c r="AD1142" s="30"/>
      <c r="AE1142" s="30"/>
      <c r="AF1142" s="30"/>
      <c r="AG1142" s="30"/>
      <c r="AH1142" s="47"/>
      <c r="AI1142" s="47"/>
      <c r="AJ1142" s="47"/>
      <c r="AK1142" s="47"/>
      <c r="AL1142" s="47"/>
      <c r="AM1142" s="47"/>
      <c r="AN1142" s="47"/>
      <c r="AO1142" s="47"/>
    </row>
    <row r="1143" spans="2:41" x14ac:dyDescent="0.2">
      <c r="B1143" s="25"/>
      <c r="C1143" s="25"/>
      <c r="D1143" s="2"/>
      <c r="E1143" s="2"/>
      <c r="F1143" s="3"/>
      <c r="G1143" s="2"/>
      <c r="H1143" s="2"/>
      <c r="I1143" s="2"/>
      <c r="J1143" s="2"/>
      <c r="K1143" s="2"/>
      <c r="L1143" s="2"/>
      <c r="M1143" s="3"/>
      <c r="N1143" s="3"/>
      <c r="O1143" s="1"/>
      <c r="P1143" s="30"/>
      <c r="Q1143" s="30"/>
      <c r="R1143" s="30"/>
      <c r="S1143" s="30"/>
      <c r="T1143" s="30"/>
      <c r="U1143" s="30"/>
      <c r="V1143" s="30"/>
      <c r="W1143" s="30"/>
      <c r="X1143" s="30"/>
      <c r="Y1143" s="30"/>
      <c r="Z1143" s="30"/>
      <c r="AA1143" s="30"/>
      <c r="AB1143" s="30"/>
      <c r="AC1143" s="30"/>
      <c r="AD1143" s="30"/>
      <c r="AE1143" s="30"/>
      <c r="AF1143" s="30"/>
      <c r="AG1143" s="30"/>
      <c r="AH1143" s="47"/>
      <c r="AI1143" s="47"/>
      <c r="AJ1143" s="47"/>
      <c r="AK1143" s="47"/>
      <c r="AL1143" s="47"/>
      <c r="AM1143" s="47"/>
      <c r="AN1143" s="47"/>
      <c r="AO1143" s="47"/>
    </row>
    <row r="1144" spans="2:41" x14ac:dyDescent="0.2">
      <c r="B1144" s="25"/>
      <c r="C1144" s="25"/>
      <c r="D1144" s="2"/>
      <c r="E1144" s="2"/>
      <c r="F1144" s="3"/>
      <c r="G1144" s="2"/>
      <c r="H1144" s="2"/>
      <c r="I1144" s="2"/>
      <c r="J1144" s="2"/>
      <c r="K1144" s="2"/>
      <c r="L1144" s="2"/>
      <c r="M1144" s="3"/>
      <c r="N1144" s="3"/>
      <c r="O1144" s="1"/>
      <c r="P1144" s="30"/>
      <c r="Q1144" s="30"/>
      <c r="R1144" s="30"/>
      <c r="S1144" s="30"/>
      <c r="T1144" s="30"/>
      <c r="U1144" s="30"/>
      <c r="V1144" s="30"/>
      <c r="W1144" s="30"/>
      <c r="X1144" s="30"/>
      <c r="Y1144" s="30"/>
      <c r="Z1144" s="30"/>
      <c r="AA1144" s="30"/>
      <c r="AB1144" s="30"/>
      <c r="AC1144" s="30"/>
      <c r="AD1144" s="30"/>
      <c r="AE1144" s="30"/>
      <c r="AF1144" s="30"/>
      <c r="AG1144" s="30"/>
      <c r="AH1144" s="47"/>
      <c r="AI1144" s="47"/>
      <c r="AJ1144" s="47"/>
      <c r="AK1144" s="47"/>
      <c r="AL1144" s="47"/>
      <c r="AM1144" s="47"/>
      <c r="AN1144" s="47"/>
      <c r="AO1144" s="47"/>
    </row>
    <row r="1145" spans="2:41" x14ac:dyDescent="0.2">
      <c r="B1145" s="25"/>
      <c r="C1145" s="25"/>
      <c r="D1145" s="2"/>
      <c r="E1145" s="2"/>
      <c r="F1145" s="3"/>
      <c r="G1145" s="2"/>
      <c r="H1145" s="2"/>
      <c r="I1145" s="2"/>
      <c r="J1145" s="2"/>
      <c r="K1145" s="2"/>
      <c r="L1145" s="2"/>
      <c r="M1145" s="3"/>
      <c r="N1145" s="3"/>
      <c r="O1145" s="1"/>
      <c r="P1145" s="30"/>
      <c r="Q1145" s="30"/>
      <c r="R1145" s="30"/>
      <c r="S1145" s="30"/>
      <c r="T1145" s="30"/>
      <c r="U1145" s="30"/>
      <c r="V1145" s="30"/>
      <c r="W1145" s="30"/>
      <c r="X1145" s="30"/>
      <c r="Y1145" s="30"/>
      <c r="Z1145" s="30"/>
      <c r="AA1145" s="30"/>
      <c r="AB1145" s="30"/>
      <c r="AC1145" s="30"/>
      <c r="AD1145" s="30"/>
      <c r="AE1145" s="30"/>
      <c r="AF1145" s="30"/>
      <c r="AG1145" s="30"/>
      <c r="AH1145" s="47"/>
      <c r="AI1145" s="47"/>
      <c r="AJ1145" s="47"/>
      <c r="AK1145" s="47"/>
      <c r="AL1145" s="47"/>
      <c r="AM1145" s="47"/>
      <c r="AN1145" s="47"/>
      <c r="AO1145" s="47"/>
    </row>
    <row r="1146" spans="2:41" x14ac:dyDescent="0.2">
      <c r="B1146" s="25"/>
      <c r="C1146" s="25"/>
      <c r="D1146" s="2"/>
      <c r="E1146" s="2"/>
      <c r="F1146" s="3"/>
      <c r="G1146" s="2"/>
      <c r="H1146" s="2"/>
      <c r="I1146" s="2"/>
      <c r="J1146" s="2"/>
      <c r="K1146" s="2"/>
      <c r="L1146" s="2"/>
      <c r="M1146" s="3"/>
      <c r="N1146" s="3"/>
      <c r="O1146" s="1"/>
      <c r="P1146" s="30"/>
      <c r="Q1146" s="30"/>
      <c r="R1146" s="30"/>
      <c r="S1146" s="30"/>
      <c r="T1146" s="30"/>
      <c r="U1146" s="30"/>
      <c r="V1146" s="30"/>
      <c r="W1146" s="30"/>
      <c r="X1146" s="30"/>
      <c r="Y1146" s="30"/>
      <c r="Z1146" s="30"/>
      <c r="AA1146" s="30"/>
      <c r="AB1146" s="30"/>
      <c r="AC1146" s="30"/>
      <c r="AD1146" s="30"/>
      <c r="AE1146" s="30"/>
      <c r="AF1146" s="30"/>
      <c r="AG1146" s="30"/>
      <c r="AH1146" s="47"/>
      <c r="AI1146" s="47"/>
      <c r="AJ1146" s="47"/>
      <c r="AK1146" s="47"/>
      <c r="AL1146" s="47"/>
      <c r="AM1146" s="47"/>
      <c r="AN1146" s="47"/>
      <c r="AO1146" s="47"/>
    </row>
    <row r="1147" spans="2:41" x14ac:dyDescent="0.2">
      <c r="B1147" s="25"/>
      <c r="C1147" s="25"/>
      <c r="D1147" s="2"/>
      <c r="E1147" s="2"/>
      <c r="F1147" s="3"/>
      <c r="G1147" s="2"/>
      <c r="H1147" s="2"/>
      <c r="I1147" s="2"/>
      <c r="J1147" s="2"/>
      <c r="K1147" s="2"/>
      <c r="L1147" s="2"/>
      <c r="M1147" s="3"/>
      <c r="N1147" s="3"/>
      <c r="O1147" s="1"/>
      <c r="P1147" s="30"/>
      <c r="Q1147" s="30"/>
      <c r="R1147" s="30"/>
      <c r="S1147" s="30"/>
      <c r="T1147" s="30"/>
      <c r="U1147" s="30"/>
      <c r="V1147" s="30"/>
      <c r="W1147" s="30"/>
      <c r="X1147" s="30"/>
      <c r="Y1147" s="30"/>
      <c r="Z1147" s="30"/>
      <c r="AA1147" s="30"/>
      <c r="AB1147" s="30"/>
      <c r="AC1147" s="30"/>
      <c r="AD1147" s="30"/>
      <c r="AE1147" s="30"/>
      <c r="AF1147" s="30"/>
      <c r="AG1147" s="30"/>
      <c r="AH1147" s="47"/>
      <c r="AI1147" s="47"/>
      <c r="AJ1147" s="47"/>
      <c r="AK1147" s="47"/>
      <c r="AL1147" s="47"/>
      <c r="AM1147" s="47"/>
      <c r="AN1147" s="47"/>
      <c r="AO1147" s="47"/>
    </row>
    <row r="1148" spans="2:41" x14ac:dyDescent="0.2">
      <c r="B1148" s="25"/>
      <c r="C1148" s="25"/>
      <c r="D1148" s="2"/>
      <c r="E1148" s="2"/>
      <c r="F1148" s="3"/>
      <c r="G1148" s="2"/>
      <c r="H1148" s="2"/>
      <c r="I1148" s="2"/>
      <c r="J1148" s="2"/>
      <c r="K1148" s="2"/>
      <c r="L1148" s="2"/>
      <c r="M1148" s="3"/>
      <c r="N1148" s="3"/>
      <c r="O1148" s="1"/>
      <c r="P1148" s="30"/>
      <c r="Q1148" s="30"/>
      <c r="R1148" s="30"/>
      <c r="S1148" s="30"/>
      <c r="T1148" s="30"/>
      <c r="U1148" s="30"/>
      <c r="V1148" s="30"/>
      <c r="W1148" s="30"/>
      <c r="X1148" s="30"/>
      <c r="Y1148" s="30"/>
      <c r="Z1148" s="30"/>
      <c r="AA1148" s="30"/>
      <c r="AB1148" s="30"/>
      <c r="AC1148" s="30"/>
      <c r="AD1148" s="30"/>
      <c r="AE1148" s="30"/>
      <c r="AF1148" s="30"/>
      <c r="AG1148" s="30"/>
      <c r="AH1148" s="47"/>
      <c r="AI1148" s="47"/>
      <c r="AJ1148" s="47"/>
      <c r="AK1148" s="47"/>
      <c r="AL1148" s="47"/>
      <c r="AM1148" s="47"/>
      <c r="AN1148" s="47"/>
      <c r="AO1148" s="47"/>
    </row>
    <row r="1149" spans="2:41" x14ac:dyDescent="0.2">
      <c r="B1149" s="25"/>
      <c r="C1149" s="25"/>
      <c r="D1149" s="2"/>
      <c r="E1149" s="2"/>
      <c r="F1149" s="3"/>
      <c r="G1149" s="2"/>
      <c r="H1149" s="2"/>
      <c r="I1149" s="2"/>
      <c r="J1149" s="2"/>
      <c r="K1149" s="2"/>
      <c r="L1149" s="2"/>
      <c r="M1149" s="3"/>
      <c r="N1149" s="3"/>
      <c r="O1149" s="1"/>
      <c r="P1149" s="30"/>
      <c r="Q1149" s="30"/>
      <c r="R1149" s="30"/>
      <c r="S1149" s="30"/>
      <c r="T1149" s="30"/>
      <c r="U1149" s="30"/>
      <c r="V1149" s="30"/>
      <c r="W1149" s="30"/>
      <c r="X1149" s="30"/>
      <c r="Y1149" s="30"/>
      <c r="Z1149" s="30"/>
      <c r="AA1149" s="30"/>
      <c r="AB1149" s="30"/>
      <c r="AC1149" s="30"/>
      <c r="AD1149" s="30"/>
      <c r="AE1149" s="30"/>
      <c r="AF1149" s="30"/>
      <c r="AG1149" s="30"/>
      <c r="AH1149" s="47"/>
      <c r="AI1149" s="47"/>
      <c r="AJ1149" s="47"/>
      <c r="AK1149" s="47"/>
      <c r="AL1149" s="47"/>
      <c r="AM1149" s="47"/>
      <c r="AN1149" s="47"/>
      <c r="AO1149" s="47"/>
    </row>
    <row r="1150" spans="2:41" x14ac:dyDescent="0.2">
      <c r="B1150" s="25"/>
      <c r="C1150" s="25"/>
      <c r="D1150" s="2"/>
      <c r="E1150" s="2"/>
      <c r="F1150" s="3"/>
      <c r="G1150" s="2"/>
      <c r="H1150" s="2"/>
      <c r="I1150" s="2"/>
      <c r="J1150" s="2"/>
      <c r="K1150" s="2"/>
      <c r="L1150" s="2"/>
      <c r="M1150" s="3"/>
      <c r="N1150" s="3"/>
      <c r="O1150" s="1"/>
      <c r="P1150" s="30"/>
      <c r="Q1150" s="30"/>
      <c r="R1150" s="30"/>
      <c r="S1150" s="30"/>
      <c r="T1150" s="30"/>
      <c r="U1150" s="30"/>
      <c r="V1150" s="30"/>
      <c r="W1150" s="30"/>
      <c r="X1150" s="30"/>
      <c r="Y1150" s="30"/>
      <c r="Z1150" s="30"/>
      <c r="AA1150" s="30"/>
      <c r="AB1150" s="30"/>
      <c r="AC1150" s="30"/>
      <c r="AD1150" s="30"/>
      <c r="AE1150" s="30"/>
      <c r="AF1150" s="30"/>
      <c r="AG1150" s="30"/>
      <c r="AH1150" s="47"/>
      <c r="AI1150" s="47"/>
      <c r="AJ1150" s="47"/>
      <c r="AK1150" s="47"/>
      <c r="AL1150" s="47"/>
      <c r="AM1150" s="47"/>
      <c r="AN1150" s="47"/>
      <c r="AO1150" s="47"/>
    </row>
    <row r="1151" spans="2:41" x14ac:dyDescent="0.2">
      <c r="B1151" s="25"/>
      <c r="C1151" s="25"/>
      <c r="D1151" s="2"/>
      <c r="E1151" s="2"/>
      <c r="F1151" s="3"/>
      <c r="G1151" s="2"/>
      <c r="H1151" s="2"/>
      <c r="I1151" s="2"/>
      <c r="J1151" s="2"/>
      <c r="K1151" s="2"/>
      <c r="L1151" s="2"/>
      <c r="M1151" s="3"/>
      <c r="N1151" s="3"/>
      <c r="O1151" s="1"/>
      <c r="P1151" s="30"/>
      <c r="Q1151" s="30"/>
      <c r="R1151" s="30"/>
      <c r="S1151" s="30"/>
      <c r="T1151" s="30"/>
      <c r="U1151" s="30"/>
      <c r="V1151" s="30"/>
      <c r="W1151" s="30"/>
      <c r="X1151" s="30"/>
      <c r="Y1151" s="30"/>
      <c r="Z1151" s="30"/>
      <c r="AA1151" s="30"/>
      <c r="AB1151" s="30"/>
      <c r="AC1151" s="30"/>
      <c r="AD1151" s="30"/>
      <c r="AE1151" s="30"/>
      <c r="AF1151" s="30"/>
      <c r="AG1151" s="30"/>
      <c r="AH1151" s="47"/>
      <c r="AI1151" s="47"/>
      <c r="AJ1151" s="47"/>
      <c r="AK1151" s="47"/>
      <c r="AL1151" s="47"/>
      <c r="AM1151" s="47"/>
      <c r="AN1151" s="47"/>
      <c r="AO1151" s="47"/>
    </row>
    <row r="1152" spans="2:41" x14ac:dyDescent="0.2">
      <c r="B1152" s="25"/>
      <c r="C1152" s="25"/>
      <c r="D1152" s="2"/>
      <c r="E1152" s="2"/>
      <c r="F1152" s="3"/>
      <c r="G1152" s="2"/>
      <c r="H1152" s="2"/>
      <c r="I1152" s="2"/>
      <c r="J1152" s="2"/>
      <c r="K1152" s="2"/>
      <c r="L1152" s="2"/>
      <c r="M1152" s="3"/>
      <c r="N1152" s="3"/>
      <c r="O1152" s="1"/>
      <c r="P1152" s="30"/>
      <c r="Q1152" s="30"/>
      <c r="R1152" s="30"/>
      <c r="S1152" s="30"/>
      <c r="T1152" s="30"/>
      <c r="U1152" s="30"/>
      <c r="V1152" s="30"/>
      <c r="W1152" s="30"/>
      <c r="X1152" s="30"/>
      <c r="Y1152" s="30"/>
      <c r="Z1152" s="30"/>
      <c r="AA1152" s="30"/>
      <c r="AB1152" s="30"/>
      <c r="AC1152" s="30"/>
      <c r="AD1152" s="30"/>
      <c r="AE1152" s="30"/>
      <c r="AF1152" s="30"/>
      <c r="AG1152" s="30"/>
      <c r="AH1152" s="47"/>
      <c r="AI1152" s="47"/>
      <c r="AJ1152" s="47"/>
      <c r="AK1152" s="47"/>
      <c r="AL1152" s="47"/>
      <c r="AM1152" s="47"/>
      <c r="AN1152" s="47"/>
      <c r="AO1152" s="47"/>
    </row>
    <row r="1153" spans="2:41" x14ac:dyDescent="0.2">
      <c r="B1153" s="25"/>
      <c r="C1153" s="25"/>
      <c r="D1153" s="2"/>
      <c r="E1153" s="2"/>
      <c r="F1153" s="3"/>
      <c r="G1153" s="2"/>
      <c r="H1153" s="2"/>
      <c r="I1153" s="2"/>
      <c r="J1153" s="2"/>
      <c r="K1153" s="2"/>
      <c r="L1153" s="2"/>
      <c r="M1153" s="3"/>
      <c r="N1153" s="3"/>
      <c r="O1153" s="1"/>
      <c r="P1153" s="30"/>
      <c r="Q1153" s="30"/>
      <c r="R1153" s="30"/>
      <c r="S1153" s="30"/>
      <c r="T1153" s="30"/>
      <c r="U1153" s="30"/>
      <c r="V1153" s="30"/>
      <c r="W1153" s="30"/>
      <c r="X1153" s="30"/>
      <c r="Y1153" s="30"/>
      <c r="Z1153" s="30"/>
      <c r="AA1153" s="30"/>
      <c r="AB1153" s="30"/>
      <c r="AC1153" s="30"/>
      <c r="AD1153" s="30"/>
      <c r="AE1153" s="30"/>
      <c r="AF1153" s="30"/>
      <c r="AG1153" s="30"/>
      <c r="AH1153" s="47"/>
      <c r="AI1153" s="47"/>
      <c r="AJ1153" s="47"/>
      <c r="AK1153" s="47"/>
      <c r="AL1153" s="47"/>
      <c r="AM1153" s="47"/>
      <c r="AN1153" s="47"/>
      <c r="AO1153" s="47"/>
    </row>
    <row r="1154" spans="2:41" x14ac:dyDescent="0.2">
      <c r="B1154" s="25"/>
      <c r="C1154" s="25"/>
      <c r="D1154" s="2"/>
      <c r="E1154" s="2"/>
      <c r="F1154" s="3"/>
      <c r="G1154" s="2"/>
      <c r="H1154" s="2"/>
      <c r="I1154" s="2"/>
      <c r="J1154" s="2"/>
      <c r="K1154" s="2"/>
      <c r="L1154" s="2"/>
      <c r="M1154" s="3"/>
      <c r="N1154" s="3"/>
      <c r="O1154" s="1"/>
      <c r="P1154" s="30"/>
      <c r="Q1154" s="30"/>
      <c r="R1154" s="30"/>
      <c r="S1154" s="30"/>
      <c r="T1154" s="30"/>
      <c r="U1154" s="30"/>
      <c r="V1154" s="30"/>
      <c r="W1154" s="30"/>
      <c r="X1154" s="30"/>
      <c r="Y1154" s="30"/>
      <c r="Z1154" s="30"/>
      <c r="AA1154" s="30"/>
      <c r="AB1154" s="30"/>
      <c r="AC1154" s="30"/>
      <c r="AD1154" s="30"/>
      <c r="AE1154" s="30"/>
      <c r="AF1154" s="30"/>
      <c r="AG1154" s="30"/>
      <c r="AH1154" s="47"/>
      <c r="AI1154" s="47"/>
      <c r="AJ1154" s="47"/>
      <c r="AK1154" s="47"/>
      <c r="AL1154" s="47"/>
      <c r="AM1154" s="47"/>
      <c r="AN1154" s="47"/>
      <c r="AO1154" s="47"/>
    </row>
    <row r="1155" spans="2:41" x14ac:dyDescent="0.2">
      <c r="B1155" s="25"/>
      <c r="C1155" s="25"/>
      <c r="D1155" s="2"/>
      <c r="E1155" s="2"/>
      <c r="F1155" s="3"/>
      <c r="G1155" s="2"/>
      <c r="H1155" s="2"/>
      <c r="I1155" s="2"/>
      <c r="J1155" s="2"/>
      <c r="K1155" s="2"/>
      <c r="L1155" s="2"/>
      <c r="M1155" s="3"/>
      <c r="N1155" s="3"/>
      <c r="O1155" s="4"/>
      <c r="P1155" s="30"/>
      <c r="Q1155" s="30"/>
      <c r="R1155" s="30"/>
      <c r="S1155" s="30"/>
      <c r="T1155" s="30"/>
      <c r="U1155" s="30"/>
      <c r="V1155" s="30"/>
      <c r="W1155" s="30"/>
      <c r="X1155" s="30"/>
      <c r="Y1155" s="30"/>
      <c r="Z1155" s="30"/>
      <c r="AA1155" s="30"/>
      <c r="AB1155" s="30"/>
      <c r="AC1155" s="30"/>
      <c r="AD1155" s="30"/>
      <c r="AE1155" s="30"/>
      <c r="AF1155" s="30"/>
      <c r="AG1155" s="30"/>
      <c r="AH1155" s="47"/>
      <c r="AI1155" s="47"/>
      <c r="AJ1155" s="47"/>
      <c r="AK1155" s="47"/>
      <c r="AL1155" s="47"/>
      <c r="AM1155" s="47"/>
      <c r="AN1155" s="47"/>
      <c r="AO1155" s="47"/>
    </row>
    <row r="1156" spans="2:41" x14ac:dyDescent="0.2">
      <c r="B1156" s="25"/>
      <c r="C1156" s="25"/>
      <c r="D1156" s="2"/>
      <c r="E1156" s="2"/>
      <c r="F1156" s="3"/>
      <c r="G1156" s="2"/>
      <c r="H1156" s="2"/>
      <c r="I1156" s="2"/>
      <c r="J1156" s="2"/>
      <c r="K1156" s="2"/>
      <c r="L1156" s="2"/>
      <c r="M1156" s="3"/>
      <c r="N1156" s="3"/>
      <c r="O1156" s="4"/>
      <c r="P1156" s="30"/>
      <c r="Q1156" s="30"/>
      <c r="R1156" s="30"/>
      <c r="S1156" s="30"/>
      <c r="T1156" s="30"/>
      <c r="U1156" s="30"/>
      <c r="V1156" s="30"/>
      <c r="W1156" s="30"/>
      <c r="X1156" s="30"/>
      <c r="Y1156" s="30"/>
      <c r="Z1156" s="30"/>
      <c r="AA1156" s="30"/>
      <c r="AB1156" s="30"/>
      <c r="AC1156" s="30"/>
      <c r="AD1156" s="30"/>
      <c r="AE1156" s="30"/>
      <c r="AF1156" s="30"/>
      <c r="AG1156" s="30"/>
      <c r="AH1156" s="47"/>
      <c r="AI1156" s="47"/>
      <c r="AJ1156" s="47"/>
      <c r="AK1156" s="47"/>
      <c r="AL1156" s="47"/>
      <c r="AM1156" s="47"/>
      <c r="AN1156" s="47"/>
      <c r="AO1156" s="47"/>
    </row>
    <row r="1157" spans="2:41" x14ac:dyDescent="0.2">
      <c r="B1157" s="25"/>
      <c r="C1157" s="25"/>
      <c r="D1157" s="2"/>
      <c r="E1157" s="2"/>
      <c r="F1157" s="3"/>
      <c r="G1157" s="2"/>
      <c r="H1157" s="2"/>
      <c r="I1157" s="2"/>
      <c r="J1157" s="2"/>
      <c r="K1157" s="2"/>
      <c r="L1157" s="2"/>
      <c r="M1157" s="3"/>
      <c r="N1157" s="3"/>
      <c r="O1157" s="4"/>
      <c r="P1157" s="30"/>
      <c r="Q1157" s="30"/>
      <c r="R1157" s="30"/>
      <c r="S1157" s="30"/>
      <c r="T1157" s="30"/>
      <c r="U1157" s="30"/>
      <c r="V1157" s="30"/>
      <c r="W1157" s="30"/>
      <c r="X1157" s="30"/>
      <c r="Y1157" s="30"/>
      <c r="Z1157" s="30"/>
      <c r="AA1157" s="30"/>
      <c r="AB1157" s="30"/>
      <c r="AC1157" s="30"/>
      <c r="AD1157" s="30"/>
      <c r="AE1157" s="30"/>
      <c r="AF1157" s="30"/>
      <c r="AG1157" s="30"/>
      <c r="AH1157" s="47"/>
      <c r="AI1157" s="47"/>
      <c r="AJ1157" s="47"/>
      <c r="AK1157" s="47"/>
      <c r="AL1157" s="47"/>
      <c r="AM1157" s="47"/>
      <c r="AN1157" s="47"/>
      <c r="AO1157" s="47"/>
    </row>
    <row r="1158" spans="2:41" x14ac:dyDescent="0.2">
      <c r="B1158" s="25"/>
      <c r="C1158" s="25"/>
      <c r="D1158" s="2"/>
      <c r="E1158" s="2"/>
      <c r="F1158" s="3"/>
      <c r="G1158" s="2"/>
      <c r="H1158" s="2"/>
      <c r="I1158" s="2"/>
      <c r="J1158" s="2"/>
      <c r="K1158" s="2"/>
      <c r="L1158" s="2"/>
      <c r="M1158" s="3"/>
      <c r="N1158" s="3"/>
      <c r="O1158" s="4"/>
      <c r="P1158" s="30"/>
      <c r="Q1158" s="30"/>
      <c r="R1158" s="30"/>
      <c r="S1158" s="30"/>
      <c r="T1158" s="30"/>
      <c r="U1158" s="30"/>
      <c r="V1158" s="30"/>
      <c r="W1158" s="30"/>
      <c r="X1158" s="30"/>
      <c r="Y1158" s="30"/>
      <c r="Z1158" s="30"/>
      <c r="AA1158" s="30"/>
      <c r="AB1158" s="30"/>
      <c r="AC1158" s="30"/>
      <c r="AD1158" s="30"/>
      <c r="AE1158" s="30"/>
      <c r="AF1158" s="30"/>
      <c r="AG1158" s="30"/>
      <c r="AH1158" s="47"/>
      <c r="AI1158" s="47"/>
      <c r="AJ1158" s="47"/>
      <c r="AK1158" s="47"/>
      <c r="AL1158" s="47"/>
      <c r="AM1158" s="47"/>
      <c r="AN1158" s="47"/>
      <c r="AO1158" s="47"/>
    </row>
    <row r="1159" spans="2:41" x14ac:dyDescent="0.2">
      <c r="B1159" s="25"/>
      <c r="C1159" s="25"/>
      <c r="D1159" s="2"/>
      <c r="E1159" s="2"/>
      <c r="F1159" s="3"/>
      <c r="G1159" s="2"/>
      <c r="H1159" s="2"/>
      <c r="I1159" s="2"/>
      <c r="J1159" s="2"/>
      <c r="K1159" s="2"/>
      <c r="L1159" s="2"/>
      <c r="M1159" s="3"/>
      <c r="N1159" s="3"/>
      <c r="O1159" s="4"/>
      <c r="P1159" s="30"/>
      <c r="Q1159" s="30"/>
      <c r="R1159" s="30"/>
      <c r="S1159" s="30"/>
      <c r="T1159" s="30"/>
      <c r="U1159" s="30"/>
      <c r="V1159" s="30"/>
      <c r="W1159" s="30"/>
      <c r="X1159" s="30"/>
      <c r="Y1159" s="30"/>
      <c r="Z1159" s="30"/>
      <c r="AA1159" s="30"/>
      <c r="AB1159" s="30"/>
      <c r="AC1159" s="30"/>
      <c r="AD1159" s="30"/>
      <c r="AE1159" s="30"/>
      <c r="AF1159" s="30"/>
      <c r="AG1159" s="30"/>
      <c r="AH1159" s="47"/>
      <c r="AI1159" s="47"/>
      <c r="AJ1159" s="47"/>
      <c r="AK1159" s="47"/>
      <c r="AL1159" s="47"/>
      <c r="AM1159" s="47"/>
      <c r="AN1159" s="47"/>
      <c r="AO1159" s="47"/>
    </row>
    <row r="1160" spans="2:41" x14ac:dyDescent="0.2">
      <c r="B1160" s="25"/>
      <c r="C1160" s="25"/>
      <c r="D1160" s="2"/>
      <c r="E1160" s="2"/>
      <c r="F1160" s="3"/>
      <c r="G1160" s="2"/>
      <c r="H1160" s="2"/>
      <c r="I1160" s="2"/>
      <c r="J1160" s="2"/>
      <c r="K1160" s="2"/>
      <c r="L1160" s="2"/>
      <c r="M1160" s="3"/>
      <c r="N1160" s="3"/>
      <c r="O1160" s="4"/>
      <c r="P1160" s="30"/>
      <c r="Q1160" s="30"/>
      <c r="R1160" s="30"/>
      <c r="S1160" s="30"/>
      <c r="T1160" s="30"/>
      <c r="U1160" s="30"/>
      <c r="V1160" s="30"/>
      <c r="W1160" s="30"/>
      <c r="X1160" s="30"/>
      <c r="Y1160" s="30"/>
      <c r="Z1160" s="30"/>
      <c r="AA1160" s="30"/>
      <c r="AB1160" s="30"/>
      <c r="AC1160" s="30"/>
      <c r="AD1160" s="30"/>
      <c r="AE1160" s="30"/>
      <c r="AF1160" s="30"/>
      <c r="AG1160" s="30"/>
      <c r="AH1160" s="47"/>
      <c r="AI1160" s="47"/>
      <c r="AJ1160" s="47"/>
      <c r="AK1160" s="47"/>
      <c r="AL1160" s="47"/>
      <c r="AM1160" s="47"/>
      <c r="AN1160" s="47"/>
      <c r="AO1160" s="47"/>
    </row>
    <row r="1161" spans="2:41" x14ac:dyDescent="0.2">
      <c r="B1161" s="25"/>
      <c r="C1161" s="25"/>
      <c r="D1161" s="2"/>
      <c r="E1161" s="2"/>
      <c r="F1161" s="3"/>
      <c r="G1161" s="2"/>
      <c r="H1161" s="2"/>
      <c r="I1161" s="2"/>
      <c r="J1161" s="2"/>
      <c r="K1161" s="2"/>
      <c r="L1161" s="2"/>
      <c r="M1161" s="3"/>
      <c r="N1161" s="3"/>
      <c r="O1161" s="4"/>
      <c r="P1161" s="30"/>
      <c r="Q1161" s="30"/>
      <c r="R1161" s="30"/>
      <c r="S1161" s="30"/>
      <c r="T1161" s="30"/>
      <c r="U1161" s="30"/>
      <c r="V1161" s="30"/>
      <c r="W1161" s="30"/>
      <c r="X1161" s="30"/>
      <c r="Y1161" s="30"/>
      <c r="Z1161" s="30"/>
      <c r="AA1161" s="30"/>
      <c r="AB1161" s="30"/>
      <c r="AC1161" s="30"/>
      <c r="AD1161" s="30"/>
      <c r="AE1161" s="30"/>
      <c r="AF1161" s="30"/>
      <c r="AG1161" s="30"/>
      <c r="AH1161" s="47"/>
      <c r="AI1161" s="47"/>
      <c r="AJ1161" s="47"/>
      <c r="AK1161" s="47"/>
      <c r="AL1161" s="47"/>
      <c r="AM1161" s="47"/>
      <c r="AN1161" s="47"/>
      <c r="AO1161" s="47"/>
    </row>
    <row r="1162" spans="2:41" x14ac:dyDescent="0.2">
      <c r="B1162" s="25"/>
      <c r="C1162" s="25"/>
      <c r="D1162" s="2"/>
      <c r="E1162" s="2"/>
      <c r="F1162" s="3"/>
      <c r="G1162" s="2"/>
      <c r="H1162" s="2"/>
      <c r="I1162" s="2"/>
      <c r="J1162" s="2"/>
      <c r="K1162" s="2"/>
      <c r="L1162" s="2"/>
      <c r="M1162" s="3"/>
      <c r="N1162" s="3"/>
      <c r="O1162" s="4"/>
      <c r="P1162" s="30"/>
      <c r="Q1162" s="30"/>
      <c r="R1162" s="30"/>
      <c r="S1162" s="30"/>
      <c r="T1162" s="30"/>
      <c r="U1162" s="30"/>
      <c r="V1162" s="30"/>
      <c r="W1162" s="30"/>
      <c r="X1162" s="30"/>
      <c r="Y1162" s="30"/>
      <c r="Z1162" s="30"/>
      <c r="AA1162" s="30"/>
      <c r="AB1162" s="30"/>
      <c r="AC1162" s="30"/>
      <c r="AD1162" s="30"/>
      <c r="AE1162" s="30"/>
      <c r="AF1162" s="30"/>
      <c r="AG1162" s="30"/>
      <c r="AH1162" s="47"/>
      <c r="AI1162" s="47"/>
      <c r="AJ1162" s="47"/>
      <c r="AK1162" s="47"/>
      <c r="AL1162" s="47"/>
      <c r="AM1162" s="47"/>
      <c r="AN1162" s="47"/>
      <c r="AO1162" s="47"/>
    </row>
    <row r="1163" spans="2:41" x14ac:dyDescent="0.2">
      <c r="B1163" s="25"/>
      <c r="C1163" s="25"/>
      <c r="D1163" s="2"/>
      <c r="E1163" s="2"/>
      <c r="F1163" s="3"/>
      <c r="G1163" s="2"/>
      <c r="H1163" s="2"/>
      <c r="I1163" s="2"/>
      <c r="J1163" s="2"/>
      <c r="K1163" s="2"/>
      <c r="L1163" s="2"/>
      <c r="M1163" s="3"/>
      <c r="N1163" s="3"/>
      <c r="O1163" s="4"/>
      <c r="P1163" s="30"/>
      <c r="Q1163" s="30"/>
      <c r="R1163" s="30"/>
      <c r="S1163" s="30"/>
      <c r="T1163" s="30"/>
      <c r="U1163" s="30"/>
      <c r="V1163" s="30"/>
      <c r="W1163" s="30"/>
      <c r="X1163" s="30"/>
      <c r="Y1163" s="30"/>
      <c r="Z1163" s="30"/>
      <c r="AA1163" s="30"/>
      <c r="AB1163" s="30"/>
      <c r="AC1163" s="30"/>
      <c r="AD1163" s="30"/>
      <c r="AE1163" s="30"/>
      <c r="AF1163" s="30"/>
      <c r="AG1163" s="30"/>
      <c r="AH1163" s="47"/>
      <c r="AI1163" s="47"/>
      <c r="AJ1163" s="47"/>
      <c r="AK1163" s="47"/>
      <c r="AL1163" s="47"/>
      <c r="AM1163" s="47"/>
      <c r="AN1163" s="47"/>
      <c r="AO1163" s="47"/>
    </row>
    <row r="1164" spans="2:41" x14ac:dyDescent="0.2">
      <c r="B1164" s="25"/>
      <c r="C1164" s="25"/>
      <c r="D1164" s="2"/>
      <c r="E1164" s="2"/>
      <c r="F1164" s="3"/>
      <c r="G1164" s="2"/>
      <c r="H1164" s="2"/>
      <c r="I1164" s="2"/>
      <c r="J1164" s="2"/>
      <c r="K1164" s="2"/>
      <c r="L1164" s="2"/>
      <c r="M1164" s="3"/>
      <c r="N1164" s="3"/>
      <c r="O1164" s="4"/>
      <c r="P1164" s="30"/>
      <c r="Q1164" s="30"/>
      <c r="R1164" s="30"/>
      <c r="S1164" s="30"/>
      <c r="T1164" s="30"/>
      <c r="U1164" s="30"/>
      <c r="V1164" s="30"/>
      <c r="W1164" s="30"/>
      <c r="X1164" s="30"/>
      <c r="Y1164" s="30"/>
      <c r="Z1164" s="30"/>
      <c r="AA1164" s="30"/>
      <c r="AB1164" s="30"/>
      <c r="AC1164" s="30"/>
      <c r="AD1164" s="30"/>
      <c r="AE1164" s="30"/>
      <c r="AF1164" s="30"/>
      <c r="AG1164" s="30"/>
      <c r="AH1164" s="47"/>
      <c r="AI1164" s="47"/>
      <c r="AJ1164" s="47"/>
      <c r="AK1164" s="47"/>
      <c r="AL1164" s="47"/>
      <c r="AM1164" s="47"/>
      <c r="AN1164" s="47"/>
      <c r="AO1164" s="47"/>
    </row>
    <row r="1165" spans="2:41" x14ac:dyDescent="0.2">
      <c r="B1165" s="25"/>
      <c r="C1165" s="25"/>
      <c r="D1165" s="2"/>
      <c r="E1165" s="2"/>
      <c r="F1165" s="3"/>
      <c r="G1165" s="2"/>
      <c r="H1165" s="2"/>
      <c r="I1165" s="2"/>
      <c r="J1165" s="2"/>
      <c r="K1165" s="2"/>
      <c r="L1165" s="2"/>
      <c r="M1165" s="3"/>
      <c r="N1165" s="3"/>
      <c r="O1165" s="4"/>
      <c r="P1165" s="30"/>
      <c r="Q1165" s="30"/>
      <c r="R1165" s="30"/>
      <c r="S1165" s="30"/>
      <c r="T1165" s="30"/>
      <c r="U1165" s="30"/>
      <c r="V1165" s="30"/>
      <c r="W1165" s="30"/>
      <c r="X1165" s="30"/>
      <c r="Y1165" s="30"/>
      <c r="Z1165" s="30"/>
      <c r="AA1165" s="30"/>
      <c r="AB1165" s="30"/>
      <c r="AC1165" s="30"/>
      <c r="AD1165" s="30"/>
      <c r="AE1165" s="30"/>
      <c r="AF1165" s="30"/>
      <c r="AG1165" s="30"/>
      <c r="AH1165" s="47"/>
      <c r="AI1165" s="47"/>
      <c r="AJ1165" s="47"/>
      <c r="AK1165" s="47"/>
      <c r="AL1165" s="47"/>
      <c r="AM1165" s="47"/>
      <c r="AN1165" s="47"/>
      <c r="AO1165" s="47"/>
    </row>
    <row r="1166" spans="2:41" x14ac:dyDescent="0.2">
      <c r="B1166" s="25"/>
      <c r="C1166" s="25"/>
      <c r="D1166" s="2"/>
      <c r="E1166" s="2"/>
      <c r="F1166" s="3"/>
      <c r="G1166" s="2"/>
      <c r="H1166" s="2"/>
      <c r="I1166" s="2"/>
      <c r="J1166" s="2"/>
      <c r="K1166" s="2"/>
      <c r="L1166" s="2"/>
      <c r="M1166" s="3"/>
      <c r="N1166" s="3"/>
      <c r="O1166" s="4"/>
      <c r="P1166" s="30"/>
      <c r="Q1166" s="30"/>
      <c r="R1166" s="30"/>
      <c r="S1166" s="30"/>
      <c r="T1166" s="30"/>
      <c r="U1166" s="30"/>
      <c r="V1166" s="30"/>
      <c r="W1166" s="30"/>
      <c r="X1166" s="30"/>
      <c r="Y1166" s="30"/>
      <c r="Z1166" s="30"/>
      <c r="AA1166" s="30"/>
      <c r="AB1166" s="30"/>
      <c r="AC1166" s="30"/>
      <c r="AD1166" s="30"/>
      <c r="AE1166" s="30"/>
      <c r="AF1166" s="30"/>
      <c r="AG1166" s="30"/>
      <c r="AH1166" s="47"/>
      <c r="AI1166" s="47"/>
      <c r="AJ1166" s="47"/>
      <c r="AK1166" s="47"/>
      <c r="AL1166" s="47"/>
      <c r="AM1166" s="47"/>
      <c r="AN1166" s="47"/>
      <c r="AO1166" s="47"/>
    </row>
    <row r="1167" spans="2:41" x14ac:dyDescent="0.2">
      <c r="B1167" s="25"/>
      <c r="C1167" s="25"/>
      <c r="D1167" s="2"/>
      <c r="E1167" s="2"/>
      <c r="F1167" s="3"/>
      <c r="G1167" s="2"/>
      <c r="H1167" s="2"/>
      <c r="I1167" s="2"/>
      <c r="J1167" s="2"/>
      <c r="K1167" s="2"/>
      <c r="L1167" s="2"/>
      <c r="M1167" s="3"/>
      <c r="N1167" s="3"/>
      <c r="O1167" s="4"/>
      <c r="P1167" s="30"/>
      <c r="Q1167" s="30"/>
      <c r="R1167" s="30"/>
      <c r="S1167" s="30"/>
      <c r="T1167" s="30"/>
      <c r="U1167" s="30"/>
      <c r="V1167" s="30"/>
      <c r="W1167" s="30"/>
      <c r="X1167" s="30"/>
      <c r="Y1167" s="30"/>
      <c r="Z1167" s="30"/>
      <c r="AA1167" s="30"/>
      <c r="AB1167" s="30"/>
      <c r="AC1167" s="30"/>
      <c r="AD1167" s="30"/>
      <c r="AE1167" s="30"/>
      <c r="AF1167" s="30"/>
      <c r="AG1167" s="30"/>
      <c r="AH1167" s="47"/>
      <c r="AI1167" s="47"/>
      <c r="AJ1167" s="47"/>
      <c r="AK1167" s="47"/>
      <c r="AL1167" s="47"/>
      <c r="AM1167" s="47"/>
      <c r="AN1167" s="47"/>
      <c r="AO1167" s="47"/>
    </row>
    <row r="1168" spans="2:41" x14ac:dyDescent="0.2">
      <c r="B1168" s="25"/>
      <c r="C1168" s="25"/>
      <c r="D1168" s="2"/>
      <c r="E1168" s="2"/>
      <c r="F1168" s="3"/>
      <c r="G1168" s="2"/>
      <c r="H1168" s="2"/>
      <c r="I1168" s="2"/>
      <c r="J1168" s="2"/>
      <c r="K1168" s="2"/>
      <c r="L1168" s="2"/>
      <c r="M1168" s="3"/>
      <c r="N1168" s="3"/>
      <c r="O1168" s="4"/>
      <c r="P1168" s="30"/>
      <c r="Q1168" s="30"/>
      <c r="R1168" s="30"/>
      <c r="S1168" s="30"/>
      <c r="T1168" s="30"/>
      <c r="U1168" s="30"/>
      <c r="V1168" s="30"/>
      <c r="W1168" s="30"/>
      <c r="X1168" s="30"/>
      <c r="Y1168" s="30"/>
      <c r="Z1168" s="30"/>
      <c r="AA1168" s="30"/>
      <c r="AB1168" s="30"/>
      <c r="AC1168" s="30"/>
      <c r="AD1168" s="30"/>
      <c r="AE1168" s="30"/>
      <c r="AF1168" s="30"/>
      <c r="AG1168" s="30"/>
      <c r="AH1168" s="47"/>
      <c r="AI1168" s="47"/>
      <c r="AJ1168" s="47"/>
      <c r="AK1168" s="47"/>
      <c r="AL1168" s="47"/>
      <c r="AM1168" s="47"/>
      <c r="AN1168" s="47"/>
      <c r="AO1168" s="47"/>
    </row>
    <row r="1169" spans="2:41" x14ac:dyDescent="0.2">
      <c r="B1169" s="25"/>
      <c r="C1169" s="25"/>
      <c r="D1169" s="2"/>
      <c r="E1169" s="2"/>
      <c r="F1169" s="3"/>
      <c r="G1169" s="2"/>
      <c r="H1169" s="2"/>
      <c r="I1169" s="2"/>
      <c r="J1169" s="2"/>
      <c r="K1169" s="2"/>
      <c r="L1169" s="2"/>
      <c r="M1169" s="3"/>
      <c r="N1169" s="3"/>
      <c r="O1169" s="4"/>
      <c r="P1169" s="30"/>
      <c r="Q1169" s="30"/>
      <c r="R1169" s="30"/>
      <c r="S1169" s="30"/>
      <c r="T1169" s="30"/>
      <c r="U1169" s="30"/>
      <c r="V1169" s="30"/>
      <c r="W1169" s="30"/>
      <c r="X1169" s="30"/>
      <c r="Y1169" s="30"/>
      <c r="Z1169" s="30"/>
      <c r="AA1169" s="30"/>
      <c r="AB1169" s="30"/>
      <c r="AC1169" s="30"/>
      <c r="AD1169" s="30"/>
      <c r="AE1169" s="30"/>
      <c r="AF1169" s="30"/>
      <c r="AG1169" s="30"/>
      <c r="AH1169" s="47"/>
      <c r="AI1169" s="47"/>
      <c r="AJ1169" s="47"/>
      <c r="AK1169" s="47"/>
      <c r="AL1169" s="47"/>
      <c r="AM1169" s="47"/>
      <c r="AN1169" s="47"/>
      <c r="AO1169" s="47"/>
    </row>
    <row r="1170" spans="2:41" x14ac:dyDescent="0.2">
      <c r="B1170" s="25"/>
      <c r="C1170" s="25"/>
      <c r="D1170" s="2"/>
      <c r="E1170" s="2"/>
      <c r="F1170" s="3"/>
      <c r="G1170" s="2"/>
      <c r="H1170" s="2"/>
      <c r="I1170" s="2"/>
      <c r="J1170" s="2"/>
      <c r="K1170" s="2"/>
      <c r="L1170" s="2"/>
      <c r="M1170" s="3"/>
      <c r="N1170" s="3"/>
      <c r="O1170" s="4"/>
      <c r="P1170" s="30"/>
      <c r="Q1170" s="30"/>
      <c r="R1170" s="30"/>
      <c r="S1170" s="30"/>
      <c r="T1170" s="30"/>
      <c r="U1170" s="30"/>
      <c r="V1170" s="30"/>
      <c r="W1170" s="30"/>
      <c r="X1170" s="30"/>
      <c r="Y1170" s="30"/>
      <c r="Z1170" s="30"/>
      <c r="AA1170" s="30"/>
      <c r="AB1170" s="30"/>
      <c r="AC1170" s="30"/>
      <c r="AD1170" s="30"/>
      <c r="AE1170" s="30"/>
      <c r="AF1170" s="30"/>
      <c r="AG1170" s="30"/>
      <c r="AH1170" s="47"/>
      <c r="AI1170" s="47"/>
      <c r="AJ1170" s="47"/>
      <c r="AK1170" s="47"/>
      <c r="AL1170" s="47"/>
      <c r="AM1170" s="47"/>
      <c r="AN1170" s="47"/>
      <c r="AO1170" s="47"/>
    </row>
    <row r="1171" spans="2:41" x14ac:dyDescent="0.2">
      <c r="B1171" s="25"/>
      <c r="C1171" s="25"/>
      <c r="D1171" s="2"/>
      <c r="E1171" s="2"/>
      <c r="F1171" s="3"/>
      <c r="G1171" s="2"/>
      <c r="H1171" s="2"/>
      <c r="I1171" s="2"/>
      <c r="J1171" s="2"/>
      <c r="K1171" s="2"/>
      <c r="L1171" s="2"/>
      <c r="M1171" s="3"/>
      <c r="N1171" s="3"/>
      <c r="O1171" s="4"/>
      <c r="P1171" s="30"/>
      <c r="Q1171" s="30"/>
      <c r="R1171" s="30"/>
      <c r="S1171" s="30"/>
      <c r="T1171" s="30"/>
      <c r="U1171" s="30"/>
      <c r="V1171" s="30"/>
      <c r="W1171" s="30"/>
      <c r="X1171" s="30"/>
      <c r="Y1171" s="30"/>
      <c r="Z1171" s="30"/>
      <c r="AA1171" s="30"/>
      <c r="AB1171" s="30"/>
      <c r="AC1171" s="30"/>
      <c r="AD1171" s="30"/>
      <c r="AE1171" s="30"/>
      <c r="AF1171" s="30"/>
      <c r="AG1171" s="30"/>
      <c r="AH1171" s="47"/>
      <c r="AI1171" s="47"/>
      <c r="AJ1171" s="47"/>
      <c r="AK1171" s="47"/>
      <c r="AL1171" s="47"/>
      <c r="AM1171" s="47"/>
      <c r="AN1171" s="47"/>
      <c r="AO1171" s="47"/>
    </row>
    <row r="1172" spans="2:41" x14ac:dyDescent="0.2">
      <c r="B1172" s="25"/>
      <c r="C1172" s="25"/>
      <c r="D1172" s="2"/>
      <c r="E1172" s="2"/>
      <c r="F1172" s="3"/>
      <c r="G1172" s="2"/>
      <c r="H1172" s="2"/>
      <c r="I1172" s="2"/>
      <c r="J1172" s="2"/>
      <c r="K1172" s="2"/>
      <c r="L1172" s="2"/>
      <c r="M1172" s="3"/>
      <c r="N1172" s="3"/>
      <c r="O1172" s="4"/>
      <c r="P1172" s="30"/>
      <c r="Q1172" s="30"/>
      <c r="R1172" s="30"/>
      <c r="S1172" s="30"/>
      <c r="T1172" s="30"/>
      <c r="U1172" s="30"/>
      <c r="V1172" s="30"/>
      <c r="W1172" s="30"/>
      <c r="X1172" s="30"/>
      <c r="Y1172" s="30"/>
      <c r="Z1172" s="30"/>
      <c r="AA1172" s="30"/>
      <c r="AB1172" s="30"/>
      <c r="AC1172" s="30"/>
      <c r="AD1172" s="30"/>
      <c r="AE1172" s="30"/>
      <c r="AF1172" s="30"/>
      <c r="AG1172" s="30"/>
      <c r="AH1172" s="47"/>
      <c r="AI1172" s="47"/>
      <c r="AJ1172" s="47"/>
      <c r="AK1172" s="47"/>
      <c r="AL1172" s="47"/>
      <c r="AM1172" s="47"/>
      <c r="AN1172" s="47"/>
      <c r="AO1172" s="47"/>
    </row>
    <row r="1173" spans="2:41" x14ac:dyDescent="0.2">
      <c r="B1173" s="25"/>
      <c r="C1173" s="25"/>
      <c r="D1173" s="2"/>
      <c r="E1173" s="2"/>
      <c r="F1173" s="3"/>
      <c r="G1173" s="2"/>
      <c r="H1173" s="2"/>
      <c r="I1173" s="2"/>
      <c r="J1173" s="2"/>
      <c r="K1173" s="2"/>
      <c r="L1173" s="2"/>
      <c r="M1173" s="3"/>
      <c r="N1173" s="3"/>
      <c r="O1173" s="4"/>
      <c r="P1173" s="30"/>
      <c r="Q1173" s="30"/>
      <c r="R1173" s="30"/>
      <c r="S1173" s="30"/>
      <c r="T1173" s="30"/>
      <c r="U1173" s="30"/>
      <c r="V1173" s="30"/>
      <c r="W1173" s="30"/>
      <c r="X1173" s="30"/>
      <c r="Y1173" s="30"/>
      <c r="Z1173" s="30"/>
      <c r="AA1173" s="30"/>
      <c r="AB1173" s="30"/>
      <c r="AC1173" s="30"/>
      <c r="AD1173" s="30"/>
      <c r="AE1173" s="30"/>
      <c r="AF1173" s="30"/>
      <c r="AG1173" s="30"/>
      <c r="AH1173" s="47"/>
      <c r="AI1173" s="47"/>
      <c r="AJ1173" s="47"/>
      <c r="AK1173" s="47"/>
      <c r="AL1173" s="47"/>
      <c r="AM1173" s="47"/>
      <c r="AN1173" s="47"/>
      <c r="AO1173" s="47"/>
    </row>
    <row r="1174" spans="2:41" x14ac:dyDescent="0.2">
      <c r="B1174" s="25"/>
      <c r="C1174" s="25"/>
      <c r="D1174" s="2"/>
      <c r="E1174" s="2"/>
      <c r="F1174" s="3"/>
      <c r="G1174" s="2"/>
      <c r="H1174" s="2"/>
      <c r="I1174" s="2"/>
      <c r="J1174" s="2"/>
      <c r="K1174" s="2"/>
      <c r="L1174" s="2"/>
      <c r="M1174" s="3"/>
      <c r="N1174" s="3"/>
      <c r="O1174" s="4"/>
      <c r="P1174" s="30"/>
      <c r="Q1174" s="30"/>
      <c r="R1174" s="30"/>
      <c r="S1174" s="30"/>
      <c r="T1174" s="30"/>
      <c r="U1174" s="30"/>
      <c r="V1174" s="30"/>
      <c r="W1174" s="30"/>
      <c r="X1174" s="30"/>
      <c r="Y1174" s="30"/>
      <c r="Z1174" s="30"/>
      <c r="AA1174" s="30"/>
      <c r="AB1174" s="30"/>
      <c r="AC1174" s="30"/>
      <c r="AD1174" s="30"/>
      <c r="AE1174" s="30"/>
      <c r="AF1174" s="30"/>
      <c r="AG1174" s="30"/>
      <c r="AH1174" s="47"/>
      <c r="AI1174" s="47"/>
      <c r="AJ1174" s="47"/>
      <c r="AK1174" s="47"/>
      <c r="AL1174" s="47"/>
      <c r="AM1174" s="47"/>
      <c r="AN1174" s="47"/>
      <c r="AO1174" s="47"/>
    </row>
    <row r="1175" spans="2:41" x14ac:dyDescent="0.2">
      <c r="B1175" s="25"/>
      <c r="C1175" s="25"/>
      <c r="D1175" s="2"/>
      <c r="E1175" s="2"/>
      <c r="F1175" s="3"/>
      <c r="G1175" s="2"/>
      <c r="H1175" s="2"/>
      <c r="I1175" s="2"/>
      <c r="J1175" s="2"/>
      <c r="K1175" s="2"/>
      <c r="L1175" s="2"/>
      <c r="M1175" s="3"/>
      <c r="N1175" s="3"/>
      <c r="O1175" s="4"/>
      <c r="P1175" s="30"/>
      <c r="Q1175" s="30"/>
      <c r="R1175" s="30"/>
      <c r="S1175" s="30"/>
      <c r="T1175" s="30"/>
      <c r="U1175" s="30"/>
      <c r="V1175" s="30"/>
      <c r="W1175" s="30"/>
      <c r="X1175" s="30"/>
      <c r="Y1175" s="30"/>
      <c r="Z1175" s="30"/>
      <c r="AA1175" s="30"/>
      <c r="AB1175" s="30"/>
      <c r="AC1175" s="30"/>
      <c r="AD1175" s="30"/>
      <c r="AE1175" s="30"/>
      <c r="AF1175" s="30"/>
      <c r="AG1175" s="30"/>
      <c r="AH1175" s="47"/>
      <c r="AI1175" s="47"/>
      <c r="AJ1175" s="47"/>
      <c r="AK1175" s="47"/>
      <c r="AL1175" s="47"/>
      <c r="AM1175" s="47"/>
      <c r="AN1175" s="47"/>
      <c r="AO1175" s="47"/>
    </row>
    <row r="1176" spans="2:41" x14ac:dyDescent="0.2">
      <c r="B1176" s="25"/>
      <c r="C1176" s="25"/>
      <c r="D1176" s="2"/>
      <c r="E1176" s="2"/>
      <c r="F1176" s="3"/>
      <c r="G1176" s="2"/>
      <c r="H1176" s="2"/>
      <c r="I1176" s="2"/>
      <c r="J1176" s="2"/>
      <c r="K1176" s="2"/>
      <c r="L1176" s="2"/>
      <c r="M1176" s="3"/>
      <c r="N1176" s="3"/>
      <c r="O1176" s="4"/>
      <c r="P1176" s="30"/>
      <c r="Q1176" s="30"/>
      <c r="R1176" s="30"/>
      <c r="S1176" s="30"/>
      <c r="T1176" s="30"/>
      <c r="U1176" s="30"/>
      <c r="V1176" s="30"/>
      <c r="W1176" s="30"/>
      <c r="X1176" s="30"/>
      <c r="Y1176" s="30"/>
      <c r="Z1176" s="30"/>
      <c r="AA1176" s="30"/>
      <c r="AB1176" s="30"/>
      <c r="AC1176" s="30"/>
      <c r="AD1176" s="30"/>
      <c r="AE1176" s="30"/>
      <c r="AF1176" s="30"/>
      <c r="AG1176" s="30"/>
      <c r="AH1176" s="47"/>
      <c r="AI1176" s="47"/>
      <c r="AJ1176" s="47"/>
      <c r="AK1176" s="47"/>
      <c r="AL1176" s="47"/>
      <c r="AM1176" s="47"/>
      <c r="AN1176" s="47"/>
      <c r="AO1176" s="47"/>
    </row>
    <row r="1177" spans="2:41" x14ac:dyDescent="0.2">
      <c r="B1177" s="25"/>
      <c r="C1177" s="25"/>
      <c r="D1177" s="2"/>
      <c r="E1177" s="2"/>
      <c r="F1177" s="3"/>
      <c r="G1177" s="2"/>
      <c r="H1177" s="2"/>
      <c r="I1177" s="2"/>
      <c r="J1177" s="2"/>
      <c r="K1177" s="2"/>
      <c r="L1177" s="2"/>
      <c r="M1177" s="3"/>
      <c r="N1177" s="3"/>
      <c r="O1177" s="4"/>
      <c r="P1177" s="30"/>
      <c r="Q1177" s="30"/>
      <c r="R1177" s="30"/>
      <c r="S1177" s="30"/>
      <c r="T1177" s="30"/>
      <c r="U1177" s="30"/>
      <c r="V1177" s="30"/>
      <c r="W1177" s="30"/>
      <c r="X1177" s="30"/>
      <c r="Y1177" s="30"/>
      <c r="Z1177" s="30"/>
      <c r="AA1177" s="30"/>
      <c r="AB1177" s="30"/>
      <c r="AC1177" s="30"/>
      <c r="AD1177" s="30"/>
      <c r="AE1177" s="30"/>
      <c r="AF1177" s="30"/>
      <c r="AG1177" s="30"/>
      <c r="AH1177" s="47"/>
      <c r="AI1177" s="47"/>
      <c r="AJ1177" s="47"/>
      <c r="AK1177" s="47"/>
      <c r="AL1177" s="47"/>
      <c r="AM1177" s="47"/>
      <c r="AN1177" s="47"/>
      <c r="AO1177" s="47"/>
    </row>
    <row r="1178" spans="2:41" x14ac:dyDescent="0.2">
      <c r="B1178" s="25"/>
      <c r="C1178" s="25"/>
      <c r="D1178" s="2"/>
      <c r="E1178" s="2"/>
      <c r="F1178" s="3"/>
      <c r="G1178" s="2"/>
      <c r="H1178" s="2"/>
      <c r="I1178" s="2"/>
      <c r="J1178" s="2"/>
      <c r="K1178" s="2"/>
      <c r="L1178" s="2"/>
      <c r="M1178" s="3"/>
      <c r="N1178" s="3"/>
      <c r="O1178" s="4"/>
      <c r="P1178" s="30"/>
      <c r="Q1178" s="30"/>
      <c r="R1178" s="30"/>
      <c r="S1178" s="30"/>
      <c r="T1178" s="30"/>
      <c r="U1178" s="30"/>
      <c r="V1178" s="30"/>
      <c r="W1178" s="30"/>
      <c r="X1178" s="30"/>
      <c r="Y1178" s="30"/>
      <c r="Z1178" s="30"/>
      <c r="AA1178" s="30"/>
      <c r="AB1178" s="30"/>
      <c r="AC1178" s="30"/>
      <c r="AD1178" s="30"/>
      <c r="AE1178" s="30"/>
      <c r="AF1178" s="30"/>
      <c r="AG1178" s="30"/>
      <c r="AH1178" s="47"/>
      <c r="AI1178" s="47"/>
      <c r="AJ1178" s="47"/>
      <c r="AK1178" s="47"/>
      <c r="AL1178" s="47"/>
      <c r="AM1178" s="47"/>
      <c r="AN1178" s="47"/>
      <c r="AO1178" s="47"/>
    </row>
    <row r="1179" spans="2:41" x14ac:dyDescent="0.2">
      <c r="B1179" s="25"/>
      <c r="C1179" s="25"/>
      <c r="D1179" s="2"/>
      <c r="E1179" s="2"/>
      <c r="F1179" s="3"/>
      <c r="G1179" s="2"/>
      <c r="H1179" s="2"/>
      <c r="I1179" s="2"/>
      <c r="J1179" s="2"/>
      <c r="K1179" s="2"/>
      <c r="L1179" s="2"/>
      <c r="M1179" s="3"/>
      <c r="N1179" s="3"/>
      <c r="O1179" s="4"/>
      <c r="P1179" s="30"/>
      <c r="Q1179" s="30"/>
      <c r="R1179" s="30"/>
      <c r="S1179" s="30"/>
      <c r="T1179" s="30"/>
      <c r="U1179" s="30"/>
      <c r="V1179" s="30"/>
      <c r="W1179" s="30"/>
      <c r="X1179" s="30"/>
      <c r="Y1179" s="30"/>
      <c r="Z1179" s="30"/>
      <c r="AA1179" s="30"/>
      <c r="AB1179" s="30"/>
      <c r="AC1179" s="30"/>
      <c r="AD1179" s="30"/>
      <c r="AE1179" s="30"/>
      <c r="AF1179" s="30"/>
      <c r="AG1179" s="30"/>
      <c r="AH1179" s="47"/>
      <c r="AI1179" s="47"/>
      <c r="AJ1179" s="47"/>
      <c r="AK1179" s="47"/>
      <c r="AL1179" s="47"/>
      <c r="AM1179" s="47"/>
      <c r="AN1179" s="47"/>
      <c r="AO1179" s="47"/>
    </row>
    <row r="1180" spans="2:41" x14ac:dyDescent="0.2">
      <c r="B1180" s="25"/>
      <c r="C1180" s="25"/>
      <c r="D1180" s="2"/>
      <c r="E1180" s="2"/>
      <c r="F1180" s="3"/>
      <c r="G1180" s="2"/>
      <c r="H1180" s="2"/>
      <c r="I1180" s="2"/>
      <c r="J1180" s="2"/>
      <c r="K1180" s="2"/>
      <c r="L1180" s="2"/>
      <c r="M1180" s="3"/>
      <c r="N1180" s="3"/>
      <c r="O1180" s="4"/>
      <c r="P1180" s="30"/>
      <c r="Q1180" s="30"/>
      <c r="R1180" s="30"/>
      <c r="S1180" s="30"/>
      <c r="T1180" s="30"/>
      <c r="U1180" s="30"/>
      <c r="V1180" s="30"/>
      <c r="W1180" s="30"/>
      <c r="X1180" s="30"/>
      <c r="Y1180" s="30"/>
      <c r="Z1180" s="30"/>
      <c r="AA1180" s="30"/>
      <c r="AB1180" s="30"/>
      <c r="AC1180" s="30"/>
      <c r="AD1180" s="30"/>
      <c r="AE1180" s="30"/>
      <c r="AF1180" s="30"/>
      <c r="AG1180" s="30"/>
      <c r="AH1180" s="47"/>
      <c r="AI1180" s="47"/>
      <c r="AJ1180" s="47"/>
      <c r="AK1180" s="47"/>
      <c r="AL1180" s="47"/>
      <c r="AM1180" s="47"/>
      <c r="AN1180" s="47"/>
      <c r="AO1180" s="47"/>
    </row>
    <row r="1181" spans="2:41" x14ac:dyDescent="0.2">
      <c r="B1181" s="25"/>
      <c r="C1181" s="25"/>
      <c r="D1181" s="2"/>
      <c r="E1181" s="2"/>
      <c r="F1181" s="3"/>
      <c r="G1181" s="2"/>
      <c r="H1181" s="2"/>
      <c r="I1181" s="2"/>
      <c r="J1181" s="2"/>
      <c r="K1181" s="2"/>
      <c r="L1181" s="2"/>
      <c r="M1181" s="3"/>
      <c r="N1181" s="3"/>
      <c r="O1181" s="4"/>
      <c r="P1181" s="30"/>
      <c r="Q1181" s="30"/>
      <c r="R1181" s="30"/>
      <c r="S1181" s="30"/>
      <c r="T1181" s="30"/>
      <c r="U1181" s="30"/>
      <c r="V1181" s="30"/>
      <c r="W1181" s="30"/>
      <c r="X1181" s="30"/>
      <c r="Y1181" s="30"/>
      <c r="Z1181" s="30"/>
      <c r="AA1181" s="30"/>
      <c r="AB1181" s="30"/>
      <c r="AC1181" s="30"/>
      <c r="AD1181" s="30"/>
      <c r="AE1181" s="30"/>
      <c r="AF1181" s="30"/>
      <c r="AG1181" s="30"/>
      <c r="AH1181" s="47"/>
      <c r="AI1181" s="47"/>
      <c r="AJ1181" s="47"/>
      <c r="AK1181" s="47"/>
      <c r="AL1181" s="47"/>
      <c r="AM1181" s="47"/>
      <c r="AN1181" s="47"/>
      <c r="AO1181" s="47"/>
    </row>
    <row r="1182" spans="2:41" x14ac:dyDescent="0.2">
      <c r="B1182" s="25"/>
      <c r="C1182" s="25"/>
      <c r="D1182" s="2"/>
      <c r="E1182" s="2"/>
      <c r="F1182" s="3"/>
      <c r="G1182" s="2"/>
      <c r="H1182" s="2"/>
      <c r="I1182" s="2"/>
      <c r="J1182" s="2"/>
      <c r="K1182" s="2"/>
      <c r="L1182" s="2"/>
      <c r="M1182" s="3"/>
      <c r="N1182" s="3"/>
      <c r="O1182" s="4"/>
      <c r="P1182" s="30"/>
      <c r="Q1182" s="30"/>
      <c r="R1182" s="30"/>
      <c r="S1182" s="30"/>
      <c r="T1182" s="30"/>
      <c r="U1182" s="30"/>
      <c r="V1182" s="30"/>
      <c r="W1182" s="30"/>
      <c r="X1182" s="30"/>
      <c r="Y1182" s="30"/>
      <c r="Z1182" s="30"/>
      <c r="AA1182" s="30"/>
      <c r="AB1182" s="30"/>
      <c r="AC1182" s="30"/>
      <c r="AD1182" s="30"/>
      <c r="AE1182" s="30"/>
      <c r="AF1182" s="30"/>
      <c r="AG1182" s="30"/>
      <c r="AH1182" s="47"/>
      <c r="AI1182" s="47"/>
      <c r="AJ1182" s="47"/>
      <c r="AK1182" s="47"/>
      <c r="AL1182" s="47"/>
      <c r="AM1182" s="47"/>
      <c r="AN1182" s="47"/>
      <c r="AO1182" s="47"/>
    </row>
    <row r="1183" spans="2:41" x14ac:dyDescent="0.2">
      <c r="B1183" s="25"/>
      <c r="C1183" s="25"/>
      <c r="D1183" s="2"/>
      <c r="E1183" s="2"/>
      <c r="F1183" s="3"/>
      <c r="G1183" s="2"/>
      <c r="H1183" s="2"/>
      <c r="I1183" s="2"/>
      <c r="J1183" s="2"/>
      <c r="K1183" s="2"/>
      <c r="L1183" s="2"/>
      <c r="M1183" s="3"/>
      <c r="N1183" s="3"/>
      <c r="O1183" s="4"/>
      <c r="P1183" s="30"/>
      <c r="Q1183" s="30"/>
      <c r="R1183" s="30"/>
      <c r="S1183" s="30"/>
      <c r="T1183" s="30"/>
      <c r="U1183" s="30"/>
      <c r="V1183" s="30"/>
      <c r="W1183" s="30"/>
      <c r="X1183" s="30"/>
      <c r="Y1183" s="30"/>
      <c r="Z1183" s="30"/>
      <c r="AA1183" s="30"/>
      <c r="AB1183" s="30"/>
      <c r="AC1183" s="30"/>
      <c r="AD1183" s="30"/>
      <c r="AE1183" s="30"/>
      <c r="AF1183" s="30"/>
      <c r="AG1183" s="30"/>
      <c r="AH1183" s="47"/>
      <c r="AI1183" s="47"/>
      <c r="AJ1183" s="47"/>
      <c r="AK1183" s="47"/>
      <c r="AL1183" s="47"/>
      <c r="AM1183" s="47"/>
      <c r="AN1183" s="47"/>
      <c r="AO1183" s="47"/>
    </row>
    <row r="1184" spans="2:41" x14ac:dyDescent="0.2">
      <c r="B1184" s="25"/>
      <c r="C1184" s="25"/>
      <c r="D1184" s="2"/>
      <c r="E1184" s="2"/>
      <c r="F1184" s="3"/>
      <c r="G1184" s="2"/>
      <c r="H1184" s="2"/>
      <c r="I1184" s="2"/>
      <c r="J1184" s="2"/>
      <c r="K1184" s="2"/>
      <c r="L1184" s="2"/>
      <c r="M1184" s="3"/>
      <c r="N1184" s="3"/>
      <c r="O1184" s="4"/>
      <c r="P1184" s="30"/>
      <c r="Q1184" s="30"/>
      <c r="R1184" s="30"/>
      <c r="S1184" s="30"/>
      <c r="T1184" s="30"/>
      <c r="U1184" s="30"/>
      <c r="V1184" s="30"/>
      <c r="W1184" s="30"/>
      <c r="X1184" s="30"/>
      <c r="Y1184" s="30"/>
      <c r="Z1184" s="30"/>
      <c r="AA1184" s="30"/>
      <c r="AB1184" s="30"/>
      <c r="AC1184" s="30"/>
      <c r="AD1184" s="30"/>
      <c r="AE1184" s="30"/>
      <c r="AF1184" s="30"/>
      <c r="AG1184" s="30"/>
      <c r="AH1184" s="47"/>
      <c r="AI1184" s="47"/>
      <c r="AJ1184" s="47"/>
      <c r="AK1184" s="47"/>
      <c r="AL1184" s="47"/>
      <c r="AM1184" s="47"/>
      <c r="AN1184" s="47"/>
      <c r="AO1184" s="47"/>
    </row>
    <row r="1185" spans="2:41" x14ac:dyDescent="0.2">
      <c r="B1185" s="25"/>
      <c r="C1185" s="25"/>
      <c r="D1185" s="2"/>
      <c r="E1185" s="2"/>
      <c r="F1185" s="3"/>
      <c r="G1185" s="2"/>
      <c r="H1185" s="2"/>
      <c r="I1185" s="2"/>
      <c r="J1185" s="2"/>
      <c r="K1185" s="2"/>
      <c r="L1185" s="2"/>
      <c r="M1185" s="3"/>
      <c r="N1185" s="3"/>
      <c r="O1185" s="4"/>
      <c r="P1185" s="30"/>
      <c r="Q1185" s="30"/>
      <c r="R1185" s="30"/>
      <c r="S1185" s="30"/>
      <c r="T1185" s="30"/>
      <c r="U1185" s="30"/>
      <c r="V1185" s="30"/>
      <c r="W1185" s="30"/>
      <c r="X1185" s="30"/>
      <c r="Y1185" s="30"/>
      <c r="Z1185" s="30"/>
      <c r="AA1185" s="30"/>
      <c r="AB1185" s="30"/>
      <c r="AC1185" s="30"/>
      <c r="AD1185" s="30"/>
      <c r="AE1185" s="30"/>
      <c r="AF1185" s="30"/>
      <c r="AG1185" s="30"/>
      <c r="AH1185" s="47"/>
      <c r="AI1185" s="47"/>
      <c r="AJ1185" s="47"/>
      <c r="AK1185" s="47"/>
      <c r="AL1185" s="47"/>
      <c r="AM1185" s="47"/>
      <c r="AN1185" s="47"/>
      <c r="AO1185" s="47"/>
    </row>
    <row r="1186" spans="2:41" x14ac:dyDescent="0.2">
      <c r="B1186" s="25"/>
      <c r="C1186" s="25"/>
      <c r="D1186" s="2"/>
      <c r="E1186" s="2"/>
      <c r="F1186" s="3"/>
      <c r="G1186" s="2"/>
      <c r="H1186" s="2"/>
      <c r="I1186" s="2"/>
      <c r="J1186" s="2"/>
      <c r="K1186" s="2"/>
      <c r="L1186" s="2"/>
      <c r="M1186" s="3"/>
      <c r="N1186" s="3"/>
      <c r="O1186" s="4"/>
      <c r="P1186" s="30"/>
      <c r="Q1186" s="30"/>
      <c r="R1186" s="30"/>
      <c r="S1186" s="30"/>
      <c r="T1186" s="30"/>
      <c r="U1186" s="30"/>
      <c r="V1186" s="30"/>
      <c r="W1186" s="30"/>
      <c r="X1186" s="30"/>
      <c r="Y1186" s="30"/>
      <c r="Z1186" s="30"/>
      <c r="AA1186" s="30"/>
      <c r="AB1186" s="30"/>
      <c r="AC1186" s="30"/>
      <c r="AD1186" s="30"/>
      <c r="AE1186" s="30"/>
      <c r="AF1186" s="30"/>
      <c r="AG1186" s="30"/>
      <c r="AH1186" s="47"/>
      <c r="AI1186" s="47"/>
      <c r="AJ1186" s="47"/>
      <c r="AK1186" s="47"/>
      <c r="AL1186" s="47"/>
      <c r="AM1186" s="47"/>
      <c r="AN1186" s="47"/>
      <c r="AO1186" s="47"/>
    </row>
    <row r="1187" spans="2:41" x14ac:dyDescent="0.2">
      <c r="B1187" s="25"/>
      <c r="C1187" s="25"/>
      <c r="D1187" s="2"/>
      <c r="E1187" s="2"/>
      <c r="F1187" s="3"/>
      <c r="G1187" s="2"/>
      <c r="H1187" s="2"/>
      <c r="I1187" s="2"/>
      <c r="J1187" s="2"/>
      <c r="K1187" s="2"/>
      <c r="L1187" s="2"/>
      <c r="M1187" s="3"/>
      <c r="N1187" s="3"/>
      <c r="O1187" s="4"/>
      <c r="P1187" s="30"/>
      <c r="Q1187" s="30"/>
      <c r="R1187" s="30"/>
      <c r="S1187" s="30"/>
      <c r="T1187" s="30"/>
      <c r="U1187" s="30"/>
      <c r="V1187" s="30"/>
      <c r="W1187" s="30"/>
      <c r="X1187" s="30"/>
      <c r="Y1187" s="30"/>
      <c r="Z1187" s="30"/>
      <c r="AA1187" s="30"/>
      <c r="AB1187" s="30"/>
      <c r="AC1187" s="30"/>
      <c r="AD1187" s="30"/>
      <c r="AE1187" s="30"/>
      <c r="AF1187" s="30"/>
      <c r="AG1187" s="30"/>
      <c r="AH1187" s="47"/>
      <c r="AI1187" s="47"/>
      <c r="AJ1187" s="47"/>
      <c r="AK1187" s="47"/>
      <c r="AL1187" s="47"/>
      <c r="AM1187" s="47"/>
      <c r="AN1187" s="47"/>
      <c r="AO1187" s="47"/>
    </row>
    <row r="1188" spans="2:41" x14ac:dyDescent="0.2">
      <c r="B1188" s="25"/>
      <c r="C1188" s="25"/>
      <c r="D1188" s="2"/>
      <c r="E1188" s="2"/>
      <c r="F1188" s="3"/>
      <c r="G1188" s="2"/>
      <c r="H1188" s="2"/>
      <c r="I1188" s="2"/>
      <c r="J1188" s="2"/>
      <c r="K1188" s="2"/>
      <c r="L1188" s="2"/>
      <c r="M1188" s="3"/>
      <c r="N1188" s="3"/>
      <c r="O1188" s="4"/>
      <c r="P1188" s="30"/>
      <c r="Q1188" s="30"/>
      <c r="R1188" s="30"/>
      <c r="S1188" s="30"/>
      <c r="T1188" s="30"/>
      <c r="U1188" s="30"/>
      <c r="V1188" s="30"/>
      <c r="W1188" s="30"/>
      <c r="X1188" s="30"/>
      <c r="Y1188" s="30"/>
      <c r="Z1188" s="30"/>
      <c r="AA1188" s="30"/>
      <c r="AB1188" s="30"/>
      <c r="AC1188" s="30"/>
      <c r="AD1188" s="30"/>
      <c r="AE1188" s="30"/>
      <c r="AF1188" s="30"/>
      <c r="AG1188" s="30"/>
      <c r="AH1188" s="47"/>
      <c r="AI1188" s="47"/>
      <c r="AJ1188" s="47"/>
      <c r="AK1188" s="47"/>
      <c r="AL1188" s="47"/>
      <c r="AM1188" s="47"/>
      <c r="AN1188" s="47"/>
      <c r="AO1188" s="47"/>
    </row>
    <row r="1189" spans="2:41" x14ac:dyDescent="0.2">
      <c r="B1189" s="25"/>
      <c r="C1189" s="25"/>
      <c r="D1189" s="2"/>
      <c r="E1189" s="2"/>
      <c r="F1189" s="3"/>
      <c r="G1189" s="2"/>
      <c r="H1189" s="2"/>
      <c r="I1189" s="2"/>
      <c r="J1189" s="2"/>
      <c r="K1189" s="2"/>
      <c r="L1189" s="2"/>
      <c r="M1189" s="3"/>
      <c r="N1189" s="3"/>
      <c r="O1189" s="4"/>
      <c r="P1189" s="30"/>
      <c r="Q1189" s="30"/>
      <c r="R1189" s="30"/>
      <c r="S1189" s="30"/>
      <c r="T1189" s="30"/>
      <c r="U1189" s="30"/>
      <c r="V1189" s="30"/>
      <c r="W1189" s="30"/>
      <c r="X1189" s="30"/>
      <c r="Y1189" s="30"/>
      <c r="Z1189" s="30"/>
      <c r="AA1189" s="30"/>
      <c r="AB1189" s="30"/>
      <c r="AC1189" s="30"/>
      <c r="AD1189" s="30"/>
      <c r="AE1189" s="30"/>
      <c r="AF1189" s="30"/>
      <c r="AG1189" s="30"/>
      <c r="AH1189" s="47"/>
      <c r="AI1189" s="47"/>
      <c r="AJ1189" s="47"/>
      <c r="AK1189" s="47"/>
      <c r="AL1189" s="47"/>
      <c r="AM1189" s="47"/>
      <c r="AN1189" s="47"/>
      <c r="AO1189" s="47"/>
    </row>
    <row r="1190" spans="2:41" x14ac:dyDescent="0.2">
      <c r="B1190" s="25"/>
      <c r="C1190" s="25"/>
      <c r="D1190" s="2"/>
      <c r="E1190" s="2"/>
      <c r="F1190" s="3"/>
      <c r="G1190" s="2"/>
      <c r="H1190" s="2"/>
      <c r="I1190" s="2"/>
      <c r="J1190" s="2"/>
      <c r="K1190" s="2"/>
      <c r="L1190" s="2"/>
      <c r="M1190" s="3"/>
      <c r="N1190" s="3"/>
      <c r="O1190" s="4"/>
      <c r="P1190" s="30"/>
      <c r="Q1190" s="30"/>
      <c r="R1190" s="30"/>
      <c r="S1190" s="30"/>
      <c r="T1190" s="30"/>
      <c r="U1190" s="30"/>
      <c r="V1190" s="30"/>
      <c r="W1190" s="30"/>
      <c r="X1190" s="30"/>
      <c r="Y1190" s="30"/>
      <c r="Z1190" s="30"/>
      <c r="AA1190" s="30"/>
      <c r="AB1190" s="30"/>
      <c r="AC1190" s="30"/>
      <c r="AD1190" s="30"/>
      <c r="AE1190" s="30"/>
      <c r="AF1190" s="30"/>
      <c r="AG1190" s="30"/>
      <c r="AH1190" s="47"/>
      <c r="AI1190" s="47"/>
      <c r="AJ1190" s="47"/>
      <c r="AK1190" s="47"/>
      <c r="AL1190" s="47"/>
      <c r="AM1190" s="47"/>
      <c r="AN1190" s="47"/>
      <c r="AO1190" s="47"/>
    </row>
    <row r="1191" spans="2:41" x14ac:dyDescent="0.2">
      <c r="B1191" s="25"/>
      <c r="C1191" s="25"/>
      <c r="D1191" s="2"/>
      <c r="E1191" s="2"/>
      <c r="F1191" s="3"/>
      <c r="G1191" s="2"/>
      <c r="H1191" s="2"/>
      <c r="I1191" s="2"/>
      <c r="J1191" s="2"/>
      <c r="K1191" s="2"/>
      <c r="L1191" s="2"/>
      <c r="M1191" s="3"/>
      <c r="N1191" s="3"/>
      <c r="O1191" s="4"/>
      <c r="P1191" s="30"/>
      <c r="Q1191" s="30"/>
      <c r="R1191" s="30"/>
      <c r="S1191" s="30"/>
      <c r="T1191" s="30"/>
      <c r="U1191" s="30"/>
      <c r="V1191" s="30"/>
      <c r="W1191" s="30"/>
      <c r="X1191" s="30"/>
      <c r="Y1191" s="30"/>
      <c r="Z1191" s="30"/>
      <c r="AA1191" s="30"/>
      <c r="AB1191" s="30"/>
      <c r="AC1191" s="30"/>
      <c r="AD1191" s="30"/>
      <c r="AE1191" s="30"/>
      <c r="AF1191" s="30"/>
      <c r="AG1191" s="30"/>
      <c r="AH1191" s="47"/>
      <c r="AI1191" s="47"/>
      <c r="AJ1191" s="47"/>
      <c r="AK1191" s="47"/>
      <c r="AL1191" s="47"/>
      <c r="AM1191" s="47"/>
      <c r="AN1191" s="47"/>
      <c r="AO1191" s="47"/>
    </row>
    <row r="1192" spans="2:41" x14ac:dyDescent="0.2">
      <c r="B1192" s="25"/>
      <c r="C1192" s="25"/>
      <c r="D1192" s="2"/>
      <c r="E1192" s="2"/>
      <c r="F1192" s="3"/>
      <c r="G1192" s="2"/>
      <c r="H1192" s="2"/>
      <c r="I1192" s="2"/>
      <c r="J1192" s="2"/>
      <c r="K1192" s="2"/>
      <c r="L1192" s="2"/>
      <c r="M1192" s="3"/>
      <c r="N1192" s="3"/>
      <c r="O1192" s="4"/>
      <c r="P1192" s="30"/>
      <c r="Q1192" s="30"/>
      <c r="R1192" s="30"/>
      <c r="S1192" s="30"/>
      <c r="T1192" s="30"/>
      <c r="U1192" s="30"/>
      <c r="V1192" s="30"/>
      <c r="W1192" s="30"/>
      <c r="X1192" s="30"/>
      <c r="Y1192" s="30"/>
      <c r="Z1192" s="30"/>
      <c r="AA1192" s="30"/>
      <c r="AB1192" s="30"/>
      <c r="AC1192" s="30"/>
      <c r="AD1192" s="30"/>
      <c r="AE1192" s="30"/>
      <c r="AF1192" s="30"/>
      <c r="AG1192" s="30"/>
      <c r="AH1192" s="47"/>
      <c r="AI1192" s="47"/>
      <c r="AJ1192" s="47"/>
      <c r="AK1192" s="47"/>
      <c r="AL1192" s="47"/>
      <c r="AM1192" s="47"/>
      <c r="AN1192" s="47"/>
      <c r="AO1192" s="47"/>
    </row>
    <row r="1193" spans="2:41" x14ac:dyDescent="0.2">
      <c r="B1193" s="25"/>
      <c r="C1193" s="25"/>
      <c r="D1193" s="2"/>
      <c r="E1193" s="2"/>
      <c r="F1193" s="3"/>
      <c r="G1193" s="2"/>
      <c r="H1193" s="2"/>
      <c r="I1193" s="2"/>
      <c r="J1193" s="2"/>
      <c r="K1193" s="2"/>
      <c r="L1193" s="2"/>
      <c r="M1193" s="3"/>
      <c r="N1193" s="3"/>
      <c r="O1193" s="4"/>
      <c r="P1193" s="30"/>
      <c r="Q1193" s="30"/>
      <c r="R1193" s="30"/>
      <c r="S1193" s="30"/>
      <c r="T1193" s="30"/>
      <c r="U1193" s="30"/>
      <c r="V1193" s="30"/>
      <c r="W1193" s="30"/>
      <c r="X1193" s="30"/>
      <c r="Y1193" s="30"/>
      <c r="Z1193" s="30"/>
      <c r="AA1193" s="30"/>
      <c r="AB1193" s="30"/>
      <c r="AC1193" s="30"/>
      <c r="AD1193" s="30"/>
      <c r="AE1193" s="30"/>
      <c r="AF1193" s="30"/>
      <c r="AG1193" s="30"/>
      <c r="AH1193" s="47"/>
      <c r="AI1193" s="47"/>
      <c r="AJ1193" s="47"/>
      <c r="AK1193" s="47"/>
      <c r="AL1193" s="47"/>
      <c r="AM1193" s="47"/>
      <c r="AN1193" s="47"/>
      <c r="AO1193" s="47"/>
    </row>
    <row r="1194" spans="2:41" x14ac:dyDescent="0.2">
      <c r="B1194" s="25"/>
      <c r="C1194" s="25"/>
      <c r="D1194" s="2"/>
      <c r="E1194" s="2"/>
      <c r="F1194" s="3"/>
      <c r="G1194" s="2"/>
      <c r="H1194" s="2"/>
      <c r="I1194" s="2"/>
      <c r="J1194" s="2"/>
      <c r="K1194" s="2"/>
      <c r="L1194" s="2"/>
      <c r="M1194" s="3"/>
      <c r="N1194" s="3"/>
      <c r="O1194" s="4"/>
      <c r="P1194" s="30"/>
      <c r="Q1194" s="30"/>
      <c r="R1194" s="30"/>
      <c r="S1194" s="30"/>
      <c r="T1194" s="30"/>
      <c r="U1194" s="30"/>
      <c r="V1194" s="30"/>
      <c r="W1194" s="30"/>
      <c r="X1194" s="30"/>
      <c r="Y1194" s="30"/>
      <c r="Z1194" s="30"/>
      <c r="AA1194" s="30"/>
      <c r="AB1194" s="30"/>
      <c r="AC1194" s="30"/>
      <c r="AD1194" s="30"/>
      <c r="AE1194" s="30"/>
      <c r="AF1194" s="30"/>
      <c r="AG1194" s="30"/>
      <c r="AH1194" s="47"/>
      <c r="AI1194" s="47"/>
      <c r="AJ1194" s="47"/>
      <c r="AK1194" s="47"/>
      <c r="AL1194" s="47"/>
      <c r="AM1194" s="47"/>
      <c r="AN1194" s="47"/>
      <c r="AO1194" s="47"/>
    </row>
    <row r="1195" spans="2:41" x14ac:dyDescent="0.2">
      <c r="B1195" s="25"/>
      <c r="C1195" s="25"/>
      <c r="D1195" s="2"/>
      <c r="E1195" s="2"/>
      <c r="F1195" s="3"/>
      <c r="G1195" s="2"/>
      <c r="H1195" s="2"/>
      <c r="I1195" s="2"/>
      <c r="J1195" s="2"/>
      <c r="K1195" s="2"/>
      <c r="L1195" s="2"/>
      <c r="M1195" s="3"/>
      <c r="N1195" s="3"/>
      <c r="O1195" s="4"/>
      <c r="P1195" s="30"/>
      <c r="Q1195" s="30"/>
      <c r="R1195" s="30"/>
      <c r="S1195" s="30"/>
      <c r="T1195" s="30"/>
      <c r="U1195" s="30"/>
      <c r="V1195" s="30"/>
      <c r="W1195" s="30"/>
      <c r="X1195" s="30"/>
      <c r="Y1195" s="30"/>
      <c r="Z1195" s="30"/>
      <c r="AA1195" s="30"/>
      <c r="AB1195" s="30"/>
      <c r="AC1195" s="30"/>
      <c r="AD1195" s="30"/>
      <c r="AE1195" s="30"/>
      <c r="AF1195" s="30"/>
      <c r="AG1195" s="30"/>
      <c r="AH1195" s="47"/>
      <c r="AI1195" s="47"/>
      <c r="AJ1195" s="47"/>
      <c r="AK1195" s="47"/>
      <c r="AL1195" s="47"/>
      <c r="AM1195" s="47"/>
      <c r="AN1195" s="47"/>
      <c r="AO1195" s="47"/>
    </row>
    <row r="1196" spans="2:41" x14ac:dyDescent="0.2">
      <c r="B1196" s="25"/>
      <c r="C1196" s="25"/>
      <c r="D1196" s="2"/>
      <c r="E1196" s="2"/>
      <c r="F1196" s="3"/>
      <c r="G1196" s="2"/>
      <c r="H1196" s="2"/>
      <c r="I1196" s="2"/>
      <c r="J1196" s="2"/>
      <c r="K1196" s="2"/>
      <c r="L1196" s="2"/>
      <c r="M1196" s="3"/>
      <c r="N1196" s="3"/>
      <c r="O1196" s="4"/>
      <c r="P1196" s="30"/>
      <c r="Q1196" s="30"/>
      <c r="R1196" s="30"/>
      <c r="S1196" s="30"/>
      <c r="T1196" s="30"/>
      <c r="U1196" s="30"/>
      <c r="V1196" s="30"/>
      <c r="W1196" s="30"/>
      <c r="X1196" s="30"/>
      <c r="Y1196" s="30"/>
      <c r="Z1196" s="30"/>
      <c r="AA1196" s="30"/>
      <c r="AB1196" s="30"/>
      <c r="AC1196" s="30"/>
      <c r="AD1196" s="30"/>
      <c r="AE1196" s="30"/>
      <c r="AF1196" s="30"/>
      <c r="AG1196" s="30"/>
      <c r="AH1196" s="47"/>
      <c r="AI1196" s="47"/>
      <c r="AJ1196" s="47"/>
      <c r="AK1196" s="47"/>
      <c r="AL1196" s="47"/>
      <c r="AM1196" s="47"/>
      <c r="AN1196" s="47"/>
      <c r="AO1196" s="47"/>
    </row>
    <row r="1197" spans="2:41" x14ac:dyDescent="0.2">
      <c r="B1197" s="25"/>
      <c r="C1197" s="25"/>
      <c r="D1197" s="2"/>
      <c r="E1197" s="2"/>
      <c r="F1197" s="3"/>
      <c r="G1197" s="2"/>
      <c r="H1197" s="2"/>
      <c r="I1197" s="2"/>
      <c r="J1197" s="2"/>
      <c r="K1197" s="2"/>
      <c r="L1197" s="2"/>
      <c r="M1197" s="3"/>
      <c r="N1197" s="3"/>
      <c r="O1197" s="4"/>
      <c r="P1197" s="30"/>
      <c r="Q1197" s="30"/>
      <c r="R1197" s="30"/>
      <c r="S1197" s="30"/>
      <c r="T1197" s="30"/>
      <c r="U1197" s="30"/>
      <c r="V1197" s="30"/>
      <c r="W1197" s="30"/>
      <c r="X1197" s="30"/>
      <c r="Y1197" s="30"/>
      <c r="Z1197" s="30"/>
      <c r="AA1197" s="30"/>
      <c r="AB1197" s="30"/>
      <c r="AC1197" s="30"/>
      <c r="AD1197" s="30"/>
      <c r="AE1197" s="30"/>
      <c r="AF1197" s="30"/>
      <c r="AG1197" s="30"/>
      <c r="AH1197" s="47"/>
      <c r="AI1197" s="47"/>
      <c r="AJ1197" s="47"/>
      <c r="AK1197" s="47"/>
      <c r="AL1197" s="47"/>
      <c r="AM1197" s="47"/>
      <c r="AN1197" s="47"/>
      <c r="AO1197" s="47"/>
    </row>
    <row r="1198" spans="2:41" x14ac:dyDescent="0.2">
      <c r="B1198" s="25"/>
      <c r="C1198" s="25"/>
      <c r="D1198" s="2"/>
      <c r="E1198" s="2"/>
      <c r="F1198" s="3"/>
      <c r="G1198" s="2"/>
      <c r="H1198" s="2"/>
      <c r="I1198" s="2"/>
      <c r="J1198" s="2"/>
      <c r="K1198" s="2"/>
      <c r="L1198" s="2"/>
      <c r="M1198" s="3"/>
      <c r="N1198" s="3"/>
      <c r="O1198" s="4"/>
      <c r="P1198" s="30"/>
      <c r="Q1198" s="30"/>
      <c r="R1198" s="30"/>
      <c r="S1198" s="30"/>
      <c r="T1198" s="30"/>
      <c r="U1198" s="30"/>
      <c r="V1198" s="30"/>
      <c r="W1198" s="30"/>
      <c r="X1198" s="30"/>
      <c r="Y1198" s="30"/>
      <c r="Z1198" s="30"/>
      <c r="AA1198" s="30"/>
      <c r="AB1198" s="30"/>
      <c r="AC1198" s="30"/>
      <c r="AD1198" s="30"/>
      <c r="AE1198" s="30"/>
      <c r="AF1198" s="30"/>
      <c r="AG1198" s="30"/>
      <c r="AH1198" s="47"/>
      <c r="AI1198" s="47"/>
      <c r="AJ1198" s="47"/>
      <c r="AK1198" s="47"/>
      <c r="AL1198" s="47"/>
      <c r="AM1198" s="47"/>
      <c r="AN1198" s="47"/>
      <c r="AO1198" s="47"/>
    </row>
    <row r="1199" spans="2:41" x14ac:dyDescent="0.2">
      <c r="B1199" s="25"/>
      <c r="C1199" s="25"/>
      <c r="D1199" s="2"/>
      <c r="E1199" s="2"/>
      <c r="F1199" s="3"/>
      <c r="G1199" s="2"/>
      <c r="H1199" s="2"/>
      <c r="I1199" s="2"/>
      <c r="J1199" s="2"/>
      <c r="K1199" s="2"/>
      <c r="L1199" s="2"/>
      <c r="M1199" s="3"/>
      <c r="N1199" s="3"/>
      <c r="O1199" s="4"/>
      <c r="P1199" s="30"/>
      <c r="Q1199" s="30"/>
      <c r="R1199" s="30"/>
      <c r="S1199" s="30"/>
      <c r="T1199" s="30"/>
      <c r="U1199" s="30"/>
      <c r="V1199" s="30"/>
      <c r="W1199" s="30"/>
      <c r="X1199" s="30"/>
      <c r="Y1199" s="30"/>
      <c r="Z1199" s="30"/>
      <c r="AA1199" s="30"/>
      <c r="AB1199" s="30"/>
      <c r="AC1199" s="30"/>
      <c r="AD1199" s="30"/>
      <c r="AE1199" s="30"/>
      <c r="AF1199" s="30"/>
      <c r="AG1199" s="30"/>
      <c r="AH1199" s="47"/>
      <c r="AI1199" s="47"/>
      <c r="AJ1199" s="47"/>
      <c r="AK1199" s="47"/>
      <c r="AL1199" s="47"/>
      <c r="AM1199" s="47"/>
      <c r="AN1199" s="47"/>
      <c r="AO1199" s="47"/>
    </row>
    <row r="1200" spans="2:41" x14ac:dyDescent="0.2">
      <c r="B1200" s="25"/>
      <c r="C1200" s="25"/>
      <c r="D1200" s="2"/>
      <c r="E1200" s="2"/>
      <c r="F1200" s="3"/>
      <c r="G1200" s="2"/>
      <c r="H1200" s="2"/>
      <c r="I1200" s="2"/>
      <c r="J1200" s="2"/>
      <c r="K1200" s="2"/>
      <c r="L1200" s="2"/>
      <c r="M1200" s="3"/>
      <c r="N1200" s="3"/>
      <c r="O1200" s="4"/>
      <c r="P1200" s="30"/>
      <c r="Q1200" s="30"/>
      <c r="R1200" s="30"/>
      <c r="S1200" s="30"/>
      <c r="T1200" s="30"/>
      <c r="U1200" s="30"/>
      <c r="V1200" s="30"/>
      <c r="W1200" s="30"/>
      <c r="X1200" s="30"/>
      <c r="Y1200" s="30"/>
      <c r="Z1200" s="30"/>
      <c r="AA1200" s="30"/>
      <c r="AB1200" s="30"/>
      <c r="AC1200" s="30"/>
      <c r="AD1200" s="30"/>
      <c r="AE1200" s="30"/>
      <c r="AF1200" s="30"/>
      <c r="AG1200" s="30"/>
      <c r="AH1200" s="47"/>
      <c r="AI1200" s="47"/>
      <c r="AJ1200" s="47"/>
      <c r="AK1200" s="47"/>
      <c r="AL1200" s="47"/>
      <c r="AM1200" s="47"/>
      <c r="AN1200" s="47"/>
      <c r="AO1200" s="47"/>
    </row>
    <row r="1201" spans="2:41" x14ac:dyDescent="0.2">
      <c r="B1201" s="25"/>
      <c r="C1201" s="25"/>
      <c r="D1201" s="2"/>
      <c r="E1201" s="2"/>
      <c r="F1201" s="3"/>
      <c r="G1201" s="2"/>
      <c r="H1201" s="2"/>
      <c r="I1201" s="2"/>
      <c r="J1201" s="2"/>
      <c r="K1201" s="2"/>
      <c r="L1201" s="2"/>
      <c r="M1201" s="3"/>
      <c r="N1201" s="3"/>
      <c r="O1201" s="4"/>
      <c r="P1201" s="30"/>
      <c r="Q1201" s="30"/>
      <c r="R1201" s="30"/>
      <c r="S1201" s="30"/>
      <c r="T1201" s="30"/>
      <c r="U1201" s="30"/>
      <c r="V1201" s="30"/>
      <c r="W1201" s="30"/>
      <c r="X1201" s="30"/>
      <c r="Y1201" s="30"/>
      <c r="Z1201" s="30"/>
      <c r="AA1201" s="30"/>
      <c r="AB1201" s="30"/>
      <c r="AC1201" s="30"/>
      <c r="AD1201" s="30"/>
      <c r="AE1201" s="30"/>
      <c r="AF1201" s="30"/>
      <c r="AG1201" s="30"/>
      <c r="AH1201" s="47"/>
      <c r="AI1201" s="47"/>
      <c r="AJ1201" s="47"/>
      <c r="AK1201" s="47"/>
      <c r="AL1201" s="47"/>
      <c r="AM1201" s="47"/>
      <c r="AN1201" s="47"/>
      <c r="AO1201" s="47"/>
    </row>
    <row r="1202" spans="2:41" x14ac:dyDescent="0.2">
      <c r="B1202" s="25"/>
      <c r="C1202" s="25"/>
      <c r="D1202" s="2"/>
      <c r="E1202" s="2"/>
      <c r="F1202" s="3"/>
      <c r="G1202" s="2"/>
      <c r="H1202" s="2"/>
      <c r="I1202" s="2"/>
      <c r="J1202" s="2"/>
      <c r="K1202" s="2"/>
      <c r="L1202" s="2"/>
      <c r="M1202" s="3"/>
      <c r="N1202" s="3"/>
      <c r="O1202" s="4"/>
      <c r="P1202" s="30"/>
      <c r="Q1202" s="30"/>
      <c r="R1202" s="30"/>
      <c r="S1202" s="30"/>
      <c r="T1202" s="30"/>
      <c r="U1202" s="30"/>
      <c r="V1202" s="30"/>
      <c r="W1202" s="30"/>
      <c r="X1202" s="30"/>
      <c r="Y1202" s="30"/>
      <c r="Z1202" s="30"/>
      <c r="AA1202" s="30"/>
      <c r="AB1202" s="30"/>
      <c r="AC1202" s="30"/>
      <c r="AD1202" s="30"/>
      <c r="AE1202" s="30"/>
      <c r="AF1202" s="30"/>
      <c r="AG1202" s="30"/>
      <c r="AH1202" s="47"/>
      <c r="AI1202" s="47"/>
      <c r="AJ1202" s="47"/>
      <c r="AK1202" s="47"/>
      <c r="AL1202" s="47"/>
      <c r="AM1202" s="47"/>
      <c r="AN1202" s="47"/>
      <c r="AO1202" s="47"/>
    </row>
    <row r="1203" spans="2:41" x14ac:dyDescent="0.2">
      <c r="B1203" s="25"/>
      <c r="C1203" s="25"/>
      <c r="D1203" s="2"/>
      <c r="E1203" s="2"/>
      <c r="F1203" s="3"/>
      <c r="G1203" s="2"/>
      <c r="H1203" s="2"/>
      <c r="I1203" s="2"/>
      <c r="J1203" s="2"/>
      <c r="K1203" s="2"/>
      <c r="L1203" s="2"/>
      <c r="M1203" s="3"/>
      <c r="N1203" s="3"/>
      <c r="O1203" s="4"/>
      <c r="P1203" s="30"/>
      <c r="Q1203" s="30"/>
      <c r="R1203" s="30"/>
      <c r="S1203" s="30"/>
      <c r="T1203" s="30"/>
      <c r="U1203" s="30"/>
      <c r="V1203" s="30"/>
      <c r="W1203" s="30"/>
      <c r="X1203" s="30"/>
      <c r="Y1203" s="30"/>
      <c r="Z1203" s="30"/>
      <c r="AA1203" s="30"/>
      <c r="AB1203" s="30"/>
      <c r="AC1203" s="30"/>
      <c r="AD1203" s="30"/>
      <c r="AE1203" s="30"/>
      <c r="AF1203" s="30"/>
      <c r="AG1203" s="30"/>
      <c r="AH1203" s="47"/>
      <c r="AI1203" s="47"/>
      <c r="AJ1203" s="47"/>
      <c r="AK1203" s="47"/>
      <c r="AL1203" s="47"/>
      <c r="AM1203" s="47"/>
      <c r="AN1203" s="47"/>
      <c r="AO1203" s="47"/>
    </row>
    <row r="1204" spans="2:41" x14ac:dyDescent="0.2">
      <c r="B1204" s="25"/>
      <c r="C1204" s="25"/>
      <c r="D1204" s="2"/>
      <c r="E1204" s="2"/>
      <c r="F1204" s="3"/>
      <c r="G1204" s="2"/>
      <c r="H1204" s="2"/>
      <c r="I1204" s="2"/>
      <c r="J1204" s="2"/>
      <c r="K1204" s="2"/>
      <c r="L1204" s="2"/>
      <c r="M1204" s="3"/>
      <c r="N1204" s="3"/>
      <c r="O1204" s="4"/>
      <c r="P1204" s="30"/>
      <c r="Q1204" s="30"/>
      <c r="R1204" s="30"/>
      <c r="S1204" s="30"/>
      <c r="T1204" s="30"/>
      <c r="U1204" s="30"/>
      <c r="V1204" s="30"/>
      <c r="W1204" s="30"/>
      <c r="X1204" s="30"/>
      <c r="Y1204" s="30"/>
      <c r="Z1204" s="30"/>
      <c r="AA1204" s="30"/>
      <c r="AB1204" s="30"/>
      <c r="AC1204" s="30"/>
      <c r="AD1204" s="30"/>
      <c r="AE1204" s="30"/>
      <c r="AF1204" s="30"/>
      <c r="AG1204" s="30"/>
      <c r="AH1204" s="47"/>
      <c r="AI1204" s="47"/>
      <c r="AJ1204" s="47"/>
      <c r="AK1204" s="47"/>
      <c r="AL1204" s="47"/>
      <c r="AM1204" s="47"/>
      <c r="AN1204" s="47"/>
      <c r="AO1204" s="47"/>
    </row>
    <row r="1205" spans="2:41" x14ac:dyDescent="0.2">
      <c r="B1205" s="25"/>
      <c r="C1205" s="25"/>
      <c r="D1205" s="2"/>
      <c r="E1205" s="2"/>
      <c r="F1205" s="3"/>
      <c r="G1205" s="2"/>
      <c r="H1205" s="2"/>
      <c r="I1205" s="2"/>
      <c r="J1205" s="2"/>
      <c r="K1205" s="2"/>
      <c r="L1205" s="2"/>
      <c r="M1205" s="3"/>
      <c r="N1205" s="3"/>
      <c r="O1205" s="4"/>
      <c r="P1205" s="30"/>
      <c r="Q1205" s="30"/>
      <c r="R1205" s="30"/>
      <c r="S1205" s="30"/>
      <c r="T1205" s="30"/>
      <c r="U1205" s="30"/>
      <c r="V1205" s="30"/>
      <c r="W1205" s="30"/>
      <c r="X1205" s="30"/>
      <c r="Y1205" s="30"/>
      <c r="Z1205" s="30"/>
      <c r="AA1205" s="30"/>
      <c r="AB1205" s="30"/>
      <c r="AC1205" s="30"/>
      <c r="AD1205" s="30"/>
      <c r="AE1205" s="30"/>
      <c r="AF1205" s="30"/>
      <c r="AG1205" s="30"/>
      <c r="AH1205" s="47"/>
      <c r="AI1205" s="47"/>
      <c r="AJ1205" s="47"/>
      <c r="AK1205" s="47"/>
      <c r="AL1205" s="47"/>
      <c r="AM1205" s="47"/>
      <c r="AN1205" s="47"/>
      <c r="AO1205" s="47"/>
    </row>
    <row r="1206" spans="2:41" x14ac:dyDescent="0.2">
      <c r="B1206" s="25"/>
      <c r="C1206" s="25"/>
      <c r="D1206" s="2"/>
      <c r="E1206" s="2"/>
      <c r="F1206" s="3"/>
      <c r="G1206" s="2"/>
      <c r="H1206" s="2"/>
      <c r="I1206" s="2"/>
      <c r="J1206" s="2"/>
      <c r="K1206" s="2"/>
      <c r="L1206" s="2"/>
      <c r="M1206" s="3"/>
      <c r="N1206" s="3"/>
      <c r="O1206" s="4"/>
      <c r="P1206" s="30"/>
      <c r="Q1206" s="30"/>
      <c r="R1206" s="30"/>
      <c r="S1206" s="30"/>
      <c r="T1206" s="30"/>
      <c r="U1206" s="30"/>
      <c r="V1206" s="30"/>
      <c r="W1206" s="30"/>
      <c r="X1206" s="30"/>
      <c r="Y1206" s="30"/>
      <c r="Z1206" s="30"/>
      <c r="AA1206" s="30"/>
      <c r="AB1206" s="30"/>
      <c r="AC1206" s="30"/>
      <c r="AD1206" s="30"/>
      <c r="AE1206" s="30"/>
      <c r="AF1206" s="30"/>
      <c r="AG1206" s="30"/>
      <c r="AH1206" s="47"/>
      <c r="AI1206" s="47"/>
      <c r="AJ1206" s="47"/>
      <c r="AK1206" s="47"/>
      <c r="AL1206" s="47"/>
      <c r="AM1206" s="47"/>
      <c r="AN1206" s="47"/>
      <c r="AO1206" s="47"/>
    </row>
    <row r="1207" spans="2:41" x14ac:dyDescent="0.2">
      <c r="B1207" s="25"/>
      <c r="C1207" s="25"/>
      <c r="D1207" s="2"/>
      <c r="E1207" s="2"/>
      <c r="F1207" s="3"/>
      <c r="G1207" s="2"/>
      <c r="H1207" s="2"/>
      <c r="I1207" s="2"/>
      <c r="J1207" s="2"/>
      <c r="K1207" s="2"/>
      <c r="L1207" s="2"/>
      <c r="M1207" s="3"/>
      <c r="N1207" s="3"/>
      <c r="O1207" s="4"/>
      <c r="P1207" s="30"/>
      <c r="Q1207" s="30"/>
      <c r="R1207" s="30"/>
      <c r="S1207" s="30"/>
      <c r="T1207" s="30"/>
      <c r="U1207" s="30"/>
      <c r="V1207" s="30"/>
      <c r="W1207" s="30"/>
      <c r="X1207" s="30"/>
      <c r="Y1207" s="30"/>
      <c r="Z1207" s="30"/>
      <c r="AA1207" s="30"/>
      <c r="AB1207" s="30"/>
      <c r="AC1207" s="30"/>
      <c r="AD1207" s="30"/>
      <c r="AE1207" s="30"/>
      <c r="AF1207" s="30"/>
      <c r="AG1207" s="30"/>
      <c r="AH1207" s="47"/>
      <c r="AI1207" s="47"/>
      <c r="AJ1207" s="47"/>
      <c r="AK1207" s="47"/>
      <c r="AL1207" s="47"/>
      <c r="AM1207" s="47"/>
      <c r="AN1207" s="47"/>
      <c r="AO1207" s="47"/>
    </row>
    <row r="1208" spans="2:41" x14ac:dyDescent="0.2">
      <c r="B1208" s="25"/>
      <c r="C1208" s="25"/>
      <c r="D1208" s="2"/>
      <c r="E1208" s="2"/>
      <c r="F1208" s="3"/>
      <c r="G1208" s="2"/>
      <c r="H1208" s="2"/>
      <c r="I1208" s="2"/>
      <c r="J1208" s="2"/>
      <c r="K1208" s="2"/>
      <c r="L1208" s="2"/>
      <c r="M1208" s="3"/>
      <c r="N1208" s="3"/>
      <c r="O1208" s="4"/>
      <c r="P1208" s="30"/>
      <c r="Q1208" s="30"/>
      <c r="R1208" s="30"/>
      <c r="S1208" s="30"/>
      <c r="T1208" s="30"/>
      <c r="U1208" s="30"/>
      <c r="V1208" s="30"/>
      <c r="W1208" s="30"/>
      <c r="X1208" s="30"/>
      <c r="Y1208" s="30"/>
      <c r="Z1208" s="30"/>
      <c r="AA1208" s="30"/>
      <c r="AB1208" s="30"/>
      <c r="AC1208" s="30"/>
      <c r="AD1208" s="30"/>
      <c r="AE1208" s="30"/>
      <c r="AF1208" s="30"/>
      <c r="AG1208" s="30"/>
      <c r="AH1208" s="47"/>
      <c r="AI1208" s="47"/>
      <c r="AJ1208" s="47"/>
      <c r="AK1208" s="47"/>
      <c r="AL1208" s="47"/>
      <c r="AM1208" s="47"/>
      <c r="AN1208" s="47"/>
      <c r="AO1208" s="47"/>
    </row>
    <row r="1209" spans="2:41" x14ac:dyDescent="0.2">
      <c r="B1209" s="25"/>
      <c r="C1209" s="25"/>
      <c r="D1209" s="2"/>
      <c r="E1209" s="2"/>
      <c r="F1209" s="3"/>
      <c r="G1209" s="2"/>
      <c r="H1209" s="2"/>
      <c r="I1209" s="2"/>
      <c r="J1209" s="2"/>
      <c r="K1209" s="2"/>
      <c r="L1209" s="2"/>
      <c r="M1209" s="3"/>
      <c r="N1209" s="3"/>
      <c r="O1209" s="4"/>
      <c r="P1209" s="30"/>
      <c r="Q1209" s="30"/>
      <c r="R1209" s="30"/>
      <c r="S1209" s="30"/>
      <c r="T1209" s="30"/>
      <c r="U1209" s="30"/>
      <c r="V1209" s="30"/>
      <c r="W1209" s="30"/>
      <c r="X1209" s="30"/>
      <c r="Y1209" s="30"/>
      <c r="Z1209" s="30"/>
      <c r="AA1209" s="30"/>
      <c r="AB1209" s="30"/>
      <c r="AC1209" s="30"/>
      <c r="AD1209" s="30"/>
      <c r="AE1209" s="30"/>
      <c r="AF1209" s="30"/>
      <c r="AG1209" s="30"/>
      <c r="AH1209" s="47"/>
      <c r="AI1209" s="47"/>
      <c r="AJ1209" s="47"/>
      <c r="AK1209" s="47"/>
      <c r="AL1209" s="47"/>
      <c r="AM1209" s="47"/>
      <c r="AN1209" s="47"/>
      <c r="AO1209" s="47"/>
    </row>
    <row r="1210" spans="2:41" x14ac:dyDescent="0.2">
      <c r="B1210" s="25"/>
      <c r="C1210" s="25"/>
      <c r="D1210" s="2"/>
      <c r="E1210" s="2"/>
      <c r="F1210" s="3"/>
      <c r="G1210" s="2"/>
      <c r="H1210" s="2"/>
      <c r="I1210" s="2"/>
      <c r="J1210" s="2"/>
      <c r="K1210" s="2"/>
      <c r="L1210" s="2"/>
      <c r="M1210" s="3"/>
      <c r="N1210" s="3"/>
      <c r="O1210" s="4"/>
      <c r="P1210" s="30"/>
      <c r="Q1210" s="30"/>
      <c r="R1210" s="30"/>
      <c r="S1210" s="30"/>
      <c r="T1210" s="30"/>
      <c r="U1210" s="30"/>
      <c r="V1210" s="30"/>
      <c r="W1210" s="30"/>
      <c r="X1210" s="30"/>
      <c r="Y1210" s="30"/>
      <c r="Z1210" s="30"/>
      <c r="AA1210" s="30"/>
      <c r="AB1210" s="30"/>
      <c r="AC1210" s="30"/>
      <c r="AD1210" s="30"/>
      <c r="AE1210" s="30"/>
      <c r="AF1210" s="30"/>
      <c r="AG1210" s="30"/>
      <c r="AH1210" s="47"/>
      <c r="AI1210" s="47"/>
      <c r="AJ1210" s="47"/>
      <c r="AK1210" s="47"/>
      <c r="AL1210" s="47"/>
      <c r="AM1210" s="47"/>
      <c r="AN1210" s="47"/>
      <c r="AO1210" s="47"/>
    </row>
    <row r="1211" spans="2:41" x14ac:dyDescent="0.2">
      <c r="B1211" s="25"/>
      <c r="C1211" s="25"/>
      <c r="D1211" s="2"/>
      <c r="E1211" s="2"/>
      <c r="F1211" s="3"/>
      <c r="G1211" s="2"/>
      <c r="H1211" s="2"/>
      <c r="I1211" s="2"/>
      <c r="J1211" s="2"/>
      <c r="K1211" s="2"/>
      <c r="L1211" s="2"/>
      <c r="M1211" s="3"/>
      <c r="N1211" s="3"/>
      <c r="O1211" s="4"/>
      <c r="P1211" s="30"/>
      <c r="Q1211" s="30"/>
      <c r="R1211" s="30"/>
      <c r="S1211" s="30"/>
      <c r="T1211" s="30"/>
      <c r="U1211" s="30"/>
      <c r="V1211" s="30"/>
      <c r="W1211" s="30"/>
      <c r="X1211" s="30"/>
      <c r="Y1211" s="30"/>
      <c r="Z1211" s="30"/>
      <c r="AA1211" s="30"/>
      <c r="AB1211" s="30"/>
      <c r="AC1211" s="30"/>
      <c r="AD1211" s="30"/>
      <c r="AE1211" s="30"/>
      <c r="AF1211" s="30"/>
      <c r="AG1211" s="30"/>
      <c r="AH1211" s="47"/>
      <c r="AI1211" s="47"/>
      <c r="AJ1211" s="47"/>
      <c r="AK1211" s="47"/>
      <c r="AL1211" s="47"/>
      <c r="AM1211" s="47"/>
      <c r="AN1211" s="47"/>
      <c r="AO1211" s="47"/>
    </row>
    <row r="1212" spans="2:41" x14ac:dyDescent="0.2">
      <c r="B1212" s="25"/>
      <c r="C1212" s="25"/>
      <c r="D1212" s="2"/>
      <c r="E1212" s="2"/>
      <c r="F1212" s="3"/>
      <c r="G1212" s="2"/>
      <c r="H1212" s="2"/>
      <c r="I1212" s="2"/>
      <c r="J1212" s="2"/>
      <c r="K1212" s="2"/>
      <c r="L1212" s="2"/>
      <c r="M1212" s="3"/>
      <c r="N1212" s="3"/>
      <c r="O1212" s="4"/>
      <c r="P1212" s="30"/>
      <c r="Q1212" s="30"/>
      <c r="R1212" s="30"/>
      <c r="S1212" s="30"/>
      <c r="T1212" s="30"/>
      <c r="U1212" s="30"/>
      <c r="V1212" s="30"/>
      <c r="W1212" s="30"/>
      <c r="X1212" s="30"/>
      <c r="Y1212" s="30"/>
      <c r="Z1212" s="30"/>
      <c r="AA1212" s="30"/>
      <c r="AB1212" s="30"/>
      <c r="AC1212" s="30"/>
      <c r="AD1212" s="30"/>
      <c r="AE1212" s="30"/>
      <c r="AF1212" s="30"/>
      <c r="AG1212" s="30"/>
      <c r="AH1212" s="47"/>
      <c r="AI1212" s="47"/>
      <c r="AJ1212" s="47"/>
      <c r="AK1212" s="47"/>
      <c r="AL1212" s="47"/>
      <c r="AM1212" s="47"/>
      <c r="AN1212" s="47"/>
      <c r="AO1212" s="47"/>
    </row>
    <row r="1213" spans="2:41" x14ac:dyDescent="0.2">
      <c r="B1213" s="25"/>
      <c r="C1213" s="25"/>
      <c r="D1213" s="2"/>
      <c r="E1213" s="2"/>
      <c r="F1213" s="3"/>
      <c r="G1213" s="2"/>
      <c r="H1213" s="2"/>
      <c r="I1213" s="2"/>
      <c r="J1213" s="2"/>
      <c r="K1213" s="2"/>
      <c r="L1213" s="2"/>
      <c r="M1213" s="3"/>
      <c r="N1213" s="3"/>
      <c r="O1213" s="4"/>
      <c r="P1213" s="30"/>
      <c r="Q1213" s="30"/>
      <c r="R1213" s="30"/>
      <c r="S1213" s="30"/>
      <c r="T1213" s="30"/>
      <c r="U1213" s="30"/>
      <c r="V1213" s="30"/>
      <c r="W1213" s="30"/>
      <c r="X1213" s="30"/>
      <c r="Y1213" s="30"/>
      <c r="Z1213" s="30"/>
      <c r="AA1213" s="30"/>
      <c r="AB1213" s="30"/>
      <c r="AC1213" s="30"/>
      <c r="AD1213" s="30"/>
      <c r="AE1213" s="30"/>
      <c r="AF1213" s="30"/>
      <c r="AG1213" s="30"/>
      <c r="AH1213" s="47"/>
      <c r="AI1213" s="47"/>
      <c r="AJ1213" s="47"/>
      <c r="AK1213" s="47"/>
      <c r="AL1213" s="47"/>
      <c r="AM1213" s="47"/>
      <c r="AN1213" s="47"/>
      <c r="AO1213" s="47"/>
    </row>
    <row r="1214" spans="2:41" x14ac:dyDescent="0.2">
      <c r="B1214" s="25"/>
      <c r="C1214" s="25"/>
      <c r="D1214" s="2"/>
      <c r="E1214" s="2"/>
      <c r="F1214" s="3"/>
      <c r="G1214" s="2"/>
      <c r="H1214" s="2"/>
      <c r="I1214" s="2"/>
      <c r="J1214" s="2"/>
      <c r="K1214" s="2"/>
      <c r="L1214" s="2"/>
      <c r="M1214" s="3"/>
      <c r="N1214" s="3"/>
      <c r="O1214" s="4"/>
      <c r="P1214" s="30"/>
      <c r="Q1214" s="30"/>
      <c r="R1214" s="30"/>
      <c r="S1214" s="30"/>
      <c r="T1214" s="30"/>
      <c r="U1214" s="30"/>
      <c r="V1214" s="30"/>
      <c r="W1214" s="30"/>
      <c r="X1214" s="30"/>
      <c r="Y1214" s="30"/>
      <c r="Z1214" s="30"/>
      <c r="AA1214" s="30"/>
      <c r="AB1214" s="30"/>
      <c r="AC1214" s="30"/>
      <c r="AD1214" s="30"/>
      <c r="AE1214" s="30"/>
      <c r="AF1214" s="30"/>
      <c r="AG1214" s="30"/>
      <c r="AH1214" s="47"/>
      <c r="AI1214" s="47"/>
      <c r="AJ1214" s="47"/>
      <c r="AK1214" s="47"/>
      <c r="AL1214" s="47"/>
      <c r="AM1214" s="47"/>
      <c r="AN1214" s="47"/>
      <c r="AO1214" s="47"/>
    </row>
    <row r="1215" spans="2:41" x14ac:dyDescent="0.2">
      <c r="B1215" s="25"/>
      <c r="C1215" s="25"/>
      <c r="D1215" s="2"/>
      <c r="E1215" s="2"/>
      <c r="F1215" s="3"/>
      <c r="G1215" s="2"/>
      <c r="H1215" s="2"/>
      <c r="I1215" s="2"/>
      <c r="J1215" s="2"/>
      <c r="K1215" s="2"/>
      <c r="L1215" s="2"/>
      <c r="M1215" s="3"/>
      <c r="N1215" s="3"/>
      <c r="O1215" s="4"/>
      <c r="P1215" s="30"/>
      <c r="Q1215" s="30"/>
      <c r="R1215" s="30"/>
      <c r="S1215" s="30"/>
      <c r="T1215" s="30"/>
      <c r="U1215" s="30"/>
      <c r="V1215" s="30"/>
      <c r="W1215" s="30"/>
      <c r="X1215" s="30"/>
      <c r="Y1215" s="30"/>
      <c r="Z1215" s="30"/>
      <c r="AA1215" s="30"/>
      <c r="AB1215" s="30"/>
      <c r="AC1215" s="30"/>
      <c r="AD1215" s="30"/>
      <c r="AE1215" s="30"/>
      <c r="AF1215" s="30"/>
      <c r="AG1215" s="30"/>
      <c r="AH1215" s="47"/>
      <c r="AI1215" s="47"/>
      <c r="AJ1215" s="47"/>
      <c r="AK1215" s="47"/>
      <c r="AL1215" s="47"/>
      <c r="AM1215" s="47"/>
      <c r="AN1215" s="47"/>
      <c r="AO1215" s="47"/>
    </row>
    <row r="1216" spans="2:41" x14ac:dyDescent="0.2">
      <c r="B1216" s="25"/>
      <c r="C1216" s="25"/>
      <c r="D1216" s="2"/>
      <c r="E1216" s="2"/>
      <c r="F1216" s="3"/>
      <c r="G1216" s="2"/>
      <c r="H1216" s="2"/>
      <c r="I1216" s="2"/>
      <c r="J1216" s="2"/>
      <c r="K1216" s="2"/>
      <c r="L1216" s="2"/>
      <c r="M1216" s="3"/>
      <c r="N1216" s="3"/>
      <c r="O1216" s="4"/>
      <c r="P1216" s="30"/>
      <c r="Q1216" s="30"/>
      <c r="R1216" s="30"/>
      <c r="S1216" s="30"/>
      <c r="T1216" s="30"/>
      <c r="U1216" s="30"/>
      <c r="V1216" s="30"/>
      <c r="W1216" s="30"/>
      <c r="X1216" s="30"/>
      <c r="Y1216" s="30"/>
      <c r="Z1216" s="30"/>
      <c r="AA1216" s="30"/>
      <c r="AB1216" s="30"/>
      <c r="AC1216" s="30"/>
      <c r="AD1216" s="30"/>
      <c r="AE1216" s="30"/>
      <c r="AF1216" s="30"/>
      <c r="AG1216" s="30"/>
      <c r="AH1216" s="47"/>
      <c r="AI1216" s="47"/>
      <c r="AJ1216" s="47"/>
      <c r="AK1216" s="47"/>
      <c r="AL1216" s="47"/>
      <c r="AM1216" s="47"/>
      <c r="AN1216" s="47"/>
      <c r="AO1216" s="47"/>
    </row>
    <row r="1217" spans="2:41" x14ac:dyDescent="0.2">
      <c r="B1217" s="25"/>
      <c r="C1217" s="25"/>
      <c r="D1217" s="2"/>
      <c r="E1217" s="2"/>
      <c r="F1217" s="3"/>
      <c r="G1217" s="2"/>
      <c r="H1217" s="2"/>
      <c r="I1217" s="2"/>
      <c r="J1217" s="2"/>
      <c r="K1217" s="2"/>
      <c r="L1217" s="2"/>
      <c r="M1217" s="3"/>
      <c r="N1217" s="3"/>
      <c r="O1217" s="4"/>
      <c r="P1217" s="30"/>
      <c r="Q1217" s="30"/>
      <c r="R1217" s="30"/>
      <c r="S1217" s="30"/>
      <c r="T1217" s="30"/>
      <c r="U1217" s="30"/>
      <c r="V1217" s="30"/>
      <c r="W1217" s="30"/>
      <c r="X1217" s="30"/>
      <c r="Y1217" s="30"/>
      <c r="Z1217" s="30"/>
      <c r="AA1217" s="30"/>
      <c r="AB1217" s="30"/>
      <c r="AC1217" s="30"/>
      <c r="AD1217" s="30"/>
      <c r="AE1217" s="30"/>
      <c r="AF1217" s="30"/>
      <c r="AG1217" s="30"/>
      <c r="AH1217" s="47"/>
      <c r="AI1217" s="47"/>
      <c r="AJ1217" s="47"/>
      <c r="AK1217" s="47"/>
      <c r="AL1217" s="47"/>
      <c r="AM1217" s="47"/>
      <c r="AN1217" s="47"/>
      <c r="AO1217" s="47"/>
    </row>
    <row r="1218" spans="2:41" x14ac:dyDescent="0.2">
      <c r="B1218" s="25"/>
      <c r="C1218" s="25"/>
      <c r="D1218" s="2"/>
      <c r="E1218" s="2"/>
      <c r="F1218" s="3"/>
      <c r="G1218" s="2"/>
      <c r="H1218" s="2"/>
      <c r="I1218" s="2"/>
      <c r="J1218" s="2"/>
      <c r="K1218" s="2"/>
      <c r="L1218" s="2"/>
      <c r="M1218" s="3"/>
      <c r="N1218" s="3"/>
      <c r="O1218" s="4"/>
      <c r="P1218" s="30"/>
      <c r="Q1218" s="30"/>
      <c r="R1218" s="30"/>
      <c r="S1218" s="30"/>
      <c r="T1218" s="30"/>
      <c r="U1218" s="30"/>
      <c r="V1218" s="30"/>
      <c r="W1218" s="30"/>
      <c r="X1218" s="30"/>
      <c r="Y1218" s="30"/>
      <c r="Z1218" s="30"/>
      <c r="AA1218" s="30"/>
      <c r="AB1218" s="30"/>
      <c r="AC1218" s="30"/>
      <c r="AD1218" s="30"/>
      <c r="AE1218" s="30"/>
      <c r="AF1218" s="30"/>
      <c r="AG1218" s="30"/>
      <c r="AH1218" s="47"/>
      <c r="AI1218" s="47"/>
      <c r="AJ1218" s="47"/>
      <c r="AK1218" s="47"/>
      <c r="AL1218" s="47"/>
      <c r="AM1218" s="47"/>
      <c r="AN1218" s="47"/>
      <c r="AO1218" s="47"/>
    </row>
    <row r="1219" spans="2:41" x14ac:dyDescent="0.2">
      <c r="B1219" s="25"/>
      <c r="C1219" s="25"/>
      <c r="D1219" s="2"/>
      <c r="E1219" s="2"/>
      <c r="F1219" s="3"/>
      <c r="G1219" s="2"/>
      <c r="H1219" s="2"/>
      <c r="I1219" s="2"/>
      <c r="J1219" s="2"/>
      <c r="K1219" s="2"/>
      <c r="L1219" s="2"/>
      <c r="M1219" s="3"/>
      <c r="N1219" s="3"/>
      <c r="O1219" s="4"/>
      <c r="P1219" s="30"/>
      <c r="Q1219" s="30"/>
      <c r="R1219" s="30"/>
      <c r="S1219" s="30"/>
      <c r="T1219" s="30"/>
      <c r="U1219" s="30"/>
      <c r="V1219" s="30"/>
      <c r="W1219" s="30"/>
      <c r="X1219" s="30"/>
      <c r="Y1219" s="30"/>
      <c r="Z1219" s="30"/>
      <c r="AA1219" s="30"/>
      <c r="AB1219" s="30"/>
      <c r="AC1219" s="30"/>
      <c r="AD1219" s="30"/>
      <c r="AE1219" s="30"/>
      <c r="AF1219" s="30"/>
      <c r="AG1219" s="30"/>
      <c r="AH1219" s="47"/>
      <c r="AI1219" s="47"/>
      <c r="AJ1219" s="47"/>
      <c r="AK1219" s="47"/>
      <c r="AL1219" s="47"/>
      <c r="AM1219" s="47"/>
      <c r="AN1219" s="47"/>
      <c r="AO1219" s="47"/>
    </row>
    <row r="1220" spans="2:41" x14ac:dyDescent="0.2">
      <c r="B1220" s="25"/>
      <c r="C1220" s="25"/>
      <c r="D1220" s="2"/>
      <c r="E1220" s="2"/>
      <c r="F1220" s="3"/>
      <c r="G1220" s="2"/>
      <c r="H1220" s="2"/>
      <c r="I1220" s="2"/>
      <c r="J1220" s="2"/>
      <c r="K1220" s="2"/>
      <c r="L1220" s="2"/>
      <c r="M1220" s="3"/>
      <c r="N1220" s="3"/>
      <c r="O1220" s="4"/>
      <c r="P1220" s="30"/>
      <c r="Q1220" s="30"/>
      <c r="R1220" s="30"/>
      <c r="S1220" s="30"/>
      <c r="T1220" s="30"/>
      <c r="U1220" s="30"/>
      <c r="V1220" s="30"/>
      <c r="W1220" s="30"/>
      <c r="X1220" s="30"/>
      <c r="Y1220" s="30"/>
      <c r="Z1220" s="30"/>
      <c r="AA1220" s="30"/>
      <c r="AB1220" s="30"/>
      <c r="AC1220" s="30"/>
      <c r="AD1220" s="30"/>
      <c r="AE1220" s="30"/>
      <c r="AF1220" s="30"/>
      <c r="AG1220" s="30"/>
      <c r="AH1220" s="47"/>
      <c r="AI1220" s="47"/>
      <c r="AJ1220" s="47"/>
      <c r="AK1220" s="47"/>
      <c r="AL1220" s="47"/>
      <c r="AM1220" s="47"/>
      <c r="AN1220" s="47"/>
      <c r="AO1220" s="47"/>
    </row>
    <row r="1221" spans="2:41" x14ac:dyDescent="0.2">
      <c r="B1221" s="25"/>
      <c r="C1221" s="25"/>
      <c r="D1221" s="2"/>
      <c r="E1221" s="2"/>
      <c r="F1221" s="3"/>
      <c r="G1221" s="2"/>
      <c r="H1221" s="2"/>
      <c r="I1221" s="2"/>
      <c r="J1221" s="2"/>
      <c r="K1221" s="2"/>
      <c r="L1221" s="2"/>
      <c r="M1221" s="3"/>
      <c r="N1221" s="3"/>
      <c r="O1221" s="4"/>
      <c r="P1221" s="30"/>
      <c r="Q1221" s="30"/>
      <c r="R1221" s="30"/>
      <c r="S1221" s="30"/>
      <c r="T1221" s="30"/>
      <c r="U1221" s="30"/>
      <c r="V1221" s="30"/>
      <c r="W1221" s="30"/>
      <c r="X1221" s="30"/>
      <c r="Y1221" s="30"/>
      <c r="Z1221" s="30"/>
      <c r="AA1221" s="30"/>
      <c r="AB1221" s="30"/>
      <c r="AC1221" s="30"/>
      <c r="AD1221" s="30"/>
      <c r="AE1221" s="30"/>
      <c r="AF1221" s="30"/>
      <c r="AG1221" s="30"/>
      <c r="AH1221" s="47"/>
      <c r="AI1221" s="47"/>
      <c r="AJ1221" s="47"/>
      <c r="AK1221" s="47"/>
      <c r="AL1221" s="47"/>
      <c r="AM1221" s="47"/>
      <c r="AN1221" s="47"/>
      <c r="AO1221" s="47"/>
    </row>
    <row r="1222" spans="2:41" x14ac:dyDescent="0.2">
      <c r="B1222" s="25"/>
      <c r="C1222" s="25"/>
      <c r="D1222" s="2"/>
      <c r="E1222" s="2"/>
      <c r="F1222" s="3"/>
      <c r="G1222" s="2"/>
      <c r="H1222" s="2"/>
      <c r="I1222" s="2"/>
      <c r="J1222" s="2"/>
      <c r="K1222" s="2"/>
      <c r="L1222" s="2"/>
      <c r="M1222" s="3"/>
      <c r="N1222" s="3"/>
      <c r="O1222" s="4"/>
      <c r="P1222" s="30"/>
      <c r="Q1222" s="30"/>
      <c r="R1222" s="30"/>
      <c r="S1222" s="30"/>
      <c r="T1222" s="30"/>
      <c r="U1222" s="30"/>
      <c r="V1222" s="30"/>
      <c r="W1222" s="30"/>
      <c r="X1222" s="30"/>
      <c r="Y1222" s="30"/>
      <c r="Z1222" s="30"/>
      <c r="AA1222" s="30"/>
      <c r="AB1222" s="30"/>
      <c r="AC1222" s="30"/>
      <c r="AD1222" s="30"/>
      <c r="AE1222" s="30"/>
      <c r="AF1222" s="30"/>
      <c r="AG1222" s="30"/>
      <c r="AH1222" s="47"/>
      <c r="AI1222" s="47"/>
      <c r="AJ1222" s="47"/>
      <c r="AK1222" s="47"/>
      <c r="AL1222" s="47"/>
      <c r="AM1222" s="47"/>
      <c r="AN1222" s="47"/>
      <c r="AO1222" s="47"/>
    </row>
    <row r="1223" spans="2:41" x14ac:dyDescent="0.2">
      <c r="B1223" s="25"/>
      <c r="C1223" s="25"/>
      <c r="D1223" s="2"/>
      <c r="E1223" s="2"/>
      <c r="F1223" s="3"/>
      <c r="G1223" s="2"/>
      <c r="H1223" s="2"/>
      <c r="I1223" s="2"/>
      <c r="J1223" s="2"/>
      <c r="K1223" s="2"/>
      <c r="L1223" s="2"/>
      <c r="M1223" s="3"/>
      <c r="N1223" s="3"/>
      <c r="O1223" s="4"/>
      <c r="P1223" s="30"/>
      <c r="Q1223" s="30"/>
      <c r="R1223" s="30"/>
      <c r="S1223" s="30"/>
      <c r="T1223" s="30"/>
      <c r="U1223" s="30"/>
      <c r="V1223" s="30"/>
      <c r="W1223" s="30"/>
      <c r="X1223" s="30"/>
      <c r="Y1223" s="30"/>
      <c r="Z1223" s="30"/>
      <c r="AA1223" s="30"/>
      <c r="AB1223" s="30"/>
      <c r="AC1223" s="30"/>
      <c r="AD1223" s="30"/>
      <c r="AE1223" s="30"/>
      <c r="AF1223" s="30"/>
      <c r="AG1223" s="30"/>
      <c r="AH1223" s="47"/>
      <c r="AI1223" s="47"/>
      <c r="AJ1223" s="47"/>
      <c r="AK1223" s="47"/>
      <c r="AL1223" s="47"/>
      <c r="AM1223" s="47"/>
      <c r="AN1223" s="47"/>
      <c r="AO1223" s="47"/>
    </row>
    <row r="1224" spans="2:41" x14ac:dyDescent="0.2">
      <c r="B1224" s="25"/>
      <c r="C1224" s="25"/>
      <c r="D1224" s="2"/>
      <c r="E1224" s="2"/>
      <c r="F1224" s="3"/>
      <c r="G1224" s="2"/>
      <c r="H1224" s="2"/>
      <c r="I1224" s="2"/>
      <c r="J1224" s="2"/>
      <c r="K1224" s="2"/>
      <c r="L1224" s="2"/>
      <c r="M1224" s="3"/>
      <c r="N1224" s="3"/>
      <c r="O1224" s="4"/>
      <c r="P1224" s="30"/>
      <c r="Q1224" s="30"/>
      <c r="R1224" s="30"/>
      <c r="S1224" s="30"/>
      <c r="T1224" s="30"/>
      <c r="U1224" s="30"/>
      <c r="V1224" s="30"/>
      <c r="W1224" s="30"/>
      <c r="X1224" s="30"/>
      <c r="Y1224" s="30"/>
      <c r="Z1224" s="30"/>
      <c r="AA1224" s="30"/>
      <c r="AB1224" s="30"/>
      <c r="AC1224" s="30"/>
      <c r="AD1224" s="30"/>
      <c r="AE1224" s="30"/>
      <c r="AF1224" s="30"/>
      <c r="AG1224" s="30"/>
      <c r="AH1224" s="47"/>
      <c r="AI1224" s="47"/>
      <c r="AJ1224" s="47"/>
      <c r="AK1224" s="47"/>
      <c r="AL1224" s="47"/>
      <c r="AM1224" s="47"/>
      <c r="AN1224" s="47"/>
      <c r="AO1224" s="47"/>
    </row>
    <row r="1225" spans="2:41" x14ac:dyDescent="0.2">
      <c r="B1225" s="25"/>
      <c r="C1225" s="25"/>
      <c r="D1225" s="2"/>
      <c r="E1225" s="2"/>
      <c r="F1225" s="3"/>
      <c r="G1225" s="2"/>
      <c r="H1225" s="2"/>
      <c r="I1225" s="2"/>
      <c r="J1225" s="2"/>
      <c r="K1225" s="2"/>
      <c r="L1225" s="2"/>
      <c r="M1225" s="3"/>
      <c r="N1225" s="3"/>
      <c r="O1225" s="4"/>
      <c r="P1225" s="30"/>
      <c r="Q1225" s="30"/>
      <c r="R1225" s="30"/>
      <c r="S1225" s="30"/>
      <c r="T1225" s="30"/>
      <c r="U1225" s="30"/>
      <c r="V1225" s="30"/>
      <c r="W1225" s="30"/>
      <c r="X1225" s="30"/>
      <c r="Y1225" s="30"/>
      <c r="Z1225" s="30"/>
      <c r="AA1225" s="30"/>
      <c r="AB1225" s="30"/>
      <c r="AC1225" s="30"/>
      <c r="AD1225" s="30"/>
      <c r="AE1225" s="30"/>
      <c r="AF1225" s="30"/>
      <c r="AG1225" s="30"/>
      <c r="AH1225" s="47"/>
      <c r="AI1225" s="47"/>
      <c r="AJ1225" s="47"/>
      <c r="AK1225" s="47"/>
      <c r="AL1225" s="47"/>
      <c r="AM1225" s="47"/>
      <c r="AN1225" s="47"/>
      <c r="AO1225" s="47"/>
    </row>
    <row r="1226" spans="2:41" x14ac:dyDescent="0.2">
      <c r="B1226" s="25"/>
      <c r="C1226" s="25"/>
      <c r="D1226" s="2"/>
      <c r="E1226" s="2"/>
      <c r="F1226" s="3"/>
      <c r="G1226" s="2"/>
      <c r="H1226" s="2"/>
      <c r="I1226" s="2"/>
      <c r="J1226" s="2"/>
      <c r="K1226" s="2"/>
      <c r="L1226" s="2"/>
      <c r="M1226" s="3"/>
      <c r="N1226" s="3"/>
      <c r="O1226" s="4"/>
      <c r="P1226" s="30"/>
      <c r="Q1226" s="30"/>
      <c r="R1226" s="30"/>
      <c r="S1226" s="30"/>
      <c r="T1226" s="30"/>
      <c r="U1226" s="30"/>
      <c r="V1226" s="30"/>
      <c r="W1226" s="30"/>
      <c r="X1226" s="30"/>
      <c r="Y1226" s="30"/>
      <c r="Z1226" s="30"/>
      <c r="AA1226" s="30"/>
      <c r="AB1226" s="30"/>
      <c r="AC1226" s="30"/>
      <c r="AD1226" s="30"/>
      <c r="AE1226" s="30"/>
      <c r="AF1226" s="30"/>
      <c r="AG1226" s="30"/>
      <c r="AH1226" s="47"/>
      <c r="AI1226" s="47"/>
      <c r="AJ1226" s="47"/>
      <c r="AK1226" s="47"/>
      <c r="AL1226" s="47"/>
      <c r="AM1226" s="47"/>
      <c r="AN1226" s="47"/>
      <c r="AO1226" s="47"/>
    </row>
    <row r="1227" spans="2:41" x14ac:dyDescent="0.2">
      <c r="B1227" s="25"/>
      <c r="C1227" s="25"/>
      <c r="D1227" s="2"/>
      <c r="E1227" s="2"/>
      <c r="F1227" s="3"/>
      <c r="G1227" s="2"/>
      <c r="H1227" s="2"/>
      <c r="I1227" s="2"/>
      <c r="J1227" s="2"/>
      <c r="K1227" s="2"/>
      <c r="L1227" s="2"/>
      <c r="M1227" s="3"/>
      <c r="N1227" s="3"/>
      <c r="O1227" s="4"/>
      <c r="P1227" s="30"/>
      <c r="Q1227" s="30"/>
      <c r="R1227" s="30"/>
      <c r="S1227" s="30"/>
      <c r="T1227" s="30"/>
      <c r="U1227" s="30"/>
      <c r="V1227" s="30"/>
      <c r="W1227" s="30"/>
      <c r="X1227" s="30"/>
      <c r="Y1227" s="30"/>
      <c r="Z1227" s="30"/>
      <c r="AA1227" s="30"/>
      <c r="AB1227" s="30"/>
      <c r="AC1227" s="30"/>
      <c r="AD1227" s="30"/>
      <c r="AE1227" s="30"/>
      <c r="AF1227" s="30"/>
      <c r="AG1227" s="30"/>
      <c r="AH1227" s="47"/>
      <c r="AI1227" s="47"/>
      <c r="AJ1227" s="47"/>
      <c r="AK1227" s="47"/>
      <c r="AL1227" s="47"/>
      <c r="AM1227" s="47"/>
      <c r="AN1227" s="47"/>
      <c r="AO1227" s="47"/>
    </row>
    <row r="1228" spans="2:41" x14ac:dyDescent="0.2">
      <c r="B1228" s="25"/>
      <c r="C1228" s="25"/>
      <c r="D1228" s="2"/>
      <c r="E1228" s="2"/>
      <c r="F1228" s="3"/>
      <c r="G1228" s="2"/>
      <c r="H1228" s="2"/>
      <c r="I1228" s="2"/>
      <c r="J1228" s="2"/>
      <c r="K1228" s="2"/>
      <c r="L1228" s="2"/>
      <c r="M1228" s="3"/>
      <c r="N1228" s="3"/>
      <c r="O1228" s="4"/>
      <c r="P1228" s="30"/>
      <c r="Q1228" s="30"/>
      <c r="R1228" s="30"/>
      <c r="S1228" s="30"/>
      <c r="T1228" s="30"/>
      <c r="U1228" s="30"/>
      <c r="V1228" s="30"/>
      <c r="W1228" s="30"/>
      <c r="X1228" s="30"/>
      <c r="Y1228" s="30"/>
      <c r="Z1228" s="30"/>
      <c r="AA1228" s="30"/>
      <c r="AB1228" s="30"/>
      <c r="AC1228" s="30"/>
      <c r="AD1228" s="30"/>
      <c r="AE1228" s="30"/>
      <c r="AF1228" s="30"/>
      <c r="AG1228" s="30"/>
      <c r="AH1228" s="47"/>
      <c r="AI1228" s="47"/>
      <c r="AJ1228" s="47"/>
      <c r="AK1228" s="47"/>
      <c r="AL1228" s="47"/>
      <c r="AM1228" s="47"/>
      <c r="AN1228" s="47"/>
      <c r="AO1228" s="47"/>
    </row>
    <row r="1229" spans="2:41" x14ac:dyDescent="0.2">
      <c r="B1229" s="25"/>
      <c r="C1229" s="25"/>
      <c r="D1229" s="2"/>
      <c r="E1229" s="2"/>
      <c r="F1229" s="3"/>
      <c r="G1229" s="2"/>
      <c r="H1229" s="2"/>
      <c r="I1229" s="2"/>
      <c r="J1229" s="2"/>
      <c r="K1229" s="2"/>
      <c r="L1229" s="2"/>
      <c r="M1229" s="3"/>
      <c r="N1229" s="3"/>
      <c r="O1229" s="4"/>
      <c r="P1229" s="30"/>
      <c r="Q1229" s="30"/>
      <c r="R1229" s="30"/>
      <c r="S1229" s="30"/>
      <c r="T1229" s="30"/>
      <c r="U1229" s="30"/>
      <c r="V1229" s="30"/>
      <c r="W1229" s="30"/>
      <c r="X1229" s="30"/>
      <c r="Y1229" s="30"/>
      <c r="Z1229" s="30"/>
      <c r="AA1229" s="30"/>
      <c r="AB1229" s="30"/>
      <c r="AC1229" s="30"/>
      <c r="AD1229" s="30"/>
      <c r="AE1229" s="30"/>
      <c r="AF1229" s="30"/>
      <c r="AG1229" s="30"/>
      <c r="AH1229" s="47"/>
      <c r="AI1229" s="47"/>
      <c r="AJ1229" s="47"/>
      <c r="AK1229" s="47"/>
      <c r="AL1229" s="47"/>
      <c r="AM1229" s="47"/>
      <c r="AN1229" s="47"/>
      <c r="AO1229" s="47"/>
    </row>
    <row r="1230" spans="2:41" x14ac:dyDescent="0.2">
      <c r="B1230" s="25"/>
      <c r="C1230" s="25"/>
      <c r="D1230" s="2"/>
      <c r="E1230" s="2"/>
      <c r="F1230" s="3"/>
      <c r="G1230" s="2"/>
      <c r="H1230" s="2"/>
      <c r="I1230" s="2"/>
      <c r="J1230" s="2"/>
      <c r="K1230" s="2"/>
      <c r="L1230" s="2"/>
      <c r="M1230" s="3"/>
      <c r="N1230" s="3"/>
      <c r="O1230" s="4"/>
      <c r="P1230" s="30"/>
      <c r="Q1230" s="30"/>
      <c r="R1230" s="30"/>
      <c r="S1230" s="30"/>
      <c r="T1230" s="30"/>
      <c r="U1230" s="30"/>
      <c r="V1230" s="30"/>
      <c r="W1230" s="30"/>
      <c r="X1230" s="30"/>
      <c r="Y1230" s="30"/>
      <c r="Z1230" s="30"/>
      <c r="AA1230" s="30"/>
      <c r="AB1230" s="30"/>
      <c r="AC1230" s="30"/>
      <c r="AD1230" s="30"/>
      <c r="AE1230" s="30"/>
      <c r="AF1230" s="30"/>
      <c r="AG1230" s="30"/>
      <c r="AH1230" s="47"/>
      <c r="AI1230" s="47"/>
      <c r="AJ1230" s="47"/>
      <c r="AK1230" s="47"/>
      <c r="AL1230" s="47"/>
      <c r="AM1230" s="47"/>
      <c r="AN1230" s="47"/>
      <c r="AO1230" s="47"/>
    </row>
    <row r="1231" spans="2:41" x14ac:dyDescent="0.2">
      <c r="B1231" s="25"/>
      <c r="C1231" s="25"/>
      <c r="D1231" s="2"/>
      <c r="E1231" s="2"/>
      <c r="F1231" s="3"/>
      <c r="G1231" s="2"/>
      <c r="H1231" s="2"/>
      <c r="I1231" s="2"/>
      <c r="J1231" s="2"/>
      <c r="K1231" s="2"/>
      <c r="L1231" s="2"/>
      <c r="M1231" s="3"/>
      <c r="N1231" s="3"/>
      <c r="O1231" s="4"/>
      <c r="P1231" s="30"/>
      <c r="Q1231" s="30"/>
      <c r="R1231" s="30"/>
      <c r="S1231" s="30"/>
      <c r="T1231" s="30"/>
      <c r="U1231" s="30"/>
      <c r="V1231" s="30"/>
      <c r="W1231" s="30"/>
      <c r="X1231" s="30"/>
      <c r="Y1231" s="30"/>
      <c r="Z1231" s="30"/>
      <c r="AA1231" s="30"/>
      <c r="AB1231" s="30"/>
      <c r="AC1231" s="30"/>
      <c r="AD1231" s="30"/>
      <c r="AE1231" s="30"/>
      <c r="AF1231" s="30"/>
      <c r="AG1231" s="30"/>
      <c r="AH1231" s="47"/>
      <c r="AI1231" s="47"/>
      <c r="AJ1231" s="47"/>
      <c r="AK1231" s="47"/>
      <c r="AL1231" s="47"/>
      <c r="AM1231" s="47"/>
      <c r="AN1231" s="47"/>
      <c r="AO1231" s="47"/>
    </row>
    <row r="1232" spans="2:41" x14ac:dyDescent="0.2">
      <c r="B1232" s="25"/>
      <c r="C1232" s="25"/>
      <c r="D1232" s="2"/>
      <c r="E1232" s="2"/>
      <c r="F1232" s="3"/>
      <c r="G1232" s="2"/>
      <c r="H1232" s="2"/>
      <c r="I1232" s="2"/>
      <c r="J1232" s="2"/>
      <c r="K1232" s="2"/>
      <c r="L1232" s="2"/>
      <c r="M1232" s="3"/>
      <c r="N1232" s="3"/>
      <c r="O1232" s="4"/>
      <c r="P1232" s="30"/>
      <c r="Q1232" s="30"/>
      <c r="R1232" s="30"/>
      <c r="S1232" s="30"/>
      <c r="T1232" s="30"/>
      <c r="U1232" s="30"/>
      <c r="V1232" s="30"/>
      <c r="W1232" s="30"/>
      <c r="X1232" s="30"/>
      <c r="Y1232" s="30"/>
      <c r="Z1232" s="30"/>
      <c r="AA1232" s="30"/>
      <c r="AB1232" s="30"/>
      <c r="AC1232" s="30"/>
      <c r="AD1232" s="30"/>
      <c r="AE1232" s="30"/>
      <c r="AF1232" s="30"/>
      <c r="AG1232" s="30"/>
      <c r="AH1232" s="47"/>
      <c r="AI1232" s="47"/>
      <c r="AJ1232" s="47"/>
      <c r="AK1232" s="47"/>
      <c r="AL1232" s="47"/>
      <c r="AM1232" s="47"/>
      <c r="AN1232" s="47"/>
      <c r="AO1232" s="47"/>
    </row>
    <row r="1233" spans="2:41" x14ac:dyDescent="0.2">
      <c r="B1233" s="25"/>
      <c r="C1233" s="25"/>
      <c r="D1233" s="2"/>
      <c r="E1233" s="2"/>
      <c r="F1233" s="3"/>
      <c r="G1233" s="2"/>
      <c r="H1233" s="2"/>
      <c r="I1233" s="2"/>
      <c r="J1233" s="2"/>
      <c r="K1233" s="2"/>
      <c r="L1233" s="2"/>
      <c r="M1233" s="3"/>
      <c r="N1233" s="3"/>
      <c r="O1233" s="4"/>
      <c r="P1233" s="30"/>
      <c r="Q1233" s="30"/>
      <c r="R1233" s="30"/>
      <c r="S1233" s="30"/>
      <c r="T1233" s="30"/>
      <c r="U1233" s="30"/>
      <c r="V1233" s="30"/>
      <c r="W1233" s="30"/>
      <c r="X1233" s="30"/>
      <c r="Y1233" s="30"/>
      <c r="Z1233" s="30"/>
      <c r="AA1233" s="30"/>
      <c r="AB1233" s="30"/>
      <c r="AC1233" s="30"/>
      <c r="AD1233" s="30"/>
      <c r="AE1233" s="30"/>
      <c r="AF1233" s="30"/>
      <c r="AG1233" s="30"/>
      <c r="AH1233" s="47"/>
      <c r="AI1233" s="47"/>
      <c r="AJ1233" s="47"/>
      <c r="AK1233" s="47"/>
      <c r="AL1233" s="47"/>
      <c r="AM1233" s="47"/>
      <c r="AN1233" s="47"/>
      <c r="AO1233" s="47"/>
    </row>
    <row r="1234" spans="2:41" x14ac:dyDescent="0.2">
      <c r="B1234" s="25"/>
      <c r="C1234" s="25"/>
      <c r="D1234" s="2"/>
      <c r="E1234" s="2"/>
      <c r="F1234" s="3"/>
      <c r="G1234" s="2"/>
      <c r="H1234" s="2"/>
      <c r="I1234" s="2"/>
      <c r="J1234" s="2"/>
      <c r="K1234" s="2"/>
      <c r="L1234" s="2"/>
      <c r="M1234" s="3"/>
      <c r="N1234" s="3"/>
      <c r="O1234" s="4"/>
      <c r="P1234" s="30"/>
      <c r="Q1234" s="30"/>
      <c r="R1234" s="30"/>
      <c r="S1234" s="30"/>
      <c r="T1234" s="30"/>
      <c r="U1234" s="30"/>
      <c r="V1234" s="30"/>
      <c r="W1234" s="30"/>
      <c r="X1234" s="30"/>
      <c r="Y1234" s="30"/>
      <c r="Z1234" s="30"/>
      <c r="AA1234" s="30"/>
      <c r="AB1234" s="30"/>
      <c r="AC1234" s="30"/>
      <c r="AD1234" s="30"/>
      <c r="AE1234" s="30"/>
      <c r="AF1234" s="30"/>
      <c r="AG1234" s="30"/>
      <c r="AH1234" s="47"/>
      <c r="AI1234" s="47"/>
      <c r="AJ1234" s="47"/>
      <c r="AK1234" s="47"/>
      <c r="AL1234" s="47"/>
      <c r="AM1234" s="47"/>
      <c r="AN1234" s="47"/>
      <c r="AO1234" s="47"/>
    </row>
    <row r="1235" spans="2:41" x14ac:dyDescent="0.2">
      <c r="B1235" s="25"/>
      <c r="C1235" s="25"/>
      <c r="D1235" s="2"/>
      <c r="E1235" s="2"/>
      <c r="F1235" s="3"/>
      <c r="G1235" s="2"/>
      <c r="H1235" s="2"/>
      <c r="I1235" s="2"/>
      <c r="J1235" s="2"/>
      <c r="K1235" s="2"/>
      <c r="L1235" s="2"/>
      <c r="M1235" s="3"/>
      <c r="N1235" s="3"/>
      <c r="O1235" s="4"/>
      <c r="P1235" s="30"/>
      <c r="Q1235" s="30"/>
      <c r="R1235" s="30"/>
      <c r="S1235" s="30"/>
      <c r="T1235" s="30"/>
      <c r="U1235" s="30"/>
      <c r="V1235" s="30"/>
      <c r="W1235" s="30"/>
      <c r="X1235" s="30"/>
      <c r="Y1235" s="30"/>
      <c r="Z1235" s="30"/>
      <c r="AA1235" s="30"/>
      <c r="AB1235" s="30"/>
      <c r="AC1235" s="30"/>
      <c r="AD1235" s="30"/>
      <c r="AE1235" s="30"/>
      <c r="AF1235" s="30"/>
      <c r="AG1235" s="30"/>
      <c r="AH1235" s="47"/>
      <c r="AI1235" s="47"/>
      <c r="AJ1235" s="47"/>
      <c r="AK1235" s="47"/>
      <c r="AL1235" s="47"/>
      <c r="AM1235" s="47"/>
      <c r="AN1235" s="47"/>
      <c r="AO1235" s="47"/>
    </row>
    <row r="1236" spans="2:41" x14ac:dyDescent="0.2">
      <c r="B1236" s="25"/>
      <c r="C1236" s="25"/>
      <c r="D1236" s="2"/>
      <c r="E1236" s="2"/>
      <c r="F1236" s="3"/>
      <c r="G1236" s="2"/>
      <c r="H1236" s="2"/>
      <c r="I1236" s="2"/>
      <c r="J1236" s="2"/>
      <c r="K1236" s="2"/>
      <c r="L1236" s="2"/>
      <c r="M1236" s="3"/>
      <c r="N1236" s="3"/>
      <c r="O1236" s="4"/>
      <c r="P1236" s="30"/>
      <c r="Q1236" s="30"/>
      <c r="R1236" s="30"/>
      <c r="S1236" s="30"/>
      <c r="T1236" s="30"/>
      <c r="U1236" s="30"/>
      <c r="V1236" s="30"/>
      <c r="W1236" s="30"/>
      <c r="X1236" s="30"/>
      <c r="Y1236" s="30"/>
      <c r="Z1236" s="30"/>
      <c r="AA1236" s="30"/>
      <c r="AB1236" s="30"/>
      <c r="AC1236" s="30"/>
      <c r="AD1236" s="30"/>
      <c r="AE1236" s="30"/>
      <c r="AF1236" s="30"/>
      <c r="AG1236" s="30"/>
      <c r="AH1236" s="47"/>
      <c r="AI1236" s="47"/>
      <c r="AJ1236" s="47"/>
      <c r="AK1236" s="47"/>
      <c r="AL1236" s="47"/>
      <c r="AM1236" s="47"/>
      <c r="AN1236" s="47"/>
      <c r="AO1236" s="47"/>
    </row>
    <row r="1237" spans="2:41" x14ac:dyDescent="0.2">
      <c r="B1237" s="25"/>
      <c r="C1237" s="25"/>
      <c r="D1237" s="2"/>
      <c r="E1237" s="2"/>
      <c r="F1237" s="3"/>
      <c r="G1237" s="2"/>
      <c r="H1237" s="2"/>
      <c r="I1237" s="2"/>
      <c r="J1237" s="2"/>
      <c r="K1237" s="2"/>
      <c r="L1237" s="2"/>
      <c r="M1237" s="3"/>
      <c r="N1237" s="3"/>
      <c r="O1237" s="4"/>
      <c r="P1237" s="30"/>
      <c r="Q1237" s="30"/>
      <c r="R1237" s="30"/>
      <c r="S1237" s="30"/>
      <c r="T1237" s="30"/>
      <c r="U1237" s="30"/>
      <c r="V1237" s="30"/>
      <c r="W1237" s="30"/>
      <c r="X1237" s="30"/>
      <c r="Y1237" s="30"/>
      <c r="Z1237" s="30"/>
      <c r="AA1237" s="30"/>
      <c r="AB1237" s="30"/>
      <c r="AC1237" s="30"/>
      <c r="AD1237" s="30"/>
      <c r="AE1237" s="30"/>
      <c r="AF1237" s="30"/>
      <c r="AG1237" s="30"/>
      <c r="AH1237" s="47"/>
      <c r="AI1237" s="47"/>
      <c r="AJ1237" s="47"/>
      <c r="AK1237" s="47"/>
      <c r="AL1237" s="47"/>
      <c r="AM1237" s="47"/>
      <c r="AN1237" s="47"/>
      <c r="AO1237" s="47"/>
    </row>
    <row r="1238" spans="2:41" x14ac:dyDescent="0.2">
      <c r="B1238" s="25"/>
      <c r="C1238" s="25"/>
      <c r="D1238" s="2"/>
      <c r="E1238" s="2"/>
      <c r="F1238" s="3"/>
      <c r="G1238" s="2"/>
      <c r="H1238" s="2"/>
      <c r="I1238" s="2"/>
      <c r="J1238" s="2"/>
      <c r="K1238" s="2"/>
      <c r="L1238" s="2"/>
      <c r="M1238" s="3"/>
      <c r="N1238" s="3"/>
      <c r="O1238" s="4"/>
      <c r="P1238" s="30"/>
      <c r="Q1238" s="30"/>
      <c r="R1238" s="30"/>
      <c r="S1238" s="30"/>
      <c r="T1238" s="30"/>
      <c r="U1238" s="30"/>
      <c r="V1238" s="30"/>
      <c r="W1238" s="30"/>
      <c r="X1238" s="30"/>
      <c r="Y1238" s="30"/>
      <c r="Z1238" s="30"/>
      <c r="AA1238" s="30"/>
      <c r="AB1238" s="30"/>
      <c r="AC1238" s="30"/>
      <c r="AD1238" s="30"/>
      <c r="AE1238" s="30"/>
      <c r="AF1238" s="30"/>
      <c r="AG1238" s="30"/>
      <c r="AH1238" s="47"/>
      <c r="AI1238" s="47"/>
      <c r="AJ1238" s="47"/>
      <c r="AK1238" s="47"/>
      <c r="AL1238" s="47"/>
      <c r="AM1238" s="47"/>
      <c r="AN1238" s="47"/>
      <c r="AO1238" s="47"/>
    </row>
    <row r="1239" spans="2:41" x14ac:dyDescent="0.2">
      <c r="B1239" s="25"/>
      <c r="C1239" s="25"/>
      <c r="D1239" s="2"/>
      <c r="E1239" s="2"/>
      <c r="F1239" s="3"/>
      <c r="G1239" s="2"/>
      <c r="H1239" s="2"/>
      <c r="I1239" s="2"/>
      <c r="J1239" s="2"/>
      <c r="K1239" s="2"/>
      <c r="L1239" s="2"/>
      <c r="M1239" s="3"/>
      <c r="N1239" s="3"/>
      <c r="O1239" s="4"/>
      <c r="P1239" s="30"/>
      <c r="Q1239" s="30"/>
      <c r="R1239" s="30"/>
      <c r="S1239" s="30"/>
      <c r="T1239" s="30"/>
      <c r="U1239" s="30"/>
      <c r="V1239" s="30"/>
      <c r="W1239" s="30"/>
      <c r="X1239" s="30"/>
      <c r="Y1239" s="30"/>
      <c r="Z1239" s="30"/>
      <c r="AA1239" s="30"/>
      <c r="AB1239" s="30"/>
      <c r="AC1239" s="30"/>
      <c r="AD1239" s="30"/>
      <c r="AE1239" s="30"/>
      <c r="AF1239" s="30"/>
      <c r="AG1239" s="30"/>
      <c r="AH1239" s="47"/>
      <c r="AI1239" s="47"/>
      <c r="AJ1239" s="47"/>
      <c r="AK1239" s="47"/>
      <c r="AL1239" s="47"/>
      <c r="AM1239" s="47"/>
      <c r="AN1239" s="47"/>
      <c r="AO1239" s="47"/>
    </row>
    <row r="1240" spans="2:41" x14ac:dyDescent="0.2">
      <c r="B1240" s="25"/>
      <c r="C1240" s="25"/>
      <c r="D1240" s="2"/>
      <c r="E1240" s="2"/>
      <c r="F1240" s="3"/>
      <c r="G1240" s="2"/>
      <c r="H1240" s="2"/>
      <c r="I1240" s="2"/>
      <c r="J1240" s="2"/>
      <c r="K1240" s="2"/>
      <c r="L1240" s="2"/>
      <c r="M1240" s="3"/>
      <c r="N1240" s="3"/>
      <c r="O1240" s="4"/>
      <c r="P1240" s="30"/>
      <c r="Q1240" s="30"/>
      <c r="R1240" s="30"/>
      <c r="S1240" s="30"/>
      <c r="T1240" s="30"/>
      <c r="U1240" s="30"/>
      <c r="V1240" s="30"/>
      <c r="W1240" s="30"/>
      <c r="X1240" s="30"/>
      <c r="Y1240" s="30"/>
      <c r="Z1240" s="30"/>
      <c r="AA1240" s="30"/>
      <c r="AB1240" s="30"/>
      <c r="AC1240" s="30"/>
      <c r="AD1240" s="30"/>
      <c r="AE1240" s="30"/>
      <c r="AF1240" s="30"/>
      <c r="AG1240" s="30"/>
      <c r="AH1240" s="47"/>
      <c r="AI1240" s="47"/>
      <c r="AJ1240" s="47"/>
      <c r="AK1240" s="47"/>
      <c r="AL1240" s="47"/>
      <c r="AM1240" s="47"/>
      <c r="AN1240" s="47"/>
      <c r="AO1240" s="47"/>
    </row>
    <row r="1241" spans="2:41" x14ac:dyDescent="0.2">
      <c r="B1241" s="25"/>
      <c r="C1241" s="25"/>
      <c r="D1241" s="2"/>
      <c r="E1241" s="2"/>
      <c r="F1241" s="3"/>
      <c r="G1241" s="2"/>
      <c r="H1241" s="2"/>
      <c r="I1241" s="2"/>
      <c r="J1241" s="2"/>
      <c r="K1241" s="2"/>
      <c r="L1241" s="2"/>
      <c r="M1241" s="3"/>
      <c r="N1241" s="3"/>
      <c r="O1241" s="4"/>
      <c r="P1241" s="30"/>
      <c r="Q1241" s="30"/>
      <c r="R1241" s="30"/>
      <c r="S1241" s="30"/>
      <c r="T1241" s="30"/>
      <c r="U1241" s="30"/>
      <c r="V1241" s="30"/>
      <c r="W1241" s="30"/>
      <c r="X1241" s="30"/>
      <c r="Y1241" s="30"/>
      <c r="Z1241" s="30"/>
      <c r="AA1241" s="30"/>
      <c r="AB1241" s="30"/>
      <c r="AC1241" s="30"/>
      <c r="AD1241" s="30"/>
      <c r="AE1241" s="30"/>
      <c r="AF1241" s="30"/>
      <c r="AG1241" s="30"/>
      <c r="AH1241" s="47"/>
      <c r="AI1241" s="47"/>
      <c r="AJ1241" s="47"/>
      <c r="AK1241" s="47"/>
      <c r="AL1241" s="47"/>
      <c r="AM1241" s="47"/>
      <c r="AN1241" s="47"/>
      <c r="AO1241" s="47"/>
    </row>
    <row r="1242" spans="2:41" x14ac:dyDescent="0.2">
      <c r="B1242" s="25"/>
      <c r="C1242" s="25"/>
      <c r="D1242" s="2"/>
      <c r="E1242" s="2"/>
      <c r="F1242" s="3"/>
      <c r="G1242" s="2"/>
      <c r="H1242" s="2"/>
      <c r="I1242" s="2"/>
      <c r="J1242" s="2"/>
      <c r="K1242" s="2"/>
      <c r="L1242" s="2"/>
      <c r="M1242" s="3"/>
      <c r="N1242" s="3"/>
      <c r="O1242" s="4"/>
      <c r="P1242" s="30"/>
      <c r="Q1242" s="30"/>
      <c r="R1242" s="30"/>
      <c r="S1242" s="30"/>
      <c r="T1242" s="30"/>
      <c r="U1242" s="30"/>
      <c r="V1242" s="30"/>
      <c r="W1242" s="30"/>
      <c r="X1242" s="30"/>
      <c r="Y1242" s="30"/>
      <c r="Z1242" s="30"/>
      <c r="AA1242" s="30"/>
      <c r="AB1242" s="30"/>
      <c r="AC1242" s="30"/>
      <c r="AD1242" s="30"/>
      <c r="AE1242" s="30"/>
      <c r="AF1242" s="30"/>
      <c r="AG1242" s="30"/>
      <c r="AH1242" s="47"/>
      <c r="AI1242" s="47"/>
      <c r="AJ1242" s="47"/>
      <c r="AK1242" s="47"/>
      <c r="AL1242" s="47"/>
      <c r="AM1242" s="47"/>
      <c r="AN1242" s="47"/>
      <c r="AO1242" s="47"/>
    </row>
    <row r="1243" spans="2:41" x14ac:dyDescent="0.2">
      <c r="B1243" s="25"/>
      <c r="C1243" s="25"/>
      <c r="D1243" s="2"/>
      <c r="E1243" s="2"/>
      <c r="F1243" s="3"/>
      <c r="G1243" s="2"/>
      <c r="H1243" s="2"/>
      <c r="I1243" s="2"/>
      <c r="J1243" s="2"/>
      <c r="K1243" s="2"/>
      <c r="L1243" s="2"/>
      <c r="M1243" s="3"/>
      <c r="N1243" s="3"/>
      <c r="O1243" s="4"/>
      <c r="P1243" s="30"/>
      <c r="Q1243" s="30"/>
      <c r="R1243" s="30"/>
      <c r="S1243" s="30"/>
      <c r="T1243" s="30"/>
      <c r="U1243" s="30"/>
      <c r="V1243" s="30"/>
      <c r="W1243" s="30"/>
      <c r="X1243" s="30"/>
      <c r="Y1243" s="30"/>
      <c r="Z1243" s="30"/>
      <c r="AA1243" s="30"/>
      <c r="AB1243" s="30"/>
      <c r="AC1243" s="30"/>
      <c r="AD1243" s="30"/>
      <c r="AE1243" s="30"/>
      <c r="AF1243" s="30"/>
      <c r="AG1243" s="30"/>
      <c r="AH1243" s="47"/>
      <c r="AI1243" s="47"/>
      <c r="AJ1243" s="47"/>
      <c r="AK1243" s="47"/>
      <c r="AL1243" s="47"/>
      <c r="AM1243" s="47"/>
      <c r="AN1243" s="47"/>
      <c r="AO1243" s="47"/>
    </row>
    <row r="1244" spans="2:41" x14ac:dyDescent="0.2">
      <c r="B1244" s="25"/>
      <c r="C1244" s="25"/>
      <c r="D1244" s="2"/>
      <c r="E1244" s="2"/>
      <c r="F1244" s="3"/>
      <c r="G1244" s="2"/>
      <c r="H1244" s="2"/>
      <c r="I1244" s="2"/>
      <c r="J1244" s="2"/>
      <c r="K1244" s="2"/>
      <c r="L1244" s="2"/>
      <c r="M1244" s="3"/>
      <c r="N1244" s="3"/>
      <c r="O1244" s="4"/>
      <c r="P1244" s="30"/>
      <c r="Q1244" s="30"/>
      <c r="R1244" s="30"/>
      <c r="S1244" s="30"/>
      <c r="T1244" s="30"/>
      <c r="U1244" s="30"/>
      <c r="V1244" s="30"/>
      <c r="W1244" s="30"/>
      <c r="X1244" s="30"/>
      <c r="Y1244" s="30"/>
      <c r="Z1244" s="30"/>
      <c r="AA1244" s="30"/>
      <c r="AB1244" s="30"/>
      <c r="AC1244" s="30"/>
      <c r="AD1244" s="30"/>
      <c r="AE1244" s="30"/>
      <c r="AF1244" s="30"/>
      <c r="AG1244" s="30"/>
      <c r="AH1244" s="47"/>
      <c r="AI1244" s="47"/>
      <c r="AJ1244" s="47"/>
      <c r="AK1244" s="47"/>
      <c r="AL1244" s="47"/>
      <c r="AM1244" s="47"/>
      <c r="AN1244" s="47"/>
      <c r="AO1244" s="47"/>
    </row>
    <row r="1245" spans="2:41" x14ac:dyDescent="0.2">
      <c r="B1245" s="25"/>
      <c r="C1245" s="25"/>
      <c r="D1245" s="2"/>
      <c r="E1245" s="2"/>
      <c r="F1245" s="3"/>
      <c r="G1245" s="2"/>
      <c r="H1245" s="2"/>
      <c r="I1245" s="2"/>
      <c r="J1245" s="2"/>
      <c r="K1245" s="2"/>
      <c r="L1245" s="2"/>
      <c r="M1245" s="3"/>
      <c r="N1245" s="3"/>
      <c r="O1245" s="4"/>
      <c r="P1245" s="30"/>
      <c r="Q1245" s="30"/>
      <c r="R1245" s="30"/>
      <c r="S1245" s="30"/>
      <c r="T1245" s="30"/>
      <c r="U1245" s="30"/>
      <c r="V1245" s="30"/>
      <c r="W1245" s="30"/>
      <c r="X1245" s="30"/>
      <c r="Y1245" s="30"/>
      <c r="Z1245" s="30"/>
      <c r="AA1245" s="30"/>
      <c r="AB1245" s="30"/>
      <c r="AC1245" s="30"/>
      <c r="AD1245" s="30"/>
      <c r="AE1245" s="30"/>
      <c r="AF1245" s="30"/>
      <c r="AG1245" s="30"/>
      <c r="AH1245" s="47"/>
      <c r="AI1245" s="47"/>
      <c r="AJ1245" s="47"/>
      <c r="AK1245" s="47"/>
      <c r="AL1245" s="47"/>
      <c r="AM1245" s="47"/>
      <c r="AN1245" s="47"/>
      <c r="AO1245" s="47"/>
    </row>
    <row r="1246" spans="2:41" x14ac:dyDescent="0.2">
      <c r="B1246" s="25"/>
      <c r="C1246" s="25"/>
      <c r="D1246" s="2"/>
      <c r="E1246" s="2"/>
      <c r="F1246" s="3"/>
      <c r="G1246" s="2"/>
      <c r="H1246" s="2"/>
      <c r="I1246" s="2"/>
      <c r="J1246" s="2"/>
      <c r="K1246" s="2"/>
      <c r="L1246" s="2"/>
      <c r="M1246" s="3"/>
      <c r="N1246" s="3"/>
      <c r="O1246" s="4"/>
      <c r="P1246" s="30"/>
      <c r="Q1246" s="30"/>
      <c r="R1246" s="30"/>
      <c r="S1246" s="30"/>
      <c r="T1246" s="30"/>
      <c r="U1246" s="30"/>
      <c r="V1246" s="30"/>
      <c r="W1246" s="30"/>
      <c r="X1246" s="30"/>
      <c r="Y1246" s="30"/>
      <c r="Z1246" s="30"/>
      <c r="AA1246" s="30"/>
      <c r="AB1246" s="30"/>
      <c r="AC1246" s="30"/>
      <c r="AD1246" s="30"/>
      <c r="AE1246" s="30"/>
      <c r="AF1246" s="30"/>
      <c r="AG1246" s="30"/>
      <c r="AH1246" s="47"/>
      <c r="AI1246" s="47"/>
      <c r="AJ1246" s="47"/>
      <c r="AK1246" s="47"/>
      <c r="AL1246" s="47"/>
      <c r="AM1246" s="47"/>
      <c r="AN1246" s="47"/>
      <c r="AO1246" s="47"/>
    </row>
    <row r="1247" spans="2:41" x14ac:dyDescent="0.2">
      <c r="B1247" s="25"/>
      <c r="C1247" s="25"/>
      <c r="D1247" s="2"/>
      <c r="E1247" s="2"/>
      <c r="F1247" s="3"/>
      <c r="G1247" s="2"/>
      <c r="H1247" s="2"/>
      <c r="I1247" s="2"/>
      <c r="J1247" s="2"/>
      <c r="K1247" s="2"/>
      <c r="L1247" s="2"/>
      <c r="M1247" s="3"/>
      <c r="N1247" s="3"/>
      <c r="O1247" s="4"/>
      <c r="P1247" s="30"/>
      <c r="Q1247" s="30"/>
      <c r="R1247" s="30"/>
      <c r="S1247" s="30"/>
      <c r="T1247" s="30"/>
      <c r="U1247" s="30"/>
      <c r="V1247" s="30"/>
      <c r="W1247" s="30"/>
      <c r="X1247" s="30"/>
      <c r="Y1247" s="30"/>
      <c r="Z1247" s="30"/>
      <c r="AA1247" s="30"/>
      <c r="AB1247" s="30"/>
      <c r="AC1247" s="30"/>
      <c r="AD1247" s="30"/>
      <c r="AE1247" s="30"/>
      <c r="AF1247" s="30"/>
      <c r="AG1247" s="30"/>
      <c r="AH1247" s="47"/>
      <c r="AI1247" s="47"/>
      <c r="AJ1247" s="47"/>
      <c r="AK1247" s="47"/>
      <c r="AL1247" s="47"/>
      <c r="AM1247" s="47"/>
      <c r="AN1247" s="47"/>
      <c r="AO1247" s="47"/>
    </row>
    <row r="1248" spans="2:41" x14ac:dyDescent="0.2">
      <c r="B1248" s="25"/>
      <c r="C1248" s="25"/>
      <c r="D1248" s="2"/>
      <c r="E1248" s="2"/>
      <c r="F1248" s="3"/>
      <c r="G1248" s="2"/>
      <c r="H1248" s="2"/>
      <c r="I1248" s="2"/>
      <c r="J1248" s="2"/>
      <c r="K1248" s="2"/>
      <c r="L1248" s="2"/>
      <c r="M1248" s="3"/>
      <c r="N1248" s="3"/>
      <c r="O1248" s="4"/>
      <c r="P1248" s="30"/>
      <c r="Q1248" s="30"/>
      <c r="R1248" s="30"/>
      <c r="S1248" s="30"/>
      <c r="T1248" s="30"/>
      <c r="U1248" s="30"/>
      <c r="V1248" s="30"/>
      <c r="W1248" s="30"/>
      <c r="X1248" s="30"/>
      <c r="Y1248" s="30"/>
      <c r="Z1248" s="30"/>
      <c r="AA1248" s="30"/>
      <c r="AB1248" s="30"/>
      <c r="AC1248" s="30"/>
      <c r="AD1248" s="30"/>
      <c r="AE1248" s="30"/>
      <c r="AF1248" s="30"/>
      <c r="AG1248" s="30"/>
      <c r="AH1248" s="47"/>
      <c r="AI1248" s="47"/>
      <c r="AJ1248" s="47"/>
      <c r="AK1248" s="47"/>
      <c r="AL1248" s="47"/>
      <c r="AM1248" s="47"/>
      <c r="AN1248" s="47"/>
      <c r="AO1248" s="47"/>
    </row>
    <row r="1249" spans="2:41" x14ac:dyDescent="0.2">
      <c r="B1249" s="25"/>
      <c r="C1249" s="25"/>
      <c r="D1249" s="2"/>
      <c r="E1249" s="2"/>
      <c r="F1249" s="3"/>
      <c r="G1249" s="2"/>
      <c r="H1249" s="2"/>
      <c r="I1249" s="2"/>
      <c r="J1249" s="2"/>
      <c r="K1249" s="2"/>
      <c r="L1249" s="2"/>
      <c r="M1249" s="3"/>
      <c r="N1249" s="3"/>
      <c r="O1249" s="4"/>
      <c r="P1249" s="30"/>
      <c r="Q1249" s="30"/>
      <c r="R1249" s="30"/>
      <c r="S1249" s="30"/>
      <c r="T1249" s="30"/>
      <c r="U1249" s="30"/>
      <c r="V1249" s="30"/>
      <c r="W1249" s="30"/>
      <c r="X1249" s="30"/>
      <c r="Y1249" s="30"/>
      <c r="Z1249" s="30"/>
      <c r="AA1249" s="30"/>
      <c r="AB1249" s="30"/>
      <c r="AC1249" s="30"/>
      <c r="AD1249" s="30"/>
      <c r="AE1249" s="30"/>
      <c r="AF1249" s="30"/>
      <c r="AG1249" s="30"/>
      <c r="AH1249" s="47"/>
      <c r="AI1249" s="47"/>
      <c r="AJ1249" s="47"/>
      <c r="AK1249" s="47"/>
      <c r="AL1249" s="47"/>
      <c r="AM1249" s="47"/>
      <c r="AN1249" s="47"/>
      <c r="AO1249" s="47"/>
    </row>
    <row r="1250" spans="2:41" x14ac:dyDescent="0.2">
      <c r="B1250" s="25"/>
      <c r="C1250" s="25"/>
      <c r="D1250" s="2"/>
      <c r="E1250" s="2"/>
      <c r="F1250" s="3"/>
      <c r="G1250" s="2"/>
      <c r="H1250" s="2"/>
      <c r="I1250" s="2"/>
      <c r="J1250" s="2"/>
      <c r="K1250" s="2"/>
      <c r="L1250" s="2"/>
      <c r="M1250" s="3"/>
      <c r="N1250" s="3"/>
      <c r="O1250" s="4"/>
      <c r="P1250" s="30"/>
      <c r="Q1250" s="30"/>
      <c r="R1250" s="30"/>
      <c r="S1250" s="30"/>
      <c r="T1250" s="30"/>
      <c r="U1250" s="30"/>
      <c r="V1250" s="30"/>
      <c r="W1250" s="30"/>
      <c r="X1250" s="30"/>
      <c r="Y1250" s="30"/>
      <c r="Z1250" s="30"/>
      <c r="AA1250" s="30"/>
      <c r="AB1250" s="30"/>
      <c r="AC1250" s="30"/>
      <c r="AD1250" s="30"/>
      <c r="AE1250" s="30"/>
      <c r="AF1250" s="30"/>
      <c r="AG1250" s="30"/>
      <c r="AH1250" s="47"/>
      <c r="AI1250" s="47"/>
      <c r="AJ1250" s="47"/>
      <c r="AK1250" s="47"/>
      <c r="AL1250" s="47"/>
      <c r="AM1250" s="47"/>
      <c r="AN1250" s="47"/>
      <c r="AO1250" s="47"/>
    </row>
    <row r="1251" spans="2:41" x14ac:dyDescent="0.2">
      <c r="B1251" s="25"/>
      <c r="C1251" s="25"/>
      <c r="D1251" s="2"/>
      <c r="E1251" s="2"/>
      <c r="F1251" s="3"/>
      <c r="G1251" s="2"/>
      <c r="H1251" s="2"/>
      <c r="I1251" s="2"/>
      <c r="J1251" s="2"/>
      <c r="K1251" s="2"/>
      <c r="L1251" s="2"/>
      <c r="M1251" s="3"/>
      <c r="N1251" s="3"/>
      <c r="O1251" s="4"/>
      <c r="P1251" s="30"/>
      <c r="Q1251" s="30"/>
      <c r="R1251" s="30"/>
      <c r="S1251" s="30"/>
      <c r="T1251" s="30"/>
      <c r="U1251" s="30"/>
      <c r="V1251" s="30"/>
      <c r="W1251" s="30"/>
      <c r="X1251" s="30"/>
      <c r="Y1251" s="30"/>
      <c r="Z1251" s="30"/>
      <c r="AA1251" s="30"/>
      <c r="AB1251" s="30"/>
      <c r="AC1251" s="30"/>
      <c r="AD1251" s="30"/>
      <c r="AE1251" s="30"/>
      <c r="AF1251" s="30"/>
      <c r="AG1251" s="30"/>
      <c r="AH1251" s="47"/>
      <c r="AI1251" s="47"/>
      <c r="AJ1251" s="47"/>
      <c r="AK1251" s="47"/>
      <c r="AL1251" s="47"/>
      <c r="AM1251" s="47"/>
      <c r="AN1251" s="47"/>
      <c r="AO1251" s="47"/>
    </row>
    <row r="1252" spans="2:41" x14ac:dyDescent="0.2">
      <c r="B1252" s="25"/>
      <c r="C1252" s="25"/>
      <c r="D1252" s="2"/>
      <c r="E1252" s="2"/>
      <c r="F1252" s="3"/>
      <c r="G1252" s="2"/>
      <c r="H1252" s="2"/>
      <c r="I1252" s="2"/>
      <c r="J1252" s="2"/>
      <c r="K1252" s="2"/>
      <c r="L1252" s="2"/>
      <c r="M1252" s="3"/>
      <c r="N1252" s="3"/>
      <c r="O1252" s="4"/>
      <c r="P1252" s="30"/>
      <c r="Q1252" s="30"/>
      <c r="R1252" s="30"/>
      <c r="S1252" s="30"/>
      <c r="T1252" s="30"/>
      <c r="U1252" s="30"/>
      <c r="V1252" s="30"/>
      <c r="W1252" s="30"/>
      <c r="X1252" s="30"/>
      <c r="Y1252" s="30"/>
      <c r="Z1252" s="30"/>
      <c r="AA1252" s="30"/>
      <c r="AB1252" s="30"/>
      <c r="AC1252" s="30"/>
      <c r="AD1252" s="30"/>
      <c r="AE1252" s="30"/>
      <c r="AF1252" s="30"/>
      <c r="AG1252" s="30"/>
      <c r="AH1252" s="47"/>
      <c r="AI1252" s="47"/>
      <c r="AJ1252" s="47"/>
      <c r="AK1252" s="47"/>
      <c r="AL1252" s="47"/>
      <c r="AM1252" s="47"/>
      <c r="AN1252" s="47"/>
      <c r="AO1252" s="47"/>
    </row>
    <row r="1253" spans="2:41" x14ac:dyDescent="0.2">
      <c r="B1253" s="25"/>
      <c r="C1253" s="25"/>
      <c r="D1253" s="2"/>
      <c r="E1253" s="2"/>
      <c r="F1253" s="3"/>
      <c r="G1253" s="2"/>
      <c r="H1253" s="2"/>
      <c r="I1253" s="2"/>
      <c r="J1253" s="2"/>
      <c r="K1253" s="2"/>
      <c r="L1253" s="2"/>
      <c r="M1253" s="3"/>
      <c r="N1253" s="3"/>
      <c r="O1253" s="4"/>
      <c r="P1253" s="30"/>
      <c r="Q1253" s="30"/>
      <c r="R1253" s="30"/>
      <c r="S1253" s="30"/>
      <c r="T1253" s="30"/>
      <c r="U1253" s="30"/>
      <c r="V1253" s="30"/>
      <c r="W1253" s="30"/>
      <c r="X1253" s="30"/>
      <c r="Y1253" s="30"/>
      <c r="Z1253" s="30"/>
      <c r="AA1253" s="30"/>
      <c r="AB1253" s="30"/>
      <c r="AC1253" s="30"/>
      <c r="AD1253" s="30"/>
      <c r="AE1253" s="30"/>
      <c r="AF1253" s="30"/>
      <c r="AG1253" s="30"/>
      <c r="AH1253" s="47"/>
      <c r="AI1253" s="47"/>
      <c r="AJ1253" s="47"/>
      <c r="AK1253" s="47"/>
      <c r="AL1253" s="47"/>
      <c r="AM1253" s="47"/>
      <c r="AN1253" s="47"/>
      <c r="AO1253" s="47"/>
    </row>
    <row r="1254" spans="2:41" x14ac:dyDescent="0.2">
      <c r="B1254" s="25"/>
      <c r="C1254" s="25"/>
      <c r="D1254" s="2"/>
      <c r="E1254" s="2"/>
      <c r="F1254" s="3"/>
      <c r="G1254" s="2"/>
      <c r="H1254" s="2"/>
      <c r="I1254" s="2"/>
      <c r="J1254" s="2"/>
      <c r="K1254" s="2"/>
      <c r="L1254" s="2"/>
      <c r="M1254" s="3"/>
      <c r="N1254" s="3"/>
      <c r="O1254" s="4"/>
      <c r="P1254" s="30"/>
      <c r="Q1254" s="30"/>
      <c r="R1254" s="30"/>
      <c r="S1254" s="30"/>
      <c r="T1254" s="30"/>
      <c r="U1254" s="30"/>
      <c r="V1254" s="30"/>
      <c r="W1254" s="30"/>
      <c r="X1254" s="30"/>
      <c r="Y1254" s="30"/>
      <c r="Z1254" s="30"/>
      <c r="AA1254" s="30"/>
      <c r="AB1254" s="30"/>
      <c r="AC1254" s="30"/>
      <c r="AD1254" s="30"/>
      <c r="AE1254" s="30"/>
      <c r="AF1254" s="30"/>
      <c r="AG1254" s="30"/>
      <c r="AH1254" s="47"/>
      <c r="AI1254" s="47"/>
      <c r="AJ1254" s="47"/>
      <c r="AK1254" s="47"/>
      <c r="AL1254" s="47"/>
      <c r="AM1254" s="47"/>
      <c r="AN1254" s="47"/>
      <c r="AO1254" s="47"/>
    </row>
    <row r="1255" spans="2:41" x14ac:dyDescent="0.2">
      <c r="B1255" s="25"/>
      <c r="C1255" s="25"/>
      <c r="D1255" s="2"/>
      <c r="E1255" s="2"/>
      <c r="F1255" s="3"/>
      <c r="G1255" s="2"/>
      <c r="H1255" s="2"/>
      <c r="I1255" s="2"/>
      <c r="J1255" s="2"/>
      <c r="K1255" s="2"/>
      <c r="L1255" s="2"/>
      <c r="M1255" s="3"/>
      <c r="N1255" s="3"/>
      <c r="O1255" s="4"/>
      <c r="P1255" s="30"/>
      <c r="Q1255" s="30"/>
      <c r="R1255" s="30"/>
      <c r="S1255" s="30"/>
      <c r="T1255" s="30"/>
      <c r="U1255" s="30"/>
      <c r="V1255" s="30"/>
      <c r="W1255" s="30"/>
      <c r="X1255" s="30"/>
      <c r="Y1255" s="30"/>
      <c r="Z1255" s="30"/>
      <c r="AA1255" s="30"/>
      <c r="AB1255" s="30"/>
      <c r="AC1255" s="30"/>
      <c r="AD1255" s="30"/>
      <c r="AE1255" s="30"/>
      <c r="AF1255" s="30"/>
      <c r="AG1255" s="30"/>
      <c r="AH1255" s="47"/>
      <c r="AI1255" s="47"/>
      <c r="AJ1255" s="47"/>
      <c r="AK1255" s="47"/>
      <c r="AL1255" s="47"/>
      <c r="AM1255" s="47"/>
      <c r="AN1255" s="47"/>
      <c r="AO1255" s="47"/>
    </row>
    <row r="1256" spans="2:41" x14ac:dyDescent="0.2">
      <c r="B1256" s="25"/>
      <c r="C1256" s="25"/>
      <c r="D1256" s="2"/>
      <c r="E1256" s="2"/>
      <c r="F1256" s="3"/>
      <c r="G1256" s="2"/>
      <c r="H1256" s="2"/>
      <c r="I1256" s="2"/>
      <c r="J1256" s="2"/>
      <c r="K1256" s="2"/>
      <c r="L1256" s="2"/>
      <c r="M1256" s="3"/>
      <c r="N1256" s="3"/>
      <c r="O1256" s="4"/>
      <c r="P1256" s="30"/>
      <c r="Q1256" s="30"/>
      <c r="R1256" s="30"/>
      <c r="S1256" s="30"/>
      <c r="T1256" s="30"/>
      <c r="U1256" s="30"/>
      <c r="V1256" s="30"/>
      <c r="W1256" s="30"/>
      <c r="X1256" s="30"/>
      <c r="Y1256" s="30"/>
      <c r="Z1256" s="30"/>
      <c r="AA1256" s="30"/>
      <c r="AB1256" s="30"/>
      <c r="AC1256" s="30"/>
      <c r="AD1256" s="30"/>
      <c r="AE1256" s="30"/>
      <c r="AF1256" s="30"/>
      <c r="AG1256" s="30"/>
      <c r="AH1256" s="47"/>
      <c r="AI1256" s="47"/>
      <c r="AJ1256" s="47"/>
      <c r="AK1256" s="47"/>
      <c r="AL1256" s="47"/>
      <c r="AM1256" s="47"/>
      <c r="AN1256" s="47"/>
      <c r="AO1256" s="47"/>
    </row>
    <row r="1257" spans="2:41" x14ac:dyDescent="0.2">
      <c r="B1257" s="25"/>
      <c r="C1257" s="25"/>
      <c r="D1257" s="2"/>
      <c r="E1257" s="2"/>
      <c r="F1257" s="3"/>
      <c r="G1257" s="2"/>
      <c r="H1257" s="2"/>
      <c r="I1257" s="2"/>
      <c r="J1257" s="2"/>
      <c r="K1257" s="2"/>
      <c r="L1257" s="2"/>
      <c r="M1257" s="3"/>
      <c r="N1257" s="3"/>
      <c r="O1257" s="4"/>
      <c r="P1257" s="30"/>
      <c r="Q1257" s="30"/>
      <c r="R1257" s="30"/>
      <c r="S1257" s="30"/>
      <c r="T1257" s="30"/>
      <c r="U1257" s="30"/>
      <c r="V1257" s="30"/>
      <c r="W1257" s="30"/>
      <c r="X1257" s="30"/>
      <c r="Y1257" s="30"/>
      <c r="Z1257" s="30"/>
      <c r="AA1257" s="30"/>
      <c r="AB1257" s="30"/>
      <c r="AC1257" s="30"/>
      <c r="AD1257" s="30"/>
      <c r="AE1257" s="30"/>
      <c r="AF1257" s="30"/>
      <c r="AG1257" s="30"/>
      <c r="AH1257" s="47"/>
      <c r="AI1257" s="47"/>
      <c r="AJ1257" s="47"/>
      <c r="AK1257" s="47"/>
      <c r="AL1257" s="47"/>
      <c r="AM1257" s="47"/>
      <c r="AN1257" s="47"/>
      <c r="AO1257" s="47"/>
    </row>
    <row r="1258" spans="2:41" x14ac:dyDescent="0.2">
      <c r="B1258" s="25"/>
      <c r="C1258" s="25"/>
      <c r="D1258" s="2"/>
      <c r="E1258" s="2"/>
      <c r="F1258" s="3"/>
      <c r="G1258" s="2"/>
      <c r="H1258" s="2"/>
      <c r="I1258" s="2"/>
      <c r="J1258" s="2"/>
      <c r="K1258" s="2"/>
      <c r="L1258" s="2"/>
      <c r="M1258" s="3"/>
      <c r="N1258" s="3"/>
      <c r="O1258" s="4"/>
      <c r="P1258" s="30"/>
      <c r="Q1258" s="30"/>
      <c r="R1258" s="30"/>
      <c r="S1258" s="30"/>
      <c r="T1258" s="30"/>
      <c r="U1258" s="30"/>
      <c r="V1258" s="30"/>
      <c r="W1258" s="30"/>
      <c r="X1258" s="30"/>
      <c r="Y1258" s="30"/>
      <c r="Z1258" s="30"/>
      <c r="AA1258" s="30"/>
      <c r="AB1258" s="30"/>
      <c r="AC1258" s="30"/>
      <c r="AD1258" s="30"/>
      <c r="AE1258" s="30"/>
      <c r="AF1258" s="30"/>
      <c r="AG1258" s="30"/>
      <c r="AH1258" s="47"/>
      <c r="AI1258" s="47"/>
      <c r="AJ1258" s="47"/>
      <c r="AK1258" s="47"/>
      <c r="AL1258" s="47"/>
      <c r="AM1258" s="47"/>
      <c r="AN1258" s="47"/>
      <c r="AO1258" s="47"/>
    </row>
    <row r="1259" spans="2:41" x14ac:dyDescent="0.2">
      <c r="B1259" s="25"/>
      <c r="C1259" s="25"/>
      <c r="D1259" s="2"/>
      <c r="E1259" s="2"/>
      <c r="F1259" s="3"/>
      <c r="G1259" s="2"/>
      <c r="H1259" s="2"/>
      <c r="I1259" s="2"/>
      <c r="J1259" s="2"/>
      <c r="K1259" s="2"/>
      <c r="L1259" s="2"/>
      <c r="M1259" s="3"/>
      <c r="N1259" s="3"/>
      <c r="O1259" s="4"/>
      <c r="P1259" s="30"/>
      <c r="Q1259" s="30"/>
      <c r="R1259" s="30"/>
      <c r="S1259" s="30"/>
      <c r="T1259" s="30"/>
      <c r="U1259" s="30"/>
      <c r="V1259" s="30"/>
      <c r="W1259" s="30"/>
      <c r="X1259" s="30"/>
      <c r="Y1259" s="30"/>
      <c r="Z1259" s="30"/>
      <c r="AA1259" s="30"/>
      <c r="AB1259" s="30"/>
      <c r="AC1259" s="30"/>
      <c r="AD1259" s="30"/>
      <c r="AE1259" s="30"/>
      <c r="AF1259" s="30"/>
      <c r="AG1259" s="30"/>
      <c r="AH1259" s="47"/>
      <c r="AI1259" s="47"/>
      <c r="AJ1259" s="47"/>
      <c r="AK1259" s="47"/>
      <c r="AL1259" s="47"/>
      <c r="AM1259" s="47"/>
      <c r="AN1259" s="47"/>
      <c r="AO1259" s="47"/>
    </row>
    <row r="1260" spans="2:41" x14ac:dyDescent="0.2">
      <c r="B1260" s="25"/>
      <c r="C1260" s="25"/>
      <c r="D1260" s="2"/>
      <c r="E1260" s="2"/>
      <c r="F1260" s="3"/>
      <c r="G1260" s="2"/>
      <c r="H1260" s="2"/>
      <c r="I1260" s="2"/>
      <c r="J1260" s="2"/>
      <c r="K1260" s="2"/>
      <c r="L1260" s="2"/>
      <c r="M1260" s="3"/>
      <c r="N1260" s="3"/>
      <c r="O1260" s="4"/>
      <c r="P1260" s="30"/>
      <c r="Q1260" s="30"/>
      <c r="R1260" s="30"/>
      <c r="S1260" s="30"/>
      <c r="T1260" s="30"/>
      <c r="U1260" s="30"/>
      <c r="V1260" s="30"/>
      <c r="W1260" s="30"/>
      <c r="X1260" s="30"/>
      <c r="Y1260" s="30"/>
      <c r="Z1260" s="30"/>
      <c r="AA1260" s="30"/>
      <c r="AB1260" s="30"/>
      <c r="AC1260" s="30"/>
      <c r="AD1260" s="30"/>
      <c r="AE1260" s="30"/>
      <c r="AF1260" s="30"/>
      <c r="AG1260" s="30"/>
      <c r="AH1260" s="47"/>
      <c r="AI1260" s="47"/>
      <c r="AJ1260" s="47"/>
      <c r="AK1260" s="47"/>
      <c r="AL1260" s="47"/>
      <c r="AM1260" s="47"/>
      <c r="AN1260" s="47"/>
      <c r="AO1260" s="47"/>
    </row>
    <row r="1261" spans="2:41" x14ac:dyDescent="0.2">
      <c r="B1261" s="25"/>
      <c r="C1261" s="25"/>
      <c r="D1261" s="2"/>
      <c r="E1261" s="2"/>
      <c r="F1261" s="3"/>
      <c r="G1261" s="2"/>
      <c r="H1261" s="2"/>
      <c r="I1261" s="2"/>
      <c r="J1261" s="2"/>
      <c r="K1261" s="2"/>
      <c r="L1261" s="2"/>
      <c r="M1261" s="3"/>
      <c r="N1261" s="3"/>
      <c r="O1261" s="4"/>
      <c r="P1261" s="30"/>
      <c r="Q1261" s="30"/>
      <c r="R1261" s="30"/>
      <c r="S1261" s="30"/>
      <c r="T1261" s="30"/>
      <c r="U1261" s="30"/>
      <c r="V1261" s="30"/>
      <c r="W1261" s="30"/>
      <c r="X1261" s="30"/>
      <c r="Y1261" s="30"/>
      <c r="Z1261" s="30"/>
      <c r="AA1261" s="30"/>
      <c r="AB1261" s="30"/>
      <c r="AC1261" s="30"/>
      <c r="AD1261" s="30"/>
      <c r="AE1261" s="30"/>
      <c r="AF1261" s="30"/>
      <c r="AG1261" s="30"/>
      <c r="AH1261" s="47"/>
      <c r="AI1261" s="47"/>
      <c r="AJ1261" s="47"/>
      <c r="AK1261" s="47"/>
      <c r="AL1261" s="47"/>
      <c r="AM1261" s="47"/>
      <c r="AN1261" s="47"/>
      <c r="AO1261" s="47"/>
    </row>
    <row r="1262" spans="2:41" x14ac:dyDescent="0.2">
      <c r="B1262" s="25"/>
      <c r="C1262" s="25"/>
      <c r="D1262" s="2"/>
      <c r="E1262" s="2"/>
      <c r="F1262" s="3"/>
      <c r="G1262" s="2"/>
      <c r="H1262" s="2"/>
      <c r="I1262" s="2"/>
      <c r="J1262" s="2"/>
      <c r="K1262" s="2"/>
      <c r="L1262" s="2"/>
      <c r="M1262" s="3"/>
      <c r="N1262" s="3"/>
      <c r="O1262" s="4"/>
      <c r="P1262" s="30"/>
      <c r="Q1262" s="30"/>
      <c r="R1262" s="30"/>
      <c r="S1262" s="30"/>
      <c r="T1262" s="30"/>
      <c r="U1262" s="30"/>
      <c r="V1262" s="30"/>
      <c r="W1262" s="30"/>
      <c r="X1262" s="30"/>
      <c r="Y1262" s="30"/>
      <c r="Z1262" s="30"/>
      <c r="AA1262" s="30"/>
      <c r="AB1262" s="30"/>
      <c r="AC1262" s="30"/>
      <c r="AD1262" s="30"/>
      <c r="AE1262" s="30"/>
      <c r="AF1262" s="30"/>
      <c r="AG1262" s="30"/>
      <c r="AH1262" s="47"/>
      <c r="AI1262" s="47"/>
      <c r="AJ1262" s="47"/>
      <c r="AK1262" s="47"/>
      <c r="AL1262" s="47"/>
      <c r="AM1262" s="47"/>
      <c r="AN1262" s="47"/>
      <c r="AO1262" s="47"/>
    </row>
    <row r="1263" spans="2:41" x14ac:dyDescent="0.2">
      <c r="B1263" s="25"/>
      <c r="C1263" s="25"/>
      <c r="D1263" s="2"/>
      <c r="E1263" s="2"/>
      <c r="F1263" s="3"/>
      <c r="G1263" s="2"/>
      <c r="H1263" s="2"/>
      <c r="I1263" s="2"/>
      <c r="J1263" s="2"/>
      <c r="K1263" s="2"/>
      <c r="L1263" s="2"/>
      <c r="M1263" s="3"/>
      <c r="N1263" s="3"/>
      <c r="O1263" s="4"/>
      <c r="P1263" s="30"/>
      <c r="Q1263" s="30"/>
      <c r="R1263" s="30"/>
      <c r="S1263" s="30"/>
      <c r="T1263" s="30"/>
      <c r="U1263" s="30"/>
      <c r="V1263" s="30"/>
      <c r="W1263" s="30"/>
      <c r="X1263" s="30"/>
      <c r="Y1263" s="30"/>
      <c r="Z1263" s="30"/>
      <c r="AA1263" s="30"/>
      <c r="AB1263" s="30"/>
      <c r="AC1263" s="30"/>
      <c r="AD1263" s="30"/>
      <c r="AE1263" s="30"/>
      <c r="AF1263" s="30"/>
      <c r="AG1263" s="30"/>
      <c r="AH1263" s="47"/>
      <c r="AI1263" s="47"/>
      <c r="AJ1263" s="47"/>
      <c r="AK1263" s="47"/>
      <c r="AL1263" s="47"/>
      <c r="AM1263" s="47"/>
      <c r="AN1263" s="47"/>
      <c r="AO1263" s="47"/>
    </row>
    <row r="1264" spans="2:41" x14ac:dyDescent="0.2">
      <c r="B1264" s="25"/>
      <c r="C1264" s="25"/>
      <c r="D1264" s="2"/>
      <c r="E1264" s="2"/>
      <c r="F1264" s="3"/>
      <c r="G1264" s="2"/>
      <c r="H1264" s="2"/>
      <c r="I1264" s="2"/>
      <c r="J1264" s="2"/>
      <c r="K1264" s="2"/>
      <c r="L1264" s="2"/>
      <c r="M1264" s="3"/>
      <c r="N1264" s="3"/>
      <c r="O1264" s="4"/>
      <c r="P1264" s="30"/>
      <c r="Q1264" s="30"/>
      <c r="R1264" s="30"/>
      <c r="S1264" s="30"/>
      <c r="T1264" s="30"/>
      <c r="U1264" s="30"/>
      <c r="V1264" s="30"/>
      <c r="W1264" s="30"/>
      <c r="X1264" s="30"/>
      <c r="Y1264" s="30"/>
      <c r="Z1264" s="30"/>
      <c r="AA1264" s="30"/>
      <c r="AB1264" s="30"/>
      <c r="AC1264" s="30"/>
      <c r="AD1264" s="30"/>
      <c r="AE1264" s="30"/>
      <c r="AF1264" s="30"/>
      <c r="AG1264" s="30"/>
      <c r="AH1264" s="47"/>
      <c r="AI1264" s="47"/>
      <c r="AJ1264" s="47"/>
      <c r="AK1264" s="47"/>
      <c r="AL1264" s="47"/>
      <c r="AM1264" s="47"/>
      <c r="AN1264" s="47"/>
      <c r="AO1264" s="47"/>
    </row>
    <row r="1265" spans="2:41" x14ac:dyDescent="0.2">
      <c r="B1265" s="25"/>
      <c r="C1265" s="25"/>
      <c r="D1265" s="2"/>
      <c r="E1265" s="2"/>
      <c r="F1265" s="3"/>
      <c r="G1265" s="2"/>
      <c r="H1265" s="2"/>
      <c r="I1265" s="2"/>
      <c r="J1265" s="2"/>
      <c r="K1265" s="2"/>
      <c r="L1265" s="2"/>
      <c r="M1265" s="3"/>
      <c r="N1265" s="3"/>
      <c r="O1265" s="4"/>
      <c r="P1265" s="30"/>
      <c r="Q1265" s="30"/>
      <c r="R1265" s="30"/>
      <c r="S1265" s="30"/>
      <c r="T1265" s="30"/>
      <c r="U1265" s="30"/>
      <c r="V1265" s="30"/>
      <c r="W1265" s="30"/>
      <c r="X1265" s="30"/>
      <c r="Y1265" s="30"/>
      <c r="Z1265" s="30"/>
      <c r="AA1265" s="30"/>
      <c r="AB1265" s="30"/>
      <c r="AC1265" s="30"/>
      <c r="AD1265" s="30"/>
      <c r="AE1265" s="30"/>
      <c r="AF1265" s="30"/>
      <c r="AG1265" s="30"/>
      <c r="AH1265" s="47"/>
      <c r="AI1265" s="47"/>
      <c r="AJ1265" s="47"/>
      <c r="AK1265" s="47"/>
      <c r="AL1265" s="47"/>
      <c r="AM1265" s="47"/>
      <c r="AN1265" s="47"/>
      <c r="AO1265" s="47"/>
    </row>
    <row r="1266" spans="2:41" x14ac:dyDescent="0.2">
      <c r="B1266" s="25"/>
      <c r="C1266" s="25"/>
      <c r="D1266" s="2"/>
      <c r="E1266" s="2"/>
      <c r="F1266" s="3"/>
      <c r="G1266" s="2"/>
      <c r="H1266" s="2"/>
      <c r="I1266" s="2"/>
      <c r="J1266" s="2"/>
      <c r="K1266" s="2"/>
      <c r="L1266" s="2"/>
      <c r="M1266" s="3"/>
      <c r="N1266" s="3"/>
      <c r="O1266" s="4"/>
      <c r="P1266" s="30"/>
      <c r="Q1266" s="30"/>
      <c r="R1266" s="30"/>
      <c r="S1266" s="30"/>
      <c r="T1266" s="30"/>
      <c r="U1266" s="30"/>
      <c r="V1266" s="30"/>
      <c r="W1266" s="30"/>
      <c r="X1266" s="30"/>
      <c r="Y1266" s="30"/>
      <c r="Z1266" s="30"/>
      <c r="AA1266" s="30"/>
      <c r="AB1266" s="30"/>
      <c r="AC1266" s="30"/>
      <c r="AD1266" s="30"/>
      <c r="AE1266" s="30"/>
      <c r="AF1266" s="30"/>
      <c r="AG1266" s="30"/>
      <c r="AH1266" s="47"/>
      <c r="AI1266" s="47"/>
      <c r="AJ1266" s="47"/>
      <c r="AK1266" s="47"/>
      <c r="AL1266" s="47"/>
      <c r="AM1266" s="47"/>
      <c r="AN1266" s="47"/>
      <c r="AO1266" s="47"/>
    </row>
    <row r="1267" spans="2:41" x14ac:dyDescent="0.2">
      <c r="B1267" s="25"/>
      <c r="C1267" s="25"/>
      <c r="D1267" s="2"/>
      <c r="E1267" s="2"/>
      <c r="F1267" s="3"/>
      <c r="G1267" s="2"/>
      <c r="H1267" s="2"/>
      <c r="I1267" s="2"/>
      <c r="J1267" s="2"/>
      <c r="K1267" s="2"/>
      <c r="L1267" s="2"/>
      <c r="M1267" s="3"/>
      <c r="N1267" s="3"/>
      <c r="O1267" s="4"/>
      <c r="P1267" s="30"/>
      <c r="Q1267" s="30"/>
      <c r="R1267" s="30"/>
      <c r="S1267" s="30"/>
      <c r="T1267" s="30"/>
      <c r="U1267" s="30"/>
      <c r="V1267" s="30"/>
      <c r="W1267" s="30"/>
      <c r="X1267" s="30"/>
      <c r="Y1267" s="30"/>
      <c r="Z1267" s="30"/>
      <c r="AA1267" s="30"/>
      <c r="AB1267" s="30"/>
      <c r="AC1267" s="30"/>
      <c r="AD1267" s="30"/>
      <c r="AE1267" s="30"/>
      <c r="AF1267" s="30"/>
      <c r="AG1267" s="30"/>
      <c r="AH1267" s="47"/>
      <c r="AI1267" s="47"/>
      <c r="AJ1267" s="47"/>
      <c r="AK1267" s="47"/>
      <c r="AL1267" s="47"/>
      <c r="AM1267" s="47"/>
      <c r="AN1267" s="47"/>
      <c r="AO1267" s="47"/>
    </row>
    <row r="1268" spans="2:41" x14ac:dyDescent="0.2">
      <c r="B1268" s="25"/>
      <c r="C1268" s="25"/>
      <c r="D1268" s="2"/>
      <c r="E1268" s="2"/>
      <c r="F1268" s="3"/>
      <c r="G1268" s="2"/>
      <c r="H1268" s="2"/>
      <c r="I1268" s="2"/>
      <c r="J1268" s="2"/>
      <c r="K1268" s="2"/>
      <c r="L1268" s="2"/>
      <c r="M1268" s="3"/>
      <c r="N1268" s="3"/>
      <c r="O1268" s="4"/>
      <c r="P1268" s="30"/>
      <c r="Q1268" s="30"/>
      <c r="R1268" s="30"/>
      <c r="S1268" s="30"/>
      <c r="T1268" s="30"/>
      <c r="U1268" s="30"/>
      <c r="V1268" s="30"/>
      <c r="W1268" s="30"/>
      <c r="X1268" s="30"/>
      <c r="Y1268" s="30"/>
      <c r="Z1268" s="30"/>
      <c r="AA1268" s="30"/>
      <c r="AB1268" s="30"/>
      <c r="AC1268" s="30"/>
      <c r="AD1268" s="30"/>
      <c r="AE1268" s="30"/>
      <c r="AF1268" s="30"/>
      <c r="AG1268" s="30"/>
      <c r="AH1268" s="47"/>
      <c r="AI1268" s="47"/>
      <c r="AJ1268" s="47"/>
      <c r="AK1268" s="47"/>
      <c r="AL1268" s="47"/>
      <c r="AM1268" s="47"/>
      <c r="AN1268" s="47"/>
      <c r="AO1268" s="47"/>
    </row>
    <row r="1269" spans="2:41" x14ac:dyDescent="0.2">
      <c r="B1269" s="25"/>
      <c r="C1269" s="25"/>
      <c r="D1269" s="2"/>
      <c r="E1269" s="2"/>
      <c r="F1269" s="3"/>
      <c r="G1269" s="2"/>
      <c r="H1269" s="2"/>
      <c r="I1269" s="2"/>
      <c r="J1269" s="2"/>
      <c r="K1269" s="2"/>
      <c r="L1269" s="2"/>
      <c r="M1269" s="3"/>
      <c r="N1269" s="3"/>
      <c r="O1269" s="4"/>
      <c r="P1269" s="30"/>
      <c r="Q1269" s="30"/>
      <c r="R1269" s="30"/>
      <c r="S1269" s="30"/>
      <c r="T1269" s="30"/>
      <c r="U1269" s="30"/>
      <c r="V1269" s="30"/>
      <c r="W1269" s="30"/>
      <c r="X1269" s="30"/>
      <c r="Y1269" s="30"/>
      <c r="Z1269" s="30"/>
      <c r="AA1269" s="30"/>
      <c r="AB1269" s="30"/>
      <c r="AC1269" s="30"/>
      <c r="AD1269" s="30"/>
      <c r="AE1269" s="30"/>
      <c r="AF1269" s="30"/>
      <c r="AG1269" s="30"/>
      <c r="AH1269" s="47"/>
      <c r="AI1269" s="47"/>
      <c r="AJ1269" s="47"/>
      <c r="AK1269" s="47"/>
      <c r="AL1269" s="47"/>
      <c r="AM1269" s="47"/>
      <c r="AN1269" s="47"/>
      <c r="AO1269" s="47"/>
    </row>
    <row r="1270" spans="2:41" x14ac:dyDescent="0.2">
      <c r="B1270" s="25"/>
      <c r="C1270" s="25"/>
      <c r="D1270" s="2"/>
      <c r="E1270" s="2"/>
      <c r="F1270" s="3"/>
      <c r="G1270" s="2"/>
      <c r="H1270" s="2"/>
      <c r="I1270" s="2"/>
      <c r="J1270" s="2"/>
      <c r="K1270" s="2"/>
      <c r="L1270" s="2"/>
      <c r="M1270" s="3"/>
      <c r="N1270" s="3"/>
      <c r="O1270" s="4"/>
      <c r="P1270" s="30"/>
      <c r="Q1270" s="30"/>
      <c r="R1270" s="30"/>
      <c r="S1270" s="30"/>
      <c r="T1270" s="30"/>
      <c r="U1270" s="30"/>
      <c r="V1270" s="30"/>
      <c r="W1270" s="30"/>
      <c r="X1270" s="30"/>
      <c r="Y1270" s="30"/>
      <c r="Z1270" s="30"/>
      <c r="AA1270" s="30"/>
      <c r="AB1270" s="30"/>
      <c r="AC1270" s="30"/>
      <c r="AD1270" s="30"/>
      <c r="AE1270" s="30"/>
      <c r="AF1270" s="30"/>
      <c r="AG1270" s="30"/>
      <c r="AH1270" s="47"/>
      <c r="AI1270" s="47"/>
      <c r="AJ1270" s="47"/>
      <c r="AK1270" s="47"/>
      <c r="AL1270" s="47"/>
      <c r="AM1270" s="47"/>
      <c r="AN1270" s="47"/>
      <c r="AO1270" s="47"/>
    </row>
    <row r="1271" spans="2:41" x14ac:dyDescent="0.2">
      <c r="B1271" s="25"/>
      <c r="C1271" s="25"/>
      <c r="D1271" s="2"/>
      <c r="E1271" s="2"/>
      <c r="F1271" s="3"/>
      <c r="G1271" s="2"/>
      <c r="H1271" s="2"/>
      <c r="I1271" s="2"/>
      <c r="J1271" s="2"/>
      <c r="K1271" s="2"/>
      <c r="L1271" s="2"/>
      <c r="M1271" s="3"/>
      <c r="N1271" s="3"/>
      <c r="O1271" s="4"/>
      <c r="P1271" s="30"/>
      <c r="Q1271" s="30"/>
      <c r="R1271" s="30"/>
      <c r="S1271" s="30"/>
      <c r="T1271" s="30"/>
      <c r="U1271" s="30"/>
      <c r="V1271" s="30"/>
      <c r="W1271" s="30"/>
      <c r="X1271" s="30"/>
      <c r="Y1271" s="30"/>
      <c r="Z1271" s="30"/>
      <c r="AA1271" s="30"/>
      <c r="AB1271" s="30"/>
      <c r="AC1271" s="30"/>
      <c r="AD1271" s="30"/>
      <c r="AE1271" s="30"/>
      <c r="AF1271" s="30"/>
      <c r="AG1271" s="30"/>
      <c r="AH1271" s="47"/>
      <c r="AI1271" s="47"/>
      <c r="AJ1271" s="47"/>
      <c r="AK1271" s="47"/>
      <c r="AL1271" s="47"/>
      <c r="AM1271" s="47"/>
      <c r="AN1271" s="47"/>
      <c r="AO1271" s="47"/>
    </row>
    <row r="1272" spans="2:41" x14ac:dyDescent="0.2">
      <c r="B1272" s="25"/>
      <c r="C1272" s="25"/>
      <c r="D1272" s="2"/>
      <c r="E1272" s="2"/>
      <c r="F1272" s="3"/>
      <c r="G1272" s="2"/>
      <c r="H1272" s="2"/>
      <c r="I1272" s="2"/>
      <c r="J1272" s="2"/>
      <c r="K1272" s="2"/>
      <c r="L1272" s="2"/>
      <c r="M1272" s="3"/>
      <c r="N1272" s="3"/>
      <c r="O1272" s="4"/>
      <c r="P1272" s="30"/>
      <c r="Q1272" s="30"/>
      <c r="R1272" s="30"/>
      <c r="S1272" s="30"/>
      <c r="T1272" s="30"/>
      <c r="U1272" s="30"/>
      <c r="V1272" s="30"/>
      <c r="W1272" s="30"/>
      <c r="X1272" s="30"/>
      <c r="Y1272" s="30"/>
      <c r="Z1272" s="30"/>
      <c r="AA1272" s="30"/>
      <c r="AB1272" s="30"/>
      <c r="AC1272" s="30"/>
      <c r="AD1272" s="30"/>
      <c r="AE1272" s="30"/>
      <c r="AF1272" s="30"/>
      <c r="AG1272" s="30"/>
      <c r="AH1272" s="47"/>
      <c r="AI1272" s="47"/>
      <c r="AJ1272" s="47"/>
      <c r="AK1272" s="47"/>
      <c r="AL1272" s="47"/>
      <c r="AM1272" s="47"/>
      <c r="AN1272" s="47"/>
      <c r="AO1272" s="47"/>
    </row>
    <row r="1273" spans="2:41" x14ac:dyDescent="0.2">
      <c r="B1273" s="25"/>
      <c r="C1273" s="25"/>
      <c r="D1273" s="2"/>
      <c r="E1273" s="2"/>
      <c r="F1273" s="3"/>
      <c r="G1273" s="2"/>
      <c r="H1273" s="2"/>
      <c r="I1273" s="2"/>
      <c r="J1273" s="2"/>
      <c r="K1273" s="2"/>
      <c r="L1273" s="2"/>
      <c r="M1273" s="3"/>
      <c r="N1273" s="3"/>
      <c r="O1273" s="4"/>
      <c r="P1273" s="30"/>
      <c r="Q1273" s="30"/>
      <c r="R1273" s="30"/>
      <c r="S1273" s="30"/>
      <c r="T1273" s="30"/>
      <c r="U1273" s="30"/>
      <c r="V1273" s="30"/>
      <c r="W1273" s="30"/>
      <c r="X1273" s="30"/>
      <c r="Y1273" s="30"/>
      <c r="Z1273" s="30"/>
      <c r="AA1273" s="30"/>
      <c r="AB1273" s="30"/>
      <c r="AC1273" s="30"/>
      <c r="AD1273" s="30"/>
      <c r="AE1273" s="30"/>
      <c r="AF1273" s="30"/>
      <c r="AG1273" s="30"/>
      <c r="AH1273" s="47"/>
      <c r="AI1273" s="47"/>
      <c r="AJ1273" s="47"/>
      <c r="AK1273" s="47"/>
      <c r="AL1273" s="47"/>
      <c r="AM1273" s="47"/>
      <c r="AN1273" s="47"/>
      <c r="AO1273" s="47"/>
    </row>
    <row r="1274" spans="2:41" x14ac:dyDescent="0.2">
      <c r="B1274" s="25"/>
      <c r="C1274" s="25"/>
      <c r="D1274" s="2"/>
      <c r="E1274" s="2"/>
      <c r="F1274" s="3"/>
      <c r="G1274" s="2"/>
      <c r="H1274" s="2"/>
      <c r="I1274" s="2"/>
      <c r="J1274" s="2"/>
      <c r="K1274" s="2"/>
      <c r="L1274" s="2"/>
      <c r="M1274" s="3"/>
      <c r="N1274" s="3"/>
      <c r="O1274" s="4"/>
      <c r="P1274" s="30"/>
      <c r="Q1274" s="30"/>
      <c r="R1274" s="30"/>
      <c r="S1274" s="30"/>
      <c r="T1274" s="30"/>
      <c r="U1274" s="30"/>
      <c r="V1274" s="30"/>
      <c r="W1274" s="30"/>
      <c r="X1274" s="30"/>
      <c r="Y1274" s="30"/>
      <c r="Z1274" s="30"/>
      <c r="AA1274" s="30"/>
      <c r="AB1274" s="30"/>
      <c r="AC1274" s="30"/>
      <c r="AD1274" s="30"/>
      <c r="AE1274" s="30"/>
      <c r="AF1274" s="30"/>
      <c r="AG1274" s="30"/>
      <c r="AH1274" s="47"/>
      <c r="AI1274" s="47"/>
      <c r="AJ1274" s="47"/>
      <c r="AK1274" s="47"/>
      <c r="AL1274" s="47"/>
      <c r="AM1274" s="47"/>
      <c r="AN1274" s="47"/>
      <c r="AO1274" s="47"/>
    </row>
    <row r="1275" spans="2:41" x14ac:dyDescent="0.2">
      <c r="B1275" s="25"/>
      <c r="C1275" s="25"/>
      <c r="D1275" s="2"/>
      <c r="E1275" s="2"/>
      <c r="F1275" s="3"/>
      <c r="G1275" s="2"/>
      <c r="H1275" s="2"/>
      <c r="I1275" s="2"/>
      <c r="J1275" s="2"/>
      <c r="K1275" s="2"/>
      <c r="L1275" s="2"/>
      <c r="M1275" s="3"/>
      <c r="N1275" s="3"/>
      <c r="O1275" s="4"/>
      <c r="P1275" s="30"/>
      <c r="Q1275" s="30"/>
      <c r="R1275" s="30"/>
      <c r="S1275" s="30"/>
      <c r="T1275" s="30"/>
      <c r="U1275" s="30"/>
      <c r="V1275" s="30"/>
      <c r="W1275" s="30"/>
      <c r="X1275" s="30"/>
      <c r="Y1275" s="30"/>
      <c r="Z1275" s="30"/>
      <c r="AA1275" s="30"/>
      <c r="AB1275" s="30"/>
      <c r="AC1275" s="30"/>
      <c r="AD1275" s="30"/>
      <c r="AE1275" s="30"/>
      <c r="AF1275" s="30"/>
      <c r="AG1275" s="30"/>
      <c r="AH1275" s="47"/>
      <c r="AI1275" s="47"/>
      <c r="AJ1275" s="47"/>
      <c r="AK1275" s="47"/>
      <c r="AL1275" s="47"/>
      <c r="AM1275" s="47"/>
      <c r="AN1275" s="47"/>
      <c r="AO1275" s="47"/>
    </row>
    <row r="1276" spans="2:41" x14ac:dyDescent="0.2">
      <c r="B1276" s="25"/>
      <c r="C1276" s="25"/>
      <c r="D1276" s="2"/>
      <c r="E1276" s="2"/>
      <c r="F1276" s="3"/>
      <c r="G1276" s="2"/>
      <c r="H1276" s="2"/>
      <c r="I1276" s="2"/>
      <c r="J1276" s="2"/>
      <c r="K1276" s="2"/>
      <c r="L1276" s="2"/>
      <c r="M1276" s="3"/>
      <c r="N1276" s="3"/>
      <c r="O1276" s="4"/>
      <c r="P1276" s="30"/>
      <c r="Q1276" s="30"/>
      <c r="R1276" s="30"/>
      <c r="S1276" s="30"/>
      <c r="T1276" s="30"/>
      <c r="U1276" s="30"/>
      <c r="V1276" s="30"/>
      <c r="W1276" s="30"/>
      <c r="X1276" s="30"/>
      <c r="Y1276" s="30"/>
      <c r="Z1276" s="30"/>
      <c r="AA1276" s="30"/>
      <c r="AB1276" s="30"/>
      <c r="AC1276" s="30"/>
      <c r="AD1276" s="30"/>
      <c r="AE1276" s="30"/>
      <c r="AF1276" s="30"/>
      <c r="AG1276" s="30"/>
      <c r="AH1276" s="47"/>
      <c r="AI1276" s="47"/>
      <c r="AJ1276" s="47"/>
      <c r="AK1276" s="47"/>
      <c r="AL1276" s="47"/>
      <c r="AM1276" s="47"/>
      <c r="AN1276" s="47"/>
      <c r="AO1276" s="47"/>
    </row>
    <row r="1277" spans="2:41" x14ac:dyDescent="0.2">
      <c r="B1277" s="25"/>
      <c r="C1277" s="25"/>
      <c r="D1277" s="2"/>
      <c r="E1277" s="2"/>
      <c r="F1277" s="3"/>
      <c r="G1277" s="2"/>
      <c r="H1277" s="2"/>
      <c r="I1277" s="2"/>
      <c r="J1277" s="2"/>
      <c r="K1277" s="2"/>
      <c r="L1277" s="2"/>
      <c r="M1277" s="3"/>
      <c r="N1277" s="3"/>
      <c r="O1277" s="4"/>
      <c r="P1277" s="30"/>
      <c r="Q1277" s="30"/>
      <c r="R1277" s="30"/>
      <c r="S1277" s="30"/>
      <c r="T1277" s="30"/>
      <c r="U1277" s="30"/>
      <c r="V1277" s="30"/>
      <c r="W1277" s="30"/>
      <c r="X1277" s="30"/>
      <c r="Y1277" s="30"/>
      <c r="Z1277" s="30"/>
      <c r="AA1277" s="30"/>
      <c r="AB1277" s="30"/>
      <c r="AC1277" s="30"/>
      <c r="AD1277" s="30"/>
      <c r="AE1277" s="30"/>
      <c r="AF1277" s="30"/>
      <c r="AG1277" s="30"/>
      <c r="AH1277" s="47"/>
      <c r="AI1277" s="47"/>
      <c r="AJ1277" s="47"/>
      <c r="AK1277" s="47"/>
      <c r="AL1277" s="47"/>
      <c r="AM1277" s="47"/>
      <c r="AN1277" s="47"/>
      <c r="AO1277" s="47"/>
    </row>
    <row r="1278" spans="2:41" x14ac:dyDescent="0.2">
      <c r="B1278" s="25"/>
      <c r="C1278" s="25"/>
      <c r="D1278" s="2"/>
      <c r="E1278" s="2"/>
      <c r="F1278" s="3"/>
      <c r="G1278" s="2"/>
      <c r="H1278" s="2"/>
      <c r="I1278" s="2"/>
      <c r="J1278" s="2"/>
      <c r="K1278" s="2"/>
      <c r="L1278" s="2"/>
      <c r="M1278" s="3"/>
      <c r="N1278" s="3"/>
      <c r="O1278" s="4"/>
      <c r="P1278" s="30"/>
      <c r="Q1278" s="30"/>
      <c r="R1278" s="30"/>
      <c r="S1278" s="30"/>
      <c r="T1278" s="30"/>
      <c r="U1278" s="30"/>
      <c r="V1278" s="30"/>
      <c r="W1278" s="30"/>
      <c r="X1278" s="30"/>
      <c r="Y1278" s="30"/>
      <c r="Z1278" s="30"/>
      <c r="AA1278" s="30"/>
      <c r="AB1278" s="30"/>
      <c r="AC1278" s="30"/>
      <c r="AD1278" s="30"/>
      <c r="AE1278" s="30"/>
      <c r="AF1278" s="30"/>
      <c r="AG1278" s="30"/>
      <c r="AH1278" s="47"/>
      <c r="AI1278" s="47"/>
      <c r="AJ1278" s="47"/>
      <c r="AK1278" s="47"/>
      <c r="AL1278" s="47"/>
      <c r="AM1278" s="47"/>
      <c r="AN1278" s="47"/>
      <c r="AO1278" s="47"/>
    </row>
    <row r="1279" spans="2:41" x14ac:dyDescent="0.2">
      <c r="B1279" s="25"/>
      <c r="C1279" s="25"/>
      <c r="D1279" s="2"/>
      <c r="E1279" s="2"/>
      <c r="F1279" s="3"/>
      <c r="G1279" s="2"/>
      <c r="H1279" s="2"/>
      <c r="I1279" s="2"/>
      <c r="J1279" s="2"/>
      <c r="K1279" s="2"/>
      <c r="L1279" s="2"/>
      <c r="M1279" s="3"/>
      <c r="N1279" s="3"/>
      <c r="O1279" s="4"/>
      <c r="P1279" s="30"/>
      <c r="Q1279" s="30"/>
      <c r="R1279" s="30"/>
      <c r="S1279" s="30"/>
      <c r="T1279" s="30"/>
      <c r="U1279" s="30"/>
      <c r="V1279" s="30"/>
      <c r="W1279" s="30"/>
      <c r="X1279" s="30"/>
      <c r="Y1279" s="30"/>
      <c r="Z1279" s="30"/>
      <c r="AA1279" s="30"/>
      <c r="AB1279" s="30"/>
      <c r="AC1279" s="30"/>
      <c r="AD1279" s="30"/>
      <c r="AE1279" s="30"/>
      <c r="AF1279" s="30"/>
      <c r="AG1279" s="30"/>
      <c r="AH1279" s="47"/>
      <c r="AI1279" s="47"/>
      <c r="AJ1279" s="47"/>
      <c r="AK1279" s="47"/>
      <c r="AL1279" s="47"/>
      <c r="AM1279" s="47"/>
      <c r="AN1279" s="47"/>
      <c r="AO1279" s="47"/>
    </row>
    <row r="1280" spans="2:41" x14ac:dyDescent="0.2">
      <c r="B1280" s="25"/>
      <c r="C1280" s="25"/>
      <c r="D1280" s="2"/>
      <c r="E1280" s="2"/>
      <c r="F1280" s="3"/>
      <c r="G1280" s="2"/>
      <c r="H1280" s="2"/>
      <c r="I1280" s="2"/>
      <c r="J1280" s="2"/>
      <c r="K1280" s="2"/>
      <c r="L1280" s="2"/>
      <c r="M1280" s="3"/>
      <c r="N1280" s="3"/>
      <c r="O1280" s="4"/>
      <c r="P1280" s="30"/>
      <c r="Q1280" s="30"/>
      <c r="R1280" s="30"/>
      <c r="S1280" s="30"/>
      <c r="T1280" s="30"/>
      <c r="U1280" s="30"/>
      <c r="V1280" s="30"/>
      <c r="W1280" s="30"/>
      <c r="X1280" s="30"/>
      <c r="Y1280" s="30"/>
      <c r="Z1280" s="30"/>
      <c r="AA1280" s="30"/>
      <c r="AB1280" s="30"/>
      <c r="AC1280" s="30"/>
      <c r="AD1280" s="30"/>
      <c r="AE1280" s="30"/>
      <c r="AF1280" s="30"/>
      <c r="AG1280" s="30"/>
      <c r="AH1280" s="47"/>
      <c r="AI1280" s="47"/>
      <c r="AJ1280" s="47"/>
      <c r="AK1280" s="47"/>
      <c r="AL1280" s="47"/>
      <c r="AM1280" s="47"/>
      <c r="AN1280" s="47"/>
      <c r="AO1280" s="47"/>
    </row>
    <row r="1281" spans="2:41" x14ac:dyDescent="0.2">
      <c r="B1281" s="25"/>
      <c r="C1281" s="25"/>
      <c r="D1281" s="2"/>
      <c r="E1281" s="2"/>
      <c r="F1281" s="3"/>
      <c r="G1281" s="2"/>
      <c r="H1281" s="2"/>
      <c r="I1281" s="2"/>
      <c r="J1281" s="2"/>
      <c r="K1281" s="2"/>
      <c r="L1281" s="2"/>
      <c r="M1281" s="3"/>
      <c r="N1281" s="3"/>
      <c r="O1281" s="4"/>
      <c r="P1281" s="30"/>
      <c r="Q1281" s="30"/>
      <c r="R1281" s="30"/>
      <c r="S1281" s="30"/>
      <c r="T1281" s="30"/>
      <c r="U1281" s="30"/>
      <c r="V1281" s="30"/>
      <c r="W1281" s="30"/>
      <c r="X1281" s="30"/>
      <c r="Y1281" s="30"/>
      <c r="Z1281" s="30"/>
      <c r="AA1281" s="30"/>
      <c r="AB1281" s="30"/>
      <c r="AC1281" s="30"/>
      <c r="AD1281" s="30"/>
      <c r="AE1281" s="30"/>
      <c r="AF1281" s="30"/>
      <c r="AG1281" s="30"/>
      <c r="AH1281" s="47"/>
      <c r="AI1281" s="47"/>
      <c r="AJ1281" s="47"/>
      <c r="AK1281" s="47"/>
      <c r="AL1281" s="47"/>
      <c r="AM1281" s="47"/>
      <c r="AN1281" s="47"/>
      <c r="AO1281" s="47"/>
    </row>
    <row r="1282" spans="2:41" x14ac:dyDescent="0.2">
      <c r="B1282" s="25"/>
      <c r="C1282" s="25"/>
      <c r="D1282" s="2"/>
      <c r="E1282" s="2"/>
      <c r="F1282" s="3"/>
      <c r="G1282" s="2"/>
      <c r="H1282" s="2"/>
      <c r="I1282" s="2"/>
      <c r="J1282" s="2"/>
      <c r="K1282" s="2"/>
      <c r="L1282" s="2"/>
      <c r="M1282" s="3"/>
      <c r="N1282" s="3"/>
      <c r="O1282" s="4"/>
      <c r="P1282" s="30"/>
      <c r="Q1282" s="30"/>
      <c r="R1282" s="30"/>
      <c r="S1282" s="30"/>
      <c r="T1282" s="30"/>
      <c r="U1282" s="30"/>
      <c r="V1282" s="30"/>
      <c r="W1282" s="30"/>
      <c r="X1282" s="30"/>
      <c r="Y1282" s="30"/>
      <c r="Z1282" s="30"/>
      <c r="AA1282" s="30"/>
      <c r="AB1282" s="30"/>
      <c r="AC1282" s="30"/>
      <c r="AD1282" s="30"/>
      <c r="AE1282" s="30"/>
      <c r="AF1282" s="30"/>
      <c r="AG1282" s="30"/>
      <c r="AH1282" s="47"/>
      <c r="AI1282" s="47"/>
      <c r="AJ1282" s="47"/>
      <c r="AK1282" s="47"/>
      <c r="AL1282" s="47"/>
      <c r="AM1282" s="47"/>
      <c r="AN1282" s="47"/>
      <c r="AO1282" s="47"/>
    </row>
    <row r="1283" spans="2:41" x14ac:dyDescent="0.2">
      <c r="B1283" s="25"/>
      <c r="C1283" s="25"/>
      <c r="D1283" s="2"/>
      <c r="E1283" s="2"/>
      <c r="F1283" s="3"/>
      <c r="G1283" s="2"/>
      <c r="H1283" s="2"/>
      <c r="I1283" s="2"/>
      <c r="J1283" s="2"/>
      <c r="K1283" s="2"/>
      <c r="L1283" s="2"/>
      <c r="M1283" s="3"/>
      <c r="N1283" s="3"/>
      <c r="O1283" s="4"/>
      <c r="P1283" s="30"/>
      <c r="Q1283" s="30"/>
      <c r="R1283" s="30"/>
      <c r="S1283" s="30"/>
      <c r="T1283" s="30"/>
      <c r="U1283" s="30"/>
      <c r="V1283" s="30"/>
      <c r="W1283" s="30"/>
      <c r="X1283" s="30"/>
      <c r="Y1283" s="30"/>
      <c r="Z1283" s="30"/>
      <c r="AA1283" s="30"/>
      <c r="AB1283" s="30"/>
      <c r="AC1283" s="30"/>
      <c r="AD1283" s="30"/>
      <c r="AE1283" s="30"/>
      <c r="AF1283" s="30"/>
      <c r="AG1283" s="30"/>
      <c r="AH1283" s="47"/>
      <c r="AI1283" s="47"/>
      <c r="AJ1283" s="47"/>
      <c r="AK1283" s="47"/>
      <c r="AL1283" s="47"/>
      <c r="AM1283" s="47"/>
      <c r="AN1283" s="47"/>
      <c r="AO1283" s="47"/>
    </row>
    <row r="1284" spans="2:41" x14ac:dyDescent="0.2">
      <c r="B1284" s="25"/>
      <c r="C1284" s="25"/>
      <c r="D1284" s="2"/>
      <c r="E1284" s="2"/>
      <c r="F1284" s="3"/>
      <c r="G1284" s="2"/>
      <c r="H1284" s="2"/>
      <c r="I1284" s="2"/>
      <c r="J1284" s="2"/>
      <c r="K1284" s="2"/>
      <c r="L1284" s="2"/>
      <c r="M1284" s="3"/>
      <c r="N1284" s="3"/>
      <c r="O1284" s="4"/>
      <c r="P1284" s="30"/>
      <c r="Q1284" s="30"/>
      <c r="R1284" s="30"/>
      <c r="S1284" s="30"/>
      <c r="T1284" s="30"/>
      <c r="U1284" s="30"/>
      <c r="V1284" s="30"/>
      <c r="W1284" s="30"/>
      <c r="X1284" s="30"/>
      <c r="Y1284" s="30"/>
      <c r="Z1284" s="30"/>
      <c r="AA1284" s="30"/>
      <c r="AB1284" s="30"/>
      <c r="AC1284" s="30"/>
      <c r="AD1284" s="30"/>
      <c r="AE1284" s="30"/>
      <c r="AF1284" s="30"/>
      <c r="AG1284" s="30"/>
      <c r="AH1284" s="47"/>
      <c r="AI1284" s="47"/>
      <c r="AJ1284" s="47"/>
      <c r="AK1284" s="47"/>
      <c r="AL1284" s="47"/>
      <c r="AM1284" s="47"/>
      <c r="AN1284" s="47"/>
      <c r="AO1284" s="47"/>
    </row>
    <row r="1285" spans="2:41" x14ac:dyDescent="0.2">
      <c r="B1285" s="25"/>
      <c r="C1285" s="25"/>
      <c r="D1285" s="2"/>
      <c r="E1285" s="2"/>
      <c r="F1285" s="3"/>
      <c r="G1285" s="2"/>
      <c r="H1285" s="2"/>
      <c r="I1285" s="2"/>
      <c r="J1285" s="2"/>
      <c r="K1285" s="2"/>
      <c r="L1285" s="2"/>
      <c r="M1285" s="3"/>
      <c r="N1285" s="3"/>
      <c r="O1285" s="4"/>
      <c r="P1285" s="30"/>
      <c r="Q1285" s="30"/>
      <c r="R1285" s="30"/>
      <c r="S1285" s="30"/>
      <c r="T1285" s="30"/>
      <c r="U1285" s="30"/>
      <c r="V1285" s="30"/>
      <c r="W1285" s="30"/>
      <c r="X1285" s="30"/>
      <c r="Y1285" s="30"/>
      <c r="Z1285" s="30"/>
      <c r="AA1285" s="30"/>
      <c r="AB1285" s="30"/>
      <c r="AC1285" s="30"/>
      <c r="AD1285" s="30"/>
      <c r="AE1285" s="30"/>
      <c r="AF1285" s="30"/>
      <c r="AG1285" s="30"/>
      <c r="AH1285" s="47"/>
      <c r="AI1285" s="47"/>
      <c r="AJ1285" s="47"/>
      <c r="AK1285" s="47"/>
      <c r="AL1285" s="47"/>
      <c r="AM1285" s="47"/>
      <c r="AN1285" s="47"/>
      <c r="AO1285" s="47"/>
    </row>
    <row r="1286" spans="2:41" x14ac:dyDescent="0.2">
      <c r="B1286" s="25"/>
      <c r="C1286" s="25"/>
      <c r="D1286" s="2"/>
      <c r="E1286" s="2"/>
      <c r="F1286" s="3"/>
      <c r="G1286" s="2"/>
      <c r="H1286" s="2"/>
      <c r="I1286" s="2"/>
      <c r="J1286" s="2"/>
      <c r="K1286" s="2"/>
      <c r="L1286" s="2"/>
      <c r="M1286" s="3"/>
      <c r="N1286" s="3"/>
      <c r="O1286" s="4"/>
      <c r="P1286" s="30"/>
      <c r="Q1286" s="30"/>
      <c r="R1286" s="30"/>
      <c r="S1286" s="30"/>
      <c r="T1286" s="30"/>
      <c r="U1286" s="30"/>
      <c r="V1286" s="30"/>
      <c r="W1286" s="30"/>
      <c r="X1286" s="30"/>
      <c r="Y1286" s="30"/>
      <c r="Z1286" s="30"/>
      <c r="AA1286" s="30"/>
      <c r="AB1286" s="30"/>
      <c r="AC1286" s="30"/>
      <c r="AD1286" s="30"/>
      <c r="AE1286" s="30"/>
      <c r="AF1286" s="30"/>
      <c r="AG1286" s="30"/>
      <c r="AH1286" s="47"/>
      <c r="AI1286" s="47"/>
      <c r="AJ1286" s="47"/>
      <c r="AK1286" s="47"/>
      <c r="AL1286" s="47"/>
      <c r="AM1286" s="47"/>
      <c r="AN1286" s="47"/>
      <c r="AO1286" s="47"/>
    </row>
    <row r="1287" spans="2:41" x14ac:dyDescent="0.2">
      <c r="B1287" s="25"/>
      <c r="C1287" s="25"/>
      <c r="D1287" s="2"/>
      <c r="E1287" s="2"/>
      <c r="F1287" s="3"/>
      <c r="G1287" s="2"/>
      <c r="H1287" s="2"/>
      <c r="I1287" s="2"/>
      <c r="J1287" s="2"/>
      <c r="K1287" s="2"/>
      <c r="L1287" s="2"/>
      <c r="M1287" s="3"/>
      <c r="N1287" s="3"/>
      <c r="O1287" s="4"/>
      <c r="P1287" s="30"/>
      <c r="Q1287" s="30"/>
      <c r="R1287" s="30"/>
      <c r="S1287" s="30"/>
      <c r="T1287" s="30"/>
      <c r="U1287" s="30"/>
      <c r="V1287" s="30"/>
      <c r="W1287" s="30"/>
      <c r="X1287" s="30"/>
      <c r="Y1287" s="30"/>
      <c r="Z1287" s="30"/>
      <c r="AA1287" s="30"/>
      <c r="AB1287" s="30"/>
      <c r="AC1287" s="30"/>
      <c r="AD1287" s="30"/>
      <c r="AE1287" s="30"/>
      <c r="AF1287" s="30"/>
      <c r="AG1287" s="30"/>
      <c r="AH1287" s="47"/>
      <c r="AI1287" s="47"/>
      <c r="AJ1287" s="47"/>
      <c r="AK1287" s="47"/>
      <c r="AL1287" s="47"/>
      <c r="AM1287" s="47"/>
      <c r="AN1287" s="47"/>
      <c r="AO1287" s="47"/>
    </row>
    <row r="1288" spans="2:41" x14ac:dyDescent="0.2">
      <c r="B1288" s="25"/>
      <c r="C1288" s="25"/>
      <c r="D1288" s="2"/>
      <c r="E1288" s="2"/>
      <c r="F1288" s="3"/>
      <c r="G1288" s="2"/>
      <c r="H1288" s="2"/>
      <c r="I1288" s="2"/>
      <c r="J1288" s="2"/>
      <c r="K1288" s="2"/>
      <c r="L1288" s="2"/>
      <c r="M1288" s="4"/>
      <c r="N1288" s="3"/>
      <c r="O1288" s="4"/>
      <c r="P1288" s="30"/>
      <c r="Q1288" s="30"/>
      <c r="R1288" s="30"/>
      <c r="S1288" s="30"/>
      <c r="T1288" s="30"/>
      <c r="U1288" s="30"/>
      <c r="V1288" s="30"/>
      <c r="W1288" s="30"/>
      <c r="X1288" s="30"/>
      <c r="Y1288" s="30"/>
      <c r="Z1288" s="30"/>
      <c r="AA1288" s="30"/>
      <c r="AB1288" s="30"/>
      <c r="AC1288" s="30"/>
      <c r="AD1288" s="30"/>
      <c r="AE1288" s="30"/>
      <c r="AF1288" s="30"/>
      <c r="AG1288" s="30"/>
      <c r="AH1288" s="47"/>
      <c r="AI1288" s="47"/>
      <c r="AJ1288" s="47"/>
      <c r="AK1288" s="47"/>
      <c r="AL1288" s="47"/>
      <c r="AM1288" s="47"/>
      <c r="AN1288" s="47"/>
      <c r="AO1288" s="47"/>
    </row>
    <row r="1289" spans="2:41" x14ac:dyDescent="0.2">
      <c r="B1289" s="25"/>
      <c r="C1289" s="25"/>
      <c r="D1289" s="2"/>
      <c r="E1289" s="2"/>
      <c r="F1289" s="3"/>
      <c r="G1289" s="2"/>
      <c r="H1289" s="2"/>
      <c r="I1289" s="2"/>
      <c r="J1289" s="2"/>
      <c r="K1289" s="2"/>
      <c r="L1289" s="2"/>
      <c r="M1289" s="4"/>
      <c r="N1289" s="3"/>
      <c r="O1289" s="4"/>
      <c r="P1289" s="30"/>
      <c r="Q1289" s="30"/>
      <c r="R1289" s="30"/>
      <c r="S1289" s="30"/>
      <c r="T1289" s="30"/>
      <c r="U1289" s="30"/>
      <c r="V1289" s="30"/>
      <c r="W1289" s="30"/>
      <c r="X1289" s="30"/>
      <c r="Y1289" s="30"/>
      <c r="Z1289" s="30"/>
      <c r="AA1289" s="30"/>
      <c r="AB1289" s="30"/>
      <c r="AC1289" s="30"/>
      <c r="AD1289" s="30"/>
      <c r="AE1289" s="30"/>
      <c r="AF1289" s="30"/>
      <c r="AG1289" s="30"/>
      <c r="AH1289" s="47"/>
      <c r="AI1289" s="47"/>
      <c r="AJ1289" s="47"/>
      <c r="AK1289" s="47"/>
      <c r="AL1289" s="47"/>
      <c r="AM1289" s="47"/>
      <c r="AN1289" s="47"/>
      <c r="AO1289" s="47"/>
    </row>
    <row r="1290" spans="2:41" x14ac:dyDescent="0.2">
      <c r="B1290" s="25"/>
      <c r="C1290" s="25"/>
      <c r="D1290" s="2"/>
      <c r="E1290" s="2"/>
      <c r="F1290" s="3"/>
      <c r="G1290" s="2"/>
      <c r="H1290" s="2"/>
      <c r="I1290" s="2"/>
      <c r="J1290" s="2"/>
      <c r="K1290" s="2"/>
      <c r="L1290" s="2"/>
      <c r="M1290" s="4"/>
      <c r="N1290" s="3"/>
      <c r="O1290" s="4"/>
      <c r="P1290" s="30"/>
      <c r="Q1290" s="30"/>
      <c r="R1290" s="30"/>
      <c r="S1290" s="30"/>
      <c r="T1290" s="30"/>
      <c r="U1290" s="30"/>
      <c r="V1290" s="30"/>
      <c r="W1290" s="30"/>
      <c r="X1290" s="30"/>
      <c r="Y1290" s="30"/>
      <c r="Z1290" s="30"/>
      <c r="AA1290" s="30"/>
      <c r="AB1290" s="30"/>
      <c r="AC1290" s="30"/>
      <c r="AD1290" s="30"/>
      <c r="AE1290" s="30"/>
      <c r="AF1290" s="30"/>
      <c r="AG1290" s="30"/>
      <c r="AH1290" s="47"/>
      <c r="AI1290" s="47"/>
      <c r="AJ1290" s="47"/>
      <c r="AK1290" s="47"/>
      <c r="AL1290" s="47"/>
      <c r="AM1290" s="47"/>
      <c r="AN1290" s="47"/>
      <c r="AO1290" s="47"/>
    </row>
    <row r="1291" spans="2:41" x14ac:dyDescent="0.2">
      <c r="B1291" s="25"/>
      <c r="C1291" s="25"/>
      <c r="D1291" s="2"/>
      <c r="E1291" s="2"/>
      <c r="F1291" s="3"/>
      <c r="G1291" s="2"/>
      <c r="H1291" s="2"/>
      <c r="I1291" s="2"/>
      <c r="J1291" s="2"/>
      <c r="K1291" s="2"/>
      <c r="L1291" s="2"/>
      <c r="M1291" s="4"/>
      <c r="N1291" s="3"/>
      <c r="O1291" s="4"/>
      <c r="P1291" s="30"/>
      <c r="Q1291" s="30"/>
      <c r="R1291" s="30"/>
      <c r="S1291" s="30"/>
      <c r="T1291" s="30"/>
      <c r="U1291" s="30"/>
      <c r="V1291" s="30"/>
      <c r="W1291" s="30"/>
      <c r="X1291" s="30"/>
      <c r="Y1291" s="30"/>
      <c r="Z1291" s="30"/>
      <c r="AA1291" s="30"/>
      <c r="AB1291" s="30"/>
      <c r="AC1291" s="30"/>
      <c r="AD1291" s="30"/>
      <c r="AE1291" s="30"/>
      <c r="AF1291" s="30"/>
      <c r="AG1291" s="30"/>
      <c r="AH1291" s="47"/>
      <c r="AI1291" s="47"/>
      <c r="AJ1291" s="47"/>
      <c r="AK1291" s="47"/>
      <c r="AL1291" s="47"/>
      <c r="AM1291" s="47"/>
      <c r="AN1291" s="47"/>
      <c r="AO1291" s="47"/>
    </row>
    <row r="1292" spans="2:41" x14ac:dyDescent="0.2">
      <c r="B1292" s="25"/>
      <c r="C1292" s="25"/>
      <c r="D1292" s="2"/>
      <c r="E1292" s="2"/>
      <c r="F1292" s="3"/>
      <c r="G1292" s="2"/>
      <c r="H1292" s="2"/>
      <c r="I1292" s="2"/>
      <c r="J1292" s="2"/>
      <c r="K1292" s="2"/>
      <c r="L1292" s="2"/>
      <c r="M1292" s="4"/>
      <c r="N1292" s="3"/>
      <c r="O1292" s="4"/>
      <c r="P1292" s="30"/>
      <c r="Q1292" s="30"/>
      <c r="R1292" s="30"/>
      <c r="S1292" s="30"/>
      <c r="T1292" s="30"/>
      <c r="U1292" s="30"/>
      <c r="V1292" s="30"/>
      <c r="W1292" s="30"/>
      <c r="X1292" s="30"/>
      <c r="Y1292" s="30"/>
      <c r="Z1292" s="30"/>
      <c r="AA1292" s="30"/>
      <c r="AB1292" s="30"/>
      <c r="AC1292" s="30"/>
      <c r="AD1292" s="30"/>
      <c r="AE1292" s="30"/>
      <c r="AF1292" s="30"/>
      <c r="AG1292" s="30"/>
      <c r="AH1292" s="47"/>
      <c r="AI1292" s="47"/>
      <c r="AJ1292" s="47"/>
      <c r="AK1292" s="47"/>
      <c r="AL1292" s="47"/>
      <c r="AM1292" s="47"/>
      <c r="AN1292" s="47"/>
      <c r="AO1292" s="47"/>
    </row>
    <row r="1293" spans="2:41" x14ac:dyDescent="0.2">
      <c r="B1293" s="25"/>
      <c r="C1293" s="25"/>
      <c r="D1293" s="2"/>
      <c r="E1293" s="2"/>
      <c r="F1293" s="3"/>
      <c r="G1293" s="2"/>
      <c r="H1293" s="2"/>
      <c r="I1293" s="2"/>
      <c r="J1293" s="2"/>
      <c r="K1293" s="2"/>
      <c r="L1293" s="2"/>
      <c r="M1293" s="4"/>
      <c r="N1293" s="3"/>
      <c r="O1293" s="4"/>
      <c r="P1293" s="30"/>
      <c r="Q1293" s="30"/>
      <c r="R1293" s="30"/>
      <c r="S1293" s="30"/>
      <c r="T1293" s="30"/>
      <c r="U1293" s="30"/>
      <c r="V1293" s="30"/>
      <c r="W1293" s="30"/>
      <c r="X1293" s="30"/>
      <c r="Y1293" s="30"/>
      <c r="Z1293" s="30"/>
      <c r="AA1293" s="30"/>
      <c r="AB1293" s="30"/>
      <c r="AC1293" s="30"/>
      <c r="AD1293" s="30"/>
      <c r="AE1293" s="30"/>
      <c r="AF1293" s="30"/>
      <c r="AG1293" s="30"/>
      <c r="AH1293" s="47"/>
      <c r="AI1293" s="47"/>
      <c r="AJ1293" s="47"/>
      <c r="AK1293" s="47"/>
      <c r="AL1293" s="47"/>
      <c r="AM1293" s="47"/>
      <c r="AN1293" s="47"/>
      <c r="AO1293" s="47"/>
    </row>
    <row r="1294" spans="2:41" x14ac:dyDescent="0.2">
      <c r="B1294" s="25"/>
      <c r="C1294" s="25"/>
      <c r="D1294" s="2"/>
      <c r="E1294" s="2"/>
      <c r="F1294" s="3"/>
      <c r="G1294" s="2"/>
      <c r="H1294" s="2"/>
      <c r="I1294" s="2"/>
      <c r="J1294" s="2"/>
      <c r="K1294" s="2"/>
      <c r="L1294" s="2"/>
      <c r="M1294" s="4"/>
      <c r="N1294" s="3"/>
      <c r="O1294" s="4"/>
      <c r="P1294" s="30"/>
      <c r="Q1294" s="30"/>
      <c r="R1294" s="30"/>
      <c r="S1294" s="30"/>
      <c r="T1294" s="30"/>
      <c r="U1294" s="30"/>
      <c r="V1294" s="30"/>
      <c r="W1294" s="30"/>
      <c r="X1294" s="30"/>
      <c r="Y1294" s="30"/>
      <c r="Z1294" s="30"/>
      <c r="AA1294" s="30"/>
      <c r="AB1294" s="30"/>
      <c r="AC1294" s="30"/>
      <c r="AD1294" s="30"/>
      <c r="AE1294" s="30"/>
      <c r="AF1294" s="30"/>
      <c r="AG1294" s="30"/>
      <c r="AH1294" s="47"/>
      <c r="AI1294" s="47"/>
      <c r="AJ1294" s="47"/>
      <c r="AK1294" s="47"/>
      <c r="AL1294" s="47"/>
      <c r="AM1294" s="47"/>
      <c r="AN1294" s="47"/>
      <c r="AO1294" s="47"/>
    </row>
    <row r="1295" spans="2:41" x14ac:dyDescent="0.2">
      <c r="B1295" s="25"/>
      <c r="C1295" s="25"/>
      <c r="D1295" s="2"/>
      <c r="E1295" s="2"/>
      <c r="F1295" s="3"/>
      <c r="G1295" s="2"/>
      <c r="H1295" s="2"/>
      <c r="I1295" s="2"/>
      <c r="J1295" s="2"/>
      <c r="K1295" s="2"/>
      <c r="L1295" s="2"/>
      <c r="M1295" s="4"/>
      <c r="N1295" s="3"/>
      <c r="O1295" s="4"/>
      <c r="P1295" s="30"/>
      <c r="Q1295" s="30"/>
      <c r="R1295" s="30"/>
      <c r="S1295" s="30"/>
      <c r="T1295" s="30"/>
      <c r="U1295" s="30"/>
      <c r="V1295" s="30"/>
      <c r="W1295" s="30"/>
      <c r="X1295" s="30"/>
      <c r="Y1295" s="30"/>
      <c r="Z1295" s="30"/>
      <c r="AA1295" s="30"/>
      <c r="AB1295" s="30"/>
      <c r="AC1295" s="30"/>
      <c r="AD1295" s="30"/>
      <c r="AE1295" s="30"/>
      <c r="AF1295" s="30"/>
      <c r="AG1295" s="30"/>
      <c r="AH1295" s="47"/>
      <c r="AI1295" s="47"/>
      <c r="AJ1295" s="47"/>
      <c r="AK1295" s="47"/>
      <c r="AL1295" s="47"/>
      <c r="AM1295" s="47"/>
      <c r="AN1295" s="47"/>
      <c r="AO1295" s="47"/>
    </row>
    <row r="1296" spans="2:41" x14ac:dyDescent="0.2">
      <c r="B1296" s="25"/>
      <c r="C1296" s="25"/>
      <c r="D1296" s="2"/>
      <c r="E1296" s="2"/>
      <c r="F1296" s="3"/>
      <c r="G1296" s="2"/>
      <c r="H1296" s="2"/>
      <c r="I1296" s="2"/>
      <c r="J1296" s="2"/>
      <c r="K1296" s="2"/>
      <c r="L1296" s="2"/>
      <c r="M1296" s="4"/>
      <c r="N1296" s="3"/>
      <c r="O1296" s="4"/>
      <c r="P1296" s="30"/>
      <c r="Q1296" s="30"/>
      <c r="R1296" s="30"/>
      <c r="S1296" s="30"/>
      <c r="T1296" s="30"/>
      <c r="U1296" s="30"/>
      <c r="V1296" s="30"/>
      <c r="W1296" s="30"/>
      <c r="X1296" s="30"/>
      <c r="Y1296" s="30"/>
      <c r="Z1296" s="30"/>
      <c r="AA1296" s="30"/>
      <c r="AB1296" s="30"/>
      <c r="AC1296" s="30"/>
      <c r="AD1296" s="30"/>
      <c r="AE1296" s="30"/>
      <c r="AF1296" s="30"/>
      <c r="AG1296" s="30"/>
      <c r="AH1296" s="47"/>
      <c r="AI1296" s="47"/>
      <c r="AJ1296" s="47"/>
      <c r="AK1296" s="47"/>
      <c r="AL1296" s="47"/>
      <c r="AM1296" s="47"/>
      <c r="AN1296" s="47"/>
      <c r="AO1296" s="47"/>
    </row>
    <row r="1297" spans="2:41" x14ac:dyDescent="0.2">
      <c r="B1297" s="25"/>
      <c r="C1297" s="25"/>
      <c r="D1297" s="2"/>
      <c r="E1297" s="2"/>
      <c r="F1297" s="3"/>
      <c r="G1297" s="2"/>
      <c r="H1297" s="2"/>
      <c r="I1297" s="2"/>
      <c r="J1297" s="2"/>
      <c r="K1297" s="2"/>
      <c r="L1297" s="2"/>
      <c r="M1297" s="4"/>
      <c r="N1297" s="3"/>
      <c r="O1297" s="4"/>
      <c r="P1297" s="30"/>
      <c r="Q1297" s="30"/>
      <c r="R1297" s="30"/>
      <c r="S1297" s="30"/>
      <c r="T1297" s="30"/>
      <c r="U1297" s="30"/>
      <c r="V1297" s="30"/>
      <c r="W1297" s="30"/>
      <c r="X1297" s="30"/>
      <c r="Y1297" s="30"/>
      <c r="Z1297" s="30"/>
      <c r="AA1297" s="30"/>
      <c r="AB1297" s="30"/>
      <c r="AC1297" s="30"/>
      <c r="AD1297" s="30"/>
      <c r="AE1297" s="30"/>
      <c r="AF1297" s="30"/>
      <c r="AG1297" s="30"/>
      <c r="AH1297" s="47"/>
      <c r="AI1297" s="47"/>
      <c r="AJ1297" s="47"/>
      <c r="AK1297" s="47"/>
      <c r="AL1297" s="47"/>
      <c r="AM1297" s="47"/>
      <c r="AN1297" s="47"/>
      <c r="AO1297" s="47"/>
    </row>
    <row r="1298" spans="2:41" x14ac:dyDescent="0.2">
      <c r="B1298" s="25"/>
      <c r="C1298" s="25"/>
      <c r="D1298" s="2"/>
      <c r="E1298" s="2"/>
      <c r="F1298" s="3"/>
      <c r="G1298" s="2"/>
      <c r="H1298" s="2"/>
      <c r="I1298" s="2"/>
      <c r="J1298" s="2"/>
      <c r="K1298" s="2"/>
      <c r="L1298" s="2"/>
      <c r="M1298" s="4"/>
      <c r="N1298" s="3"/>
      <c r="O1298" s="4"/>
      <c r="P1298" s="30"/>
      <c r="Q1298" s="30"/>
      <c r="R1298" s="30"/>
      <c r="S1298" s="30"/>
      <c r="T1298" s="30"/>
      <c r="U1298" s="30"/>
      <c r="V1298" s="30"/>
      <c r="W1298" s="30"/>
      <c r="X1298" s="30"/>
      <c r="Y1298" s="30"/>
      <c r="Z1298" s="30"/>
      <c r="AA1298" s="30"/>
      <c r="AB1298" s="30"/>
      <c r="AC1298" s="30"/>
      <c r="AD1298" s="30"/>
      <c r="AE1298" s="30"/>
      <c r="AF1298" s="30"/>
      <c r="AG1298" s="30"/>
      <c r="AH1298" s="47"/>
      <c r="AI1298" s="47"/>
      <c r="AJ1298" s="47"/>
      <c r="AK1298" s="47"/>
      <c r="AL1298" s="47"/>
      <c r="AM1298" s="47"/>
      <c r="AN1298" s="47"/>
      <c r="AO1298" s="47"/>
    </row>
    <row r="1299" spans="2:41" x14ac:dyDescent="0.2">
      <c r="B1299" s="25"/>
      <c r="C1299" s="25"/>
      <c r="D1299" s="2"/>
      <c r="E1299" s="2"/>
      <c r="F1299" s="3"/>
      <c r="G1299" s="2"/>
      <c r="H1299" s="2"/>
      <c r="I1299" s="2"/>
      <c r="J1299" s="2"/>
      <c r="K1299" s="2"/>
      <c r="L1299" s="2"/>
      <c r="M1299" s="4"/>
      <c r="N1299" s="3"/>
      <c r="O1299" s="4"/>
      <c r="P1299" s="30"/>
      <c r="Q1299" s="30"/>
      <c r="R1299" s="30"/>
      <c r="S1299" s="30"/>
      <c r="T1299" s="30"/>
      <c r="U1299" s="30"/>
      <c r="V1299" s="30"/>
      <c r="W1299" s="30"/>
      <c r="X1299" s="30"/>
      <c r="Y1299" s="30"/>
      <c r="Z1299" s="30"/>
      <c r="AA1299" s="30"/>
      <c r="AB1299" s="30"/>
      <c r="AC1299" s="30"/>
      <c r="AD1299" s="30"/>
      <c r="AE1299" s="30"/>
      <c r="AF1299" s="30"/>
      <c r="AG1299" s="30"/>
      <c r="AH1299" s="47"/>
      <c r="AI1299" s="47"/>
      <c r="AJ1299" s="47"/>
      <c r="AK1299" s="47"/>
      <c r="AL1299" s="47"/>
      <c r="AM1299" s="47"/>
      <c r="AN1299" s="47"/>
      <c r="AO1299" s="47"/>
    </row>
    <row r="1300" spans="2:41" x14ac:dyDescent="0.2">
      <c r="B1300" s="25"/>
      <c r="C1300" s="25"/>
      <c r="D1300" s="2"/>
      <c r="E1300" s="2"/>
      <c r="F1300" s="3"/>
      <c r="G1300" s="2"/>
      <c r="H1300" s="2"/>
      <c r="I1300" s="2"/>
      <c r="J1300" s="2"/>
      <c r="K1300" s="2"/>
      <c r="L1300" s="2"/>
      <c r="M1300" s="4"/>
      <c r="N1300" s="3"/>
      <c r="O1300" s="4"/>
      <c r="P1300" s="30"/>
      <c r="Q1300" s="30"/>
      <c r="R1300" s="30"/>
      <c r="S1300" s="30"/>
      <c r="T1300" s="30"/>
      <c r="U1300" s="30"/>
      <c r="V1300" s="30"/>
      <c r="W1300" s="30"/>
      <c r="X1300" s="30"/>
      <c r="Y1300" s="30"/>
      <c r="Z1300" s="30"/>
      <c r="AA1300" s="30"/>
      <c r="AB1300" s="30"/>
      <c r="AC1300" s="30"/>
      <c r="AD1300" s="30"/>
      <c r="AE1300" s="30"/>
      <c r="AF1300" s="30"/>
      <c r="AG1300" s="30"/>
      <c r="AH1300" s="47"/>
      <c r="AI1300" s="47"/>
      <c r="AJ1300" s="47"/>
      <c r="AK1300" s="47"/>
      <c r="AL1300" s="47"/>
      <c r="AM1300" s="47"/>
      <c r="AN1300" s="47"/>
      <c r="AO1300" s="47"/>
    </row>
    <row r="1301" spans="2:41" x14ac:dyDescent="0.2">
      <c r="B1301" s="25"/>
      <c r="C1301" s="25"/>
      <c r="D1301" s="2"/>
      <c r="E1301" s="2"/>
      <c r="F1301" s="3"/>
      <c r="G1301" s="2"/>
      <c r="H1301" s="2"/>
      <c r="I1301" s="2"/>
      <c r="J1301" s="2"/>
      <c r="K1301" s="2"/>
      <c r="L1301" s="2"/>
      <c r="M1301" s="4"/>
      <c r="N1301" s="3"/>
      <c r="O1301" s="4"/>
      <c r="P1301" s="30"/>
      <c r="Q1301" s="30"/>
      <c r="R1301" s="30"/>
      <c r="S1301" s="30"/>
      <c r="T1301" s="30"/>
      <c r="U1301" s="30"/>
      <c r="V1301" s="30"/>
      <c r="W1301" s="30"/>
      <c r="X1301" s="30"/>
      <c r="Y1301" s="30"/>
      <c r="Z1301" s="30"/>
      <c r="AA1301" s="30"/>
      <c r="AB1301" s="30"/>
      <c r="AC1301" s="30"/>
      <c r="AD1301" s="30"/>
      <c r="AE1301" s="30"/>
      <c r="AF1301" s="30"/>
      <c r="AG1301" s="30"/>
      <c r="AH1301" s="47"/>
      <c r="AI1301" s="47"/>
      <c r="AJ1301" s="47"/>
      <c r="AK1301" s="47"/>
      <c r="AL1301" s="47"/>
      <c r="AM1301" s="47"/>
      <c r="AN1301" s="47"/>
      <c r="AO1301" s="47"/>
    </row>
    <row r="1302" spans="2:41" x14ac:dyDescent="0.2">
      <c r="B1302" s="25"/>
      <c r="C1302" s="25"/>
      <c r="D1302" s="2"/>
      <c r="E1302" s="2"/>
      <c r="F1302" s="3"/>
      <c r="G1302" s="2"/>
      <c r="H1302" s="2"/>
      <c r="I1302" s="2"/>
      <c r="J1302" s="2"/>
      <c r="K1302" s="2"/>
      <c r="L1302" s="2"/>
      <c r="M1302" s="4"/>
      <c r="N1302" s="3"/>
      <c r="O1302" s="4"/>
      <c r="P1302" s="30"/>
      <c r="Q1302" s="30"/>
      <c r="R1302" s="30"/>
      <c r="S1302" s="30"/>
      <c r="T1302" s="30"/>
      <c r="U1302" s="30"/>
      <c r="V1302" s="30"/>
      <c r="W1302" s="30"/>
      <c r="X1302" s="30"/>
      <c r="Y1302" s="30"/>
      <c r="Z1302" s="30"/>
      <c r="AA1302" s="30"/>
      <c r="AB1302" s="30"/>
      <c r="AC1302" s="30"/>
      <c r="AD1302" s="30"/>
      <c r="AE1302" s="30"/>
      <c r="AF1302" s="30"/>
      <c r="AG1302" s="30"/>
      <c r="AH1302" s="47"/>
      <c r="AI1302" s="47"/>
      <c r="AJ1302" s="47"/>
      <c r="AK1302" s="47"/>
      <c r="AL1302" s="47"/>
      <c r="AM1302" s="47"/>
      <c r="AN1302" s="47"/>
      <c r="AO1302" s="47"/>
    </row>
    <row r="1303" spans="2:41" x14ac:dyDescent="0.2">
      <c r="B1303" s="25"/>
      <c r="C1303" s="25"/>
      <c r="D1303" s="2"/>
      <c r="E1303" s="2"/>
      <c r="F1303" s="3"/>
      <c r="G1303" s="2"/>
      <c r="H1303" s="2"/>
      <c r="I1303" s="2"/>
      <c r="J1303" s="2"/>
      <c r="K1303" s="2"/>
      <c r="L1303" s="2"/>
      <c r="M1303" s="4"/>
      <c r="N1303" s="3"/>
      <c r="O1303" s="4"/>
      <c r="P1303" s="30"/>
      <c r="Q1303" s="30"/>
      <c r="R1303" s="30"/>
      <c r="S1303" s="30"/>
      <c r="T1303" s="30"/>
      <c r="U1303" s="30"/>
      <c r="V1303" s="30"/>
      <c r="W1303" s="30"/>
      <c r="X1303" s="30"/>
      <c r="Y1303" s="30"/>
      <c r="Z1303" s="30"/>
      <c r="AA1303" s="30"/>
      <c r="AB1303" s="30"/>
      <c r="AC1303" s="30"/>
      <c r="AD1303" s="30"/>
      <c r="AE1303" s="30"/>
      <c r="AF1303" s="30"/>
      <c r="AG1303" s="30"/>
      <c r="AH1303" s="47"/>
      <c r="AI1303" s="47"/>
      <c r="AJ1303" s="47"/>
      <c r="AK1303" s="47"/>
      <c r="AL1303" s="47"/>
      <c r="AM1303" s="47"/>
      <c r="AN1303" s="47"/>
      <c r="AO1303" s="47"/>
    </row>
    <row r="1304" spans="2:41" x14ac:dyDescent="0.2">
      <c r="B1304" s="25"/>
      <c r="C1304" s="25"/>
      <c r="D1304" s="2"/>
      <c r="E1304" s="2"/>
      <c r="F1304" s="3"/>
      <c r="G1304" s="2"/>
      <c r="H1304" s="2"/>
      <c r="I1304" s="2"/>
      <c r="J1304" s="2"/>
      <c r="K1304" s="2"/>
      <c r="L1304" s="2"/>
      <c r="M1304" s="4"/>
      <c r="N1304" s="3"/>
      <c r="O1304" s="4"/>
      <c r="P1304" s="30"/>
      <c r="Q1304" s="30"/>
      <c r="R1304" s="30"/>
      <c r="S1304" s="30"/>
      <c r="T1304" s="30"/>
      <c r="U1304" s="30"/>
      <c r="V1304" s="30"/>
      <c r="W1304" s="30"/>
      <c r="X1304" s="30"/>
      <c r="Y1304" s="30"/>
      <c r="Z1304" s="30"/>
      <c r="AA1304" s="30"/>
      <c r="AB1304" s="30"/>
      <c r="AC1304" s="30"/>
      <c r="AD1304" s="30"/>
      <c r="AE1304" s="30"/>
      <c r="AF1304" s="30"/>
      <c r="AG1304" s="30"/>
      <c r="AH1304" s="47"/>
      <c r="AI1304" s="47"/>
      <c r="AJ1304" s="47"/>
      <c r="AK1304" s="47"/>
      <c r="AL1304" s="47"/>
      <c r="AM1304" s="47"/>
      <c r="AN1304" s="47"/>
      <c r="AO1304" s="47"/>
    </row>
    <row r="1305" spans="2:41" x14ac:dyDescent="0.2">
      <c r="B1305" s="25"/>
      <c r="C1305" s="25"/>
      <c r="D1305" s="2"/>
      <c r="E1305" s="2"/>
      <c r="F1305" s="3"/>
      <c r="G1305" s="2"/>
      <c r="H1305" s="2"/>
      <c r="I1305" s="2"/>
      <c r="J1305" s="2"/>
      <c r="K1305" s="2"/>
      <c r="L1305" s="2"/>
      <c r="M1305" s="4"/>
      <c r="N1305" s="3"/>
      <c r="O1305" s="4"/>
      <c r="P1305" s="30"/>
      <c r="Q1305" s="30"/>
      <c r="R1305" s="30"/>
      <c r="S1305" s="30"/>
      <c r="T1305" s="30"/>
      <c r="U1305" s="30"/>
      <c r="V1305" s="30"/>
      <c r="W1305" s="30"/>
      <c r="X1305" s="30"/>
      <c r="Y1305" s="30"/>
      <c r="Z1305" s="30"/>
      <c r="AA1305" s="30"/>
      <c r="AB1305" s="30"/>
      <c r="AC1305" s="30"/>
      <c r="AD1305" s="30"/>
      <c r="AE1305" s="30"/>
      <c r="AF1305" s="30"/>
      <c r="AG1305" s="30"/>
      <c r="AH1305" s="47"/>
      <c r="AI1305" s="47"/>
      <c r="AJ1305" s="47"/>
      <c r="AK1305" s="47"/>
      <c r="AL1305" s="47"/>
      <c r="AM1305" s="47"/>
      <c r="AN1305" s="47"/>
      <c r="AO1305" s="47"/>
    </row>
    <row r="1306" spans="2:41" x14ac:dyDescent="0.2">
      <c r="B1306" s="25"/>
      <c r="C1306" s="25"/>
      <c r="D1306" s="2"/>
      <c r="E1306" s="2"/>
      <c r="F1306" s="3"/>
      <c r="G1306" s="2"/>
      <c r="H1306" s="2"/>
      <c r="I1306" s="2"/>
      <c r="J1306" s="2"/>
      <c r="K1306" s="2"/>
      <c r="L1306" s="2"/>
      <c r="M1306" s="4"/>
      <c r="N1306" s="3"/>
      <c r="O1306" s="4"/>
      <c r="P1306" s="30"/>
      <c r="Q1306" s="30"/>
      <c r="R1306" s="30"/>
      <c r="S1306" s="30"/>
      <c r="T1306" s="30"/>
      <c r="U1306" s="30"/>
      <c r="V1306" s="30"/>
      <c r="W1306" s="30"/>
      <c r="X1306" s="30"/>
      <c r="Y1306" s="30"/>
      <c r="Z1306" s="30"/>
      <c r="AA1306" s="30"/>
      <c r="AB1306" s="30"/>
      <c r="AC1306" s="30"/>
      <c r="AD1306" s="30"/>
      <c r="AE1306" s="30"/>
      <c r="AF1306" s="30"/>
      <c r="AG1306" s="30"/>
      <c r="AH1306" s="47"/>
      <c r="AI1306" s="47"/>
      <c r="AJ1306" s="47"/>
      <c r="AK1306" s="47"/>
      <c r="AL1306" s="47"/>
      <c r="AM1306" s="47"/>
      <c r="AN1306" s="47"/>
      <c r="AO1306" s="47"/>
    </row>
    <row r="1307" spans="2:41" x14ac:dyDescent="0.2">
      <c r="B1307" s="25"/>
      <c r="C1307" s="25"/>
      <c r="D1307" s="2"/>
      <c r="E1307" s="2"/>
      <c r="F1307" s="3"/>
      <c r="G1307" s="2"/>
      <c r="H1307" s="2"/>
      <c r="I1307" s="2"/>
      <c r="J1307" s="2"/>
      <c r="K1307" s="2"/>
      <c r="L1307" s="2"/>
      <c r="M1307" s="4"/>
      <c r="N1307" s="3"/>
      <c r="O1307" s="4"/>
      <c r="P1307" s="30"/>
      <c r="Q1307" s="30"/>
      <c r="R1307" s="30"/>
      <c r="S1307" s="30"/>
      <c r="T1307" s="30"/>
      <c r="U1307" s="30"/>
      <c r="V1307" s="30"/>
      <c r="W1307" s="30"/>
      <c r="X1307" s="30"/>
      <c r="Y1307" s="30"/>
      <c r="Z1307" s="30"/>
      <c r="AA1307" s="30"/>
      <c r="AB1307" s="30"/>
      <c r="AC1307" s="30"/>
      <c r="AD1307" s="30"/>
      <c r="AE1307" s="30"/>
      <c r="AF1307" s="30"/>
      <c r="AG1307" s="30"/>
      <c r="AH1307" s="47"/>
      <c r="AI1307" s="47"/>
      <c r="AJ1307" s="47"/>
      <c r="AK1307" s="47"/>
      <c r="AL1307" s="47"/>
      <c r="AM1307" s="47"/>
      <c r="AN1307" s="47"/>
      <c r="AO1307" s="47"/>
    </row>
    <row r="1308" spans="2:41" x14ac:dyDescent="0.2">
      <c r="B1308" s="25"/>
      <c r="C1308" s="25"/>
      <c r="D1308" s="2"/>
      <c r="E1308" s="2"/>
      <c r="F1308" s="3"/>
      <c r="G1308" s="2"/>
      <c r="H1308" s="2"/>
      <c r="I1308" s="2"/>
      <c r="J1308" s="2"/>
      <c r="K1308" s="2"/>
      <c r="L1308" s="2"/>
      <c r="M1308" s="4"/>
      <c r="N1308" s="3"/>
      <c r="O1308" s="4"/>
      <c r="P1308" s="30"/>
      <c r="Q1308" s="30"/>
      <c r="R1308" s="30"/>
      <c r="S1308" s="30"/>
      <c r="T1308" s="30"/>
      <c r="U1308" s="30"/>
      <c r="V1308" s="30"/>
      <c r="W1308" s="30"/>
      <c r="X1308" s="30"/>
      <c r="Y1308" s="30"/>
      <c r="Z1308" s="30"/>
      <c r="AA1308" s="30"/>
      <c r="AB1308" s="30"/>
      <c r="AC1308" s="30"/>
      <c r="AD1308" s="30"/>
      <c r="AE1308" s="30"/>
      <c r="AF1308" s="30"/>
      <c r="AG1308" s="30"/>
      <c r="AH1308" s="47"/>
      <c r="AI1308" s="47"/>
      <c r="AJ1308" s="47"/>
      <c r="AK1308" s="47"/>
      <c r="AL1308" s="47"/>
      <c r="AM1308" s="47"/>
      <c r="AN1308" s="47"/>
      <c r="AO1308" s="47"/>
    </row>
    <row r="1309" spans="2:41" x14ac:dyDescent="0.2">
      <c r="B1309" s="25"/>
      <c r="C1309" s="25"/>
      <c r="D1309" s="2"/>
      <c r="E1309" s="2"/>
      <c r="F1309" s="3"/>
      <c r="G1309" s="2"/>
      <c r="H1309" s="2"/>
      <c r="I1309" s="2"/>
      <c r="J1309" s="2"/>
      <c r="K1309" s="2"/>
      <c r="L1309" s="2"/>
      <c r="M1309" s="4"/>
      <c r="N1309" s="3"/>
      <c r="O1309" s="4"/>
      <c r="P1309" s="30"/>
      <c r="Q1309" s="30"/>
      <c r="R1309" s="30"/>
      <c r="S1309" s="30"/>
      <c r="T1309" s="30"/>
      <c r="U1309" s="30"/>
      <c r="V1309" s="30"/>
      <c r="W1309" s="30"/>
      <c r="X1309" s="30"/>
      <c r="Y1309" s="30"/>
      <c r="Z1309" s="30"/>
      <c r="AA1309" s="30"/>
      <c r="AB1309" s="30"/>
      <c r="AC1309" s="30"/>
      <c r="AD1309" s="30"/>
      <c r="AE1309" s="30"/>
      <c r="AF1309" s="30"/>
      <c r="AG1309" s="30"/>
      <c r="AH1309" s="47"/>
      <c r="AI1309" s="47"/>
      <c r="AJ1309" s="47"/>
      <c r="AK1309" s="47"/>
      <c r="AL1309" s="47"/>
      <c r="AM1309" s="47"/>
      <c r="AN1309" s="47"/>
      <c r="AO1309" s="47"/>
    </row>
    <row r="1310" spans="2:41" x14ac:dyDescent="0.2">
      <c r="B1310" s="25"/>
      <c r="C1310" s="25"/>
      <c r="D1310" s="2"/>
      <c r="E1310" s="2"/>
      <c r="F1310" s="3"/>
      <c r="G1310" s="2"/>
      <c r="H1310" s="2"/>
      <c r="I1310" s="2"/>
      <c r="J1310" s="2"/>
      <c r="K1310" s="2"/>
      <c r="L1310" s="2"/>
      <c r="M1310" s="4"/>
      <c r="N1310" s="3"/>
      <c r="O1310" s="4"/>
      <c r="P1310" s="30"/>
      <c r="Q1310" s="30"/>
      <c r="R1310" s="30"/>
      <c r="S1310" s="30"/>
      <c r="T1310" s="30"/>
      <c r="U1310" s="30"/>
      <c r="V1310" s="30"/>
      <c r="W1310" s="30"/>
      <c r="X1310" s="30"/>
      <c r="Y1310" s="30"/>
      <c r="Z1310" s="30"/>
      <c r="AA1310" s="30"/>
      <c r="AB1310" s="30"/>
      <c r="AC1310" s="30"/>
      <c r="AD1310" s="30"/>
      <c r="AE1310" s="30"/>
      <c r="AF1310" s="30"/>
      <c r="AG1310" s="30"/>
      <c r="AH1310" s="47"/>
      <c r="AI1310" s="47"/>
      <c r="AJ1310" s="47"/>
      <c r="AK1310" s="47"/>
      <c r="AL1310" s="47"/>
      <c r="AM1310" s="47"/>
      <c r="AN1310" s="47"/>
      <c r="AO1310" s="47"/>
    </row>
    <row r="1311" spans="2:41" x14ac:dyDescent="0.2">
      <c r="B1311" s="25"/>
      <c r="C1311" s="25"/>
      <c r="D1311" s="2"/>
      <c r="E1311" s="2"/>
      <c r="F1311" s="3"/>
      <c r="G1311" s="2"/>
      <c r="H1311" s="2"/>
      <c r="I1311" s="2"/>
      <c r="J1311" s="2"/>
      <c r="K1311" s="2"/>
      <c r="L1311" s="2"/>
      <c r="M1311" s="4"/>
      <c r="N1311" s="3"/>
      <c r="O1311" s="4"/>
      <c r="P1311" s="30"/>
      <c r="Q1311" s="30"/>
      <c r="R1311" s="30"/>
      <c r="S1311" s="30"/>
      <c r="T1311" s="30"/>
      <c r="U1311" s="30"/>
      <c r="V1311" s="30"/>
      <c r="W1311" s="30"/>
      <c r="X1311" s="30"/>
      <c r="Y1311" s="30"/>
      <c r="Z1311" s="30"/>
      <c r="AA1311" s="30"/>
      <c r="AB1311" s="30"/>
      <c r="AC1311" s="30"/>
      <c r="AD1311" s="30"/>
      <c r="AE1311" s="30"/>
      <c r="AF1311" s="30"/>
      <c r="AG1311" s="30"/>
      <c r="AH1311" s="47"/>
      <c r="AI1311" s="47"/>
      <c r="AJ1311" s="47"/>
      <c r="AK1311" s="47"/>
      <c r="AL1311" s="47"/>
      <c r="AM1311" s="47"/>
      <c r="AN1311" s="47"/>
      <c r="AO1311" s="47"/>
    </row>
    <row r="1312" spans="2:41" x14ac:dyDescent="0.2">
      <c r="B1312" s="25"/>
      <c r="C1312" s="25"/>
      <c r="D1312" s="2"/>
      <c r="E1312" s="2"/>
      <c r="F1312" s="3"/>
      <c r="G1312" s="2"/>
      <c r="H1312" s="2"/>
      <c r="I1312" s="2"/>
      <c r="J1312" s="2"/>
      <c r="K1312" s="2"/>
      <c r="L1312" s="2"/>
      <c r="M1312" s="4"/>
      <c r="N1312" s="3"/>
      <c r="O1312" s="4"/>
      <c r="P1312" s="30"/>
      <c r="Q1312" s="30"/>
      <c r="R1312" s="30"/>
      <c r="S1312" s="30"/>
      <c r="T1312" s="30"/>
      <c r="U1312" s="30"/>
      <c r="V1312" s="30"/>
      <c r="W1312" s="30"/>
      <c r="X1312" s="30"/>
      <c r="Y1312" s="30"/>
      <c r="Z1312" s="30"/>
      <c r="AA1312" s="30"/>
      <c r="AB1312" s="30"/>
      <c r="AC1312" s="30"/>
      <c r="AD1312" s="30"/>
      <c r="AE1312" s="30"/>
      <c r="AF1312" s="30"/>
      <c r="AG1312" s="30"/>
      <c r="AH1312" s="47"/>
      <c r="AI1312" s="47"/>
      <c r="AJ1312" s="47"/>
      <c r="AK1312" s="47"/>
      <c r="AL1312" s="47"/>
      <c r="AM1312" s="47"/>
      <c r="AN1312" s="47"/>
      <c r="AO1312" s="47"/>
    </row>
    <row r="1313" spans="2:41" x14ac:dyDescent="0.2">
      <c r="B1313" s="25"/>
      <c r="C1313" s="25"/>
      <c r="D1313" s="2"/>
      <c r="E1313" s="2"/>
      <c r="F1313" s="3"/>
      <c r="G1313" s="2"/>
      <c r="H1313" s="2"/>
      <c r="I1313" s="2"/>
      <c r="J1313" s="2"/>
      <c r="K1313" s="2"/>
      <c r="L1313" s="2"/>
      <c r="M1313" s="4"/>
      <c r="N1313" s="3"/>
      <c r="O1313" s="4"/>
      <c r="P1313" s="30"/>
      <c r="Q1313" s="30"/>
      <c r="R1313" s="30"/>
      <c r="S1313" s="30"/>
      <c r="T1313" s="30"/>
      <c r="U1313" s="30"/>
      <c r="V1313" s="30"/>
      <c r="W1313" s="30"/>
      <c r="X1313" s="30"/>
      <c r="Y1313" s="30"/>
      <c r="Z1313" s="30"/>
      <c r="AA1313" s="30"/>
      <c r="AB1313" s="30"/>
      <c r="AC1313" s="30"/>
      <c r="AD1313" s="30"/>
      <c r="AE1313" s="30"/>
      <c r="AF1313" s="30"/>
      <c r="AG1313" s="30"/>
      <c r="AH1313" s="47"/>
      <c r="AI1313" s="47"/>
      <c r="AJ1313" s="47"/>
      <c r="AK1313" s="47"/>
      <c r="AL1313" s="47"/>
      <c r="AM1313" s="47"/>
      <c r="AN1313" s="47"/>
      <c r="AO1313" s="47"/>
    </row>
    <row r="1314" spans="2:41" x14ac:dyDescent="0.2">
      <c r="B1314" s="25"/>
      <c r="C1314" s="25"/>
      <c r="D1314" s="2"/>
      <c r="E1314" s="2"/>
      <c r="F1314" s="3"/>
      <c r="G1314" s="2"/>
      <c r="H1314" s="2"/>
      <c r="I1314" s="2"/>
      <c r="J1314" s="2"/>
      <c r="K1314" s="2"/>
      <c r="L1314" s="2"/>
      <c r="M1314" s="4"/>
      <c r="N1314" s="3"/>
      <c r="O1314" s="4"/>
      <c r="P1314" s="30"/>
      <c r="Q1314" s="30"/>
      <c r="R1314" s="30"/>
      <c r="S1314" s="30"/>
      <c r="T1314" s="30"/>
      <c r="U1314" s="30"/>
      <c r="V1314" s="30"/>
      <c r="W1314" s="30"/>
      <c r="X1314" s="30"/>
      <c r="Y1314" s="30"/>
      <c r="Z1314" s="30"/>
      <c r="AA1314" s="30"/>
      <c r="AB1314" s="30"/>
      <c r="AC1314" s="30"/>
      <c r="AD1314" s="30"/>
      <c r="AE1314" s="30"/>
      <c r="AF1314" s="30"/>
      <c r="AG1314" s="30"/>
      <c r="AH1314" s="47"/>
      <c r="AI1314" s="47"/>
      <c r="AJ1314" s="47"/>
      <c r="AK1314" s="47"/>
      <c r="AL1314" s="47"/>
      <c r="AM1314" s="47"/>
      <c r="AN1314" s="47"/>
      <c r="AO1314" s="47"/>
    </row>
    <row r="1315" spans="2:41" x14ac:dyDescent="0.2">
      <c r="B1315" s="25"/>
      <c r="C1315" s="25"/>
      <c r="D1315" s="2"/>
      <c r="E1315" s="2"/>
      <c r="F1315" s="3"/>
      <c r="G1315" s="2"/>
      <c r="H1315" s="2"/>
      <c r="I1315" s="2"/>
      <c r="J1315" s="2"/>
      <c r="K1315" s="2"/>
      <c r="L1315" s="2"/>
      <c r="M1315" s="4"/>
      <c r="N1315" s="3"/>
      <c r="O1315" s="4"/>
      <c r="P1315" s="30"/>
      <c r="Q1315" s="30"/>
      <c r="R1315" s="30"/>
      <c r="S1315" s="30"/>
      <c r="T1315" s="30"/>
      <c r="U1315" s="30"/>
      <c r="V1315" s="30"/>
      <c r="W1315" s="30"/>
      <c r="X1315" s="30"/>
      <c r="Y1315" s="30"/>
      <c r="Z1315" s="30"/>
      <c r="AA1315" s="30"/>
      <c r="AB1315" s="30"/>
      <c r="AC1315" s="30"/>
      <c r="AD1315" s="30"/>
      <c r="AE1315" s="30"/>
      <c r="AF1315" s="30"/>
      <c r="AG1315" s="30"/>
      <c r="AH1315" s="47"/>
      <c r="AI1315" s="47"/>
      <c r="AJ1315" s="47"/>
      <c r="AK1315" s="47"/>
      <c r="AL1315" s="47"/>
      <c r="AM1315" s="47"/>
      <c r="AN1315" s="47"/>
      <c r="AO1315" s="47"/>
    </row>
    <row r="1316" spans="2:41" x14ac:dyDescent="0.2">
      <c r="B1316" s="25"/>
      <c r="C1316" s="25"/>
      <c r="D1316" s="2"/>
      <c r="E1316" s="2"/>
      <c r="F1316" s="3"/>
      <c r="G1316" s="2"/>
      <c r="H1316" s="2"/>
      <c r="I1316" s="2"/>
      <c r="J1316" s="2"/>
      <c r="K1316" s="2"/>
      <c r="L1316" s="2"/>
      <c r="M1316" s="4"/>
      <c r="N1316" s="3"/>
      <c r="O1316" s="4"/>
      <c r="P1316" s="30"/>
      <c r="Q1316" s="30"/>
      <c r="R1316" s="30"/>
      <c r="S1316" s="30"/>
      <c r="T1316" s="30"/>
      <c r="U1316" s="30"/>
      <c r="V1316" s="30"/>
      <c r="W1316" s="30"/>
      <c r="X1316" s="30"/>
      <c r="Y1316" s="30"/>
      <c r="Z1316" s="30"/>
      <c r="AA1316" s="30"/>
      <c r="AB1316" s="30"/>
      <c r="AC1316" s="30"/>
      <c r="AD1316" s="30"/>
      <c r="AE1316" s="30"/>
      <c r="AF1316" s="30"/>
      <c r="AG1316" s="30"/>
      <c r="AH1316" s="47"/>
      <c r="AI1316" s="47"/>
      <c r="AJ1316" s="47"/>
      <c r="AK1316" s="47"/>
      <c r="AL1316" s="47"/>
      <c r="AM1316" s="47"/>
      <c r="AN1316" s="47"/>
      <c r="AO1316" s="47"/>
    </row>
    <row r="1317" spans="2:41" x14ac:dyDescent="0.2">
      <c r="B1317" s="25"/>
      <c r="C1317" s="25"/>
      <c r="D1317" s="2"/>
      <c r="E1317" s="2"/>
      <c r="F1317" s="3"/>
      <c r="G1317" s="2"/>
      <c r="H1317" s="2"/>
      <c r="I1317" s="2"/>
      <c r="J1317" s="2"/>
      <c r="K1317" s="2"/>
      <c r="L1317" s="2"/>
      <c r="M1317" s="4"/>
      <c r="N1317" s="3"/>
      <c r="O1317" s="4"/>
      <c r="P1317" s="30"/>
      <c r="Q1317" s="30"/>
      <c r="R1317" s="30"/>
      <c r="S1317" s="30"/>
      <c r="T1317" s="30"/>
      <c r="U1317" s="30"/>
      <c r="V1317" s="30"/>
      <c r="W1317" s="30"/>
      <c r="X1317" s="30"/>
      <c r="Y1317" s="30"/>
      <c r="Z1317" s="30"/>
      <c r="AA1317" s="30"/>
      <c r="AB1317" s="30"/>
      <c r="AC1317" s="30"/>
      <c r="AD1317" s="30"/>
      <c r="AE1317" s="30"/>
      <c r="AF1317" s="30"/>
      <c r="AG1317" s="30"/>
      <c r="AH1317" s="47"/>
      <c r="AI1317" s="47"/>
      <c r="AJ1317" s="47"/>
      <c r="AK1317" s="47"/>
      <c r="AL1317" s="47"/>
      <c r="AM1317" s="47"/>
      <c r="AN1317" s="47"/>
      <c r="AO1317" s="47"/>
    </row>
    <row r="1318" spans="2:41" x14ac:dyDescent="0.2">
      <c r="B1318" s="25"/>
      <c r="C1318" s="25"/>
      <c r="D1318" s="2"/>
      <c r="E1318" s="2"/>
      <c r="F1318" s="3"/>
      <c r="G1318" s="2"/>
      <c r="H1318" s="2"/>
      <c r="I1318" s="2"/>
      <c r="J1318" s="2"/>
      <c r="K1318" s="2"/>
      <c r="L1318" s="2"/>
      <c r="M1318" s="4"/>
      <c r="N1318" s="3"/>
      <c r="O1318" s="4"/>
      <c r="P1318" s="30"/>
      <c r="Q1318" s="30"/>
      <c r="R1318" s="30"/>
      <c r="S1318" s="30"/>
      <c r="T1318" s="30"/>
      <c r="U1318" s="30"/>
      <c r="V1318" s="30"/>
      <c r="W1318" s="30"/>
      <c r="X1318" s="30"/>
      <c r="Y1318" s="30"/>
      <c r="Z1318" s="30"/>
      <c r="AA1318" s="30"/>
      <c r="AB1318" s="30"/>
      <c r="AC1318" s="30"/>
      <c r="AD1318" s="30"/>
      <c r="AE1318" s="30"/>
      <c r="AF1318" s="30"/>
      <c r="AG1318" s="30"/>
      <c r="AH1318" s="47"/>
      <c r="AI1318" s="47"/>
      <c r="AJ1318" s="47"/>
      <c r="AK1318" s="47"/>
      <c r="AL1318" s="47"/>
      <c r="AM1318" s="47"/>
      <c r="AN1318" s="47"/>
      <c r="AO1318" s="47"/>
    </row>
    <row r="1319" spans="2:41" x14ac:dyDescent="0.2">
      <c r="B1319" s="25"/>
      <c r="C1319" s="25"/>
      <c r="D1319" s="2"/>
      <c r="E1319" s="2"/>
      <c r="F1319" s="3"/>
      <c r="G1319" s="2"/>
      <c r="H1319" s="2"/>
      <c r="I1319" s="2"/>
      <c r="J1319" s="2"/>
      <c r="K1319" s="2"/>
      <c r="L1319" s="2"/>
      <c r="M1319" s="4"/>
      <c r="N1319" s="3"/>
      <c r="O1319" s="4"/>
      <c r="P1319" s="30"/>
      <c r="Q1319" s="30"/>
      <c r="R1319" s="30"/>
      <c r="S1319" s="30"/>
      <c r="T1319" s="30"/>
      <c r="U1319" s="30"/>
      <c r="V1319" s="30"/>
      <c r="W1319" s="30"/>
      <c r="X1319" s="30"/>
      <c r="Y1319" s="30"/>
      <c r="Z1319" s="30"/>
      <c r="AA1319" s="30"/>
      <c r="AB1319" s="30"/>
      <c r="AC1319" s="30"/>
      <c r="AD1319" s="30"/>
      <c r="AE1319" s="30"/>
      <c r="AF1319" s="30"/>
      <c r="AG1319" s="30"/>
      <c r="AH1319" s="47"/>
      <c r="AI1319" s="47"/>
      <c r="AJ1319" s="47"/>
      <c r="AK1319" s="47"/>
      <c r="AL1319" s="47"/>
      <c r="AM1319" s="47"/>
      <c r="AN1319" s="47"/>
      <c r="AO1319" s="47"/>
    </row>
    <row r="1320" spans="2:41" x14ac:dyDescent="0.2">
      <c r="B1320" s="25"/>
      <c r="C1320" s="25"/>
      <c r="D1320" s="2"/>
      <c r="E1320" s="2"/>
      <c r="F1320" s="3"/>
      <c r="G1320" s="2"/>
      <c r="H1320" s="2"/>
      <c r="I1320" s="2"/>
      <c r="J1320" s="2"/>
      <c r="K1320" s="2"/>
      <c r="L1320" s="2"/>
      <c r="M1320" s="4"/>
      <c r="N1320" s="3"/>
      <c r="O1320" s="4"/>
      <c r="P1320" s="30"/>
      <c r="Q1320" s="30"/>
      <c r="R1320" s="30"/>
      <c r="S1320" s="30"/>
      <c r="T1320" s="30"/>
      <c r="U1320" s="30"/>
      <c r="V1320" s="30"/>
      <c r="W1320" s="30"/>
      <c r="X1320" s="30"/>
      <c r="Y1320" s="30"/>
      <c r="Z1320" s="30"/>
      <c r="AA1320" s="30"/>
      <c r="AB1320" s="30"/>
      <c r="AC1320" s="30"/>
      <c r="AD1320" s="30"/>
      <c r="AE1320" s="30"/>
      <c r="AF1320" s="30"/>
      <c r="AG1320" s="30"/>
      <c r="AH1320" s="47"/>
      <c r="AI1320" s="47"/>
      <c r="AJ1320" s="47"/>
      <c r="AK1320" s="47"/>
      <c r="AL1320" s="47"/>
      <c r="AM1320" s="47"/>
      <c r="AN1320" s="47"/>
      <c r="AO1320" s="47"/>
    </row>
    <row r="1321" spans="2:41" x14ac:dyDescent="0.2">
      <c r="B1321" s="25"/>
      <c r="C1321" s="25"/>
      <c r="D1321" s="2"/>
      <c r="E1321" s="2"/>
      <c r="F1321" s="3"/>
      <c r="G1321" s="2"/>
      <c r="H1321" s="2"/>
      <c r="I1321" s="2"/>
      <c r="J1321" s="2"/>
      <c r="K1321" s="2"/>
      <c r="L1321" s="2"/>
      <c r="M1321" s="4"/>
      <c r="N1321" s="3"/>
      <c r="O1321" s="4"/>
      <c r="P1321" s="30"/>
      <c r="Q1321" s="30"/>
      <c r="R1321" s="30"/>
      <c r="S1321" s="30"/>
      <c r="T1321" s="30"/>
      <c r="U1321" s="30"/>
      <c r="V1321" s="30"/>
      <c r="W1321" s="30"/>
      <c r="X1321" s="30"/>
      <c r="Y1321" s="30"/>
      <c r="Z1321" s="30"/>
      <c r="AA1321" s="30"/>
      <c r="AB1321" s="30"/>
      <c r="AC1321" s="30"/>
      <c r="AD1321" s="30"/>
      <c r="AE1321" s="30"/>
      <c r="AF1321" s="30"/>
      <c r="AG1321" s="30"/>
      <c r="AH1321" s="47"/>
      <c r="AI1321" s="47"/>
      <c r="AJ1321" s="47"/>
      <c r="AK1321" s="47"/>
      <c r="AL1321" s="47"/>
      <c r="AM1321" s="47"/>
      <c r="AN1321" s="47"/>
      <c r="AO1321" s="47"/>
    </row>
    <row r="1322" spans="2:41" x14ac:dyDescent="0.2">
      <c r="B1322" s="25"/>
      <c r="C1322" s="25"/>
      <c r="D1322" s="2"/>
      <c r="E1322" s="2"/>
      <c r="F1322" s="3"/>
      <c r="G1322" s="2"/>
      <c r="H1322" s="2"/>
      <c r="I1322" s="2"/>
      <c r="J1322" s="2"/>
      <c r="K1322" s="2"/>
      <c r="L1322" s="2"/>
      <c r="M1322" s="4"/>
      <c r="N1322" s="3"/>
      <c r="O1322" s="4"/>
      <c r="P1322" s="30"/>
      <c r="Q1322" s="30"/>
      <c r="R1322" s="30"/>
      <c r="S1322" s="30"/>
      <c r="T1322" s="30"/>
      <c r="U1322" s="30"/>
      <c r="V1322" s="30"/>
      <c r="W1322" s="30"/>
      <c r="X1322" s="30"/>
      <c r="Y1322" s="30"/>
      <c r="Z1322" s="30"/>
      <c r="AA1322" s="30"/>
      <c r="AB1322" s="30"/>
      <c r="AC1322" s="30"/>
      <c r="AD1322" s="30"/>
      <c r="AE1322" s="30"/>
      <c r="AF1322" s="30"/>
      <c r="AG1322" s="30"/>
      <c r="AH1322" s="47"/>
      <c r="AI1322" s="47"/>
      <c r="AJ1322" s="47"/>
      <c r="AK1322" s="47"/>
      <c r="AL1322" s="47"/>
      <c r="AM1322" s="47"/>
      <c r="AN1322" s="47"/>
      <c r="AO1322" s="47"/>
    </row>
    <row r="1323" spans="2:41" x14ac:dyDescent="0.2">
      <c r="B1323" s="25"/>
      <c r="C1323" s="25"/>
      <c r="D1323" s="2"/>
      <c r="E1323" s="2"/>
      <c r="F1323" s="3"/>
      <c r="G1323" s="2"/>
      <c r="H1323" s="2"/>
      <c r="I1323" s="2"/>
      <c r="J1323" s="2"/>
      <c r="K1323" s="2"/>
      <c r="L1323" s="2"/>
      <c r="M1323" s="4"/>
      <c r="N1323" s="3"/>
      <c r="O1323" s="4"/>
      <c r="P1323" s="30"/>
      <c r="Q1323" s="30"/>
      <c r="R1323" s="30"/>
      <c r="S1323" s="30"/>
      <c r="T1323" s="30"/>
      <c r="U1323" s="30"/>
      <c r="V1323" s="30"/>
      <c r="W1323" s="30"/>
      <c r="X1323" s="30"/>
      <c r="Y1323" s="30"/>
      <c r="Z1323" s="30"/>
      <c r="AA1323" s="30"/>
      <c r="AB1323" s="30"/>
      <c r="AC1323" s="30"/>
      <c r="AD1323" s="30"/>
      <c r="AE1323" s="30"/>
      <c r="AF1323" s="30"/>
      <c r="AG1323" s="30"/>
      <c r="AH1323" s="47"/>
      <c r="AI1323" s="47"/>
      <c r="AJ1323" s="47"/>
      <c r="AK1323" s="47"/>
      <c r="AL1323" s="47"/>
      <c r="AM1323" s="47"/>
      <c r="AN1323" s="47"/>
      <c r="AO1323" s="47"/>
    </row>
    <row r="1324" spans="2:41" x14ac:dyDescent="0.2">
      <c r="B1324" s="25"/>
      <c r="C1324" s="25"/>
      <c r="D1324" s="2"/>
      <c r="E1324" s="2"/>
      <c r="F1324" s="3"/>
      <c r="G1324" s="2"/>
      <c r="H1324" s="2"/>
      <c r="I1324" s="2"/>
      <c r="J1324" s="2"/>
      <c r="K1324" s="2"/>
      <c r="L1324" s="2"/>
      <c r="M1324" s="4"/>
      <c r="N1324" s="3"/>
      <c r="O1324" s="4"/>
      <c r="P1324" s="30"/>
      <c r="Q1324" s="30"/>
      <c r="R1324" s="30"/>
      <c r="S1324" s="30"/>
      <c r="T1324" s="30"/>
      <c r="U1324" s="30"/>
      <c r="V1324" s="30"/>
      <c r="W1324" s="30"/>
      <c r="X1324" s="30"/>
      <c r="Y1324" s="30"/>
      <c r="Z1324" s="30"/>
      <c r="AA1324" s="30"/>
      <c r="AB1324" s="30"/>
      <c r="AC1324" s="30"/>
      <c r="AD1324" s="30"/>
      <c r="AE1324" s="30"/>
      <c r="AF1324" s="30"/>
      <c r="AG1324" s="30"/>
      <c r="AH1324" s="47"/>
      <c r="AI1324" s="47"/>
      <c r="AJ1324" s="47"/>
      <c r="AK1324" s="47"/>
      <c r="AL1324" s="47"/>
      <c r="AM1324" s="47"/>
      <c r="AN1324" s="47"/>
      <c r="AO1324" s="47"/>
    </row>
    <row r="1325" spans="2:41" x14ac:dyDescent="0.2">
      <c r="B1325" s="25"/>
      <c r="C1325" s="25"/>
      <c r="D1325" s="2"/>
      <c r="E1325" s="2"/>
      <c r="F1325" s="3"/>
      <c r="G1325" s="2"/>
      <c r="H1325" s="2"/>
      <c r="I1325" s="2"/>
      <c r="J1325" s="2"/>
      <c r="K1325" s="2"/>
      <c r="L1325" s="2"/>
      <c r="M1325" s="4"/>
      <c r="N1325" s="3"/>
      <c r="O1325" s="4"/>
      <c r="P1325" s="30"/>
      <c r="Q1325" s="30"/>
      <c r="R1325" s="30"/>
      <c r="S1325" s="30"/>
      <c r="T1325" s="30"/>
      <c r="U1325" s="30"/>
      <c r="V1325" s="30"/>
      <c r="W1325" s="30"/>
      <c r="X1325" s="30"/>
      <c r="Y1325" s="30"/>
      <c r="Z1325" s="30"/>
      <c r="AA1325" s="30"/>
      <c r="AB1325" s="30"/>
      <c r="AC1325" s="30"/>
      <c r="AD1325" s="30"/>
      <c r="AE1325" s="30"/>
      <c r="AF1325" s="30"/>
      <c r="AG1325" s="30"/>
      <c r="AH1325" s="47"/>
      <c r="AI1325" s="47"/>
      <c r="AJ1325" s="47"/>
      <c r="AK1325" s="47"/>
      <c r="AL1325" s="47"/>
      <c r="AM1325" s="47"/>
      <c r="AN1325" s="47"/>
      <c r="AO1325" s="47"/>
    </row>
    <row r="1326" spans="2:41" x14ac:dyDescent="0.2">
      <c r="B1326" s="25"/>
      <c r="C1326" s="25"/>
      <c r="D1326" s="2"/>
      <c r="E1326" s="2"/>
      <c r="F1326" s="3"/>
      <c r="G1326" s="2"/>
      <c r="H1326" s="2"/>
      <c r="I1326" s="2"/>
      <c r="J1326" s="2"/>
      <c r="K1326" s="2"/>
      <c r="L1326" s="2"/>
      <c r="M1326" s="4"/>
      <c r="N1326" s="3"/>
      <c r="O1326" s="4"/>
      <c r="P1326" s="30"/>
      <c r="Q1326" s="30"/>
      <c r="R1326" s="30"/>
      <c r="S1326" s="30"/>
      <c r="T1326" s="30"/>
      <c r="U1326" s="30"/>
      <c r="V1326" s="30"/>
      <c r="W1326" s="30"/>
      <c r="X1326" s="30"/>
      <c r="Y1326" s="30"/>
      <c r="Z1326" s="30"/>
      <c r="AA1326" s="30"/>
      <c r="AB1326" s="30"/>
      <c r="AC1326" s="30"/>
      <c r="AD1326" s="30"/>
      <c r="AE1326" s="30"/>
      <c r="AF1326" s="30"/>
      <c r="AG1326" s="30"/>
      <c r="AH1326" s="47"/>
      <c r="AI1326" s="47"/>
      <c r="AJ1326" s="47"/>
      <c r="AK1326" s="47"/>
      <c r="AL1326" s="47"/>
      <c r="AM1326" s="47"/>
      <c r="AN1326" s="47"/>
      <c r="AO1326" s="47"/>
    </row>
    <row r="1327" spans="2:41" x14ac:dyDescent="0.2">
      <c r="B1327" s="25"/>
      <c r="C1327" s="25"/>
      <c r="D1327" s="2"/>
      <c r="E1327" s="2"/>
      <c r="F1327" s="3"/>
      <c r="G1327" s="2"/>
      <c r="H1327" s="2"/>
      <c r="I1327" s="2"/>
      <c r="J1327" s="2"/>
      <c r="K1327" s="2"/>
      <c r="L1327" s="2"/>
      <c r="M1327" s="4"/>
      <c r="N1327" s="3"/>
      <c r="O1327" s="4"/>
      <c r="P1327" s="30"/>
      <c r="Q1327" s="30"/>
      <c r="R1327" s="30"/>
      <c r="S1327" s="30"/>
      <c r="T1327" s="30"/>
      <c r="U1327" s="30"/>
      <c r="V1327" s="30"/>
      <c r="W1327" s="30"/>
      <c r="X1327" s="30"/>
      <c r="Y1327" s="30"/>
      <c r="Z1327" s="30"/>
      <c r="AA1327" s="30"/>
      <c r="AB1327" s="30"/>
      <c r="AC1327" s="30"/>
      <c r="AD1327" s="30"/>
      <c r="AE1327" s="30"/>
      <c r="AF1327" s="30"/>
      <c r="AG1327" s="30"/>
      <c r="AH1327" s="47"/>
      <c r="AI1327" s="47"/>
      <c r="AJ1327" s="47"/>
      <c r="AK1327" s="47"/>
      <c r="AL1327" s="47"/>
      <c r="AM1327" s="47"/>
      <c r="AN1327" s="47"/>
      <c r="AO1327" s="47"/>
    </row>
    <row r="1328" spans="2:41" x14ac:dyDescent="0.2">
      <c r="B1328" s="25"/>
      <c r="C1328" s="25"/>
      <c r="D1328" s="2"/>
      <c r="E1328" s="2"/>
      <c r="F1328" s="3"/>
      <c r="G1328" s="2"/>
      <c r="H1328" s="2"/>
      <c r="I1328" s="2"/>
      <c r="J1328" s="2"/>
      <c r="K1328" s="2"/>
      <c r="L1328" s="2"/>
      <c r="M1328" s="4"/>
      <c r="N1328" s="3"/>
      <c r="O1328" s="4"/>
      <c r="P1328" s="30"/>
      <c r="Q1328" s="30"/>
      <c r="R1328" s="30"/>
      <c r="S1328" s="30"/>
      <c r="T1328" s="30"/>
      <c r="U1328" s="30"/>
      <c r="V1328" s="30"/>
      <c r="W1328" s="30"/>
      <c r="X1328" s="30"/>
      <c r="Y1328" s="30"/>
      <c r="Z1328" s="30"/>
      <c r="AA1328" s="30"/>
      <c r="AB1328" s="30"/>
      <c r="AC1328" s="30"/>
      <c r="AD1328" s="30"/>
      <c r="AE1328" s="30"/>
      <c r="AF1328" s="30"/>
      <c r="AG1328" s="30"/>
      <c r="AH1328" s="47"/>
      <c r="AI1328" s="47"/>
      <c r="AJ1328" s="47"/>
      <c r="AK1328" s="47"/>
      <c r="AL1328" s="47"/>
      <c r="AM1328" s="47"/>
      <c r="AN1328" s="47"/>
      <c r="AO1328" s="47"/>
    </row>
    <row r="1329" spans="2:41" x14ac:dyDescent="0.2">
      <c r="B1329" s="25"/>
      <c r="C1329" s="25"/>
      <c r="D1329" s="2"/>
      <c r="E1329" s="2"/>
      <c r="F1329" s="3"/>
      <c r="G1329" s="2"/>
      <c r="H1329" s="2"/>
      <c r="I1329" s="2"/>
      <c r="J1329" s="2"/>
      <c r="K1329" s="2"/>
      <c r="L1329" s="2"/>
      <c r="M1329" s="4"/>
      <c r="N1329" s="3"/>
      <c r="O1329" s="4"/>
      <c r="P1329" s="30"/>
      <c r="Q1329" s="30"/>
      <c r="R1329" s="30"/>
      <c r="S1329" s="30"/>
      <c r="T1329" s="30"/>
      <c r="U1329" s="30"/>
      <c r="V1329" s="30"/>
      <c r="W1329" s="30"/>
      <c r="X1329" s="30"/>
      <c r="Y1329" s="30"/>
      <c r="Z1329" s="30"/>
      <c r="AA1329" s="30"/>
      <c r="AB1329" s="30"/>
      <c r="AC1329" s="30"/>
      <c r="AD1329" s="30"/>
      <c r="AE1329" s="30"/>
      <c r="AF1329" s="30"/>
      <c r="AG1329" s="30"/>
      <c r="AH1329" s="47"/>
      <c r="AI1329" s="47"/>
      <c r="AJ1329" s="47"/>
      <c r="AK1329" s="47"/>
      <c r="AL1329" s="47"/>
      <c r="AM1329" s="47"/>
      <c r="AN1329" s="47"/>
      <c r="AO1329" s="47"/>
    </row>
    <row r="1330" spans="2:41" x14ac:dyDescent="0.2">
      <c r="B1330" s="25"/>
      <c r="C1330" s="25"/>
      <c r="D1330" s="2"/>
      <c r="E1330" s="2"/>
      <c r="F1330" s="3"/>
      <c r="G1330" s="2"/>
      <c r="H1330" s="2"/>
      <c r="I1330" s="2"/>
      <c r="J1330" s="2"/>
      <c r="K1330" s="2"/>
      <c r="L1330" s="2"/>
      <c r="M1330" s="4"/>
      <c r="N1330" s="3"/>
      <c r="O1330" s="4"/>
      <c r="P1330" s="30"/>
      <c r="Q1330" s="30"/>
      <c r="R1330" s="30"/>
      <c r="S1330" s="30"/>
      <c r="T1330" s="30"/>
      <c r="U1330" s="30"/>
      <c r="V1330" s="30"/>
      <c r="W1330" s="30"/>
      <c r="X1330" s="30"/>
      <c r="Y1330" s="30"/>
      <c r="Z1330" s="30"/>
      <c r="AA1330" s="30"/>
      <c r="AB1330" s="30"/>
      <c r="AC1330" s="30"/>
      <c r="AD1330" s="30"/>
      <c r="AE1330" s="30"/>
      <c r="AF1330" s="30"/>
      <c r="AG1330" s="30"/>
      <c r="AH1330" s="47"/>
      <c r="AI1330" s="47"/>
      <c r="AJ1330" s="47"/>
      <c r="AK1330" s="47"/>
      <c r="AL1330" s="47"/>
      <c r="AM1330" s="47"/>
      <c r="AN1330" s="47"/>
      <c r="AO1330" s="47"/>
    </row>
    <row r="1331" spans="2:41" x14ac:dyDescent="0.2">
      <c r="B1331" s="25"/>
      <c r="C1331" s="25"/>
      <c r="D1331" s="2"/>
      <c r="E1331" s="2"/>
      <c r="F1331" s="3"/>
      <c r="G1331" s="2"/>
      <c r="H1331" s="2"/>
      <c r="I1331" s="2"/>
      <c r="J1331" s="2"/>
      <c r="K1331" s="2"/>
      <c r="L1331" s="2"/>
      <c r="M1331" s="4"/>
      <c r="N1331" s="3"/>
      <c r="O1331" s="4"/>
      <c r="P1331" s="30"/>
      <c r="Q1331" s="30"/>
      <c r="R1331" s="30"/>
      <c r="S1331" s="30"/>
      <c r="T1331" s="30"/>
      <c r="U1331" s="30"/>
      <c r="V1331" s="30"/>
      <c r="W1331" s="30"/>
      <c r="X1331" s="30"/>
      <c r="Y1331" s="30"/>
      <c r="Z1331" s="30"/>
      <c r="AA1331" s="30"/>
      <c r="AB1331" s="30"/>
      <c r="AC1331" s="30"/>
      <c r="AD1331" s="30"/>
      <c r="AE1331" s="30"/>
      <c r="AF1331" s="30"/>
      <c r="AG1331" s="30"/>
      <c r="AH1331" s="47"/>
      <c r="AI1331" s="47"/>
      <c r="AJ1331" s="47"/>
      <c r="AK1331" s="47"/>
      <c r="AL1331" s="47"/>
      <c r="AM1331" s="47"/>
      <c r="AN1331" s="47"/>
      <c r="AO1331" s="47"/>
    </row>
    <row r="1332" spans="2:41" x14ac:dyDescent="0.2">
      <c r="B1332" s="25"/>
      <c r="C1332" s="25"/>
      <c r="D1332" s="2"/>
      <c r="E1332" s="2"/>
      <c r="F1332" s="3"/>
      <c r="G1332" s="2"/>
      <c r="H1332" s="2"/>
      <c r="I1332" s="2"/>
      <c r="J1332" s="2"/>
      <c r="K1332" s="2"/>
      <c r="L1332" s="2"/>
      <c r="M1332" s="4"/>
      <c r="N1332" s="3"/>
      <c r="O1332" s="4"/>
      <c r="P1332" s="30"/>
      <c r="Q1332" s="30"/>
      <c r="R1332" s="30"/>
      <c r="S1332" s="30"/>
      <c r="T1332" s="30"/>
      <c r="U1332" s="30"/>
      <c r="V1332" s="30"/>
      <c r="W1332" s="30"/>
      <c r="X1332" s="30"/>
      <c r="Y1332" s="30"/>
      <c r="Z1332" s="30"/>
      <c r="AA1332" s="30"/>
      <c r="AB1332" s="30"/>
      <c r="AC1332" s="30"/>
      <c r="AD1332" s="30"/>
      <c r="AE1332" s="30"/>
      <c r="AF1332" s="30"/>
      <c r="AG1332" s="30"/>
      <c r="AH1332" s="47"/>
      <c r="AI1332" s="47"/>
      <c r="AJ1332" s="47"/>
      <c r="AK1332" s="47"/>
      <c r="AL1332" s="47"/>
      <c r="AM1332" s="47"/>
      <c r="AN1332" s="47"/>
      <c r="AO1332" s="47"/>
    </row>
    <row r="1333" spans="2:41" x14ac:dyDescent="0.2">
      <c r="B1333" s="25"/>
      <c r="C1333" s="25"/>
      <c r="D1333" s="2"/>
      <c r="E1333" s="2"/>
      <c r="F1333" s="3"/>
      <c r="G1333" s="2"/>
      <c r="H1333" s="2"/>
      <c r="I1333" s="2"/>
      <c r="J1333" s="2"/>
      <c r="K1333" s="2"/>
      <c r="L1333" s="2"/>
      <c r="M1333" s="4"/>
      <c r="N1333" s="3"/>
      <c r="O1333" s="4"/>
      <c r="P1333" s="30"/>
      <c r="Q1333" s="30"/>
      <c r="R1333" s="30"/>
      <c r="S1333" s="30"/>
      <c r="T1333" s="30"/>
      <c r="U1333" s="30"/>
      <c r="V1333" s="30"/>
      <c r="W1333" s="30"/>
      <c r="X1333" s="30"/>
      <c r="Y1333" s="30"/>
      <c r="Z1333" s="30"/>
      <c r="AA1333" s="30"/>
      <c r="AB1333" s="30"/>
      <c r="AC1333" s="30"/>
      <c r="AD1333" s="30"/>
      <c r="AE1333" s="30"/>
      <c r="AF1333" s="30"/>
      <c r="AG1333" s="30"/>
      <c r="AH1333" s="47"/>
      <c r="AI1333" s="47"/>
      <c r="AJ1333" s="47"/>
      <c r="AK1333" s="47"/>
      <c r="AL1333" s="47"/>
      <c r="AM1333" s="47"/>
      <c r="AN1333" s="47"/>
      <c r="AO1333" s="47"/>
    </row>
    <row r="1334" spans="2:41" x14ac:dyDescent="0.2">
      <c r="B1334" s="25"/>
      <c r="C1334" s="25"/>
      <c r="D1334" s="2"/>
      <c r="E1334" s="2"/>
      <c r="F1334" s="3"/>
      <c r="G1334" s="2"/>
      <c r="H1334" s="2"/>
      <c r="I1334" s="2"/>
      <c r="J1334" s="2"/>
      <c r="K1334" s="2"/>
      <c r="L1334" s="2"/>
      <c r="M1334" s="4"/>
      <c r="N1334" s="3"/>
      <c r="O1334" s="4"/>
      <c r="P1334" s="30"/>
      <c r="Q1334" s="30"/>
      <c r="R1334" s="30"/>
      <c r="S1334" s="30"/>
      <c r="T1334" s="30"/>
      <c r="U1334" s="30"/>
      <c r="V1334" s="30"/>
      <c r="W1334" s="30"/>
      <c r="X1334" s="30"/>
      <c r="Y1334" s="30"/>
      <c r="Z1334" s="30"/>
      <c r="AA1334" s="30"/>
      <c r="AB1334" s="30"/>
      <c r="AC1334" s="30"/>
      <c r="AD1334" s="30"/>
      <c r="AE1334" s="30"/>
      <c r="AF1334" s="30"/>
      <c r="AG1334" s="30"/>
      <c r="AH1334" s="47"/>
      <c r="AI1334" s="47"/>
      <c r="AJ1334" s="47"/>
      <c r="AK1334" s="47"/>
      <c r="AL1334" s="47"/>
      <c r="AM1334" s="47"/>
      <c r="AN1334" s="47"/>
      <c r="AO1334" s="47"/>
    </row>
    <row r="1335" spans="2:41" x14ac:dyDescent="0.2">
      <c r="B1335" s="25"/>
      <c r="C1335" s="25"/>
      <c r="D1335" s="2"/>
      <c r="E1335" s="2"/>
      <c r="F1335" s="3"/>
      <c r="G1335" s="2"/>
      <c r="H1335" s="2"/>
      <c r="I1335" s="2"/>
      <c r="J1335" s="2"/>
      <c r="K1335" s="2"/>
      <c r="L1335" s="2"/>
      <c r="M1335" s="4"/>
      <c r="N1335" s="3"/>
      <c r="O1335" s="4"/>
      <c r="P1335" s="30"/>
      <c r="Q1335" s="30"/>
      <c r="R1335" s="30"/>
      <c r="S1335" s="30"/>
      <c r="T1335" s="30"/>
      <c r="U1335" s="30"/>
      <c r="V1335" s="30"/>
      <c r="W1335" s="30"/>
      <c r="X1335" s="30"/>
      <c r="Y1335" s="30"/>
      <c r="Z1335" s="30"/>
      <c r="AA1335" s="30"/>
      <c r="AB1335" s="30"/>
      <c r="AC1335" s="30"/>
      <c r="AD1335" s="30"/>
      <c r="AE1335" s="30"/>
      <c r="AF1335" s="30"/>
      <c r="AG1335" s="30"/>
      <c r="AH1335" s="47"/>
      <c r="AI1335" s="47"/>
      <c r="AJ1335" s="47"/>
      <c r="AK1335" s="47"/>
      <c r="AL1335" s="47"/>
      <c r="AM1335" s="47"/>
      <c r="AN1335" s="47"/>
      <c r="AO1335" s="47"/>
    </row>
    <row r="1336" spans="2:41" x14ac:dyDescent="0.2">
      <c r="B1336" s="25"/>
      <c r="C1336" s="25"/>
      <c r="D1336" s="2"/>
      <c r="E1336" s="2"/>
      <c r="F1336" s="3"/>
      <c r="G1336" s="2"/>
      <c r="H1336" s="2"/>
      <c r="I1336" s="2"/>
      <c r="J1336" s="2"/>
      <c r="K1336" s="2"/>
      <c r="L1336" s="2"/>
      <c r="M1336" s="4"/>
      <c r="N1336" s="3"/>
      <c r="O1336" s="4"/>
      <c r="P1336" s="30"/>
      <c r="Q1336" s="30"/>
      <c r="R1336" s="30"/>
      <c r="S1336" s="30"/>
      <c r="T1336" s="30"/>
      <c r="U1336" s="30"/>
      <c r="V1336" s="30"/>
      <c r="W1336" s="30"/>
      <c r="X1336" s="30"/>
      <c r="Y1336" s="30"/>
      <c r="Z1336" s="30"/>
      <c r="AA1336" s="30"/>
      <c r="AB1336" s="30"/>
      <c r="AC1336" s="30"/>
      <c r="AD1336" s="30"/>
      <c r="AE1336" s="30"/>
      <c r="AF1336" s="30"/>
      <c r="AG1336" s="30"/>
      <c r="AH1336" s="47"/>
      <c r="AI1336" s="47"/>
      <c r="AJ1336" s="47"/>
      <c r="AK1336" s="47"/>
      <c r="AL1336" s="47"/>
      <c r="AM1336" s="47"/>
      <c r="AN1336" s="47"/>
      <c r="AO1336" s="47"/>
    </row>
    <row r="1337" spans="2:41" x14ac:dyDescent="0.2">
      <c r="B1337" s="25"/>
      <c r="C1337" s="25"/>
      <c r="D1337" s="2"/>
      <c r="E1337" s="2"/>
      <c r="F1337" s="3"/>
      <c r="G1337" s="2"/>
      <c r="H1337" s="2"/>
      <c r="I1337" s="2"/>
      <c r="J1337" s="2"/>
      <c r="K1337" s="2"/>
      <c r="L1337" s="2"/>
      <c r="M1337" s="4"/>
      <c r="N1337" s="3"/>
      <c r="O1337" s="4"/>
      <c r="P1337" s="30"/>
      <c r="Q1337" s="30"/>
      <c r="R1337" s="30"/>
      <c r="S1337" s="30"/>
      <c r="T1337" s="30"/>
      <c r="U1337" s="30"/>
      <c r="V1337" s="30"/>
      <c r="W1337" s="30"/>
      <c r="X1337" s="30"/>
      <c r="Y1337" s="30"/>
      <c r="Z1337" s="30"/>
      <c r="AA1337" s="30"/>
      <c r="AB1337" s="30"/>
      <c r="AC1337" s="30"/>
      <c r="AD1337" s="30"/>
      <c r="AE1337" s="30"/>
      <c r="AF1337" s="30"/>
      <c r="AG1337" s="30"/>
      <c r="AH1337" s="47"/>
      <c r="AI1337" s="47"/>
      <c r="AJ1337" s="47"/>
      <c r="AK1337" s="47"/>
      <c r="AL1337" s="47"/>
      <c r="AM1337" s="47"/>
      <c r="AN1337" s="47"/>
      <c r="AO1337" s="47"/>
    </row>
    <row r="1338" spans="2:41" x14ac:dyDescent="0.2">
      <c r="B1338" s="25"/>
      <c r="C1338" s="25"/>
      <c r="D1338" s="2"/>
      <c r="E1338" s="2"/>
      <c r="F1338" s="3"/>
      <c r="G1338" s="2"/>
      <c r="H1338" s="2"/>
      <c r="I1338" s="2"/>
      <c r="J1338" s="2"/>
      <c r="K1338" s="2"/>
      <c r="L1338" s="2"/>
      <c r="M1338" s="4"/>
      <c r="N1338" s="3"/>
      <c r="O1338" s="4"/>
      <c r="P1338" s="30"/>
      <c r="Q1338" s="30"/>
      <c r="R1338" s="30"/>
      <c r="S1338" s="30"/>
      <c r="T1338" s="30"/>
      <c r="U1338" s="30"/>
      <c r="V1338" s="30"/>
      <c r="W1338" s="30"/>
      <c r="X1338" s="30"/>
      <c r="Y1338" s="30"/>
      <c r="Z1338" s="30"/>
      <c r="AA1338" s="30"/>
      <c r="AB1338" s="30"/>
      <c r="AC1338" s="30"/>
      <c r="AD1338" s="30"/>
      <c r="AE1338" s="30"/>
      <c r="AF1338" s="30"/>
      <c r="AG1338" s="30"/>
      <c r="AH1338" s="47"/>
      <c r="AI1338" s="47"/>
      <c r="AJ1338" s="47"/>
      <c r="AK1338" s="47"/>
      <c r="AL1338" s="47"/>
      <c r="AM1338" s="47"/>
      <c r="AN1338" s="47"/>
      <c r="AO1338" s="47"/>
    </row>
    <row r="1339" spans="2:41" x14ac:dyDescent="0.2">
      <c r="B1339" s="25"/>
      <c r="C1339" s="25"/>
      <c r="D1339" s="2"/>
      <c r="E1339" s="2"/>
      <c r="F1339" s="3"/>
      <c r="G1339" s="2"/>
      <c r="H1339" s="2"/>
      <c r="I1339" s="2"/>
      <c r="J1339" s="2"/>
      <c r="K1339" s="2"/>
      <c r="L1339" s="2"/>
      <c r="M1339" s="4"/>
      <c r="N1339" s="3"/>
      <c r="O1339" s="4"/>
      <c r="P1339" s="30"/>
      <c r="Q1339" s="30"/>
      <c r="R1339" s="30"/>
      <c r="S1339" s="30"/>
      <c r="T1339" s="30"/>
      <c r="U1339" s="30"/>
      <c r="V1339" s="30"/>
      <c r="W1339" s="30"/>
      <c r="X1339" s="30"/>
      <c r="Y1339" s="30"/>
      <c r="Z1339" s="30"/>
      <c r="AA1339" s="30"/>
      <c r="AB1339" s="30"/>
      <c r="AC1339" s="30"/>
      <c r="AD1339" s="30"/>
      <c r="AE1339" s="30"/>
      <c r="AF1339" s="30"/>
      <c r="AG1339" s="30"/>
      <c r="AH1339" s="47"/>
      <c r="AI1339" s="47"/>
      <c r="AJ1339" s="47"/>
      <c r="AK1339" s="47"/>
      <c r="AL1339" s="47"/>
      <c r="AM1339" s="47"/>
      <c r="AN1339" s="47"/>
      <c r="AO1339" s="47"/>
    </row>
    <row r="1340" spans="2:41" x14ac:dyDescent="0.2">
      <c r="B1340" s="25"/>
      <c r="C1340" s="25"/>
      <c r="D1340" s="2"/>
      <c r="E1340" s="2"/>
      <c r="F1340" s="3"/>
      <c r="G1340" s="2"/>
      <c r="H1340" s="2"/>
      <c r="I1340" s="2"/>
      <c r="J1340" s="2"/>
      <c r="K1340" s="2"/>
      <c r="L1340" s="2"/>
      <c r="M1340" s="4"/>
      <c r="N1340" s="3"/>
      <c r="O1340" s="4"/>
      <c r="P1340" s="30"/>
      <c r="Q1340" s="30"/>
      <c r="R1340" s="30"/>
      <c r="S1340" s="30"/>
      <c r="T1340" s="30"/>
      <c r="U1340" s="30"/>
      <c r="V1340" s="30"/>
      <c r="W1340" s="30"/>
      <c r="X1340" s="30"/>
      <c r="Y1340" s="30"/>
      <c r="Z1340" s="30"/>
      <c r="AA1340" s="30"/>
      <c r="AB1340" s="30"/>
      <c r="AC1340" s="30"/>
      <c r="AD1340" s="30"/>
      <c r="AE1340" s="30"/>
      <c r="AF1340" s="30"/>
      <c r="AG1340" s="30"/>
      <c r="AH1340" s="47"/>
      <c r="AI1340" s="47"/>
      <c r="AJ1340" s="47"/>
      <c r="AK1340" s="47"/>
      <c r="AL1340" s="47"/>
      <c r="AM1340" s="47"/>
      <c r="AN1340" s="47"/>
      <c r="AO1340" s="47"/>
    </row>
    <row r="1341" spans="2:41" x14ac:dyDescent="0.2">
      <c r="B1341" s="25"/>
      <c r="C1341" s="25"/>
      <c r="D1341" s="2"/>
      <c r="E1341" s="2"/>
      <c r="F1341" s="3"/>
      <c r="G1341" s="2"/>
      <c r="H1341" s="2"/>
      <c r="I1341" s="2"/>
      <c r="J1341" s="2"/>
      <c r="K1341" s="2"/>
      <c r="L1341" s="2"/>
      <c r="M1341" s="4"/>
      <c r="N1341" s="3"/>
      <c r="O1341" s="4"/>
      <c r="P1341" s="30"/>
      <c r="Q1341" s="30"/>
      <c r="R1341" s="30"/>
      <c r="S1341" s="30"/>
      <c r="T1341" s="30"/>
      <c r="U1341" s="30"/>
      <c r="V1341" s="30"/>
      <c r="W1341" s="30"/>
      <c r="X1341" s="30"/>
      <c r="Y1341" s="30"/>
      <c r="Z1341" s="30"/>
      <c r="AA1341" s="30"/>
      <c r="AB1341" s="30"/>
      <c r="AC1341" s="30"/>
      <c r="AD1341" s="30"/>
      <c r="AE1341" s="30"/>
      <c r="AF1341" s="30"/>
      <c r="AG1341" s="30"/>
      <c r="AH1341" s="47"/>
      <c r="AI1341" s="47"/>
      <c r="AJ1341" s="47"/>
      <c r="AK1341" s="47"/>
      <c r="AL1341" s="47"/>
      <c r="AM1341" s="47"/>
      <c r="AN1341" s="47"/>
      <c r="AO1341" s="47"/>
    </row>
    <row r="1342" spans="2:41" x14ac:dyDescent="0.2">
      <c r="B1342" s="25"/>
      <c r="C1342" s="25"/>
      <c r="D1342" s="2"/>
      <c r="E1342" s="2"/>
      <c r="F1342" s="3"/>
      <c r="G1342" s="2"/>
      <c r="H1342" s="2"/>
      <c r="I1342" s="2"/>
      <c r="J1342" s="2"/>
      <c r="K1342" s="2"/>
      <c r="L1342" s="2"/>
      <c r="M1342" s="4"/>
      <c r="N1342" s="3"/>
      <c r="O1342" s="4"/>
      <c r="P1342" s="30"/>
      <c r="Q1342" s="30"/>
      <c r="R1342" s="30"/>
      <c r="S1342" s="30"/>
      <c r="T1342" s="30"/>
      <c r="U1342" s="30"/>
      <c r="V1342" s="30"/>
      <c r="W1342" s="30"/>
      <c r="X1342" s="30"/>
      <c r="Y1342" s="30"/>
      <c r="Z1342" s="30"/>
      <c r="AA1342" s="30"/>
      <c r="AB1342" s="30"/>
      <c r="AC1342" s="30"/>
      <c r="AD1342" s="30"/>
      <c r="AE1342" s="30"/>
      <c r="AF1342" s="30"/>
      <c r="AG1342" s="30"/>
      <c r="AH1342" s="47"/>
      <c r="AI1342" s="47"/>
      <c r="AJ1342" s="47"/>
      <c r="AK1342" s="47"/>
      <c r="AL1342" s="47"/>
      <c r="AM1342" s="47"/>
      <c r="AN1342" s="47"/>
      <c r="AO1342" s="47"/>
    </row>
    <row r="1343" spans="2:41" x14ac:dyDescent="0.2">
      <c r="B1343" s="25"/>
      <c r="C1343" s="25"/>
      <c r="D1343" s="2"/>
      <c r="E1343" s="2"/>
      <c r="F1343" s="3"/>
      <c r="G1343" s="2"/>
      <c r="H1343" s="2"/>
      <c r="I1343" s="2"/>
      <c r="J1343" s="2"/>
      <c r="K1343" s="2"/>
      <c r="L1343" s="2"/>
      <c r="M1343" s="4"/>
      <c r="N1343" s="3"/>
      <c r="O1343" s="4"/>
      <c r="P1343" s="30"/>
      <c r="Q1343" s="30"/>
      <c r="R1343" s="30"/>
      <c r="S1343" s="30"/>
      <c r="T1343" s="30"/>
      <c r="U1343" s="30"/>
      <c r="V1343" s="30"/>
      <c r="W1343" s="30"/>
      <c r="X1343" s="30"/>
      <c r="Y1343" s="30"/>
      <c r="Z1343" s="30"/>
      <c r="AA1343" s="30"/>
      <c r="AB1343" s="30"/>
      <c r="AC1343" s="30"/>
      <c r="AD1343" s="30"/>
      <c r="AE1343" s="30"/>
      <c r="AF1343" s="30"/>
      <c r="AG1343" s="30"/>
      <c r="AH1343" s="47"/>
      <c r="AI1343" s="47"/>
      <c r="AJ1343" s="47"/>
      <c r="AK1343" s="47"/>
      <c r="AL1343" s="47"/>
      <c r="AM1343" s="47"/>
      <c r="AN1343" s="47"/>
      <c r="AO1343" s="47"/>
    </row>
    <row r="1344" spans="2:41" x14ac:dyDescent="0.2">
      <c r="B1344" s="25"/>
      <c r="C1344" s="25"/>
      <c r="D1344" s="2"/>
      <c r="E1344" s="2"/>
      <c r="F1344" s="3"/>
      <c r="G1344" s="2"/>
      <c r="H1344" s="2"/>
      <c r="I1344" s="2"/>
      <c r="J1344" s="2"/>
      <c r="K1344" s="2"/>
      <c r="L1344" s="2"/>
      <c r="M1344" s="4"/>
      <c r="N1344" s="3"/>
      <c r="O1344" s="4"/>
      <c r="P1344" s="30"/>
      <c r="Q1344" s="30"/>
      <c r="R1344" s="30"/>
      <c r="S1344" s="30"/>
      <c r="T1344" s="30"/>
      <c r="U1344" s="30"/>
      <c r="V1344" s="30"/>
      <c r="W1344" s="30"/>
      <c r="X1344" s="30"/>
      <c r="Y1344" s="30"/>
      <c r="Z1344" s="30"/>
      <c r="AA1344" s="30"/>
      <c r="AB1344" s="30"/>
      <c r="AC1344" s="30"/>
      <c r="AD1344" s="30"/>
      <c r="AE1344" s="30"/>
      <c r="AF1344" s="30"/>
      <c r="AG1344" s="30"/>
      <c r="AH1344" s="47"/>
      <c r="AI1344" s="47"/>
      <c r="AJ1344" s="47"/>
      <c r="AK1344" s="47"/>
      <c r="AL1344" s="47"/>
      <c r="AM1344" s="47"/>
      <c r="AN1344" s="47"/>
      <c r="AO1344" s="47"/>
    </row>
    <row r="1345" spans="2:41" x14ac:dyDescent="0.2">
      <c r="B1345" s="25"/>
      <c r="C1345" s="25"/>
      <c r="D1345" s="2"/>
      <c r="E1345" s="2"/>
      <c r="F1345" s="3"/>
      <c r="G1345" s="2"/>
      <c r="H1345" s="2"/>
      <c r="I1345" s="2"/>
      <c r="J1345" s="2"/>
      <c r="K1345" s="2"/>
      <c r="L1345" s="2"/>
      <c r="M1345" s="4"/>
      <c r="N1345" s="3"/>
      <c r="O1345" s="4"/>
      <c r="P1345" s="30"/>
      <c r="Q1345" s="30"/>
      <c r="R1345" s="30"/>
      <c r="S1345" s="30"/>
      <c r="T1345" s="30"/>
      <c r="U1345" s="30"/>
      <c r="V1345" s="30"/>
      <c r="W1345" s="30"/>
      <c r="X1345" s="30"/>
      <c r="Y1345" s="30"/>
      <c r="Z1345" s="30"/>
      <c r="AA1345" s="30"/>
      <c r="AB1345" s="30"/>
      <c r="AC1345" s="30"/>
      <c r="AD1345" s="30"/>
      <c r="AE1345" s="30"/>
      <c r="AF1345" s="30"/>
      <c r="AG1345" s="30"/>
      <c r="AH1345" s="47"/>
      <c r="AI1345" s="47"/>
      <c r="AJ1345" s="47"/>
      <c r="AK1345" s="47"/>
      <c r="AL1345" s="47"/>
      <c r="AM1345" s="47"/>
      <c r="AN1345" s="47"/>
      <c r="AO1345" s="47"/>
    </row>
    <row r="1346" spans="2:41" x14ac:dyDescent="0.2">
      <c r="B1346" s="25"/>
      <c r="C1346" s="25"/>
      <c r="D1346" s="2"/>
      <c r="E1346" s="2"/>
      <c r="F1346" s="3"/>
      <c r="G1346" s="2"/>
      <c r="H1346" s="2"/>
      <c r="I1346" s="2"/>
      <c r="J1346" s="2"/>
      <c r="K1346" s="2"/>
      <c r="L1346" s="2"/>
      <c r="M1346" s="4"/>
      <c r="N1346" s="3"/>
      <c r="O1346" s="4"/>
      <c r="P1346" s="30"/>
      <c r="Q1346" s="30"/>
      <c r="R1346" s="30"/>
      <c r="S1346" s="30"/>
      <c r="T1346" s="30"/>
      <c r="U1346" s="30"/>
      <c r="V1346" s="30"/>
      <c r="W1346" s="30"/>
      <c r="X1346" s="30"/>
      <c r="Y1346" s="30"/>
      <c r="Z1346" s="30"/>
      <c r="AA1346" s="30"/>
      <c r="AB1346" s="30"/>
      <c r="AC1346" s="30"/>
      <c r="AD1346" s="30"/>
      <c r="AE1346" s="30"/>
      <c r="AF1346" s="30"/>
      <c r="AG1346" s="30"/>
      <c r="AH1346" s="47"/>
      <c r="AI1346" s="47"/>
      <c r="AJ1346" s="47"/>
      <c r="AK1346" s="47"/>
      <c r="AL1346" s="47"/>
      <c r="AM1346" s="47"/>
      <c r="AN1346" s="47"/>
      <c r="AO1346" s="47"/>
    </row>
    <row r="1347" spans="2:41" x14ac:dyDescent="0.2">
      <c r="B1347" s="25"/>
      <c r="C1347" s="25"/>
      <c r="D1347" s="2"/>
      <c r="E1347" s="2"/>
      <c r="F1347" s="3"/>
      <c r="G1347" s="2"/>
      <c r="H1347" s="2"/>
      <c r="I1347" s="2"/>
      <c r="J1347" s="2"/>
      <c r="K1347" s="2"/>
      <c r="L1347" s="2"/>
      <c r="M1347" s="4"/>
      <c r="N1347" s="3"/>
      <c r="O1347" s="4"/>
      <c r="P1347" s="30"/>
      <c r="Q1347" s="30"/>
      <c r="R1347" s="30"/>
      <c r="S1347" s="30"/>
      <c r="T1347" s="30"/>
      <c r="U1347" s="30"/>
      <c r="V1347" s="30"/>
      <c r="W1347" s="30"/>
      <c r="X1347" s="30"/>
      <c r="Y1347" s="30"/>
      <c r="Z1347" s="30"/>
      <c r="AA1347" s="30"/>
      <c r="AB1347" s="30"/>
      <c r="AC1347" s="30"/>
      <c r="AD1347" s="30"/>
      <c r="AE1347" s="30"/>
      <c r="AF1347" s="30"/>
      <c r="AG1347" s="30"/>
      <c r="AH1347" s="47"/>
      <c r="AI1347" s="47"/>
      <c r="AJ1347" s="47"/>
      <c r="AK1347" s="47"/>
      <c r="AL1347" s="47"/>
      <c r="AM1347" s="47"/>
      <c r="AN1347" s="47"/>
      <c r="AO1347" s="47"/>
    </row>
    <row r="1348" spans="2:41" x14ac:dyDescent="0.2">
      <c r="B1348" s="25"/>
      <c r="C1348" s="25"/>
      <c r="D1348" s="2"/>
      <c r="E1348" s="2"/>
      <c r="F1348" s="3"/>
      <c r="G1348" s="2"/>
      <c r="H1348" s="2"/>
      <c r="I1348" s="2"/>
      <c r="J1348" s="2"/>
      <c r="K1348" s="2"/>
      <c r="L1348" s="2"/>
      <c r="M1348" s="4"/>
      <c r="N1348" s="3"/>
      <c r="O1348" s="4"/>
      <c r="P1348" s="30"/>
      <c r="Q1348" s="30"/>
      <c r="R1348" s="30"/>
      <c r="S1348" s="30"/>
      <c r="T1348" s="30"/>
      <c r="U1348" s="30"/>
      <c r="V1348" s="30"/>
      <c r="W1348" s="30"/>
      <c r="X1348" s="30"/>
      <c r="Y1348" s="30"/>
      <c r="Z1348" s="30"/>
      <c r="AA1348" s="30"/>
      <c r="AB1348" s="30"/>
      <c r="AC1348" s="30"/>
      <c r="AD1348" s="30"/>
      <c r="AE1348" s="30"/>
      <c r="AF1348" s="30"/>
      <c r="AG1348" s="30"/>
      <c r="AH1348" s="47"/>
      <c r="AI1348" s="47"/>
      <c r="AJ1348" s="47"/>
      <c r="AK1348" s="47"/>
      <c r="AL1348" s="47"/>
      <c r="AM1348" s="47"/>
      <c r="AN1348" s="47"/>
      <c r="AO1348" s="47"/>
    </row>
    <row r="1349" spans="2:41" x14ac:dyDescent="0.2">
      <c r="B1349" s="25"/>
      <c r="C1349" s="25"/>
      <c r="D1349" s="2"/>
      <c r="E1349" s="2"/>
      <c r="F1349" s="3"/>
      <c r="G1349" s="2"/>
      <c r="H1349" s="2"/>
      <c r="I1349" s="2"/>
      <c r="J1349" s="2"/>
      <c r="K1349" s="2"/>
      <c r="L1349" s="2"/>
      <c r="M1349" s="4"/>
      <c r="N1349" s="4"/>
      <c r="O1349" s="4"/>
      <c r="P1349" s="30"/>
      <c r="Q1349" s="30"/>
      <c r="R1349" s="30"/>
      <c r="S1349" s="30"/>
      <c r="T1349" s="30"/>
      <c r="U1349" s="30"/>
      <c r="V1349" s="30"/>
      <c r="W1349" s="30"/>
      <c r="X1349" s="30"/>
      <c r="Y1349" s="30"/>
      <c r="Z1349" s="30"/>
      <c r="AA1349" s="30"/>
      <c r="AB1349" s="30"/>
      <c r="AC1349" s="30"/>
      <c r="AD1349" s="30"/>
      <c r="AE1349" s="30"/>
      <c r="AF1349" s="30"/>
      <c r="AG1349" s="30"/>
      <c r="AH1349" s="47"/>
      <c r="AI1349" s="47"/>
      <c r="AJ1349" s="47"/>
      <c r="AK1349" s="47"/>
      <c r="AL1349" s="47"/>
      <c r="AM1349" s="47"/>
      <c r="AN1349" s="47"/>
      <c r="AO1349" s="47"/>
    </row>
    <row r="1350" spans="2:41" x14ac:dyDescent="0.2">
      <c r="B1350" s="25"/>
      <c r="C1350" s="25"/>
      <c r="D1350" s="2"/>
      <c r="E1350" s="2"/>
      <c r="F1350" s="3"/>
      <c r="G1350" s="2"/>
      <c r="H1350" s="2"/>
      <c r="I1350" s="2"/>
      <c r="J1350" s="2"/>
      <c r="K1350" s="2"/>
      <c r="L1350" s="2"/>
      <c r="M1350" s="4"/>
      <c r="N1350" s="4"/>
      <c r="O1350" s="4"/>
      <c r="P1350" s="30"/>
      <c r="Q1350" s="30"/>
      <c r="R1350" s="30"/>
      <c r="S1350" s="30"/>
      <c r="T1350" s="30"/>
      <c r="U1350" s="30"/>
      <c r="V1350" s="30"/>
      <c r="W1350" s="30"/>
      <c r="X1350" s="30"/>
      <c r="Y1350" s="30"/>
      <c r="Z1350" s="30"/>
      <c r="AA1350" s="30"/>
      <c r="AB1350" s="30"/>
      <c r="AC1350" s="30"/>
      <c r="AD1350" s="30"/>
      <c r="AE1350" s="30"/>
      <c r="AF1350" s="30"/>
      <c r="AG1350" s="30"/>
      <c r="AH1350" s="47"/>
      <c r="AI1350" s="47"/>
      <c r="AJ1350" s="47"/>
      <c r="AK1350" s="47"/>
      <c r="AL1350" s="47"/>
      <c r="AM1350" s="47"/>
      <c r="AN1350" s="47"/>
      <c r="AO1350" s="47"/>
    </row>
    <row r="1351" spans="2:41" x14ac:dyDescent="0.2">
      <c r="B1351" s="25"/>
      <c r="C1351" s="25"/>
      <c r="D1351" s="2"/>
      <c r="E1351" s="2"/>
      <c r="F1351" s="3"/>
      <c r="G1351" s="2"/>
      <c r="H1351" s="2"/>
      <c r="I1351" s="2"/>
      <c r="J1351" s="2"/>
      <c r="K1351" s="2"/>
      <c r="L1351" s="2"/>
      <c r="M1351" s="4"/>
      <c r="N1351" s="4"/>
      <c r="O1351" s="4"/>
      <c r="P1351" s="30"/>
      <c r="Q1351" s="30"/>
      <c r="R1351" s="30"/>
      <c r="S1351" s="30"/>
      <c r="T1351" s="30"/>
      <c r="U1351" s="30"/>
      <c r="V1351" s="30"/>
      <c r="W1351" s="30"/>
      <c r="X1351" s="30"/>
      <c r="Y1351" s="30"/>
      <c r="Z1351" s="30"/>
      <c r="AA1351" s="30"/>
      <c r="AB1351" s="30"/>
      <c r="AC1351" s="30"/>
      <c r="AD1351" s="30"/>
      <c r="AE1351" s="30"/>
      <c r="AF1351" s="30"/>
      <c r="AG1351" s="30"/>
      <c r="AH1351" s="47"/>
      <c r="AI1351" s="47"/>
      <c r="AJ1351" s="47"/>
      <c r="AK1351" s="47"/>
      <c r="AL1351" s="47"/>
      <c r="AM1351" s="47"/>
      <c r="AN1351" s="47"/>
      <c r="AO1351" s="47"/>
    </row>
    <row r="1352" spans="2:41" x14ac:dyDescent="0.2">
      <c r="B1352" s="25"/>
      <c r="C1352" s="25"/>
      <c r="D1352" s="2"/>
      <c r="E1352" s="2"/>
      <c r="F1352" s="3"/>
      <c r="G1352" s="2"/>
      <c r="H1352" s="2"/>
      <c r="I1352" s="2"/>
      <c r="J1352" s="2"/>
      <c r="K1352" s="2"/>
      <c r="L1352" s="2"/>
      <c r="M1352" s="4"/>
      <c r="N1352" s="4"/>
      <c r="O1352" s="4"/>
      <c r="P1352" s="30"/>
      <c r="Q1352" s="30"/>
      <c r="R1352" s="30"/>
      <c r="S1352" s="30"/>
      <c r="T1352" s="30"/>
      <c r="U1352" s="30"/>
      <c r="V1352" s="30"/>
      <c r="W1352" s="30"/>
      <c r="X1352" s="30"/>
      <c r="Y1352" s="30"/>
      <c r="Z1352" s="30"/>
      <c r="AA1352" s="30"/>
      <c r="AB1352" s="30"/>
      <c r="AC1352" s="30"/>
      <c r="AD1352" s="30"/>
      <c r="AE1352" s="30"/>
      <c r="AF1352" s="30"/>
      <c r="AG1352" s="30"/>
      <c r="AH1352" s="47"/>
      <c r="AI1352" s="47"/>
      <c r="AJ1352" s="47"/>
      <c r="AK1352" s="47"/>
      <c r="AL1352" s="47"/>
      <c r="AM1352" s="47"/>
      <c r="AN1352" s="47"/>
      <c r="AO1352" s="47"/>
    </row>
    <row r="1353" spans="2:41" x14ac:dyDescent="0.2">
      <c r="B1353" s="25"/>
      <c r="C1353" s="25"/>
      <c r="D1353" s="2"/>
      <c r="E1353" s="2"/>
      <c r="F1353" s="3"/>
      <c r="G1353" s="2"/>
      <c r="H1353" s="2"/>
      <c r="I1353" s="2"/>
      <c r="J1353" s="2"/>
      <c r="K1353" s="2"/>
      <c r="L1353" s="2"/>
      <c r="M1353" s="4"/>
      <c r="N1353" s="4"/>
      <c r="O1353" s="4"/>
      <c r="P1353" s="30"/>
      <c r="Q1353" s="30"/>
      <c r="R1353" s="30"/>
      <c r="S1353" s="30"/>
      <c r="T1353" s="30"/>
      <c r="U1353" s="30"/>
      <c r="V1353" s="30"/>
      <c r="W1353" s="30"/>
      <c r="X1353" s="30"/>
      <c r="Y1353" s="30"/>
      <c r="Z1353" s="30"/>
      <c r="AA1353" s="30"/>
      <c r="AB1353" s="30"/>
      <c r="AC1353" s="30"/>
      <c r="AD1353" s="30"/>
      <c r="AE1353" s="30"/>
      <c r="AF1353" s="30"/>
      <c r="AG1353" s="30"/>
      <c r="AH1353" s="47"/>
      <c r="AI1353" s="47"/>
      <c r="AJ1353" s="47"/>
      <c r="AK1353" s="47"/>
      <c r="AL1353" s="47"/>
      <c r="AM1353" s="47"/>
      <c r="AN1353" s="47"/>
      <c r="AO1353" s="47"/>
    </row>
    <row r="1354" spans="2:41" x14ac:dyDescent="0.2">
      <c r="B1354" s="25"/>
      <c r="C1354" s="25"/>
      <c r="D1354" s="2"/>
      <c r="E1354" s="2"/>
      <c r="F1354" s="3"/>
      <c r="G1354" s="2"/>
      <c r="H1354" s="2"/>
      <c r="I1354" s="2"/>
      <c r="J1354" s="2"/>
      <c r="K1354" s="2"/>
      <c r="L1354" s="2"/>
      <c r="M1354" s="4"/>
      <c r="N1354" s="4"/>
      <c r="O1354" s="4"/>
      <c r="P1354" s="30"/>
      <c r="Q1354" s="30"/>
      <c r="R1354" s="30"/>
      <c r="S1354" s="30"/>
      <c r="T1354" s="30"/>
      <c r="U1354" s="30"/>
      <c r="V1354" s="30"/>
      <c r="W1354" s="30"/>
      <c r="X1354" s="30"/>
      <c r="Y1354" s="30"/>
      <c r="Z1354" s="30"/>
      <c r="AA1354" s="30"/>
      <c r="AB1354" s="30"/>
      <c r="AC1354" s="30"/>
      <c r="AD1354" s="30"/>
      <c r="AE1354" s="30"/>
      <c r="AF1354" s="30"/>
      <c r="AG1354" s="30"/>
      <c r="AH1354" s="47"/>
      <c r="AI1354" s="47"/>
      <c r="AJ1354" s="47"/>
      <c r="AK1354" s="47"/>
      <c r="AL1354" s="47"/>
      <c r="AM1354" s="47"/>
      <c r="AN1354" s="47"/>
      <c r="AO1354" s="47"/>
    </row>
    <row r="1355" spans="2:41" x14ac:dyDescent="0.2">
      <c r="B1355" s="25"/>
      <c r="C1355" s="25"/>
      <c r="D1355" s="2"/>
      <c r="E1355" s="2"/>
      <c r="F1355" s="3"/>
      <c r="G1355" s="2"/>
      <c r="H1355" s="2"/>
      <c r="I1355" s="2"/>
      <c r="J1355" s="2"/>
      <c r="K1355" s="2"/>
      <c r="L1355" s="2"/>
      <c r="M1355" s="4"/>
      <c r="N1355" s="4"/>
      <c r="O1355" s="4"/>
      <c r="P1355" s="30"/>
      <c r="Q1355" s="30"/>
      <c r="R1355" s="30"/>
      <c r="S1355" s="30"/>
      <c r="T1355" s="30"/>
      <c r="U1355" s="30"/>
      <c r="V1355" s="30"/>
      <c r="W1355" s="30"/>
      <c r="X1355" s="30"/>
      <c r="Y1355" s="30"/>
      <c r="Z1355" s="30"/>
      <c r="AA1355" s="30"/>
      <c r="AB1355" s="30"/>
      <c r="AC1355" s="30"/>
      <c r="AD1355" s="30"/>
      <c r="AE1355" s="30"/>
      <c r="AF1355" s="30"/>
      <c r="AG1355" s="30"/>
      <c r="AH1355" s="47"/>
      <c r="AI1355" s="47"/>
      <c r="AJ1355" s="47"/>
      <c r="AK1355" s="47"/>
      <c r="AL1355" s="47"/>
      <c r="AM1355" s="47"/>
      <c r="AN1355" s="47"/>
      <c r="AO1355" s="47"/>
    </row>
    <row r="1356" spans="2:41" x14ac:dyDescent="0.2">
      <c r="B1356" s="25"/>
      <c r="C1356" s="25"/>
      <c r="D1356" s="2"/>
      <c r="E1356" s="2"/>
      <c r="F1356" s="3"/>
      <c r="G1356" s="2"/>
      <c r="H1356" s="2"/>
      <c r="I1356" s="2"/>
      <c r="J1356" s="2"/>
      <c r="K1356" s="2"/>
      <c r="L1356" s="2"/>
      <c r="M1356" s="4"/>
      <c r="N1356" s="4"/>
      <c r="O1356" s="4"/>
      <c r="P1356" s="30"/>
      <c r="Q1356" s="30"/>
      <c r="R1356" s="30"/>
      <c r="S1356" s="30"/>
      <c r="T1356" s="30"/>
      <c r="U1356" s="30"/>
      <c r="V1356" s="30"/>
      <c r="W1356" s="30"/>
      <c r="X1356" s="30"/>
      <c r="Y1356" s="30"/>
      <c r="Z1356" s="30"/>
      <c r="AA1356" s="30"/>
      <c r="AB1356" s="30"/>
      <c r="AC1356" s="30"/>
      <c r="AD1356" s="30"/>
      <c r="AE1356" s="30"/>
      <c r="AF1356" s="30"/>
      <c r="AG1356" s="30"/>
      <c r="AH1356" s="47"/>
      <c r="AI1356" s="47"/>
      <c r="AJ1356" s="47"/>
      <c r="AK1356" s="47"/>
      <c r="AL1356" s="47"/>
      <c r="AM1356" s="47"/>
      <c r="AN1356" s="47"/>
      <c r="AO1356" s="47"/>
    </row>
    <row r="1357" spans="2:41" x14ac:dyDescent="0.2">
      <c r="B1357" s="25"/>
      <c r="C1357" s="25"/>
      <c r="D1357" s="2"/>
      <c r="E1357" s="2"/>
      <c r="F1357" s="3"/>
      <c r="G1357" s="2"/>
      <c r="H1357" s="2"/>
      <c r="I1357" s="2"/>
      <c r="J1357" s="2"/>
      <c r="K1357" s="2"/>
      <c r="L1357" s="2"/>
      <c r="M1357" s="4"/>
      <c r="N1357" s="4"/>
      <c r="O1357" s="4"/>
      <c r="P1357" s="30"/>
      <c r="Q1357" s="30"/>
      <c r="R1357" s="30"/>
      <c r="S1357" s="30"/>
      <c r="T1357" s="30"/>
      <c r="U1357" s="30"/>
      <c r="V1357" s="30"/>
      <c r="W1357" s="30"/>
      <c r="X1357" s="30"/>
      <c r="Y1357" s="30"/>
      <c r="Z1357" s="30"/>
      <c r="AA1357" s="30"/>
      <c r="AB1357" s="30"/>
      <c r="AC1357" s="30"/>
      <c r="AD1357" s="30"/>
      <c r="AE1357" s="30"/>
      <c r="AF1357" s="30"/>
      <c r="AG1357" s="30"/>
      <c r="AH1357" s="47"/>
      <c r="AI1357" s="47"/>
      <c r="AJ1357" s="47"/>
      <c r="AK1357" s="47"/>
      <c r="AL1357" s="47"/>
      <c r="AM1357" s="47"/>
      <c r="AN1357" s="47"/>
      <c r="AO1357" s="47"/>
    </row>
    <row r="1358" spans="2:41" x14ac:dyDescent="0.2">
      <c r="B1358" s="25"/>
      <c r="C1358" s="25"/>
      <c r="D1358" s="2"/>
      <c r="E1358" s="2"/>
      <c r="F1358" s="3"/>
      <c r="G1358" s="2"/>
      <c r="H1358" s="2"/>
      <c r="I1358" s="2"/>
      <c r="J1358" s="2"/>
      <c r="K1358" s="2"/>
      <c r="L1358" s="2"/>
      <c r="M1358" s="4"/>
      <c r="N1358" s="4"/>
      <c r="O1358" s="4"/>
      <c r="P1358" s="30"/>
      <c r="Q1358" s="30"/>
      <c r="R1358" s="30"/>
      <c r="S1358" s="30"/>
      <c r="T1358" s="30"/>
      <c r="U1358" s="30"/>
      <c r="V1358" s="30"/>
      <c r="W1358" s="30"/>
      <c r="X1358" s="30"/>
      <c r="Y1358" s="30"/>
      <c r="Z1358" s="30"/>
      <c r="AA1358" s="30"/>
      <c r="AB1358" s="30"/>
      <c r="AC1358" s="30"/>
      <c r="AD1358" s="30"/>
      <c r="AE1358" s="30"/>
      <c r="AF1358" s="30"/>
      <c r="AG1358" s="30"/>
      <c r="AH1358" s="47"/>
      <c r="AI1358" s="47"/>
      <c r="AJ1358" s="47"/>
      <c r="AK1358" s="47"/>
      <c r="AL1358" s="47"/>
      <c r="AM1358" s="47"/>
      <c r="AN1358" s="47"/>
      <c r="AO1358" s="47"/>
    </row>
    <row r="1359" spans="2:41" x14ac:dyDescent="0.2">
      <c r="B1359" s="25"/>
      <c r="C1359" s="25"/>
      <c r="D1359" s="2"/>
      <c r="E1359" s="2"/>
      <c r="F1359" s="3"/>
      <c r="G1359" s="2"/>
      <c r="H1359" s="2"/>
      <c r="I1359" s="2"/>
      <c r="J1359" s="2"/>
      <c r="K1359" s="2"/>
      <c r="L1359" s="2"/>
      <c r="M1359" s="4"/>
      <c r="N1359" s="4"/>
      <c r="O1359" s="4"/>
      <c r="P1359" s="30"/>
      <c r="Q1359" s="30"/>
      <c r="R1359" s="30"/>
      <c r="S1359" s="30"/>
      <c r="T1359" s="30"/>
      <c r="U1359" s="30"/>
      <c r="V1359" s="30"/>
      <c r="W1359" s="30"/>
      <c r="X1359" s="30"/>
      <c r="Y1359" s="30"/>
      <c r="Z1359" s="30"/>
      <c r="AA1359" s="30"/>
      <c r="AB1359" s="30"/>
      <c r="AC1359" s="30"/>
      <c r="AD1359" s="30"/>
      <c r="AE1359" s="30"/>
      <c r="AF1359" s="30"/>
      <c r="AG1359" s="30"/>
      <c r="AH1359" s="47"/>
      <c r="AI1359" s="47"/>
      <c r="AJ1359" s="47"/>
      <c r="AK1359" s="47"/>
      <c r="AL1359" s="47"/>
      <c r="AM1359" s="47"/>
      <c r="AN1359" s="47"/>
      <c r="AO1359" s="47"/>
    </row>
    <row r="1360" spans="2:41" x14ac:dyDescent="0.2">
      <c r="B1360" s="25"/>
      <c r="C1360" s="25"/>
      <c r="D1360" s="2"/>
      <c r="E1360" s="2"/>
      <c r="F1360" s="3"/>
      <c r="G1360" s="2"/>
      <c r="H1360" s="2"/>
      <c r="I1360" s="2"/>
      <c r="J1360" s="2"/>
      <c r="K1360" s="2"/>
      <c r="L1360" s="2"/>
      <c r="M1360" s="4"/>
      <c r="N1360" s="4"/>
      <c r="O1360" s="4"/>
      <c r="P1360" s="30"/>
      <c r="Q1360" s="30"/>
      <c r="R1360" s="30"/>
      <c r="S1360" s="30"/>
      <c r="T1360" s="30"/>
      <c r="U1360" s="30"/>
      <c r="V1360" s="30"/>
      <c r="W1360" s="30"/>
      <c r="X1360" s="30"/>
      <c r="Y1360" s="30"/>
      <c r="Z1360" s="30"/>
      <c r="AA1360" s="30"/>
      <c r="AB1360" s="30"/>
      <c r="AC1360" s="30"/>
      <c r="AD1360" s="30"/>
      <c r="AE1360" s="30"/>
      <c r="AF1360" s="30"/>
      <c r="AG1360" s="30"/>
      <c r="AH1360" s="47"/>
      <c r="AI1360" s="47"/>
      <c r="AJ1360" s="47"/>
      <c r="AK1360" s="47"/>
      <c r="AL1360" s="47"/>
      <c r="AM1360" s="47"/>
      <c r="AN1360" s="47"/>
      <c r="AO1360" s="47"/>
    </row>
    <row r="1361" spans="2:41" x14ac:dyDescent="0.2">
      <c r="B1361" s="25"/>
      <c r="C1361" s="25"/>
      <c r="D1361" s="2"/>
      <c r="E1361" s="2"/>
      <c r="F1361" s="3"/>
      <c r="G1361" s="2"/>
      <c r="H1361" s="2"/>
      <c r="I1361" s="2"/>
      <c r="J1361" s="2"/>
      <c r="K1361" s="2"/>
      <c r="L1361" s="2"/>
      <c r="M1361" s="4"/>
      <c r="N1361" s="4"/>
      <c r="O1361" s="4"/>
      <c r="P1361" s="30"/>
      <c r="Q1361" s="30"/>
      <c r="R1361" s="30"/>
      <c r="S1361" s="30"/>
      <c r="T1361" s="30"/>
      <c r="U1361" s="30"/>
      <c r="V1361" s="30"/>
      <c r="W1361" s="30"/>
      <c r="X1361" s="30"/>
      <c r="Y1361" s="30"/>
      <c r="Z1361" s="30"/>
      <c r="AA1361" s="30"/>
      <c r="AB1361" s="30"/>
      <c r="AC1361" s="30"/>
      <c r="AD1361" s="30"/>
      <c r="AE1361" s="30"/>
      <c r="AF1361" s="30"/>
      <c r="AG1361" s="30"/>
      <c r="AH1361" s="47"/>
      <c r="AI1361" s="47"/>
      <c r="AJ1361" s="47"/>
      <c r="AK1361" s="47"/>
      <c r="AL1361" s="47"/>
      <c r="AM1361" s="47"/>
      <c r="AN1361" s="47"/>
      <c r="AO1361" s="47"/>
    </row>
    <row r="1362" spans="2:41" x14ac:dyDescent="0.2">
      <c r="B1362" s="25"/>
      <c r="C1362" s="25"/>
      <c r="D1362" s="2"/>
      <c r="E1362" s="2"/>
      <c r="F1362" s="3"/>
      <c r="G1362" s="2"/>
      <c r="H1362" s="2"/>
      <c r="I1362" s="2"/>
      <c r="J1362" s="2"/>
      <c r="K1362" s="2"/>
      <c r="L1362" s="2"/>
      <c r="M1362" s="4"/>
      <c r="N1362" s="4"/>
      <c r="O1362" s="4"/>
      <c r="P1362" s="30"/>
      <c r="Q1362" s="30"/>
      <c r="R1362" s="30"/>
      <c r="S1362" s="30"/>
      <c r="T1362" s="30"/>
      <c r="U1362" s="30"/>
      <c r="V1362" s="30"/>
      <c r="W1362" s="30"/>
      <c r="X1362" s="30"/>
      <c r="Y1362" s="30"/>
      <c r="Z1362" s="30"/>
      <c r="AA1362" s="30"/>
      <c r="AB1362" s="30"/>
      <c r="AC1362" s="30"/>
      <c r="AD1362" s="30"/>
      <c r="AE1362" s="30"/>
      <c r="AF1362" s="30"/>
      <c r="AG1362" s="30"/>
      <c r="AH1362" s="47"/>
      <c r="AI1362" s="47"/>
      <c r="AJ1362" s="47"/>
      <c r="AK1362" s="47"/>
      <c r="AL1362" s="47"/>
      <c r="AM1362" s="47"/>
      <c r="AN1362" s="47"/>
      <c r="AO1362" s="47"/>
    </row>
    <row r="1363" spans="2:41" x14ac:dyDescent="0.2">
      <c r="B1363" s="25"/>
      <c r="C1363" s="25"/>
      <c r="D1363" s="2"/>
      <c r="E1363" s="2"/>
      <c r="F1363" s="3"/>
      <c r="G1363" s="2"/>
      <c r="H1363" s="2"/>
      <c r="I1363" s="2"/>
      <c r="J1363" s="2"/>
      <c r="K1363" s="2"/>
      <c r="L1363" s="2"/>
      <c r="M1363" s="4"/>
      <c r="N1363" s="4"/>
      <c r="O1363" s="4"/>
      <c r="P1363" s="30"/>
      <c r="Q1363" s="30"/>
      <c r="R1363" s="30"/>
      <c r="S1363" s="30"/>
      <c r="T1363" s="30"/>
      <c r="U1363" s="30"/>
      <c r="V1363" s="30"/>
      <c r="W1363" s="30"/>
      <c r="X1363" s="30"/>
      <c r="Y1363" s="30"/>
      <c r="Z1363" s="30"/>
      <c r="AA1363" s="30"/>
      <c r="AB1363" s="30"/>
      <c r="AC1363" s="30"/>
      <c r="AD1363" s="30"/>
      <c r="AE1363" s="30"/>
      <c r="AF1363" s="30"/>
      <c r="AG1363" s="30"/>
      <c r="AH1363" s="47"/>
      <c r="AI1363" s="47"/>
      <c r="AJ1363" s="47"/>
      <c r="AK1363" s="47"/>
      <c r="AL1363" s="47"/>
      <c r="AM1363" s="47"/>
      <c r="AN1363" s="47"/>
      <c r="AO1363" s="47"/>
    </row>
    <row r="1364" spans="2:41" x14ac:dyDescent="0.2">
      <c r="B1364" s="25"/>
      <c r="C1364" s="25"/>
      <c r="D1364" s="2"/>
      <c r="E1364" s="2"/>
      <c r="F1364" s="3"/>
      <c r="G1364" s="2"/>
      <c r="H1364" s="2"/>
      <c r="I1364" s="2"/>
      <c r="J1364" s="2"/>
      <c r="K1364" s="2"/>
      <c r="L1364" s="2"/>
      <c r="M1364" s="4"/>
      <c r="N1364" s="4"/>
      <c r="O1364" s="4"/>
      <c r="P1364" s="30"/>
      <c r="Q1364" s="30"/>
      <c r="R1364" s="30"/>
      <c r="S1364" s="30"/>
      <c r="T1364" s="30"/>
      <c r="U1364" s="30"/>
      <c r="V1364" s="30"/>
      <c r="W1364" s="30"/>
      <c r="X1364" s="30"/>
      <c r="Y1364" s="30"/>
      <c r="Z1364" s="30"/>
      <c r="AA1364" s="30"/>
      <c r="AB1364" s="30"/>
      <c r="AC1364" s="30"/>
      <c r="AD1364" s="30"/>
      <c r="AE1364" s="30"/>
      <c r="AF1364" s="30"/>
      <c r="AG1364" s="30"/>
      <c r="AH1364" s="47"/>
      <c r="AI1364" s="47"/>
      <c r="AJ1364" s="47"/>
      <c r="AK1364" s="47"/>
      <c r="AL1364" s="47"/>
      <c r="AM1364" s="47"/>
      <c r="AN1364" s="47"/>
      <c r="AO1364" s="47"/>
    </row>
    <row r="1365" spans="2:41" x14ac:dyDescent="0.2">
      <c r="B1365" s="25"/>
      <c r="C1365" s="25"/>
      <c r="D1365" s="2"/>
      <c r="E1365" s="2"/>
      <c r="F1365" s="3"/>
      <c r="G1365" s="2"/>
      <c r="H1365" s="2"/>
      <c r="I1365" s="2"/>
      <c r="J1365" s="2"/>
      <c r="K1365" s="2"/>
      <c r="L1365" s="2"/>
      <c r="M1365" s="4"/>
      <c r="N1365" s="4"/>
      <c r="O1365" s="4"/>
      <c r="P1365" s="30"/>
      <c r="Q1365" s="30"/>
      <c r="R1365" s="30"/>
      <c r="S1365" s="30"/>
      <c r="T1365" s="30"/>
      <c r="U1365" s="30"/>
      <c r="V1365" s="30"/>
      <c r="W1365" s="30"/>
      <c r="X1365" s="30"/>
      <c r="Y1365" s="30"/>
      <c r="Z1365" s="30"/>
      <c r="AA1365" s="30"/>
      <c r="AB1365" s="30"/>
      <c r="AC1365" s="30"/>
      <c r="AD1365" s="30"/>
      <c r="AE1365" s="30"/>
      <c r="AF1365" s="30"/>
      <c r="AG1365" s="30"/>
      <c r="AH1365" s="47"/>
      <c r="AI1365" s="47"/>
      <c r="AJ1365" s="47"/>
      <c r="AK1365" s="47"/>
      <c r="AL1365" s="47"/>
      <c r="AM1365" s="47"/>
      <c r="AN1365" s="47"/>
      <c r="AO1365" s="47"/>
    </row>
    <row r="1366" spans="2:41" x14ac:dyDescent="0.2">
      <c r="B1366" s="25"/>
      <c r="C1366" s="25"/>
      <c r="D1366" s="2"/>
      <c r="E1366" s="2"/>
      <c r="F1366" s="3"/>
      <c r="G1366" s="2"/>
      <c r="H1366" s="2"/>
      <c r="I1366" s="2"/>
      <c r="J1366" s="2"/>
      <c r="K1366" s="2"/>
      <c r="L1366" s="2"/>
      <c r="M1366" s="4"/>
      <c r="N1366" s="4"/>
      <c r="O1366" s="4"/>
      <c r="P1366" s="30"/>
      <c r="Q1366" s="30"/>
      <c r="R1366" s="30"/>
      <c r="S1366" s="30"/>
      <c r="T1366" s="30"/>
      <c r="U1366" s="30"/>
      <c r="V1366" s="30"/>
      <c r="W1366" s="30"/>
      <c r="X1366" s="30"/>
      <c r="Y1366" s="30"/>
      <c r="Z1366" s="30"/>
      <c r="AA1366" s="30"/>
      <c r="AB1366" s="30"/>
      <c r="AC1366" s="30"/>
      <c r="AD1366" s="30"/>
      <c r="AE1366" s="30"/>
      <c r="AF1366" s="30"/>
      <c r="AG1366" s="30"/>
      <c r="AH1366" s="47"/>
      <c r="AI1366" s="47"/>
      <c r="AJ1366" s="47"/>
      <c r="AK1366" s="47"/>
      <c r="AL1366" s="47"/>
      <c r="AM1366" s="47"/>
      <c r="AN1366" s="47"/>
      <c r="AO1366" s="47"/>
    </row>
    <row r="1367" spans="2:41" x14ac:dyDescent="0.2">
      <c r="B1367" s="25"/>
      <c r="C1367" s="25"/>
      <c r="D1367" s="2"/>
      <c r="E1367" s="2"/>
      <c r="F1367" s="3"/>
      <c r="G1367" s="2"/>
      <c r="H1367" s="2"/>
      <c r="I1367" s="2"/>
      <c r="J1367" s="2"/>
      <c r="K1367" s="2"/>
      <c r="L1367" s="2"/>
      <c r="M1367" s="4"/>
      <c r="N1367" s="4"/>
      <c r="O1367" s="4"/>
      <c r="P1367" s="30"/>
      <c r="Q1367" s="30"/>
      <c r="R1367" s="30"/>
      <c r="S1367" s="30"/>
      <c r="T1367" s="30"/>
      <c r="U1367" s="30"/>
      <c r="V1367" s="30"/>
      <c r="W1367" s="30"/>
      <c r="X1367" s="30"/>
      <c r="Y1367" s="30"/>
      <c r="Z1367" s="30"/>
      <c r="AA1367" s="30"/>
      <c r="AB1367" s="30"/>
      <c r="AC1367" s="30"/>
      <c r="AD1367" s="30"/>
      <c r="AE1367" s="30"/>
      <c r="AF1367" s="30"/>
      <c r="AG1367" s="30"/>
      <c r="AH1367" s="47"/>
      <c r="AI1367" s="47"/>
      <c r="AJ1367" s="47"/>
      <c r="AK1367" s="47"/>
      <c r="AL1367" s="47"/>
      <c r="AM1367" s="47"/>
      <c r="AN1367" s="47"/>
      <c r="AO1367" s="47"/>
    </row>
    <row r="1368" spans="2:41" x14ac:dyDescent="0.2">
      <c r="B1368" s="25"/>
      <c r="C1368" s="25"/>
      <c r="D1368" s="2"/>
      <c r="E1368" s="2"/>
      <c r="F1368" s="3"/>
      <c r="G1368" s="2"/>
      <c r="H1368" s="2"/>
      <c r="I1368" s="2"/>
      <c r="J1368" s="2"/>
      <c r="K1368" s="2"/>
      <c r="L1368" s="2"/>
      <c r="M1368" s="4"/>
      <c r="N1368" s="4"/>
      <c r="O1368" s="4"/>
      <c r="P1368" s="30"/>
      <c r="Q1368" s="30"/>
      <c r="R1368" s="30"/>
      <c r="S1368" s="30"/>
      <c r="T1368" s="30"/>
      <c r="U1368" s="30"/>
      <c r="V1368" s="30"/>
      <c r="W1368" s="30"/>
      <c r="X1368" s="30"/>
      <c r="Y1368" s="30"/>
      <c r="Z1368" s="30"/>
      <c r="AA1368" s="30"/>
      <c r="AB1368" s="30"/>
      <c r="AC1368" s="30"/>
      <c r="AD1368" s="30"/>
      <c r="AE1368" s="30"/>
      <c r="AF1368" s="30"/>
      <c r="AG1368" s="30"/>
      <c r="AH1368" s="47"/>
      <c r="AI1368" s="47"/>
      <c r="AJ1368" s="47"/>
      <c r="AK1368" s="47"/>
      <c r="AL1368" s="47"/>
      <c r="AM1368" s="47"/>
      <c r="AN1368" s="47"/>
      <c r="AO1368" s="47"/>
    </row>
    <row r="1369" spans="2:41" x14ac:dyDescent="0.2">
      <c r="B1369" s="25"/>
      <c r="C1369" s="25"/>
      <c r="D1369" s="2"/>
      <c r="E1369" s="2"/>
      <c r="F1369" s="3"/>
      <c r="G1369" s="2"/>
      <c r="H1369" s="2"/>
      <c r="I1369" s="2"/>
      <c r="J1369" s="2"/>
      <c r="K1369" s="2"/>
      <c r="L1369" s="2"/>
      <c r="M1369" s="4"/>
      <c r="N1369" s="4"/>
      <c r="O1369" s="4"/>
      <c r="P1369" s="30"/>
      <c r="Q1369" s="30"/>
      <c r="R1369" s="30"/>
      <c r="S1369" s="30"/>
      <c r="T1369" s="30"/>
      <c r="U1369" s="30"/>
      <c r="V1369" s="30"/>
      <c r="W1369" s="30"/>
      <c r="X1369" s="30"/>
      <c r="Y1369" s="30"/>
      <c r="Z1369" s="30"/>
      <c r="AA1369" s="30"/>
      <c r="AB1369" s="30"/>
      <c r="AC1369" s="30"/>
      <c r="AD1369" s="30"/>
      <c r="AE1369" s="30"/>
      <c r="AF1369" s="30"/>
      <c r="AG1369" s="30"/>
      <c r="AH1369" s="47"/>
      <c r="AI1369" s="47"/>
      <c r="AJ1369" s="47"/>
      <c r="AK1369" s="47"/>
      <c r="AL1369" s="47"/>
      <c r="AM1369" s="47"/>
      <c r="AN1369" s="47"/>
      <c r="AO1369" s="47"/>
    </row>
    <row r="1370" spans="2:41" x14ac:dyDescent="0.2">
      <c r="B1370" s="25"/>
      <c r="C1370" s="25"/>
      <c r="D1370" s="2"/>
      <c r="E1370" s="2"/>
      <c r="F1370" s="3"/>
      <c r="G1370" s="2"/>
      <c r="H1370" s="2"/>
      <c r="I1370" s="2"/>
      <c r="J1370" s="2"/>
      <c r="K1370" s="2"/>
      <c r="L1370" s="2"/>
      <c r="M1370" s="4"/>
      <c r="N1370" s="4"/>
      <c r="O1370" s="4"/>
      <c r="P1370" s="30"/>
      <c r="Q1370" s="30"/>
      <c r="R1370" s="30"/>
      <c r="S1370" s="30"/>
      <c r="T1370" s="30"/>
      <c r="U1370" s="30"/>
      <c r="V1370" s="30"/>
      <c r="W1370" s="30"/>
      <c r="X1370" s="30"/>
      <c r="Y1370" s="30"/>
      <c r="Z1370" s="30"/>
      <c r="AA1370" s="30"/>
      <c r="AB1370" s="30"/>
      <c r="AC1370" s="30"/>
      <c r="AD1370" s="30"/>
      <c r="AE1370" s="30"/>
      <c r="AF1370" s="30"/>
      <c r="AG1370" s="30"/>
      <c r="AH1370" s="47"/>
      <c r="AI1370" s="47"/>
      <c r="AJ1370" s="47"/>
      <c r="AK1370" s="47"/>
      <c r="AL1370" s="47"/>
      <c r="AM1370" s="47"/>
      <c r="AN1370" s="47"/>
      <c r="AO1370" s="47"/>
    </row>
    <row r="1371" spans="2:41" x14ac:dyDescent="0.2">
      <c r="B1371" s="25"/>
      <c r="C1371" s="25"/>
      <c r="D1371" s="2"/>
      <c r="E1371" s="2"/>
      <c r="F1371" s="3"/>
      <c r="G1371" s="2"/>
      <c r="H1371" s="2"/>
      <c r="I1371" s="2"/>
      <c r="J1371" s="2"/>
      <c r="K1371" s="2"/>
      <c r="L1371" s="2"/>
      <c r="M1371" s="4"/>
      <c r="N1371" s="4"/>
      <c r="O1371" s="4"/>
      <c r="P1371" s="30"/>
      <c r="Q1371" s="30"/>
      <c r="R1371" s="30"/>
      <c r="S1371" s="30"/>
      <c r="T1371" s="30"/>
      <c r="U1371" s="30"/>
      <c r="V1371" s="30"/>
      <c r="W1371" s="30"/>
      <c r="X1371" s="30"/>
      <c r="Y1371" s="30"/>
      <c r="Z1371" s="30"/>
      <c r="AA1371" s="30"/>
      <c r="AB1371" s="30"/>
      <c r="AC1371" s="30"/>
      <c r="AD1371" s="30"/>
      <c r="AE1371" s="30"/>
      <c r="AF1371" s="30"/>
      <c r="AG1371" s="30"/>
      <c r="AH1371" s="47"/>
      <c r="AI1371" s="47"/>
      <c r="AJ1371" s="47"/>
      <c r="AK1371" s="47"/>
      <c r="AL1371" s="47"/>
      <c r="AM1371" s="47"/>
      <c r="AN1371" s="47"/>
      <c r="AO1371" s="47"/>
    </row>
    <row r="1372" spans="2:41" x14ac:dyDescent="0.2">
      <c r="B1372" s="25"/>
      <c r="C1372" s="25"/>
      <c r="D1372" s="2"/>
      <c r="E1372" s="2"/>
      <c r="F1372" s="3"/>
      <c r="G1372" s="2"/>
      <c r="H1372" s="2"/>
      <c r="I1372" s="2"/>
      <c r="J1372" s="2"/>
      <c r="K1372" s="2"/>
      <c r="L1372" s="2"/>
      <c r="M1372" s="4"/>
      <c r="N1372" s="4"/>
      <c r="O1372" s="4"/>
      <c r="P1372" s="30"/>
      <c r="Q1372" s="30"/>
      <c r="R1372" s="30"/>
      <c r="S1372" s="30"/>
      <c r="T1372" s="30"/>
      <c r="U1372" s="30"/>
      <c r="V1372" s="30"/>
      <c r="W1372" s="30"/>
      <c r="X1372" s="30"/>
      <c r="Y1372" s="30"/>
      <c r="Z1372" s="30"/>
      <c r="AA1372" s="30"/>
      <c r="AB1372" s="30"/>
      <c r="AC1372" s="30"/>
      <c r="AD1372" s="30"/>
      <c r="AE1372" s="30"/>
      <c r="AF1372" s="30"/>
      <c r="AG1372" s="30"/>
      <c r="AH1372" s="47"/>
      <c r="AI1372" s="47"/>
      <c r="AJ1372" s="47"/>
      <c r="AK1372" s="47"/>
      <c r="AL1372" s="47"/>
      <c r="AM1372" s="47"/>
      <c r="AN1372" s="47"/>
      <c r="AO1372" s="47"/>
    </row>
    <row r="1373" spans="2:41" x14ac:dyDescent="0.2">
      <c r="B1373" s="25"/>
      <c r="C1373" s="25"/>
      <c r="D1373" s="2"/>
      <c r="E1373" s="2"/>
      <c r="F1373" s="3"/>
      <c r="G1373" s="2"/>
      <c r="H1373" s="2"/>
      <c r="I1373" s="2"/>
      <c r="J1373" s="2"/>
      <c r="K1373" s="2"/>
      <c r="L1373" s="2"/>
      <c r="M1373" s="4"/>
      <c r="N1373" s="4"/>
      <c r="O1373" s="4"/>
      <c r="P1373" s="30"/>
      <c r="Q1373" s="30"/>
      <c r="R1373" s="30"/>
      <c r="S1373" s="30"/>
      <c r="T1373" s="30"/>
      <c r="U1373" s="30"/>
      <c r="V1373" s="30"/>
      <c r="W1373" s="30"/>
      <c r="X1373" s="30"/>
      <c r="Y1373" s="30"/>
      <c r="Z1373" s="30"/>
      <c r="AA1373" s="30"/>
      <c r="AB1373" s="30"/>
      <c r="AC1373" s="30"/>
      <c r="AD1373" s="30"/>
      <c r="AE1373" s="30"/>
      <c r="AF1373" s="30"/>
      <c r="AG1373" s="30"/>
      <c r="AH1373" s="47"/>
      <c r="AI1373" s="47"/>
      <c r="AJ1373" s="47"/>
      <c r="AK1373" s="47"/>
      <c r="AL1373" s="47"/>
      <c r="AM1373" s="47"/>
      <c r="AN1373" s="47"/>
      <c r="AO1373" s="47"/>
    </row>
    <row r="1374" spans="2:41" x14ac:dyDescent="0.2">
      <c r="B1374" s="25"/>
      <c r="C1374" s="25"/>
      <c r="D1374" s="2"/>
      <c r="E1374" s="2"/>
      <c r="F1374" s="3"/>
      <c r="G1374" s="2"/>
      <c r="H1374" s="2"/>
      <c r="I1374" s="2"/>
      <c r="J1374" s="2"/>
      <c r="K1374" s="2"/>
      <c r="L1374" s="2"/>
      <c r="M1374" s="4"/>
      <c r="N1374" s="4"/>
      <c r="O1374" s="4"/>
      <c r="P1374" s="30"/>
      <c r="Q1374" s="30"/>
      <c r="R1374" s="30"/>
      <c r="S1374" s="30"/>
      <c r="T1374" s="30"/>
      <c r="U1374" s="30"/>
      <c r="V1374" s="30"/>
      <c r="W1374" s="30"/>
      <c r="X1374" s="30"/>
      <c r="Y1374" s="30"/>
      <c r="Z1374" s="30"/>
      <c r="AA1374" s="30"/>
      <c r="AB1374" s="30"/>
      <c r="AC1374" s="30"/>
      <c r="AD1374" s="30"/>
      <c r="AE1374" s="30"/>
      <c r="AF1374" s="30"/>
      <c r="AG1374" s="30"/>
      <c r="AH1374" s="47"/>
      <c r="AI1374" s="47"/>
      <c r="AJ1374" s="47"/>
      <c r="AK1374" s="47"/>
      <c r="AL1374" s="47"/>
      <c r="AM1374" s="47"/>
      <c r="AN1374" s="47"/>
      <c r="AO1374" s="47"/>
    </row>
    <row r="1375" spans="2:41" x14ac:dyDescent="0.2">
      <c r="B1375" s="25"/>
      <c r="C1375" s="25"/>
      <c r="D1375" s="2"/>
      <c r="E1375" s="2"/>
      <c r="F1375" s="3"/>
      <c r="G1375" s="2"/>
      <c r="H1375" s="2"/>
      <c r="I1375" s="2"/>
      <c r="J1375" s="2"/>
      <c r="K1375" s="2"/>
      <c r="L1375" s="2"/>
      <c r="M1375" s="4"/>
      <c r="N1375" s="4"/>
      <c r="O1375" s="4"/>
      <c r="P1375" s="30"/>
      <c r="Q1375" s="30"/>
      <c r="R1375" s="30"/>
      <c r="S1375" s="30"/>
      <c r="T1375" s="30"/>
      <c r="U1375" s="30"/>
      <c r="V1375" s="30"/>
      <c r="W1375" s="30"/>
      <c r="X1375" s="30"/>
      <c r="Y1375" s="30"/>
      <c r="Z1375" s="30"/>
      <c r="AA1375" s="30"/>
      <c r="AB1375" s="30"/>
      <c r="AC1375" s="30"/>
      <c r="AD1375" s="30"/>
      <c r="AE1375" s="30"/>
      <c r="AF1375" s="30"/>
      <c r="AG1375" s="30"/>
      <c r="AH1375" s="47"/>
      <c r="AI1375" s="47"/>
      <c r="AJ1375" s="47"/>
      <c r="AK1375" s="47"/>
      <c r="AL1375" s="47"/>
      <c r="AM1375" s="47"/>
      <c r="AN1375" s="47"/>
      <c r="AO1375" s="47"/>
    </row>
    <row r="1376" spans="2:41" x14ac:dyDescent="0.2">
      <c r="B1376" s="25"/>
      <c r="C1376" s="25"/>
      <c r="D1376" s="2"/>
      <c r="E1376" s="2"/>
      <c r="F1376" s="3"/>
      <c r="G1376" s="2"/>
      <c r="H1376" s="2"/>
      <c r="I1376" s="2"/>
      <c r="J1376" s="2"/>
      <c r="K1376" s="2"/>
      <c r="L1376" s="2"/>
      <c r="M1376" s="4"/>
      <c r="N1376" s="4"/>
      <c r="O1376" s="4"/>
      <c r="P1376" s="30"/>
      <c r="Q1376" s="30"/>
      <c r="R1376" s="30"/>
      <c r="S1376" s="30"/>
      <c r="T1376" s="30"/>
      <c r="U1376" s="30"/>
      <c r="V1376" s="30"/>
      <c r="W1376" s="30"/>
      <c r="X1376" s="30"/>
      <c r="Y1376" s="30"/>
      <c r="Z1376" s="30"/>
      <c r="AA1376" s="30"/>
      <c r="AB1376" s="30"/>
      <c r="AC1376" s="30"/>
      <c r="AD1376" s="30"/>
      <c r="AE1376" s="30"/>
      <c r="AF1376" s="30"/>
      <c r="AG1376" s="30"/>
      <c r="AH1376" s="47"/>
      <c r="AI1376" s="47"/>
      <c r="AJ1376" s="47"/>
      <c r="AK1376" s="47"/>
      <c r="AL1376" s="47"/>
      <c r="AM1376" s="47"/>
      <c r="AN1376" s="47"/>
      <c r="AO1376" s="47"/>
    </row>
    <row r="1377" spans="2:41" x14ac:dyDescent="0.2">
      <c r="B1377" s="25"/>
      <c r="C1377" s="25"/>
      <c r="D1377" s="2"/>
      <c r="E1377" s="2"/>
      <c r="F1377" s="3"/>
      <c r="G1377" s="2"/>
      <c r="H1377" s="2"/>
      <c r="I1377" s="2"/>
      <c r="J1377" s="2"/>
      <c r="K1377" s="2"/>
      <c r="L1377" s="2"/>
      <c r="M1377" s="4"/>
      <c r="N1377" s="4"/>
      <c r="O1377" s="4"/>
      <c r="P1377" s="30"/>
      <c r="Q1377" s="30"/>
      <c r="R1377" s="30"/>
      <c r="S1377" s="30"/>
      <c r="T1377" s="30"/>
      <c r="U1377" s="30"/>
      <c r="V1377" s="30"/>
      <c r="W1377" s="30"/>
      <c r="X1377" s="30"/>
      <c r="Y1377" s="30"/>
      <c r="Z1377" s="30"/>
      <c r="AA1377" s="30"/>
      <c r="AB1377" s="30"/>
      <c r="AC1377" s="30"/>
      <c r="AD1377" s="30"/>
      <c r="AE1377" s="30"/>
      <c r="AF1377" s="30"/>
      <c r="AG1377" s="30"/>
      <c r="AH1377" s="47"/>
      <c r="AI1377" s="47"/>
      <c r="AJ1377" s="47"/>
      <c r="AK1377" s="47"/>
      <c r="AL1377" s="47"/>
      <c r="AM1377" s="47"/>
      <c r="AN1377" s="47"/>
      <c r="AO1377" s="47"/>
    </row>
    <row r="1378" spans="2:41" x14ac:dyDescent="0.2">
      <c r="B1378" s="25"/>
      <c r="C1378" s="25"/>
      <c r="D1378" s="2"/>
      <c r="E1378" s="2"/>
      <c r="F1378" s="3"/>
      <c r="G1378" s="2"/>
      <c r="H1378" s="2"/>
      <c r="I1378" s="2"/>
      <c r="J1378" s="2"/>
      <c r="K1378" s="2"/>
      <c r="L1378" s="2"/>
      <c r="M1378" s="4"/>
      <c r="N1378" s="4"/>
      <c r="O1378" s="4"/>
      <c r="P1378" s="30"/>
      <c r="Q1378" s="30"/>
      <c r="R1378" s="30"/>
      <c r="S1378" s="30"/>
      <c r="T1378" s="30"/>
      <c r="U1378" s="30"/>
      <c r="V1378" s="30"/>
      <c r="W1378" s="30"/>
      <c r="X1378" s="30"/>
      <c r="Y1378" s="30"/>
      <c r="Z1378" s="30"/>
      <c r="AA1378" s="30"/>
      <c r="AB1378" s="30"/>
      <c r="AC1378" s="30"/>
      <c r="AD1378" s="30"/>
      <c r="AE1378" s="30"/>
      <c r="AF1378" s="30"/>
      <c r="AG1378" s="30"/>
      <c r="AH1378" s="47"/>
      <c r="AI1378" s="47"/>
      <c r="AJ1378" s="47"/>
      <c r="AK1378" s="47"/>
      <c r="AL1378" s="47"/>
      <c r="AM1378" s="47"/>
      <c r="AN1378" s="47"/>
      <c r="AO1378" s="47"/>
    </row>
    <row r="1379" spans="2:41" x14ac:dyDescent="0.2">
      <c r="B1379" s="25"/>
      <c r="C1379" s="25"/>
      <c r="D1379" s="2"/>
      <c r="E1379" s="2"/>
      <c r="F1379" s="3"/>
      <c r="G1379" s="2"/>
      <c r="H1379" s="2"/>
      <c r="I1379" s="2"/>
      <c r="J1379" s="2"/>
      <c r="K1379" s="2"/>
      <c r="L1379" s="2"/>
      <c r="M1379" s="4"/>
      <c r="N1379" s="4"/>
      <c r="O1379" s="4"/>
      <c r="P1379" s="30"/>
      <c r="Q1379" s="30"/>
      <c r="R1379" s="30"/>
      <c r="S1379" s="30"/>
      <c r="T1379" s="30"/>
      <c r="U1379" s="30"/>
      <c r="V1379" s="30"/>
      <c r="W1379" s="30"/>
      <c r="X1379" s="30"/>
      <c r="Y1379" s="30"/>
      <c r="Z1379" s="30"/>
      <c r="AA1379" s="30"/>
      <c r="AB1379" s="30"/>
      <c r="AC1379" s="30"/>
      <c r="AD1379" s="30"/>
      <c r="AE1379" s="30"/>
      <c r="AF1379" s="30"/>
      <c r="AG1379" s="30"/>
      <c r="AH1379" s="47"/>
      <c r="AI1379" s="47"/>
      <c r="AJ1379" s="47"/>
      <c r="AK1379" s="47"/>
      <c r="AL1379" s="47"/>
      <c r="AM1379" s="47"/>
      <c r="AN1379" s="47"/>
      <c r="AO1379" s="47"/>
    </row>
    <row r="1380" spans="2:41" x14ac:dyDescent="0.2">
      <c r="B1380" s="25"/>
      <c r="C1380" s="25"/>
      <c r="D1380" s="2"/>
      <c r="E1380" s="2"/>
      <c r="F1380" s="3"/>
      <c r="G1380" s="2"/>
      <c r="H1380" s="2"/>
      <c r="I1380" s="2"/>
      <c r="J1380" s="2"/>
      <c r="K1380" s="2"/>
      <c r="L1380" s="2"/>
      <c r="M1380" s="4"/>
      <c r="N1380" s="4"/>
      <c r="O1380" s="4"/>
      <c r="P1380" s="30"/>
      <c r="Q1380" s="30"/>
      <c r="R1380" s="30"/>
      <c r="S1380" s="30"/>
      <c r="T1380" s="30"/>
      <c r="U1380" s="30"/>
      <c r="V1380" s="30"/>
      <c r="W1380" s="30"/>
      <c r="X1380" s="30"/>
      <c r="Y1380" s="30"/>
      <c r="Z1380" s="30"/>
      <c r="AA1380" s="30"/>
      <c r="AB1380" s="30"/>
      <c r="AC1380" s="30"/>
      <c r="AD1380" s="30"/>
      <c r="AE1380" s="30"/>
      <c r="AF1380" s="30"/>
      <c r="AG1380" s="30"/>
      <c r="AH1380" s="47"/>
      <c r="AI1380" s="47"/>
      <c r="AJ1380" s="47"/>
      <c r="AK1380" s="47"/>
      <c r="AL1380" s="47"/>
      <c r="AM1380" s="47"/>
      <c r="AN1380" s="47"/>
      <c r="AO1380" s="47"/>
    </row>
    <row r="1381" spans="2:41" x14ac:dyDescent="0.2">
      <c r="B1381" s="25"/>
      <c r="C1381" s="25"/>
      <c r="D1381" s="2"/>
      <c r="E1381" s="2"/>
      <c r="F1381" s="3"/>
      <c r="G1381" s="2"/>
      <c r="H1381" s="2"/>
      <c r="I1381" s="2"/>
      <c r="J1381" s="2"/>
      <c r="K1381" s="2"/>
      <c r="L1381" s="2"/>
      <c r="M1381" s="4"/>
      <c r="N1381" s="4"/>
      <c r="O1381" s="4"/>
      <c r="P1381" s="30"/>
      <c r="Q1381" s="30"/>
      <c r="R1381" s="30"/>
      <c r="S1381" s="30"/>
      <c r="T1381" s="30"/>
      <c r="U1381" s="30"/>
      <c r="V1381" s="30"/>
      <c r="W1381" s="30"/>
      <c r="X1381" s="30"/>
      <c r="Y1381" s="30"/>
      <c r="Z1381" s="30"/>
      <c r="AA1381" s="30"/>
      <c r="AB1381" s="30"/>
      <c r="AC1381" s="30"/>
      <c r="AD1381" s="30"/>
      <c r="AE1381" s="30"/>
      <c r="AF1381" s="30"/>
      <c r="AG1381" s="30"/>
      <c r="AH1381" s="47"/>
      <c r="AI1381" s="47"/>
      <c r="AJ1381" s="47"/>
      <c r="AK1381" s="47"/>
      <c r="AL1381" s="47"/>
      <c r="AM1381" s="47"/>
      <c r="AN1381" s="47"/>
      <c r="AO1381" s="47"/>
    </row>
    <row r="1382" spans="2:41" x14ac:dyDescent="0.2">
      <c r="B1382" s="25"/>
      <c r="C1382" s="25"/>
      <c r="D1382" s="2"/>
      <c r="E1382" s="2"/>
      <c r="F1382" s="3"/>
      <c r="G1382" s="2"/>
      <c r="H1382" s="2"/>
      <c r="I1382" s="2"/>
      <c r="J1382" s="2"/>
      <c r="K1382" s="2"/>
      <c r="L1382" s="2"/>
      <c r="M1382" s="4"/>
      <c r="N1382" s="4"/>
      <c r="O1382" s="4"/>
      <c r="P1382" s="30"/>
      <c r="Q1382" s="30"/>
      <c r="R1382" s="30"/>
      <c r="S1382" s="30"/>
      <c r="T1382" s="30"/>
      <c r="U1382" s="30"/>
      <c r="V1382" s="30"/>
      <c r="W1382" s="30"/>
      <c r="X1382" s="30"/>
      <c r="Y1382" s="30"/>
      <c r="Z1382" s="30"/>
      <c r="AA1382" s="30"/>
      <c r="AB1382" s="30"/>
      <c r="AC1382" s="30"/>
      <c r="AD1382" s="30"/>
      <c r="AE1382" s="30"/>
      <c r="AF1382" s="30"/>
      <c r="AG1382" s="30"/>
      <c r="AH1382" s="47"/>
      <c r="AI1382" s="47"/>
      <c r="AJ1382" s="47"/>
      <c r="AK1382" s="47"/>
      <c r="AL1382" s="47"/>
      <c r="AM1382" s="47"/>
      <c r="AN1382" s="47"/>
      <c r="AO1382" s="47"/>
    </row>
    <row r="1383" spans="2:41" x14ac:dyDescent="0.2">
      <c r="B1383" s="25"/>
      <c r="C1383" s="25"/>
      <c r="D1383" s="2"/>
      <c r="E1383" s="2"/>
      <c r="F1383" s="3"/>
      <c r="G1383" s="2"/>
      <c r="H1383" s="2"/>
      <c r="I1383" s="2"/>
      <c r="J1383" s="2"/>
      <c r="K1383" s="2"/>
      <c r="L1383" s="2"/>
      <c r="M1383" s="4"/>
      <c r="N1383" s="4"/>
      <c r="O1383" s="4"/>
      <c r="P1383" s="30"/>
      <c r="Q1383" s="30"/>
      <c r="R1383" s="30"/>
      <c r="S1383" s="30"/>
      <c r="T1383" s="30"/>
      <c r="U1383" s="30"/>
      <c r="V1383" s="30"/>
      <c r="W1383" s="30"/>
      <c r="X1383" s="30"/>
      <c r="Y1383" s="30"/>
      <c r="Z1383" s="30"/>
      <c r="AA1383" s="30"/>
      <c r="AB1383" s="30"/>
      <c r="AC1383" s="30"/>
      <c r="AD1383" s="30"/>
      <c r="AE1383" s="30"/>
      <c r="AF1383" s="30"/>
      <c r="AG1383" s="30"/>
      <c r="AH1383" s="47"/>
      <c r="AI1383" s="47"/>
      <c r="AJ1383" s="47"/>
      <c r="AK1383" s="47"/>
      <c r="AL1383" s="47"/>
      <c r="AM1383" s="47"/>
      <c r="AN1383" s="47"/>
      <c r="AO1383" s="47"/>
    </row>
    <row r="1384" spans="2:41" x14ac:dyDescent="0.2">
      <c r="B1384" s="25"/>
      <c r="C1384" s="25"/>
      <c r="D1384" s="2"/>
      <c r="E1384" s="2"/>
      <c r="F1384" s="3"/>
      <c r="G1384" s="2"/>
      <c r="H1384" s="2"/>
      <c r="I1384" s="2"/>
      <c r="J1384" s="2"/>
      <c r="K1384" s="2"/>
      <c r="L1384" s="2"/>
      <c r="M1384" s="4"/>
      <c r="N1384" s="4"/>
      <c r="O1384" s="4"/>
      <c r="P1384" s="30"/>
      <c r="Q1384" s="30"/>
      <c r="R1384" s="30"/>
      <c r="S1384" s="30"/>
      <c r="T1384" s="30"/>
      <c r="U1384" s="30"/>
      <c r="V1384" s="30"/>
      <c r="W1384" s="30"/>
      <c r="X1384" s="30"/>
      <c r="Y1384" s="30"/>
      <c r="Z1384" s="30"/>
      <c r="AA1384" s="30"/>
      <c r="AB1384" s="30"/>
      <c r="AC1384" s="30"/>
      <c r="AD1384" s="30"/>
      <c r="AE1384" s="30"/>
      <c r="AF1384" s="30"/>
      <c r="AG1384" s="30"/>
      <c r="AH1384" s="47"/>
      <c r="AI1384" s="47"/>
      <c r="AJ1384" s="47"/>
      <c r="AK1384" s="47"/>
      <c r="AL1384" s="47"/>
      <c r="AM1384" s="47"/>
      <c r="AN1384" s="47"/>
      <c r="AO1384" s="47"/>
    </row>
    <row r="1385" spans="2:41" x14ac:dyDescent="0.2">
      <c r="B1385" s="25"/>
      <c r="C1385" s="25"/>
      <c r="D1385" s="2"/>
      <c r="E1385" s="2"/>
      <c r="F1385" s="3"/>
      <c r="G1385" s="2"/>
      <c r="H1385" s="2"/>
      <c r="I1385" s="2"/>
      <c r="J1385" s="2"/>
      <c r="K1385" s="2"/>
      <c r="L1385" s="2"/>
      <c r="M1385" s="4"/>
      <c r="N1385" s="4"/>
      <c r="O1385" s="4"/>
      <c r="P1385" s="30"/>
      <c r="Q1385" s="30"/>
      <c r="R1385" s="30"/>
      <c r="S1385" s="30"/>
      <c r="T1385" s="30"/>
      <c r="U1385" s="30"/>
      <c r="V1385" s="30"/>
      <c r="W1385" s="30"/>
      <c r="X1385" s="30"/>
      <c r="Y1385" s="30"/>
      <c r="Z1385" s="30"/>
      <c r="AA1385" s="30"/>
      <c r="AB1385" s="30"/>
      <c r="AC1385" s="30"/>
      <c r="AD1385" s="30"/>
      <c r="AE1385" s="30"/>
      <c r="AF1385" s="30"/>
      <c r="AG1385" s="30"/>
      <c r="AH1385" s="47"/>
      <c r="AI1385" s="47"/>
      <c r="AJ1385" s="47"/>
      <c r="AK1385" s="47"/>
      <c r="AL1385" s="47"/>
      <c r="AM1385" s="47"/>
      <c r="AN1385" s="47"/>
      <c r="AO1385" s="47"/>
    </row>
    <row r="1386" spans="2:41" x14ac:dyDescent="0.2">
      <c r="B1386" s="25"/>
      <c r="C1386" s="25"/>
      <c r="D1386" s="2"/>
      <c r="E1386" s="2"/>
      <c r="F1386" s="3"/>
      <c r="G1386" s="2"/>
      <c r="H1386" s="2"/>
      <c r="I1386" s="2"/>
      <c r="J1386" s="2"/>
      <c r="K1386" s="2"/>
      <c r="L1386" s="2"/>
      <c r="M1386" s="4"/>
      <c r="N1386" s="4"/>
      <c r="O1386" s="4"/>
      <c r="P1386" s="30"/>
      <c r="Q1386" s="30"/>
      <c r="R1386" s="30"/>
      <c r="S1386" s="30"/>
      <c r="T1386" s="30"/>
      <c r="U1386" s="30"/>
      <c r="V1386" s="30"/>
      <c r="W1386" s="30"/>
      <c r="X1386" s="30"/>
      <c r="Y1386" s="30"/>
      <c r="Z1386" s="30"/>
      <c r="AA1386" s="30"/>
      <c r="AB1386" s="30"/>
      <c r="AC1386" s="30"/>
      <c r="AD1386" s="30"/>
      <c r="AE1386" s="30"/>
      <c r="AF1386" s="30"/>
      <c r="AG1386" s="30"/>
      <c r="AH1386" s="47"/>
      <c r="AI1386" s="47"/>
      <c r="AJ1386" s="47"/>
      <c r="AK1386" s="47"/>
      <c r="AL1386" s="47"/>
      <c r="AM1386" s="47"/>
      <c r="AN1386" s="47"/>
      <c r="AO1386" s="47"/>
    </row>
    <row r="1387" spans="2:41" x14ac:dyDescent="0.2">
      <c r="B1387" s="25"/>
      <c r="C1387" s="25"/>
      <c r="D1387" s="2"/>
      <c r="E1387" s="2"/>
      <c r="F1387" s="3"/>
      <c r="G1387" s="2"/>
      <c r="H1387" s="2"/>
      <c r="I1387" s="2"/>
      <c r="J1387" s="2"/>
      <c r="K1387" s="2"/>
      <c r="L1387" s="2"/>
      <c r="M1387" s="4"/>
      <c r="N1387" s="4"/>
      <c r="O1387" s="4"/>
      <c r="P1387" s="30"/>
      <c r="Q1387" s="30"/>
      <c r="R1387" s="30"/>
      <c r="S1387" s="30"/>
      <c r="T1387" s="30"/>
      <c r="U1387" s="30"/>
      <c r="V1387" s="30"/>
      <c r="W1387" s="30"/>
      <c r="X1387" s="30"/>
      <c r="Y1387" s="30"/>
      <c r="Z1387" s="30"/>
      <c r="AA1387" s="30"/>
      <c r="AB1387" s="30"/>
      <c r="AC1387" s="30"/>
      <c r="AD1387" s="30"/>
      <c r="AE1387" s="30"/>
      <c r="AF1387" s="30"/>
      <c r="AG1387" s="30"/>
      <c r="AH1387" s="47"/>
      <c r="AI1387" s="47"/>
      <c r="AJ1387" s="47"/>
      <c r="AK1387" s="47"/>
      <c r="AL1387" s="47"/>
      <c r="AM1387" s="47"/>
      <c r="AN1387" s="47"/>
      <c r="AO1387" s="47"/>
    </row>
    <row r="1388" spans="2:41" x14ac:dyDescent="0.2">
      <c r="B1388" s="25"/>
      <c r="C1388" s="25"/>
      <c r="D1388" s="2"/>
      <c r="E1388" s="2"/>
      <c r="F1388" s="3"/>
      <c r="G1388" s="2"/>
      <c r="H1388" s="2"/>
      <c r="I1388" s="2"/>
      <c r="J1388" s="2"/>
      <c r="K1388" s="2"/>
      <c r="L1388" s="2"/>
      <c r="M1388" s="4"/>
      <c r="N1388" s="4"/>
      <c r="O1388" s="4"/>
      <c r="P1388" s="30"/>
      <c r="Q1388" s="30"/>
      <c r="R1388" s="30"/>
      <c r="S1388" s="30"/>
      <c r="T1388" s="30"/>
      <c r="U1388" s="30"/>
      <c r="V1388" s="30"/>
      <c r="W1388" s="30"/>
      <c r="X1388" s="30"/>
      <c r="Y1388" s="30"/>
      <c r="Z1388" s="30"/>
      <c r="AA1388" s="30"/>
      <c r="AB1388" s="30"/>
      <c r="AC1388" s="30"/>
      <c r="AD1388" s="30"/>
      <c r="AE1388" s="30"/>
      <c r="AF1388" s="30"/>
      <c r="AG1388" s="30"/>
      <c r="AH1388" s="47"/>
      <c r="AI1388" s="47"/>
      <c r="AJ1388" s="47"/>
      <c r="AK1388" s="47"/>
      <c r="AL1388" s="47"/>
      <c r="AM1388" s="47"/>
      <c r="AN1388" s="47"/>
      <c r="AO1388" s="47"/>
    </row>
    <row r="1389" spans="2:41" x14ac:dyDescent="0.2">
      <c r="B1389" s="25"/>
      <c r="C1389" s="25"/>
      <c r="D1389" s="2"/>
      <c r="E1389" s="2"/>
      <c r="F1389" s="3"/>
      <c r="G1389" s="2"/>
      <c r="H1389" s="2"/>
      <c r="I1389" s="2"/>
      <c r="J1389" s="2"/>
      <c r="K1389" s="2"/>
      <c r="L1389" s="2"/>
      <c r="M1389" s="4"/>
      <c r="N1389" s="4"/>
      <c r="O1389" s="4"/>
      <c r="P1389" s="30"/>
      <c r="Q1389" s="30"/>
      <c r="R1389" s="30"/>
      <c r="S1389" s="30"/>
      <c r="T1389" s="30"/>
      <c r="U1389" s="30"/>
      <c r="V1389" s="30"/>
      <c r="W1389" s="30"/>
      <c r="X1389" s="30"/>
      <c r="Y1389" s="30"/>
      <c r="Z1389" s="30"/>
      <c r="AA1389" s="30"/>
      <c r="AB1389" s="30"/>
      <c r="AC1389" s="30"/>
      <c r="AD1389" s="30"/>
      <c r="AE1389" s="30"/>
      <c r="AF1389" s="30"/>
      <c r="AG1389" s="30"/>
      <c r="AH1389" s="47"/>
      <c r="AI1389" s="47"/>
      <c r="AJ1389" s="47"/>
      <c r="AK1389" s="47"/>
      <c r="AL1389" s="47"/>
      <c r="AM1389" s="47"/>
      <c r="AN1389" s="47"/>
      <c r="AO1389" s="47"/>
    </row>
    <row r="1390" spans="2:41" x14ac:dyDescent="0.2">
      <c r="B1390" s="25"/>
      <c r="C1390" s="25"/>
      <c r="D1390" s="2"/>
      <c r="E1390" s="2"/>
      <c r="F1390" s="3"/>
      <c r="G1390" s="2"/>
      <c r="H1390" s="2"/>
      <c r="I1390" s="2"/>
      <c r="J1390" s="2"/>
      <c r="K1390" s="2"/>
      <c r="L1390" s="2"/>
      <c r="M1390" s="4"/>
      <c r="N1390" s="4"/>
      <c r="O1390" s="4"/>
      <c r="P1390" s="30"/>
      <c r="Q1390" s="30"/>
      <c r="R1390" s="30"/>
      <c r="S1390" s="30"/>
      <c r="T1390" s="30"/>
      <c r="U1390" s="30"/>
      <c r="V1390" s="30"/>
      <c r="W1390" s="30"/>
      <c r="X1390" s="30"/>
      <c r="Y1390" s="30"/>
      <c r="Z1390" s="30"/>
      <c r="AA1390" s="30"/>
      <c r="AB1390" s="30"/>
      <c r="AC1390" s="30"/>
      <c r="AD1390" s="30"/>
      <c r="AE1390" s="30"/>
      <c r="AF1390" s="30"/>
      <c r="AG1390" s="30"/>
      <c r="AH1390" s="47"/>
      <c r="AI1390" s="47"/>
      <c r="AJ1390" s="47"/>
      <c r="AK1390" s="47"/>
      <c r="AL1390" s="47"/>
      <c r="AM1390" s="47"/>
      <c r="AN1390" s="47"/>
      <c r="AO1390" s="47"/>
    </row>
    <row r="1391" spans="2:41" x14ac:dyDescent="0.2">
      <c r="B1391" s="25"/>
      <c r="C1391" s="25"/>
      <c r="D1391" s="2"/>
      <c r="E1391" s="2"/>
      <c r="F1391" s="3"/>
      <c r="G1391" s="2"/>
      <c r="H1391" s="2"/>
      <c r="I1391" s="2"/>
      <c r="J1391" s="2"/>
      <c r="K1391" s="2"/>
      <c r="L1391" s="2"/>
      <c r="M1391" s="4"/>
      <c r="N1391" s="4"/>
      <c r="O1391" s="4"/>
      <c r="P1391" s="30"/>
      <c r="Q1391" s="30"/>
      <c r="R1391" s="30"/>
      <c r="S1391" s="30"/>
      <c r="T1391" s="30"/>
      <c r="U1391" s="30"/>
      <c r="V1391" s="30"/>
      <c r="W1391" s="30"/>
      <c r="X1391" s="30"/>
      <c r="Y1391" s="30"/>
      <c r="Z1391" s="30"/>
      <c r="AA1391" s="30"/>
      <c r="AB1391" s="30"/>
      <c r="AC1391" s="30"/>
      <c r="AD1391" s="30"/>
      <c r="AE1391" s="30"/>
      <c r="AF1391" s="30"/>
      <c r="AG1391" s="30"/>
      <c r="AH1391" s="47"/>
      <c r="AI1391" s="47"/>
      <c r="AJ1391" s="47"/>
      <c r="AK1391" s="47"/>
      <c r="AL1391" s="47"/>
      <c r="AM1391" s="47"/>
      <c r="AN1391" s="47"/>
      <c r="AO1391" s="47"/>
    </row>
    <row r="1392" spans="2:41" x14ac:dyDescent="0.2">
      <c r="B1392" s="25"/>
      <c r="C1392" s="25"/>
      <c r="D1392" s="2"/>
      <c r="E1392" s="2"/>
      <c r="F1392" s="3"/>
      <c r="G1392" s="2"/>
      <c r="H1392" s="2"/>
      <c r="I1392" s="2"/>
      <c r="J1392" s="2"/>
      <c r="K1392" s="2"/>
      <c r="L1392" s="2"/>
      <c r="M1392" s="4"/>
      <c r="N1392" s="4"/>
      <c r="O1392" s="4"/>
      <c r="P1392" s="30"/>
      <c r="Q1392" s="30"/>
      <c r="R1392" s="30"/>
      <c r="S1392" s="30"/>
      <c r="T1392" s="30"/>
      <c r="U1392" s="30"/>
      <c r="V1392" s="30"/>
      <c r="W1392" s="30"/>
      <c r="X1392" s="30"/>
      <c r="Y1392" s="30"/>
      <c r="Z1392" s="30"/>
      <c r="AA1392" s="30"/>
      <c r="AB1392" s="30"/>
      <c r="AC1392" s="30"/>
      <c r="AD1392" s="30"/>
      <c r="AE1392" s="30"/>
      <c r="AF1392" s="30"/>
      <c r="AG1392" s="30"/>
      <c r="AH1392" s="47"/>
      <c r="AI1392" s="47"/>
      <c r="AJ1392" s="47"/>
      <c r="AK1392" s="47"/>
      <c r="AL1392" s="47"/>
      <c r="AM1392" s="47"/>
      <c r="AN1392" s="47"/>
      <c r="AO1392" s="47"/>
    </row>
    <row r="1393" spans="2:41" x14ac:dyDescent="0.2">
      <c r="B1393" s="25"/>
      <c r="C1393" s="25"/>
      <c r="D1393" s="2"/>
      <c r="E1393" s="2"/>
      <c r="F1393" s="3"/>
      <c r="G1393" s="2"/>
      <c r="H1393" s="2"/>
      <c r="I1393" s="2"/>
      <c r="J1393" s="2"/>
      <c r="K1393" s="2"/>
      <c r="L1393" s="2"/>
      <c r="M1393" s="4"/>
      <c r="N1393" s="4"/>
      <c r="O1393" s="4"/>
      <c r="P1393" s="30"/>
      <c r="Q1393" s="30"/>
      <c r="R1393" s="30"/>
      <c r="S1393" s="30"/>
      <c r="T1393" s="30"/>
      <c r="U1393" s="30"/>
      <c r="V1393" s="30"/>
      <c r="W1393" s="30"/>
      <c r="X1393" s="30"/>
      <c r="Y1393" s="30"/>
      <c r="Z1393" s="30"/>
      <c r="AA1393" s="30"/>
      <c r="AB1393" s="30"/>
      <c r="AC1393" s="30"/>
      <c r="AD1393" s="30"/>
      <c r="AE1393" s="30"/>
      <c r="AF1393" s="30"/>
      <c r="AG1393" s="30"/>
      <c r="AH1393" s="47"/>
      <c r="AI1393" s="47"/>
      <c r="AJ1393" s="47"/>
      <c r="AK1393" s="47"/>
      <c r="AL1393" s="47"/>
      <c r="AM1393" s="47"/>
      <c r="AN1393" s="47"/>
      <c r="AO1393" s="47"/>
    </row>
    <row r="1394" spans="2:41" x14ac:dyDescent="0.2">
      <c r="B1394" s="25"/>
      <c r="C1394" s="25"/>
      <c r="D1394" s="2"/>
      <c r="E1394" s="2"/>
      <c r="F1394" s="3"/>
      <c r="G1394" s="2"/>
      <c r="H1394" s="2"/>
      <c r="I1394" s="2"/>
      <c r="J1394" s="2"/>
      <c r="K1394" s="2"/>
      <c r="L1394" s="2"/>
      <c r="M1394" s="4"/>
      <c r="N1394" s="4"/>
      <c r="O1394" s="4"/>
      <c r="P1394" s="30"/>
      <c r="Q1394" s="30"/>
      <c r="R1394" s="30"/>
      <c r="S1394" s="30"/>
      <c r="T1394" s="30"/>
      <c r="U1394" s="30"/>
      <c r="V1394" s="30"/>
      <c r="W1394" s="30"/>
      <c r="X1394" s="30"/>
      <c r="Y1394" s="30"/>
      <c r="Z1394" s="30"/>
      <c r="AA1394" s="30"/>
      <c r="AB1394" s="30"/>
      <c r="AC1394" s="30"/>
      <c r="AD1394" s="30"/>
      <c r="AE1394" s="30"/>
      <c r="AF1394" s="30"/>
      <c r="AG1394" s="30"/>
      <c r="AH1394" s="47"/>
      <c r="AI1394" s="47"/>
      <c r="AJ1394" s="47"/>
      <c r="AK1394" s="47"/>
      <c r="AL1394" s="47"/>
      <c r="AM1394" s="47"/>
      <c r="AN1394" s="47"/>
      <c r="AO1394" s="47"/>
    </row>
    <row r="1395" spans="2:41" x14ac:dyDescent="0.2">
      <c r="B1395" s="25"/>
      <c r="C1395" s="25"/>
      <c r="D1395" s="2"/>
      <c r="E1395" s="2"/>
      <c r="F1395" s="3"/>
      <c r="G1395" s="2"/>
      <c r="H1395" s="2"/>
      <c r="I1395" s="2"/>
      <c r="J1395" s="2"/>
      <c r="K1395" s="2"/>
      <c r="L1395" s="2"/>
      <c r="M1395" s="4"/>
      <c r="N1395" s="4"/>
      <c r="O1395" s="4"/>
      <c r="P1395" s="30"/>
      <c r="Q1395" s="30"/>
      <c r="R1395" s="30"/>
      <c r="S1395" s="30"/>
      <c r="T1395" s="30"/>
      <c r="U1395" s="30"/>
      <c r="V1395" s="30"/>
      <c r="W1395" s="30"/>
      <c r="X1395" s="30"/>
      <c r="Y1395" s="30"/>
      <c r="Z1395" s="30"/>
      <c r="AA1395" s="30"/>
      <c r="AB1395" s="30"/>
      <c r="AC1395" s="30"/>
      <c r="AD1395" s="30"/>
      <c r="AE1395" s="30"/>
      <c r="AF1395" s="30"/>
      <c r="AG1395" s="30"/>
      <c r="AH1395" s="47"/>
      <c r="AI1395" s="47"/>
      <c r="AJ1395" s="47"/>
      <c r="AK1395" s="47"/>
      <c r="AL1395" s="47"/>
      <c r="AM1395" s="47"/>
      <c r="AN1395" s="47"/>
      <c r="AO1395" s="47"/>
    </row>
    <row r="1396" spans="2:41" x14ac:dyDescent="0.2">
      <c r="B1396" s="25"/>
      <c r="C1396" s="25"/>
      <c r="D1396" s="2"/>
      <c r="E1396" s="2"/>
      <c r="F1396" s="3"/>
      <c r="G1396" s="2"/>
      <c r="H1396" s="2"/>
      <c r="I1396" s="2"/>
      <c r="J1396" s="2"/>
      <c r="K1396" s="2"/>
      <c r="L1396" s="2"/>
      <c r="M1396" s="4"/>
      <c r="N1396" s="4"/>
      <c r="O1396" s="4"/>
      <c r="P1396" s="30"/>
      <c r="Q1396" s="30"/>
      <c r="R1396" s="30"/>
      <c r="S1396" s="30"/>
      <c r="T1396" s="30"/>
      <c r="U1396" s="30"/>
      <c r="V1396" s="30"/>
      <c r="W1396" s="30"/>
      <c r="X1396" s="30"/>
      <c r="Y1396" s="30"/>
      <c r="Z1396" s="30"/>
      <c r="AA1396" s="30"/>
      <c r="AB1396" s="30"/>
      <c r="AC1396" s="30"/>
      <c r="AD1396" s="30"/>
      <c r="AE1396" s="30"/>
      <c r="AF1396" s="30"/>
      <c r="AG1396" s="30"/>
      <c r="AH1396" s="47"/>
      <c r="AI1396" s="47"/>
      <c r="AJ1396" s="47"/>
      <c r="AK1396" s="47"/>
      <c r="AL1396" s="47"/>
      <c r="AM1396" s="47"/>
      <c r="AN1396" s="47"/>
      <c r="AO1396" s="47"/>
    </row>
    <row r="1397" spans="2:41" x14ac:dyDescent="0.2">
      <c r="B1397" s="25"/>
      <c r="C1397" s="25"/>
      <c r="D1397" s="2"/>
      <c r="E1397" s="2"/>
      <c r="F1397" s="3"/>
      <c r="G1397" s="2"/>
      <c r="H1397" s="2"/>
      <c r="I1397" s="2"/>
      <c r="J1397" s="2"/>
      <c r="K1397" s="2"/>
      <c r="L1397" s="2"/>
      <c r="M1397" s="4"/>
      <c r="N1397" s="4"/>
      <c r="O1397" s="4"/>
      <c r="P1397" s="30"/>
      <c r="Q1397" s="30"/>
      <c r="R1397" s="30"/>
      <c r="S1397" s="30"/>
      <c r="T1397" s="30"/>
      <c r="U1397" s="30"/>
      <c r="V1397" s="30"/>
      <c r="W1397" s="30"/>
      <c r="X1397" s="30"/>
      <c r="Y1397" s="30"/>
      <c r="Z1397" s="30"/>
      <c r="AA1397" s="30"/>
      <c r="AB1397" s="30"/>
      <c r="AC1397" s="30"/>
      <c r="AD1397" s="30"/>
      <c r="AE1397" s="30"/>
      <c r="AF1397" s="30"/>
      <c r="AG1397" s="30"/>
      <c r="AH1397" s="47"/>
      <c r="AI1397" s="47"/>
      <c r="AJ1397" s="47"/>
      <c r="AK1397" s="47"/>
      <c r="AL1397" s="47"/>
      <c r="AM1397" s="47"/>
      <c r="AN1397" s="47"/>
      <c r="AO1397" s="47"/>
    </row>
    <row r="1398" spans="2:41" x14ac:dyDescent="0.2">
      <c r="B1398" s="25"/>
      <c r="C1398" s="25"/>
      <c r="D1398" s="2"/>
      <c r="E1398" s="2"/>
      <c r="F1398" s="3"/>
      <c r="G1398" s="2"/>
      <c r="H1398" s="2"/>
      <c r="I1398" s="2"/>
      <c r="J1398" s="2"/>
      <c r="K1398" s="2"/>
      <c r="L1398" s="2"/>
      <c r="M1398" s="4"/>
      <c r="N1398" s="4"/>
      <c r="O1398" s="4"/>
      <c r="P1398" s="30"/>
      <c r="Q1398" s="30"/>
      <c r="R1398" s="30"/>
      <c r="S1398" s="30"/>
      <c r="T1398" s="30"/>
      <c r="U1398" s="30"/>
      <c r="V1398" s="30"/>
      <c r="W1398" s="30"/>
      <c r="X1398" s="30"/>
      <c r="Y1398" s="30"/>
      <c r="Z1398" s="30"/>
      <c r="AA1398" s="30"/>
      <c r="AB1398" s="30"/>
      <c r="AC1398" s="30"/>
      <c r="AD1398" s="30"/>
      <c r="AE1398" s="30"/>
      <c r="AF1398" s="30"/>
      <c r="AG1398" s="30"/>
      <c r="AH1398" s="47"/>
      <c r="AI1398" s="47"/>
      <c r="AJ1398" s="47"/>
      <c r="AK1398" s="47"/>
      <c r="AL1398" s="47"/>
      <c r="AM1398" s="47"/>
      <c r="AN1398" s="47"/>
      <c r="AO1398" s="47"/>
    </row>
    <row r="1399" spans="2:41" x14ac:dyDescent="0.2">
      <c r="B1399" s="25"/>
      <c r="C1399" s="25"/>
      <c r="D1399" s="2"/>
      <c r="E1399" s="2"/>
      <c r="F1399" s="3"/>
      <c r="G1399" s="2"/>
      <c r="H1399" s="2"/>
      <c r="I1399" s="2"/>
      <c r="J1399" s="2"/>
      <c r="K1399" s="2"/>
      <c r="L1399" s="2"/>
      <c r="M1399" s="4"/>
      <c r="N1399" s="4"/>
      <c r="O1399" s="4"/>
      <c r="P1399" s="30"/>
      <c r="Q1399" s="30"/>
      <c r="R1399" s="30"/>
      <c r="S1399" s="30"/>
      <c r="T1399" s="30"/>
      <c r="U1399" s="30"/>
      <c r="V1399" s="30"/>
      <c r="W1399" s="30"/>
      <c r="X1399" s="30"/>
      <c r="Y1399" s="30"/>
      <c r="Z1399" s="30"/>
      <c r="AA1399" s="30"/>
      <c r="AB1399" s="30"/>
      <c r="AC1399" s="30"/>
      <c r="AD1399" s="30"/>
      <c r="AE1399" s="30"/>
      <c r="AF1399" s="30"/>
      <c r="AG1399" s="30"/>
      <c r="AH1399" s="47"/>
      <c r="AI1399" s="47"/>
      <c r="AJ1399" s="47"/>
      <c r="AK1399" s="47"/>
      <c r="AL1399" s="47"/>
      <c r="AM1399" s="47"/>
      <c r="AN1399" s="47"/>
      <c r="AO1399" s="47"/>
    </row>
    <row r="1400" spans="2:41" x14ac:dyDescent="0.2">
      <c r="B1400" s="25"/>
      <c r="C1400" s="25"/>
      <c r="D1400" s="2"/>
      <c r="E1400" s="2"/>
      <c r="F1400" s="3"/>
      <c r="G1400" s="2"/>
      <c r="H1400" s="2"/>
      <c r="I1400" s="2"/>
      <c r="J1400" s="2"/>
      <c r="K1400" s="2"/>
      <c r="L1400" s="2"/>
      <c r="M1400" s="4"/>
      <c r="N1400" s="4"/>
      <c r="O1400" s="4"/>
      <c r="P1400" s="30"/>
      <c r="Q1400" s="30"/>
      <c r="R1400" s="30"/>
      <c r="S1400" s="30"/>
      <c r="T1400" s="30"/>
      <c r="U1400" s="30"/>
      <c r="V1400" s="30"/>
      <c r="W1400" s="30"/>
      <c r="X1400" s="30"/>
      <c r="Y1400" s="30"/>
      <c r="Z1400" s="30"/>
      <c r="AA1400" s="30"/>
      <c r="AB1400" s="30"/>
      <c r="AC1400" s="30"/>
      <c r="AD1400" s="30"/>
      <c r="AE1400" s="30"/>
      <c r="AF1400" s="30"/>
      <c r="AG1400" s="30"/>
      <c r="AH1400" s="47"/>
      <c r="AI1400" s="47"/>
      <c r="AJ1400" s="47"/>
      <c r="AK1400" s="47"/>
      <c r="AL1400" s="47"/>
      <c r="AM1400" s="47"/>
      <c r="AN1400" s="47"/>
      <c r="AO1400" s="47"/>
    </row>
    <row r="1401" spans="2:41" x14ac:dyDescent="0.2">
      <c r="B1401" s="25"/>
      <c r="C1401" s="25"/>
      <c r="D1401" s="2"/>
      <c r="E1401" s="2"/>
      <c r="F1401" s="3"/>
      <c r="G1401" s="2"/>
      <c r="H1401" s="2"/>
      <c r="I1401" s="2"/>
      <c r="J1401" s="2"/>
      <c r="K1401" s="2"/>
      <c r="L1401" s="2"/>
      <c r="M1401" s="4"/>
      <c r="N1401" s="4"/>
      <c r="O1401" s="4"/>
      <c r="P1401" s="30"/>
      <c r="Q1401" s="30"/>
      <c r="R1401" s="30"/>
      <c r="S1401" s="30"/>
      <c r="T1401" s="30"/>
      <c r="U1401" s="30"/>
      <c r="V1401" s="30"/>
      <c r="W1401" s="30"/>
      <c r="X1401" s="30"/>
      <c r="Y1401" s="30"/>
      <c r="Z1401" s="30"/>
      <c r="AA1401" s="30"/>
      <c r="AB1401" s="30"/>
      <c r="AC1401" s="30"/>
      <c r="AD1401" s="30"/>
      <c r="AE1401" s="30"/>
      <c r="AF1401" s="30"/>
      <c r="AG1401" s="30"/>
      <c r="AH1401" s="47"/>
      <c r="AI1401" s="47"/>
      <c r="AJ1401" s="47"/>
      <c r="AK1401" s="47"/>
      <c r="AL1401" s="47"/>
      <c r="AM1401" s="47"/>
      <c r="AN1401" s="47"/>
      <c r="AO1401" s="47"/>
    </row>
    <row r="1402" spans="2:41" x14ac:dyDescent="0.2">
      <c r="B1402" s="25"/>
      <c r="C1402" s="25"/>
      <c r="D1402" s="2"/>
      <c r="E1402" s="2"/>
      <c r="F1402" s="3"/>
      <c r="G1402" s="2"/>
      <c r="H1402" s="2"/>
      <c r="I1402" s="2"/>
      <c r="J1402" s="2"/>
      <c r="K1402" s="2"/>
      <c r="L1402" s="2"/>
      <c r="M1402" s="4"/>
      <c r="N1402" s="4"/>
      <c r="O1402" s="4"/>
      <c r="P1402" s="30"/>
      <c r="Q1402" s="30"/>
      <c r="R1402" s="30"/>
      <c r="S1402" s="30"/>
      <c r="T1402" s="30"/>
      <c r="U1402" s="30"/>
      <c r="V1402" s="30"/>
      <c r="W1402" s="30"/>
      <c r="X1402" s="30"/>
      <c r="Y1402" s="30"/>
      <c r="Z1402" s="30"/>
      <c r="AA1402" s="30"/>
      <c r="AB1402" s="30"/>
      <c r="AC1402" s="30"/>
      <c r="AD1402" s="30"/>
      <c r="AE1402" s="30"/>
      <c r="AF1402" s="30"/>
      <c r="AG1402" s="30"/>
      <c r="AH1402" s="47"/>
      <c r="AI1402" s="47"/>
      <c r="AJ1402" s="47"/>
      <c r="AK1402" s="47"/>
      <c r="AL1402" s="47"/>
      <c r="AM1402" s="47"/>
      <c r="AN1402" s="47"/>
      <c r="AO1402" s="47"/>
    </row>
    <row r="1403" spans="2:41" x14ac:dyDescent="0.2">
      <c r="B1403" s="25"/>
      <c r="C1403" s="25"/>
      <c r="D1403" s="2"/>
      <c r="E1403" s="2"/>
      <c r="F1403" s="3"/>
      <c r="G1403" s="2"/>
      <c r="H1403" s="2"/>
      <c r="I1403" s="2"/>
      <c r="J1403" s="2"/>
      <c r="K1403" s="2"/>
      <c r="L1403" s="2"/>
      <c r="M1403" s="4"/>
      <c r="N1403" s="4"/>
      <c r="O1403" s="4"/>
      <c r="P1403" s="30"/>
      <c r="Q1403" s="30"/>
      <c r="R1403" s="30"/>
      <c r="S1403" s="30"/>
      <c r="T1403" s="30"/>
      <c r="U1403" s="30"/>
      <c r="V1403" s="30"/>
      <c r="W1403" s="30"/>
      <c r="X1403" s="30"/>
      <c r="Y1403" s="30"/>
      <c r="Z1403" s="30"/>
      <c r="AA1403" s="30"/>
      <c r="AB1403" s="30"/>
      <c r="AC1403" s="30"/>
      <c r="AD1403" s="30"/>
      <c r="AE1403" s="30"/>
      <c r="AF1403" s="30"/>
      <c r="AG1403" s="30"/>
      <c r="AH1403" s="47"/>
      <c r="AI1403" s="47"/>
      <c r="AJ1403" s="47"/>
      <c r="AK1403" s="47"/>
      <c r="AL1403" s="47"/>
      <c r="AM1403" s="47"/>
      <c r="AN1403" s="47"/>
      <c r="AO1403" s="47"/>
    </row>
    <row r="1404" spans="2:41" x14ac:dyDescent="0.2">
      <c r="B1404" s="25"/>
      <c r="C1404" s="25"/>
      <c r="D1404" s="2"/>
      <c r="E1404" s="2"/>
      <c r="F1404" s="3"/>
      <c r="G1404" s="2"/>
      <c r="H1404" s="2"/>
      <c r="I1404" s="2"/>
      <c r="J1404" s="2"/>
      <c r="K1404" s="2"/>
      <c r="L1404" s="2"/>
      <c r="M1404" s="4"/>
      <c r="N1404" s="4"/>
      <c r="O1404" s="4"/>
      <c r="P1404" s="30"/>
      <c r="Q1404" s="30"/>
      <c r="R1404" s="30"/>
      <c r="S1404" s="30"/>
      <c r="T1404" s="30"/>
      <c r="U1404" s="30"/>
      <c r="V1404" s="30"/>
      <c r="W1404" s="30"/>
      <c r="X1404" s="30"/>
      <c r="Y1404" s="30"/>
      <c r="Z1404" s="30"/>
      <c r="AA1404" s="30"/>
      <c r="AB1404" s="30"/>
      <c r="AC1404" s="30"/>
      <c r="AD1404" s="30"/>
      <c r="AE1404" s="30"/>
      <c r="AF1404" s="30"/>
      <c r="AG1404" s="30"/>
      <c r="AH1404" s="47"/>
      <c r="AI1404" s="47"/>
      <c r="AJ1404" s="47"/>
      <c r="AK1404" s="47"/>
      <c r="AL1404" s="47"/>
      <c r="AM1404" s="47"/>
      <c r="AN1404" s="47"/>
      <c r="AO1404" s="47"/>
    </row>
    <row r="1405" spans="2:41" x14ac:dyDescent="0.2">
      <c r="B1405" s="25"/>
      <c r="C1405" s="25"/>
      <c r="D1405" s="2"/>
      <c r="E1405" s="2"/>
      <c r="F1405" s="3"/>
      <c r="G1405" s="2"/>
      <c r="H1405" s="2"/>
      <c r="I1405" s="2"/>
      <c r="J1405" s="2"/>
      <c r="K1405" s="2"/>
      <c r="L1405" s="2"/>
      <c r="M1405" s="4"/>
      <c r="N1405" s="4"/>
      <c r="O1405" s="4"/>
      <c r="P1405" s="30"/>
      <c r="Q1405" s="30"/>
      <c r="R1405" s="30"/>
      <c r="S1405" s="30"/>
      <c r="T1405" s="30"/>
      <c r="U1405" s="30"/>
      <c r="V1405" s="30"/>
      <c r="W1405" s="30"/>
      <c r="X1405" s="30"/>
      <c r="Y1405" s="30"/>
      <c r="Z1405" s="30"/>
      <c r="AA1405" s="30"/>
      <c r="AB1405" s="30"/>
      <c r="AC1405" s="30"/>
      <c r="AD1405" s="30"/>
      <c r="AE1405" s="30"/>
      <c r="AF1405" s="30"/>
      <c r="AG1405" s="30"/>
      <c r="AH1405" s="47"/>
      <c r="AI1405" s="47"/>
      <c r="AJ1405" s="47"/>
      <c r="AK1405" s="47"/>
      <c r="AL1405" s="47"/>
      <c r="AM1405" s="47"/>
      <c r="AN1405" s="47"/>
      <c r="AO1405" s="47"/>
    </row>
    <row r="1406" spans="2:41" x14ac:dyDescent="0.2">
      <c r="B1406" s="25"/>
      <c r="C1406" s="25"/>
      <c r="D1406" s="2"/>
      <c r="E1406" s="2"/>
      <c r="F1406" s="3"/>
      <c r="G1406" s="2"/>
      <c r="H1406" s="2"/>
      <c r="I1406" s="2"/>
      <c r="J1406" s="2"/>
      <c r="K1406" s="2"/>
      <c r="L1406" s="2"/>
      <c r="M1406" s="4"/>
      <c r="N1406" s="4"/>
      <c r="O1406" s="4"/>
      <c r="P1406" s="30"/>
      <c r="Q1406" s="30"/>
      <c r="R1406" s="30"/>
      <c r="S1406" s="30"/>
      <c r="T1406" s="30"/>
      <c r="U1406" s="30"/>
      <c r="V1406" s="30"/>
      <c r="W1406" s="30"/>
      <c r="X1406" s="30"/>
      <c r="Y1406" s="30"/>
      <c r="Z1406" s="30"/>
      <c r="AA1406" s="30"/>
      <c r="AB1406" s="30"/>
      <c r="AC1406" s="30"/>
      <c r="AD1406" s="30"/>
      <c r="AE1406" s="30"/>
      <c r="AF1406" s="30"/>
      <c r="AG1406" s="30"/>
      <c r="AH1406" s="47"/>
      <c r="AI1406" s="47"/>
      <c r="AJ1406" s="47"/>
      <c r="AK1406" s="47"/>
      <c r="AL1406" s="47"/>
      <c r="AM1406" s="47"/>
      <c r="AN1406" s="47"/>
      <c r="AO1406" s="47"/>
    </row>
    <row r="1407" spans="2:41" x14ac:dyDescent="0.2">
      <c r="B1407" s="25"/>
      <c r="C1407" s="25"/>
      <c r="D1407" s="2"/>
      <c r="E1407" s="2"/>
      <c r="F1407" s="3"/>
      <c r="G1407" s="2"/>
      <c r="H1407" s="2"/>
      <c r="I1407" s="2"/>
      <c r="J1407" s="2"/>
      <c r="K1407" s="2"/>
      <c r="L1407" s="2"/>
      <c r="M1407" s="4"/>
      <c r="N1407" s="4"/>
      <c r="O1407" s="4"/>
      <c r="P1407" s="30"/>
      <c r="Q1407" s="30"/>
      <c r="R1407" s="30"/>
      <c r="S1407" s="30"/>
      <c r="T1407" s="30"/>
      <c r="U1407" s="30"/>
      <c r="V1407" s="30"/>
      <c r="W1407" s="30"/>
      <c r="X1407" s="30"/>
      <c r="Y1407" s="30"/>
      <c r="Z1407" s="30"/>
      <c r="AA1407" s="30"/>
      <c r="AB1407" s="30"/>
      <c r="AC1407" s="30"/>
      <c r="AD1407" s="30"/>
      <c r="AE1407" s="30"/>
      <c r="AF1407" s="30"/>
      <c r="AG1407" s="30"/>
      <c r="AH1407" s="47"/>
      <c r="AI1407" s="47"/>
      <c r="AJ1407" s="47"/>
      <c r="AK1407" s="47"/>
      <c r="AL1407" s="47"/>
      <c r="AM1407" s="47"/>
      <c r="AN1407" s="47"/>
      <c r="AO1407" s="47"/>
    </row>
    <row r="1408" spans="2:41" x14ac:dyDescent="0.2">
      <c r="B1408" s="25"/>
      <c r="C1408" s="25"/>
      <c r="D1408" s="2"/>
      <c r="E1408" s="2"/>
      <c r="F1408" s="3"/>
      <c r="G1408" s="2"/>
      <c r="H1408" s="2"/>
      <c r="I1408" s="2"/>
      <c r="J1408" s="2"/>
      <c r="K1408" s="2"/>
      <c r="L1408" s="2"/>
      <c r="M1408" s="4"/>
      <c r="N1408" s="4"/>
      <c r="O1408" s="4"/>
      <c r="P1408" s="30"/>
      <c r="Q1408" s="30"/>
      <c r="R1408" s="30"/>
      <c r="S1408" s="30"/>
      <c r="T1408" s="30"/>
      <c r="U1408" s="30"/>
      <c r="V1408" s="30"/>
      <c r="W1408" s="30"/>
      <c r="X1408" s="30"/>
      <c r="Y1408" s="30"/>
      <c r="Z1408" s="30"/>
      <c r="AA1408" s="30"/>
      <c r="AB1408" s="30"/>
      <c r="AC1408" s="30"/>
      <c r="AD1408" s="30"/>
      <c r="AE1408" s="30"/>
      <c r="AF1408" s="30"/>
      <c r="AG1408" s="30"/>
      <c r="AH1408" s="47"/>
      <c r="AI1408" s="47"/>
      <c r="AJ1408" s="47"/>
      <c r="AK1408" s="47"/>
      <c r="AL1408" s="47"/>
      <c r="AM1408" s="47"/>
      <c r="AN1408" s="47"/>
      <c r="AO1408" s="47"/>
    </row>
    <row r="1409" spans="2:41" x14ac:dyDescent="0.2">
      <c r="B1409" s="25"/>
      <c r="C1409" s="25"/>
      <c r="D1409" s="2"/>
      <c r="E1409" s="2"/>
      <c r="F1409" s="3"/>
      <c r="G1409" s="2"/>
      <c r="H1409" s="2"/>
      <c r="I1409" s="2"/>
      <c r="J1409" s="2"/>
      <c r="K1409" s="2"/>
      <c r="L1409" s="2"/>
      <c r="M1409" s="4"/>
      <c r="N1409" s="4"/>
      <c r="O1409" s="4"/>
      <c r="P1409" s="30"/>
      <c r="Q1409" s="30"/>
      <c r="R1409" s="30"/>
      <c r="S1409" s="30"/>
      <c r="T1409" s="30"/>
      <c r="U1409" s="30"/>
      <c r="V1409" s="30"/>
      <c r="W1409" s="30"/>
      <c r="X1409" s="30"/>
      <c r="Y1409" s="30"/>
      <c r="Z1409" s="30"/>
      <c r="AA1409" s="30"/>
      <c r="AB1409" s="30"/>
      <c r="AC1409" s="30"/>
      <c r="AD1409" s="30"/>
      <c r="AE1409" s="30"/>
      <c r="AF1409" s="30"/>
      <c r="AG1409" s="30"/>
      <c r="AH1409" s="47"/>
      <c r="AI1409" s="47"/>
      <c r="AJ1409" s="47"/>
      <c r="AK1409" s="47"/>
      <c r="AL1409" s="47"/>
      <c r="AM1409" s="47"/>
      <c r="AN1409" s="47"/>
      <c r="AO1409" s="47"/>
    </row>
    <row r="1410" spans="2:41" x14ac:dyDescent="0.2">
      <c r="B1410" s="25"/>
      <c r="C1410" s="25"/>
      <c r="D1410" s="2"/>
      <c r="E1410" s="2"/>
      <c r="F1410" s="3"/>
      <c r="G1410" s="2"/>
      <c r="H1410" s="2"/>
      <c r="I1410" s="2"/>
      <c r="J1410" s="2"/>
      <c r="K1410" s="2"/>
      <c r="L1410" s="2"/>
      <c r="M1410" s="4"/>
      <c r="N1410" s="4"/>
      <c r="O1410" s="4"/>
      <c r="P1410" s="30"/>
      <c r="Q1410" s="30"/>
      <c r="R1410" s="30"/>
      <c r="S1410" s="30"/>
      <c r="T1410" s="30"/>
      <c r="U1410" s="30"/>
      <c r="V1410" s="30"/>
      <c r="W1410" s="30"/>
      <c r="X1410" s="30"/>
      <c r="Y1410" s="30"/>
      <c r="Z1410" s="30"/>
      <c r="AA1410" s="30"/>
      <c r="AB1410" s="30"/>
      <c r="AC1410" s="30"/>
      <c r="AD1410" s="30"/>
      <c r="AE1410" s="30"/>
      <c r="AF1410" s="30"/>
      <c r="AG1410" s="30"/>
      <c r="AH1410" s="47"/>
      <c r="AI1410" s="47"/>
      <c r="AJ1410" s="47"/>
      <c r="AK1410" s="47"/>
      <c r="AL1410" s="47"/>
      <c r="AM1410" s="47"/>
      <c r="AN1410" s="47"/>
      <c r="AO1410" s="47"/>
    </row>
    <row r="1411" spans="2:41" x14ac:dyDescent="0.2">
      <c r="B1411" s="25"/>
      <c r="C1411" s="25"/>
      <c r="D1411" s="2"/>
      <c r="E1411" s="2"/>
      <c r="F1411" s="3"/>
      <c r="G1411" s="2"/>
      <c r="H1411" s="2"/>
      <c r="I1411" s="2"/>
      <c r="J1411" s="2"/>
      <c r="K1411" s="2"/>
      <c r="L1411" s="2"/>
      <c r="M1411" s="4"/>
      <c r="N1411" s="4"/>
      <c r="O1411" s="4"/>
      <c r="P1411" s="30"/>
      <c r="Q1411" s="30"/>
      <c r="R1411" s="30"/>
      <c r="S1411" s="30"/>
      <c r="T1411" s="30"/>
      <c r="U1411" s="30"/>
      <c r="V1411" s="30"/>
      <c r="W1411" s="30"/>
      <c r="X1411" s="30"/>
      <c r="Y1411" s="30"/>
      <c r="Z1411" s="30"/>
      <c r="AA1411" s="30"/>
      <c r="AB1411" s="30"/>
      <c r="AC1411" s="30"/>
      <c r="AD1411" s="30"/>
      <c r="AE1411" s="30"/>
      <c r="AF1411" s="30"/>
      <c r="AG1411" s="30"/>
      <c r="AH1411" s="47"/>
      <c r="AI1411" s="47"/>
      <c r="AJ1411" s="47"/>
      <c r="AK1411" s="47"/>
      <c r="AL1411" s="47"/>
      <c r="AM1411" s="47"/>
      <c r="AN1411" s="47"/>
      <c r="AO1411" s="47"/>
    </row>
    <row r="1412" spans="2:41" x14ac:dyDescent="0.2">
      <c r="B1412" s="25"/>
      <c r="C1412" s="25"/>
      <c r="D1412" s="2"/>
      <c r="E1412" s="2"/>
      <c r="F1412" s="3"/>
      <c r="G1412" s="2"/>
      <c r="H1412" s="2"/>
      <c r="I1412" s="2"/>
      <c r="J1412" s="2"/>
      <c r="K1412" s="2"/>
      <c r="L1412" s="2"/>
      <c r="M1412" s="4"/>
      <c r="N1412" s="4"/>
      <c r="O1412" s="4"/>
      <c r="P1412" s="30"/>
      <c r="Q1412" s="30"/>
      <c r="R1412" s="30"/>
      <c r="S1412" s="30"/>
      <c r="T1412" s="30"/>
      <c r="U1412" s="30"/>
      <c r="V1412" s="30"/>
      <c r="W1412" s="30"/>
      <c r="X1412" s="30"/>
      <c r="Y1412" s="30"/>
      <c r="Z1412" s="30"/>
      <c r="AA1412" s="30"/>
      <c r="AB1412" s="30"/>
      <c r="AC1412" s="30"/>
      <c r="AD1412" s="30"/>
      <c r="AE1412" s="30"/>
      <c r="AF1412" s="30"/>
      <c r="AG1412" s="30"/>
      <c r="AH1412" s="47"/>
      <c r="AI1412" s="47"/>
      <c r="AJ1412" s="47"/>
      <c r="AK1412" s="47"/>
      <c r="AL1412" s="47"/>
      <c r="AM1412" s="47"/>
      <c r="AN1412" s="47"/>
      <c r="AO1412" s="47"/>
    </row>
    <row r="1413" spans="2:41" x14ac:dyDescent="0.2">
      <c r="B1413" s="25"/>
      <c r="C1413" s="25"/>
      <c r="D1413" s="2"/>
      <c r="E1413" s="2"/>
      <c r="F1413" s="3"/>
      <c r="G1413" s="2"/>
      <c r="H1413" s="2"/>
      <c r="I1413" s="2"/>
      <c r="J1413" s="2"/>
      <c r="K1413" s="2"/>
      <c r="L1413" s="2"/>
      <c r="M1413" s="4"/>
      <c r="N1413" s="4"/>
      <c r="O1413" s="4"/>
      <c r="P1413" s="30"/>
      <c r="Q1413" s="30"/>
      <c r="R1413" s="30"/>
      <c r="S1413" s="30"/>
      <c r="T1413" s="30"/>
      <c r="U1413" s="30"/>
      <c r="V1413" s="30"/>
      <c r="W1413" s="30"/>
      <c r="X1413" s="30"/>
      <c r="Y1413" s="30"/>
      <c r="Z1413" s="30"/>
      <c r="AA1413" s="30"/>
      <c r="AB1413" s="30"/>
      <c r="AC1413" s="30"/>
      <c r="AD1413" s="30"/>
      <c r="AE1413" s="30"/>
      <c r="AF1413" s="30"/>
      <c r="AG1413" s="30"/>
      <c r="AH1413" s="47"/>
      <c r="AI1413" s="47"/>
      <c r="AJ1413" s="47"/>
      <c r="AK1413" s="47"/>
      <c r="AL1413" s="47"/>
      <c r="AM1413" s="47"/>
      <c r="AN1413" s="47"/>
      <c r="AO1413" s="47"/>
    </row>
    <row r="1414" spans="2:41" x14ac:dyDescent="0.2">
      <c r="B1414" s="25"/>
      <c r="C1414" s="25"/>
      <c r="D1414" s="2"/>
      <c r="E1414" s="2"/>
      <c r="F1414" s="3"/>
      <c r="G1414" s="2"/>
      <c r="H1414" s="2"/>
      <c r="I1414" s="2"/>
      <c r="J1414" s="2"/>
      <c r="K1414" s="2"/>
      <c r="L1414" s="2"/>
      <c r="M1414" s="4"/>
      <c r="N1414" s="4"/>
      <c r="O1414" s="4"/>
      <c r="P1414" s="30"/>
      <c r="Q1414" s="30"/>
      <c r="R1414" s="30"/>
      <c r="S1414" s="30"/>
      <c r="T1414" s="30"/>
      <c r="U1414" s="30"/>
      <c r="V1414" s="30"/>
      <c r="W1414" s="30"/>
      <c r="X1414" s="30"/>
      <c r="Y1414" s="30"/>
      <c r="Z1414" s="30"/>
      <c r="AA1414" s="30"/>
      <c r="AB1414" s="30"/>
      <c r="AC1414" s="30"/>
      <c r="AD1414" s="30"/>
      <c r="AE1414" s="30"/>
      <c r="AF1414" s="30"/>
      <c r="AG1414" s="30"/>
      <c r="AH1414" s="47"/>
      <c r="AI1414" s="47"/>
      <c r="AJ1414" s="47"/>
      <c r="AK1414" s="47"/>
      <c r="AL1414" s="47"/>
      <c r="AM1414" s="47"/>
      <c r="AN1414" s="47"/>
      <c r="AO1414" s="47"/>
    </row>
    <row r="1415" spans="2:41" x14ac:dyDescent="0.2">
      <c r="B1415" s="25"/>
      <c r="C1415" s="25"/>
      <c r="D1415" s="2"/>
      <c r="E1415" s="2"/>
      <c r="F1415" s="3"/>
      <c r="G1415" s="2"/>
      <c r="H1415" s="2"/>
      <c r="I1415" s="2"/>
      <c r="J1415" s="2"/>
      <c r="K1415" s="2"/>
      <c r="L1415" s="2"/>
      <c r="M1415" s="4"/>
      <c r="N1415" s="4"/>
      <c r="O1415" s="4"/>
      <c r="P1415" s="30"/>
      <c r="Q1415" s="30"/>
      <c r="R1415" s="30"/>
      <c r="S1415" s="30"/>
      <c r="T1415" s="30"/>
      <c r="U1415" s="30"/>
      <c r="V1415" s="30"/>
      <c r="W1415" s="30"/>
      <c r="X1415" s="30"/>
      <c r="Y1415" s="30"/>
      <c r="Z1415" s="30"/>
      <c r="AA1415" s="30"/>
      <c r="AB1415" s="30"/>
      <c r="AC1415" s="30"/>
      <c r="AD1415" s="30"/>
      <c r="AE1415" s="30"/>
      <c r="AF1415" s="30"/>
      <c r="AG1415" s="30"/>
      <c r="AH1415" s="47"/>
      <c r="AI1415" s="47"/>
      <c r="AJ1415" s="47"/>
      <c r="AK1415" s="47"/>
      <c r="AL1415" s="47"/>
      <c r="AM1415" s="47"/>
      <c r="AN1415" s="47"/>
      <c r="AO1415" s="47"/>
    </row>
    <row r="1416" spans="2:41" x14ac:dyDescent="0.2">
      <c r="B1416" s="25"/>
      <c r="C1416" s="25"/>
      <c r="D1416" s="2"/>
      <c r="E1416" s="2"/>
      <c r="F1416" s="3"/>
      <c r="G1416" s="2"/>
      <c r="H1416" s="2"/>
      <c r="I1416" s="2"/>
      <c r="J1416" s="2"/>
      <c r="K1416" s="2"/>
      <c r="L1416" s="2"/>
      <c r="M1416" s="4"/>
      <c r="N1416" s="4"/>
      <c r="O1416" s="4"/>
      <c r="P1416" s="30"/>
      <c r="Q1416" s="30"/>
      <c r="R1416" s="30"/>
      <c r="S1416" s="30"/>
      <c r="T1416" s="30"/>
      <c r="U1416" s="30"/>
      <c r="V1416" s="30"/>
      <c r="W1416" s="30"/>
      <c r="X1416" s="30"/>
      <c r="Y1416" s="30"/>
      <c r="Z1416" s="30"/>
      <c r="AA1416" s="30"/>
      <c r="AB1416" s="30"/>
      <c r="AC1416" s="30"/>
      <c r="AD1416" s="30"/>
      <c r="AE1416" s="30"/>
      <c r="AF1416" s="30"/>
      <c r="AG1416" s="30"/>
      <c r="AH1416" s="47"/>
      <c r="AI1416" s="47"/>
      <c r="AJ1416" s="47"/>
      <c r="AK1416" s="47"/>
      <c r="AL1416" s="47"/>
      <c r="AM1416" s="47"/>
      <c r="AN1416" s="47"/>
      <c r="AO1416" s="47"/>
    </row>
    <row r="1417" spans="2:41" x14ac:dyDescent="0.2">
      <c r="B1417" s="25"/>
      <c r="C1417" s="25"/>
      <c r="D1417" s="2"/>
      <c r="E1417" s="2"/>
      <c r="F1417" s="3"/>
      <c r="G1417" s="2"/>
      <c r="H1417" s="2"/>
      <c r="I1417" s="2"/>
      <c r="J1417" s="2"/>
      <c r="K1417" s="2"/>
      <c r="L1417" s="2"/>
      <c r="M1417" s="4"/>
      <c r="N1417" s="4"/>
      <c r="O1417" s="4"/>
      <c r="P1417" s="30"/>
      <c r="Q1417" s="30"/>
      <c r="R1417" s="30"/>
      <c r="S1417" s="30"/>
      <c r="T1417" s="30"/>
      <c r="U1417" s="30"/>
      <c r="V1417" s="30"/>
      <c r="W1417" s="30"/>
      <c r="X1417" s="30"/>
      <c r="Y1417" s="30"/>
      <c r="Z1417" s="30"/>
      <c r="AA1417" s="30"/>
      <c r="AB1417" s="30"/>
      <c r="AC1417" s="30"/>
      <c r="AD1417" s="30"/>
      <c r="AE1417" s="30"/>
      <c r="AF1417" s="30"/>
      <c r="AG1417" s="30"/>
      <c r="AH1417" s="47"/>
      <c r="AI1417" s="47"/>
      <c r="AJ1417" s="47"/>
      <c r="AK1417" s="47"/>
      <c r="AL1417" s="47"/>
      <c r="AM1417" s="47"/>
      <c r="AN1417" s="47"/>
      <c r="AO1417" s="47"/>
    </row>
    <row r="1418" spans="2:41" x14ac:dyDescent="0.2">
      <c r="B1418" s="25"/>
      <c r="C1418" s="25"/>
      <c r="D1418" s="2"/>
      <c r="E1418" s="2"/>
      <c r="F1418" s="3"/>
      <c r="G1418" s="2"/>
      <c r="H1418" s="2"/>
      <c r="I1418" s="2"/>
      <c r="J1418" s="2"/>
      <c r="K1418" s="2"/>
      <c r="L1418" s="2"/>
      <c r="M1418" s="4"/>
      <c r="N1418" s="4"/>
      <c r="O1418" s="4"/>
      <c r="P1418" s="30"/>
      <c r="Q1418" s="30"/>
      <c r="R1418" s="30"/>
      <c r="S1418" s="30"/>
      <c r="T1418" s="30"/>
      <c r="U1418" s="30"/>
      <c r="V1418" s="30"/>
      <c r="W1418" s="30"/>
      <c r="X1418" s="30"/>
      <c r="Y1418" s="30"/>
      <c r="Z1418" s="30"/>
      <c r="AA1418" s="30"/>
      <c r="AB1418" s="30"/>
      <c r="AC1418" s="30"/>
      <c r="AD1418" s="30"/>
      <c r="AE1418" s="30"/>
      <c r="AF1418" s="30"/>
      <c r="AG1418" s="30"/>
      <c r="AH1418" s="47"/>
      <c r="AI1418" s="47"/>
      <c r="AJ1418" s="47"/>
      <c r="AK1418" s="47"/>
      <c r="AL1418" s="47"/>
      <c r="AM1418" s="47"/>
      <c r="AN1418" s="47"/>
      <c r="AO1418" s="47"/>
    </row>
    <row r="1419" spans="2:41" x14ac:dyDescent="0.2">
      <c r="B1419" s="25"/>
      <c r="C1419" s="25"/>
      <c r="D1419" s="2"/>
      <c r="E1419" s="2"/>
      <c r="F1419" s="3"/>
      <c r="G1419" s="2"/>
      <c r="H1419" s="2"/>
      <c r="I1419" s="2"/>
      <c r="J1419" s="2"/>
      <c r="K1419" s="2"/>
      <c r="L1419" s="2"/>
      <c r="M1419" s="4"/>
      <c r="N1419" s="4"/>
      <c r="O1419" s="4"/>
      <c r="P1419" s="30"/>
      <c r="Q1419" s="30"/>
      <c r="R1419" s="30"/>
      <c r="S1419" s="30"/>
      <c r="T1419" s="30"/>
      <c r="U1419" s="30"/>
      <c r="V1419" s="30"/>
      <c r="W1419" s="30"/>
      <c r="X1419" s="30"/>
      <c r="Y1419" s="30"/>
      <c r="Z1419" s="30"/>
      <c r="AA1419" s="30"/>
      <c r="AB1419" s="30"/>
      <c r="AC1419" s="30"/>
      <c r="AD1419" s="30"/>
      <c r="AE1419" s="30"/>
      <c r="AF1419" s="30"/>
      <c r="AG1419" s="30"/>
      <c r="AH1419" s="47"/>
      <c r="AI1419" s="47"/>
      <c r="AJ1419" s="47"/>
      <c r="AK1419" s="47"/>
      <c r="AL1419" s="47"/>
      <c r="AM1419" s="47"/>
      <c r="AN1419" s="47"/>
      <c r="AO1419" s="47"/>
    </row>
    <row r="1420" spans="2:41" x14ac:dyDescent="0.2">
      <c r="B1420" s="25"/>
      <c r="C1420" s="25"/>
      <c r="D1420" s="2"/>
      <c r="E1420" s="2"/>
      <c r="F1420" s="3"/>
      <c r="G1420" s="2"/>
      <c r="H1420" s="2"/>
      <c r="I1420" s="2"/>
      <c r="J1420" s="2"/>
      <c r="K1420" s="2"/>
      <c r="L1420" s="2"/>
      <c r="M1420" s="4"/>
      <c r="N1420" s="4"/>
      <c r="O1420" s="4"/>
      <c r="P1420" s="30"/>
      <c r="Q1420" s="30"/>
      <c r="R1420" s="30"/>
      <c r="S1420" s="30"/>
      <c r="T1420" s="30"/>
      <c r="U1420" s="30"/>
      <c r="V1420" s="30"/>
      <c r="W1420" s="30"/>
      <c r="X1420" s="30"/>
      <c r="Y1420" s="30"/>
      <c r="Z1420" s="30"/>
      <c r="AA1420" s="30"/>
      <c r="AB1420" s="30"/>
      <c r="AC1420" s="30"/>
      <c r="AD1420" s="30"/>
      <c r="AE1420" s="30"/>
      <c r="AF1420" s="30"/>
      <c r="AG1420" s="30"/>
      <c r="AH1420" s="47"/>
      <c r="AI1420" s="47"/>
      <c r="AJ1420" s="47"/>
      <c r="AK1420" s="47"/>
      <c r="AL1420" s="47"/>
      <c r="AM1420" s="47"/>
      <c r="AN1420" s="47"/>
      <c r="AO1420" s="47"/>
    </row>
    <row r="1421" spans="2:41" x14ac:dyDescent="0.2">
      <c r="B1421" s="25"/>
      <c r="C1421" s="25"/>
      <c r="D1421" s="2"/>
      <c r="E1421" s="2"/>
      <c r="F1421" s="3"/>
      <c r="G1421" s="2"/>
      <c r="H1421" s="2"/>
      <c r="I1421" s="2"/>
      <c r="J1421" s="2"/>
      <c r="K1421" s="2"/>
      <c r="L1421" s="2"/>
      <c r="M1421" s="4"/>
      <c r="N1421" s="4"/>
      <c r="O1421" s="4"/>
      <c r="P1421" s="30"/>
      <c r="Q1421" s="30"/>
      <c r="R1421" s="30"/>
      <c r="S1421" s="30"/>
      <c r="T1421" s="30"/>
      <c r="U1421" s="30"/>
      <c r="V1421" s="30"/>
      <c r="W1421" s="30"/>
      <c r="X1421" s="30"/>
      <c r="Y1421" s="30"/>
      <c r="Z1421" s="30"/>
      <c r="AA1421" s="30"/>
      <c r="AB1421" s="30"/>
      <c r="AC1421" s="30"/>
      <c r="AD1421" s="30"/>
      <c r="AE1421" s="30"/>
      <c r="AF1421" s="30"/>
      <c r="AG1421" s="30"/>
      <c r="AH1421" s="47"/>
      <c r="AI1421" s="47"/>
      <c r="AJ1421" s="47"/>
      <c r="AK1421" s="47"/>
      <c r="AL1421" s="47"/>
      <c r="AM1421" s="47"/>
      <c r="AN1421" s="47"/>
      <c r="AO1421" s="47"/>
    </row>
    <row r="1422" spans="2:41" x14ac:dyDescent="0.2">
      <c r="B1422" s="25"/>
      <c r="C1422" s="25"/>
      <c r="D1422" s="2"/>
      <c r="E1422" s="2"/>
      <c r="F1422" s="3"/>
      <c r="G1422" s="2"/>
      <c r="H1422" s="2"/>
      <c r="I1422" s="2"/>
      <c r="J1422" s="2"/>
      <c r="K1422" s="2"/>
      <c r="L1422" s="2"/>
      <c r="M1422" s="4"/>
      <c r="N1422" s="4"/>
      <c r="O1422" s="4"/>
      <c r="P1422" s="30"/>
      <c r="Q1422" s="30"/>
      <c r="R1422" s="30"/>
      <c r="S1422" s="30"/>
      <c r="T1422" s="30"/>
      <c r="U1422" s="30"/>
      <c r="V1422" s="30"/>
      <c r="W1422" s="30"/>
      <c r="X1422" s="30"/>
      <c r="Y1422" s="30"/>
      <c r="Z1422" s="30"/>
      <c r="AA1422" s="30"/>
      <c r="AB1422" s="30"/>
      <c r="AC1422" s="30"/>
      <c r="AD1422" s="30"/>
      <c r="AE1422" s="30"/>
      <c r="AF1422" s="30"/>
      <c r="AG1422" s="30"/>
      <c r="AH1422" s="47"/>
      <c r="AI1422" s="47"/>
      <c r="AJ1422" s="47"/>
      <c r="AK1422" s="47"/>
      <c r="AL1422" s="47"/>
      <c r="AM1422" s="47"/>
      <c r="AN1422" s="47"/>
      <c r="AO1422" s="47"/>
    </row>
    <row r="1423" spans="2:41" x14ac:dyDescent="0.2">
      <c r="B1423" s="25"/>
      <c r="C1423" s="25"/>
      <c r="D1423" s="2"/>
      <c r="E1423" s="2"/>
      <c r="F1423" s="3"/>
      <c r="G1423" s="2"/>
      <c r="H1423" s="2"/>
      <c r="I1423" s="2"/>
      <c r="J1423" s="2"/>
      <c r="K1423" s="2"/>
      <c r="L1423" s="2"/>
      <c r="M1423" s="4"/>
      <c r="N1423" s="4"/>
      <c r="O1423" s="4"/>
      <c r="P1423" s="30"/>
      <c r="Q1423" s="30"/>
      <c r="R1423" s="30"/>
      <c r="S1423" s="30"/>
      <c r="T1423" s="30"/>
      <c r="U1423" s="30"/>
      <c r="V1423" s="30"/>
      <c r="W1423" s="30"/>
      <c r="X1423" s="30"/>
      <c r="Y1423" s="30"/>
      <c r="Z1423" s="30"/>
      <c r="AA1423" s="30"/>
      <c r="AB1423" s="30"/>
      <c r="AC1423" s="30"/>
      <c r="AD1423" s="30"/>
      <c r="AE1423" s="30"/>
      <c r="AF1423" s="30"/>
      <c r="AG1423" s="30"/>
      <c r="AH1423" s="47"/>
      <c r="AI1423" s="47"/>
      <c r="AJ1423" s="47"/>
      <c r="AK1423" s="47"/>
      <c r="AL1423" s="47"/>
      <c r="AM1423" s="47"/>
      <c r="AN1423" s="47"/>
      <c r="AO1423" s="47"/>
    </row>
    <row r="1424" spans="2:41" x14ac:dyDescent="0.2">
      <c r="B1424" s="25"/>
      <c r="C1424" s="25"/>
      <c r="D1424" s="2"/>
      <c r="E1424" s="2"/>
      <c r="F1424" s="3"/>
      <c r="G1424" s="2"/>
      <c r="H1424" s="2"/>
      <c r="I1424" s="2"/>
      <c r="J1424" s="2"/>
      <c r="K1424" s="2"/>
      <c r="L1424" s="2"/>
      <c r="M1424" s="4"/>
      <c r="N1424" s="4"/>
      <c r="O1424" s="4"/>
      <c r="P1424" s="30"/>
      <c r="Q1424" s="30"/>
      <c r="R1424" s="30"/>
      <c r="S1424" s="30"/>
      <c r="T1424" s="30"/>
      <c r="U1424" s="30"/>
      <c r="V1424" s="30"/>
      <c r="W1424" s="30"/>
      <c r="X1424" s="30"/>
      <c r="Y1424" s="30"/>
      <c r="Z1424" s="30"/>
      <c r="AA1424" s="30"/>
      <c r="AB1424" s="30"/>
      <c r="AC1424" s="30"/>
      <c r="AD1424" s="30"/>
      <c r="AE1424" s="30"/>
      <c r="AF1424" s="30"/>
      <c r="AG1424" s="30"/>
      <c r="AH1424" s="47"/>
      <c r="AI1424" s="47"/>
      <c r="AJ1424" s="47"/>
      <c r="AK1424" s="47"/>
      <c r="AL1424" s="47"/>
      <c r="AM1424" s="47"/>
      <c r="AN1424" s="47"/>
      <c r="AO1424" s="47"/>
    </row>
    <row r="1425" spans="2:41" x14ac:dyDescent="0.2">
      <c r="B1425" s="25"/>
      <c r="C1425" s="25"/>
      <c r="D1425" s="2"/>
      <c r="E1425" s="2"/>
      <c r="F1425" s="3"/>
      <c r="G1425" s="2"/>
      <c r="H1425" s="2"/>
      <c r="I1425" s="2"/>
      <c r="J1425" s="2"/>
      <c r="K1425" s="2"/>
      <c r="L1425" s="2"/>
      <c r="M1425" s="4"/>
      <c r="N1425" s="4"/>
      <c r="O1425" s="4"/>
      <c r="P1425" s="30"/>
      <c r="Q1425" s="30"/>
      <c r="R1425" s="30"/>
      <c r="S1425" s="30"/>
      <c r="T1425" s="30"/>
      <c r="U1425" s="30"/>
      <c r="V1425" s="30"/>
      <c r="W1425" s="30"/>
      <c r="X1425" s="30"/>
      <c r="Y1425" s="30"/>
      <c r="Z1425" s="30"/>
      <c r="AA1425" s="30"/>
      <c r="AB1425" s="30"/>
      <c r="AC1425" s="30"/>
      <c r="AD1425" s="30"/>
      <c r="AE1425" s="30"/>
      <c r="AF1425" s="30"/>
      <c r="AG1425" s="30"/>
      <c r="AH1425" s="47"/>
      <c r="AI1425" s="47"/>
      <c r="AJ1425" s="47"/>
      <c r="AK1425" s="47"/>
      <c r="AL1425" s="47"/>
      <c r="AM1425" s="47"/>
      <c r="AN1425" s="47"/>
      <c r="AO1425" s="47"/>
    </row>
    <row r="1426" spans="2:41" x14ac:dyDescent="0.2">
      <c r="B1426" s="25"/>
      <c r="C1426" s="25"/>
      <c r="D1426" s="2"/>
      <c r="E1426" s="2"/>
      <c r="F1426" s="3"/>
      <c r="G1426" s="2"/>
      <c r="H1426" s="2"/>
      <c r="I1426" s="2"/>
      <c r="J1426" s="2"/>
      <c r="K1426" s="2"/>
      <c r="L1426" s="2"/>
      <c r="M1426" s="4"/>
      <c r="N1426" s="4"/>
      <c r="O1426" s="4"/>
      <c r="P1426" s="30"/>
      <c r="Q1426" s="30"/>
      <c r="R1426" s="30"/>
      <c r="S1426" s="30"/>
      <c r="T1426" s="30"/>
      <c r="U1426" s="30"/>
      <c r="V1426" s="30"/>
      <c r="W1426" s="30"/>
      <c r="X1426" s="30"/>
      <c r="Y1426" s="30"/>
      <c r="Z1426" s="30"/>
      <c r="AA1426" s="30"/>
      <c r="AB1426" s="30"/>
      <c r="AC1426" s="30"/>
      <c r="AD1426" s="30"/>
      <c r="AE1426" s="30"/>
      <c r="AF1426" s="30"/>
      <c r="AG1426" s="30"/>
      <c r="AH1426" s="47"/>
      <c r="AI1426" s="47"/>
      <c r="AJ1426" s="47"/>
      <c r="AK1426" s="47"/>
      <c r="AL1426" s="47"/>
      <c r="AM1426" s="47"/>
      <c r="AN1426" s="47"/>
      <c r="AO1426" s="47"/>
    </row>
    <row r="1427" spans="2:41" x14ac:dyDescent="0.2">
      <c r="B1427" s="25"/>
      <c r="C1427" s="25"/>
      <c r="D1427" s="2"/>
      <c r="E1427" s="2"/>
      <c r="F1427" s="3"/>
      <c r="G1427" s="2"/>
      <c r="H1427" s="2"/>
      <c r="I1427" s="2"/>
      <c r="J1427" s="2"/>
      <c r="K1427" s="2"/>
      <c r="L1427" s="2"/>
      <c r="M1427" s="4"/>
      <c r="N1427" s="4"/>
      <c r="O1427" s="4"/>
      <c r="P1427" s="30"/>
      <c r="Q1427" s="30"/>
      <c r="R1427" s="30"/>
      <c r="S1427" s="30"/>
      <c r="T1427" s="30"/>
      <c r="U1427" s="30"/>
      <c r="V1427" s="30"/>
      <c r="W1427" s="30"/>
      <c r="X1427" s="30"/>
      <c r="Y1427" s="30"/>
      <c r="Z1427" s="30"/>
      <c r="AA1427" s="30"/>
      <c r="AB1427" s="30"/>
      <c r="AC1427" s="30"/>
      <c r="AD1427" s="30"/>
      <c r="AE1427" s="30"/>
      <c r="AF1427" s="30"/>
      <c r="AG1427" s="30"/>
      <c r="AH1427" s="47"/>
      <c r="AI1427" s="47"/>
      <c r="AJ1427" s="47"/>
      <c r="AK1427" s="47"/>
      <c r="AL1427" s="47"/>
      <c r="AM1427" s="47"/>
      <c r="AN1427" s="47"/>
      <c r="AO1427" s="47"/>
    </row>
    <row r="1428" spans="2:41" x14ac:dyDescent="0.2">
      <c r="B1428" s="25"/>
      <c r="C1428" s="25"/>
      <c r="D1428" s="2"/>
      <c r="E1428" s="2"/>
      <c r="F1428" s="3"/>
      <c r="G1428" s="2"/>
      <c r="H1428" s="2"/>
      <c r="I1428" s="2"/>
      <c r="J1428" s="2"/>
      <c r="K1428" s="2"/>
      <c r="L1428" s="2"/>
      <c r="M1428" s="4"/>
      <c r="N1428" s="4"/>
      <c r="O1428" s="4"/>
      <c r="P1428" s="30"/>
      <c r="Q1428" s="30"/>
      <c r="R1428" s="30"/>
      <c r="S1428" s="30"/>
      <c r="T1428" s="30"/>
      <c r="U1428" s="30"/>
      <c r="V1428" s="30"/>
      <c r="W1428" s="30"/>
      <c r="X1428" s="30"/>
      <c r="Y1428" s="30"/>
      <c r="Z1428" s="30"/>
      <c r="AA1428" s="30"/>
      <c r="AB1428" s="30"/>
      <c r="AC1428" s="30"/>
      <c r="AD1428" s="30"/>
      <c r="AE1428" s="30"/>
      <c r="AF1428" s="30"/>
      <c r="AG1428" s="30"/>
      <c r="AH1428" s="47"/>
      <c r="AI1428" s="47"/>
      <c r="AJ1428" s="47"/>
      <c r="AK1428" s="47"/>
      <c r="AL1428" s="47"/>
      <c r="AM1428" s="47"/>
      <c r="AN1428" s="47"/>
      <c r="AO1428" s="47"/>
    </row>
    <row r="1429" spans="2:41" x14ac:dyDescent="0.2">
      <c r="B1429" s="25"/>
      <c r="C1429" s="25"/>
      <c r="D1429" s="2"/>
      <c r="E1429" s="2"/>
      <c r="F1429" s="3"/>
      <c r="G1429" s="2"/>
      <c r="H1429" s="2"/>
      <c r="I1429" s="2"/>
      <c r="J1429" s="2"/>
      <c r="K1429" s="2"/>
      <c r="L1429" s="2"/>
      <c r="M1429" s="4"/>
      <c r="N1429" s="4"/>
      <c r="O1429" s="4"/>
      <c r="P1429" s="30"/>
      <c r="Q1429" s="30"/>
      <c r="R1429" s="30"/>
      <c r="S1429" s="30"/>
      <c r="T1429" s="30"/>
      <c r="U1429" s="30"/>
      <c r="V1429" s="30"/>
      <c r="W1429" s="30"/>
      <c r="X1429" s="30"/>
      <c r="Y1429" s="30"/>
      <c r="Z1429" s="30"/>
      <c r="AA1429" s="30"/>
      <c r="AB1429" s="30"/>
      <c r="AC1429" s="30"/>
      <c r="AD1429" s="30"/>
      <c r="AE1429" s="30"/>
      <c r="AF1429" s="30"/>
      <c r="AG1429" s="30"/>
      <c r="AH1429" s="47"/>
      <c r="AI1429" s="47"/>
      <c r="AJ1429" s="47"/>
      <c r="AK1429" s="47"/>
      <c r="AL1429" s="47"/>
      <c r="AM1429" s="47"/>
      <c r="AN1429" s="47"/>
      <c r="AO1429" s="47"/>
    </row>
    <row r="1430" spans="2:41" x14ac:dyDescent="0.2">
      <c r="B1430" s="25"/>
      <c r="C1430" s="25"/>
      <c r="D1430" s="2"/>
      <c r="E1430" s="2"/>
      <c r="F1430" s="3"/>
      <c r="G1430" s="2"/>
      <c r="H1430" s="2"/>
      <c r="I1430" s="2"/>
      <c r="J1430" s="2"/>
      <c r="K1430" s="2"/>
      <c r="L1430" s="2"/>
      <c r="M1430" s="4"/>
      <c r="N1430" s="4"/>
      <c r="O1430" s="4"/>
      <c r="P1430" s="30"/>
      <c r="Q1430" s="30"/>
      <c r="R1430" s="30"/>
      <c r="S1430" s="30"/>
      <c r="T1430" s="30"/>
      <c r="U1430" s="30"/>
      <c r="V1430" s="30"/>
      <c r="W1430" s="30"/>
      <c r="X1430" s="30"/>
      <c r="Y1430" s="30"/>
      <c r="Z1430" s="30"/>
      <c r="AA1430" s="30"/>
      <c r="AB1430" s="30"/>
      <c r="AC1430" s="30"/>
      <c r="AD1430" s="30"/>
      <c r="AE1430" s="30"/>
      <c r="AF1430" s="30"/>
      <c r="AG1430" s="30"/>
      <c r="AH1430" s="47"/>
      <c r="AI1430" s="47"/>
      <c r="AJ1430" s="47"/>
      <c r="AK1430" s="47"/>
      <c r="AL1430" s="47"/>
      <c r="AM1430" s="47"/>
      <c r="AN1430" s="47"/>
      <c r="AO1430" s="47"/>
    </row>
    <row r="1431" spans="2:41" x14ac:dyDescent="0.2">
      <c r="B1431" s="25"/>
      <c r="C1431" s="25"/>
      <c r="D1431" s="2"/>
      <c r="E1431" s="2"/>
      <c r="F1431" s="3"/>
      <c r="G1431" s="2"/>
      <c r="H1431" s="2"/>
      <c r="I1431" s="2"/>
      <c r="J1431" s="2"/>
      <c r="K1431" s="2"/>
      <c r="L1431" s="2"/>
      <c r="M1431" s="4"/>
      <c r="N1431" s="4"/>
      <c r="O1431" s="4"/>
      <c r="P1431" s="30"/>
      <c r="Q1431" s="30"/>
      <c r="R1431" s="30"/>
      <c r="S1431" s="30"/>
      <c r="T1431" s="30"/>
      <c r="U1431" s="30"/>
      <c r="V1431" s="30"/>
      <c r="W1431" s="30"/>
      <c r="X1431" s="30"/>
      <c r="Y1431" s="30"/>
      <c r="Z1431" s="30"/>
      <c r="AA1431" s="30"/>
      <c r="AB1431" s="30"/>
      <c r="AC1431" s="30"/>
      <c r="AD1431" s="30"/>
      <c r="AE1431" s="30"/>
      <c r="AF1431" s="30"/>
      <c r="AG1431" s="30"/>
      <c r="AH1431" s="47"/>
      <c r="AI1431" s="47"/>
      <c r="AJ1431" s="47"/>
      <c r="AK1431" s="47"/>
      <c r="AL1431" s="47"/>
      <c r="AM1431" s="47"/>
      <c r="AN1431" s="47"/>
      <c r="AO1431" s="47"/>
    </row>
    <row r="1432" spans="2:41" x14ac:dyDescent="0.2">
      <c r="B1432" s="25"/>
      <c r="C1432" s="25"/>
      <c r="D1432" s="2"/>
      <c r="E1432" s="2"/>
      <c r="F1432" s="3"/>
      <c r="G1432" s="2"/>
      <c r="H1432" s="2"/>
      <c r="I1432" s="2"/>
      <c r="J1432" s="2"/>
      <c r="K1432" s="2"/>
      <c r="L1432" s="2"/>
      <c r="M1432" s="4"/>
      <c r="N1432" s="4"/>
      <c r="O1432" s="4"/>
      <c r="P1432" s="30"/>
      <c r="Q1432" s="30"/>
      <c r="R1432" s="30"/>
      <c r="S1432" s="30"/>
      <c r="T1432" s="30"/>
      <c r="U1432" s="30"/>
      <c r="V1432" s="30"/>
      <c r="W1432" s="30"/>
      <c r="X1432" s="30"/>
      <c r="Y1432" s="30"/>
      <c r="Z1432" s="30"/>
      <c r="AA1432" s="30"/>
      <c r="AB1432" s="30"/>
      <c r="AC1432" s="30"/>
      <c r="AD1432" s="30"/>
      <c r="AE1432" s="30"/>
      <c r="AF1432" s="30"/>
      <c r="AG1432" s="30"/>
      <c r="AH1432" s="47"/>
      <c r="AI1432" s="47"/>
      <c r="AJ1432" s="47"/>
      <c r="AK1432" s="47"/>
      <c r="AL1432" s="47"/>
      <c r="AM1432" s="47"/>
      <c r="AN1432" s="47"/>
      <c r="AO1432" s="47"/>
    </row>
    <row r="1433" spans="2:41" x14ac:dyDescent="0.2">
      <c r="B1433" s="25"/>
      <c r="C1433" s="25"/>
      <c r="D1433" s="2"/>
      <c r="E1433" s="2"/>
      <c r="F1433" s="3"/>
      <c r="G1433" s="2"/>
      <c r="H1433" s="2"/>
      <c r="I1433" s="2"/>
      <c r="J1433" s="2"/>
      <c r="K1433" s="2"/>
      <c r="L1433" s="2"/>
      <c r="M1433" s="4"/>
      <c r="N1433" s="4"/>
      <c r="O1433" s="4"/>
      <c r="P1433" s="30"/>
      <c r="Q1433" s="30"/>
      <c r="R1433" s="30"/>
      <c r="S1433" s="30"/>
      <c r="T1433" s="30"/>
      <c r="U1433" s="30"/>
      <c r="V1433" s="30"/>
      <c r="W1433" s="30"/>
      <c r="X1433" s="30"/>
      <c r="Y1433" s="30"/>
      <c r="Z1433" s="30"/>
      <c r="AA1433" s="30"/>
      <c r="AB1433" s="30"/>
      <c r="AC1433" s="30"/>
      <c r="AD1433" s="30"/>
      <c r="AE1433" s="30"/>
      <c r="AF1433" s="30"/>
      <c r="AG1433" s="30"/>
      <c r="AH1433" s="47"/>
      <c r="AI1433" s="47"/>
      <c r="AJ1433" s="47"/>
      <c r="AK1433" s="47"/>
      <c r="AL1433" s="47"/>
      <c r="AM1433" s="47"/>
      <c r="AN1433" s="47"/>
      <c r="AO1433" s="47"/>
    </row>
    <row r="1434" spans="2:41" x14ac:dyDescent="0.2">
      <c r="B1434" s="25"/>
      <c r="C1434" s="25"/>
      <c r="D1434" s="2"/>
      <c r="E1434" s="2"/>
      <c r="F1434" s="3"/>
      <c r="G1434" s="2"/>
      <c r="H1434" s="2"/>
      <c r="I1434" s="2"/>
      <c r="J1434" s="2"/>
      <c r="K1434" s="2"/>
      <c r="L1434" s="2"/>
      <c r="M1434" s="4"/>
      <c r="N1434" s="4"/>
      <c r="O1434" s="4"/>
      <c r="P1434" s="30"/>
      <c r="Q1434" s="30"/>
      <c r="R1434" s="30"/>
      <c r="S1434" s="30"/>
      <c r="T1434" s="30"/>
      <c r="U1434" s="30"/>
      <c r="V1434" s="30"/>
      <c r="W1434" s="30"/>
      <c r="X1434" s="30"/>
      <c r="Y1434" s="30"/>
      <c r="Z1434" s="30"/>
      <c r="AA1434" s="30"/>
      <c r="AB1434" s="30"/>
      <c r="AC1434" s="30"/>
      <c r="AD1434" s="30"/>
      <c r="AE1434" s="30"/>
      <c r="AF1434" s="30"/>
      <c r="AG1434" s="30"/>
      <c r="AH1434" s="47"/>
      <c r="AI1434" s="47"/>
      <c r="AJ1434" s="47"/>
      <c r="AK1434" s="47"/>
      <c r="AL1434" s="47"/>
      <c r="AM1434" s="47"/>
      <c r="AN1434" s="47"/>
      <c r="AO1434" s="47"/>
    </row>
    <row r="1435" spans="2:41" x14ac:dyDescent="0.2">
      <c r="B1435" s="25"/>
      <c r="C1435" s="25"/>
      <c r="D1435" s="2"/>
      <c r="E1435" s="2"/>
      <c r="F1435" s="3"/>
      <c r="G1435" s="2"/>
      <c r="H1435" s="2"/>
      <c r="I1435" s="2"/>
      <c r="J1435" s="2"/>
      <c r="K1435" s="2"/>
      <c r="L1435" s="2"/>
      <c r="M1435" s="4"/>
      <c r="N1435" s="4"/>
      <c r="O1435" s="4"/>
      <c r="P1435" s="30"/>
      <c r="Q1435" s="30"/>
      <c r="R1435" s="30"/>
      <c r="S1435" s="30"/>
      <c r="T1435" s="30"/>
      <c r="U1435" s="30"/>
      <c r="V1435" s="30"/>
      <c r="W1435" s="30"/>
      <c r="X1435" s="30"/>
      <c r="Y1435" s="30"/>
      <c r="Z1435" s="30"/>
      <c r="AA1435" s="30"/>
      <c r="AB1435" s="30"/>
      <c r="AC1435" s="30"/>
      <c r="AD1435" s="30"/>
      <c r="AE1435" s="30"/>
      <c r="AF1435" s="30"/>
      <c r="AG1435" s="30"/>
      <c r="AH1435" s="47"/>
      <c r="AI1435" s="47"/>
      <c r="AJ1435" s="47"/>
      <c r="AK1435" s="47"/>
      <c r="AL1435" s="47"/>
      <c r="AM1435" s="47"/>
      <c r="AN1435" s="47"/>
      <c r="AO1435" s="47"/>
    </row>
    <row r="1436" spans="2:41" x14ac:dyDescent="0.2">
      <c r="B1436" s="25"/>
      <c r="C1436" s="25"/>
      <c r="D1436" s="2"/>
      <c r="E1436" s="2"/>
      <c r="F1436" s="3"/>
      <c r="G1436" s="2"/>
      <c r="H1436" s="2"/>
      <c r="I1436" s="2"/>
      <c r="J1436" s="2"/>
      <c r="K1436" s="2"/>
      <c r="L1436" s="2"/>
      <c r="M1436" s="4"/>
      <c r="N1436" s="4"/>
      <c r="O1436" s="4"/>
      <c r="P1436" s="30"/>
      <c r="Q1436" s="30"/>
      <c r="R1436" s="30"/>
      <c r="S1436" s="30"/>
      <c r="T1436" s="30"/>
      <c r="U1436" s="30"/>
      <c r="V1436" s="30"/>
      <c r="W1436" s="30"/>
      <c r="X1436" s="30"/>
      <c r="Y1436" s="30"/>
      <c r="Z1436" s="30"/>
      <c r="AA1436" s="30"/>
      <c r="AB1436" s="30"/>
      <c r="AC1436" s="30"/>
      <c r="AD1436" s="30"/>
      <c r="AE1436" s="30"/>
      <c r="AF1436" s="30"/>
      <c r="AG1436" s="30"/>
      <c r="AH1436" s="47"/>
      <c r="AI1436" s="47"/>
      <c r="AJ1436" s="47"/>
      <c r="AK1436" s="47"/>
      <c r="AL1436" s="47"/>
      <c r="AM1436" s="47"/>
      <c r="AN1436" s="47"/>
      <c r="AO1436" s="47"/>
    </row>
    <row r="1437" spans="2:41" x14ac:dyDescent="0.2">
      <c r="B1437" s="25"/>
      <c r="C1437" s="25"/>
      <c r="D1437" s="2"/>
      <c r="E1437" s="2"/>
      <c r="F1437" s="3"/>
      <c r="G1437" s="2"/>
      <c r="H1437" s="2"/>
      <c r="I1437" s="2"/>
      <c r="J1437" s="2"/>
      <c r="K1437" s="2"/>
      <c r="L1437" s="2"/>
      <c r="M1437" s="4"/>
      <c r="N1437" s="4"/>
      <c r="O1437" s="4"/>
      <c r="P1437" s="30"/>
      <c r="Q1437" s="30"/>
      <c r="R1437" s="30"/>
      <c r="S1437" s="30"/>
      <c r="T1437" s="30"/>
      <c r="U1437" s="30"/>
      <c r="V1437" s="30"/>
      <c r="W1437" s="30"/>
      <c r="X1437" s="30"/>
      <c r="Y1437" s="30"/>
      <c r="Z1437" s="30"/>
      <c r="AA1437" s="30"/>
      <c r="AB1437" s="30"/>
      <c r="AC1437" s="30"/>
      <c r="AD1437" s="30"/>
      <c r="AE1437" s="30"/>
      <c r="AF1437" s="30"/>
      <c r="AG1437" s="30"/>
      <c r="AH1437" s="47"/>
      <c r="AI1437" s="47"/>
      <c r="AJ1437" s="47"/>
      <c r="AK1437" s="47"/>
      <c r="AL1437" s="47"/>
      <c r="AM1437" s="47"/>
      <c r="AN1437" s="47"/>
      <c r="AO1437" s="47"/>
    </row>
    <row r="1438" spans="2:41" x14ac:dyDescent="0.2">
      <c r="B1438" s="25"/>
      <c r="C1438" s="25"/>
      <c r="D1438" s="2"/>
      <c r="E1438" s="2"/>
      <c r="F1438" s="3"/>
      <c r="G1438" s="2"/>
      <c r="H1438" s="2"/>
      <c r="I1438" s="2"/>
      <c r="J1438" s="2"/>
      <c r="K1438" s="2"/>
      <c r="L1438" s="2"/>
      <c r="M1438" s="4"/>
      <c r="N1438" s="4"/>
      <c r="O1438" s="4"/>
      <c r="P1438" s="30"/>
      <c r="Q1438" s="30"/>
      <c r="R1438" s="30"/>
      <c r="S1438" s="30"/>
      <c r="T1438" s="30"/>
      <c r="U1438" s="30"/>
      <c r="V1438" s="30"/>
      <c r="W1438" s="30"/>
      <c r="X1438" s="30"/>
      <c r="Y1438" s="30"/>
      <c r="Z1438" s="30"/>
      <c r="AA1438" s="30"/>
      <c r="AB1438" s="30"/>
      <c r="AC1438" s="30"/>
      <c r="AD1438" s="30"/>
      <c r="AE1438" s="30"/>
      <c r="AF1438" s="30"/>
      <c r="AG1438" s="30"/>
      <c r="AH1438" s="47"/>
      <c r="AI1438" s="47"/>
      <c r="AJ1438" s="47"/>
      <c r="AK1438" s="47"/>
      <c r="AL1438" s="47"/>
      <c r="AM1438" s="47"/>
      <c r="AN1438" s="47"/>
      <c r="AO1438" s="47"/>
    </row>
    <row r="1439" spans="2:41" x14ac:dyDescent="0.2">
      <c r="B1439" s="25"/>
      <c r="C1439" s="25"/>
      <c r="D1439" s="2"/>
      <c r="E1439" s="2"/>
      <c r="F1439" s="3"/>
      <c r="G1439" s="2"/>
      <c r="H1439" s="2"/>
      <c r="I1439" s="2"/>
      <c r="J1439" s="2"/>
      <c r="K1439" s="2"/>
      <c r="L1439" s="2"/>
      <c r="M1439" s="4"/>
      <c r="N1439" s="4"/>
      <c r="O1439" s="4"/>
      <c r="P1439" s="30"/>
      <c r="Q1439" s="30"/>
      <c r="R1439" s="30"/>
      <c r="S1439" s="30"/>
      <c r="T1439" s="30"/>
      <c r="U1439" s="30"/>
      <c r="V1439" s="30"/>
      <c r="W1439" s="30"/>
      <c r="X1439" s="30"/>
      <c r="Y1439" s="30"/>
      <c r="Z1439" s="30"/>
      <c r="AA1439" s="30"/>
      <c r="AB1439" s="30"/>
      <c r="AC1439" s="30"/>
      <c r="AD1439" s="30"/>
      <c r="AE1439" s="30"/>
      <c r="AF1439" s="30"/>
      <c r="AG1439" s="30"/>
      <c r="AH1439" s="47"/>
      <c r="AI1439" s="47"/>
      <c r="AJ1439" s="47"/>
      <c r="AK1439" s="47"/>
      <c r="AL1439" s="47"/>
      <c r="AM1439" s="47"/>
      <c r="AN1439" s="47"/>
      <c r="AO1439" s="47"/>
    </row>
    <row r="1440" spans="2:41" x14ac:dyDescent="0.2">
      <c r="B1440" s="25"/>
      <c r="C1440" s="25"/>
      <c r="D1440" s="2"/>
      <c r="E1440" s="2"/>
      <c r="F1440" s="3"/>
      <c r="G1440" s="2"/>
      <c r="H1440" s="2"/>
      <c r="I1440" s="2"/>
      <c r="J1440" s="2"/>
      <c r="K1440" s="2"/>
      <c r="L1440" s="2"/>
      <c r="M1440" s="4"/>
      <c r="N1440" s="4"/>
      <c r="O1440" s="4"/>
      <c r="P1440" s="30"/>
      <c r="Q1440" s="30"/>
      <c r="R1440" s="30"/>
      <c r="S1440" s="30"/>
      <c r="T1440" s="30"/>
      <c r="U1440" s="30"/>
      <c r="V1440" s="30"/>
      <c r="W1440" s="30"/>
      <c r="X1440" s="30"/>
      <c r="Y1440" s="30"/>
      <c r="Z1440" s="30"/>
      <c r="AA1440" s="30"/>
      <c r="AB1440" s="30"/>
      <c r="AC1440" s="30"/>
      <c r="AD1440" s="30"/>
      <c r="AE1440" s="30"/>
      <c r="AF1440" s="30"/>
      <c r="AG1440" s="30"/>
      <c r="AH1440" s="47"/>
      <c r="AI1440" s="47"/>
      <c r="AJ1440" s="47"/>
      <c r="AK1440" s="47"/>
      <c r="AL1440" s="47"/>
      <c r="AM1440" s="47"/>
      <c r="AN1440" s="47"/>
      <c r="AO1440" s="47"/>
    </row>
    <row r="1441" spans="2:41" x14ac:dyDescent="0.2">
      <c r="B1441" s="25"/>
      <c r="C1441" s="25"/>
      <c r="D1441" s="2"/>
      <c r="E1441" s="2"/>
      <c r="F1441" s="3"/>
      <c r="G1441" s="2"/>
      <c r="H1441" s="2"/>
      <c r="I1441" s="2"/>
      <c r="J1441" s="2"/>
      <c r="K1441" s="2"/>
      <c r="L1441" s="2"/>
      <c r="M1441" s="4"/>
      <c r="N1441" s="4"/>
      <c r="O1441" s="4"/>
      <c r="P1441" s="30"/>
      <c r="Q1441" s="30"/>
      <c r="R1441" s="30"/>
      <c r="S1441" s="30"/>
      <c r="T1441" s="30"/>
      <c r="U1441" s="30"/>
      <c r="V1441" s="30"/>
      <c r="W1441" s="30"/>
      <c r="X1441" s="30"/>
      <c r="Y1441" s="30"/>
      <c r="Z1441" s="30"/>
      <c r="AA1441" s="30"/>
      <c r="AB1441" s="30"/>
      <c r="AC1441" s="30"/>
      <c r="AD1441" s="30"/>
      <c r="AE1441" s="30"/>
      <c r="AF1441" s="30"/>
      <c r="AG1441" s="30"/>
      <c r="AH1441" s="47"/>
      <c r="AI1441" s="47"/>
      <c r="AJ1441" s="47"/>
      <c r="AK1441" s="47"/>
      <c r="AL1441" s="47"/>
      <c r="AM1441" s="47"/>
      <c r="AN1441" s="47"/>
      <c r="AO1441" s="47"/>
    </row>
    <row r="1442" spans="2:41" x14ac:dyDescent="0.2">
      <c r="B1442" s="25"/>
      <c r="C1442" s="25"/>
      <c r="D1442" s="2"/>
      <c r="E1442" s="2"/>
      <c r="F1442" s="3"/>
      <c r="G1442" s="2"/>
      <c r="H1442" s="2"/>
      <c r="I1442" s="2"/>
      <c r="J1442" s="2"/>
      <c r="K1442" s="2"/>
      <c r="L1442" s="2"/>
      <c r="M1442" s="4"/>
      <c r="N1442" s="4"/>
      <c r="O1442" s="4"/>
      <c r="P1442" s="30"/>
      <c r="Q1442" s="30"/>
      <c r="R1442" s="30"/>
      <c r="S1442" s="30"/>
      <c r="T1442" s="30"/>
      <c r="U1442" s="30"/>
      <c r="V1442" s="30"/>
      <c r="W1442" s="30"/>
      <c r="X1442" s="30"/>
      <c r="Y1442" s="30"/>
      <c r="Z1442" s="30"/>
      <c r="AA1442" s="30"/>
      <c r="AB1442" s="30"/>
      <c r="AC1442" s="30"/>
      <c r="AD1442" s="30"/>
      <c r="AE1442" s="30"/>
      <c r="AF1442" s="30"/>
      <c r="AG1442" s="30"/>
      <c r="AH1442" s="47"/>
      <c r="AI1442" s="47"/>
      <c r="AJ1442" s="47"/>
      <c r="AK1442" s="47"/>
      <c r="AL1442" s="47"/>
      <c r="AM1442" s="47"/>
      <c r="AN1442" s="47"/>
      <c r="AO1442" s="47"/>
    </row>
    <row r="1443" spans="2:41" x14ac:dyDescent="0.2">
      <c r="B1443" s="25"/>
      <c r="C1443" s="25"/>
      <c r="D1443" s="2"/>
      <c r="E1443" s="2"/>
      <c r="F1443" s="3"/>
      <c r="G1443" s="2"/>
      <c r="H1443" s="2"/>
      <c r="I1443" s="2"/>
      <c r="J1443" s="2"/>
      <c r="K1443" s="2"/>
      <c r="L1443" s="2"/>
      <c r="M1443" s="4"/>
      <c r="N1443" s="4"/>
      <c r="O1443" s="4"/>
      <c r="P1443" s="30"/>
      <c r="Q1443" s="30"/>
      <c r="R1443" s="30"/>
      <c r="S1443" s="30"/>
      <c r="T1443" s="30"/>
      <c r="U1443" s="30"/>
      <c r="V1443" s="30"/>
      <c r="W1443" s="30"/>
      <c r="X1443" s="30"/>
      <c r="Y1443" s="30"/>
      <c r="Z1443" s="30"/>
      <c r="AA1443" s="30"/>
      <c r="AB1443" s="30"/>
      <c r="AC1443" s="30"/>
      <c r="AD1443" s="30"/>
      <c r="AE1443" s="30"/>
      <c r="AF1443" s="30"/>
      <c r="AG1443" s="30"/>
      <c r="AH1443" s="47"/>
      <c r="AI1443" s="47"/>
      <c r="AJ1443" s="47"/>
      <c r="AK1443" s="47"/>
      <c r="AL1443" s="47"/>
      <c r="AM1443" s="47"/>
      <c r="AN1443" s="47"/>
      <c r="AO1443" s="47"/>
    </row>
    <row r="1444" spans="2:41" x14ac:dyDescent="0.2">
      <c r="B1444" s="25"/>
      <c r="C1444" s="25"/>
      <c r="D1444" s="2"/>
      <c r="E1444" s="2"/>
      <c r="F1444" s="3"/>
      <c r="G1444" s="2"/>
      <c r="H1444" s="2"/>
      <c r="I1444" s="2"/>
      <c r="J1444" s="2"/>
      <c r="K1444" s="2"/>
      <c r="L1444" s="2"/>
      <c r="M1444" s="4"/>
      <c r="N1444" s="4"/>
      <c r="O1444" s="4"/>
      <c r="P1444" s="30"/>
      <c r="Q1444" s="30"/>
      <c r="R1444" s="30"/>
      <c r="S1444" s="30"/>
      <c r="T1444" s="30"/>
      <c r="U1444" s="30"/>
      <c r="V1444" s="30"/>
      <c r="W1444" s="30"/>
      <c r="X1444" s="30"/>
      <c r="Y1444" s="30"/>
      <c r="Z1444" s="30"/>
      <c r="AA1444" s="30"/>
      <c r="AB1444" s="30"/>
      <c r="AC1444" s="30"/>
      <c r="AD1444" s="30"/>
      <c r="AE1444" s="30"/>
      <c r="AF1444" s="30"/>
      <c r="AG1444" s="30"/>
      <c r="AH1444" s="47"/>
      <c r="AI1444" s="47"/>
      <c r="AJ1444" s="47"/>
      <c r="AK1444" s="47"/>
      <c r="AL1444" s="47"/>
      <c r="AM1444" s="47"/>
      <c r="AN1444" s="47"/>
      <c r="AO1444" s="47"/>
    </row>
    <row r="1445" spans="2:41" x14ac:dyDescent="0.2">
      <c r="B1445" s="25"/>
      <c r="C1445" s="25"/>
      <c r="D1445" s="2"/>
      <c r="E1445" s="2"/>
      <c r="F1445" s="3"/>
      <c r="G1445" s="2"/>
      <c r="H1445" s="2"/>
      <c r="I1445" s="2"/>
      <c r="J1445" s="2"/>
      <c r="K1445" s="2"/>
      <c r="L1445" s="2"/>
      <c r="M1445" s="4"/>
      <c r="N1445" s="4"/>
      <c r="O1445" s="4"/>
      <c r="P1445" s="30"/>
      <c r="Q1445" s="30"/>
      <c r="R1445" s="30"/>
      <c r="S1445" s="30"/>
      <c r="T1445" s="30"/>
      <c r="U1445" s="30"/>
      <c r="V1445" s="30"/>
      <c r="W1445" s="30"/>
      <c r="X1445" s="30"/>
      <c r="Y1445" s="30"/>
      <c r="Z1445" s="30"/>
      <c r="AA1445" s="30"/>
      <c r="AB1445" s="30"/>
      <c r="AC1445" s="30"/>
      <c r="AD1445" s="30"/>
      <c r="AE1445" s="30"/>
      <c r="AF1445" s="30"/>
      <c r="AG1445" s="30"/>
      <c r="AH1445" s="47"/>
      <c r="AI1445" s="47"/>
      <c r="AJ1445" s="47"/>
      <c r="AK1445" s="47"/>
      <c r="AL1445" s="47"/>
      <c r="AM1445" s="47"/>
      <c r="AN1445" s="47"/>
      <c r="AO1445" s="47"/>
    </row>
    <row r="1446" spans="2:41" x14ac:dyDescent="0.2">
      <c r="B1446" s="25"/>
      <c r="C1446" s="25"/>
      <c r="D1446" s="2"/>
      <c r="E1446" s="2"/>
      <c r="F1446" s="3"/>
      <c r="G1446" s="2"/>
      <c r="H1446" s="2"/>
      <c r="I1446" s="2"/>
      <c r="J1446" s="2"/>
      <c r="K1446" s="2"/>
      <c r="L1446" s="2"/>
      <c r="M1446" s="4"/>
      <c r="N1446" s="4"/>
      <c r="O1446" s="4"/>
      <c r="P1446" s="30"/>
      <c r="Q1446" s="30"/>
      <c r="R1446" s="30"/>
      <c r="S1446" s="30"/>
      <c r="T1446" s="30"/>
      <c r="U1446" s="30"/>
      <c r="V1446" s="30"/>
      <c r="W1446" s="30"/>
      <c r="X1446" s="30"/>
      <c r="Y1446" s="30"/>
      <c r="Z1446" s="30"/>
      <c r="AA1446" s="30"/>
      <c r="AB1446" s="30"/>
      <c r="AC1446" s="30"/>
      <c r="AD1446" s="30"/>
      <c r="AE1446" s="30"/>
      <c r="AF1446" s="30"/>
      <c r="AG1446" s="30"/>
      <c r="AH1446" s="47"/>
      <c r="AI1446" s="47"/>
      <c r="AJ1446" s="47"/>
      <c r="AK1446" s="47"/>
      <c r="AL1446" s="47"/>
      <c r="AM1446" s="47"/>
      <c r="AN1446" s="47"/>
      <c r="AO1446" s="47"/>
    </row>
    <row r="1447" spans="2:41" x14ac:dyDescent="0.2">
      <c r="B1447" s="25"/>
      <c r="C1447" s="25"/>
      <c r="D1447" s="2"/>
      <c r="E1447" s="2"/>
      <c r="F1447" s="3"/>
      <c r="G1447" s="2"/>
      <c r="H1447" s="2"/>
      <c r="I1447" s="2"/>
      <c r="J1447" s="2"/>
      <c r="K1447" s="2"/>
      <c r="L1447" s="2"/>
      <c r="M1447" s="4"/>
      <c r="N1447" s="4"/>
      <c r="O1447" s="4"/>
      <c r="P1447" s="30"/>
      <c r="Q1447" s="30"/>
      <c r="R1447" s="30"/>
      <c r="S1447" s="30"/>
      <c r="T1447" s="30"/>
      <c r="U1447" s="30"/>
      <c r="V1447" s="30"/>
      <c r="W1447" s="30"/>
      <c r="X1447" s="30"/>
      <c r="Y1447" s="30"/>
      <c r="Z1447" s="30"/>
      <c r="AA1447" s="30"/>
      <c r="AB1447" s="30"/>
      <c r="AC1447" s="30"/>
      <c r="AD1447" s="30"/>
      <c r="AE1447" s="30"/>
      <c r="AF1447" s="30"/>
      <c r="AG1447" s="30"/>
      <c r="AH1447" s="47"/>
      <c r="AI1447" s="47"/>
      <c r="AJ1447" s="47"/>
      <c r="AK1447" s="47"/>
      <c r="AL1447" s="47"/>
      <c r="AM1447" s="47"/>
      <c r="AN1447" s="47"/>
      <c r="AO1447" s="47"/>
    </row>
    <row r="1448" spans="2:41" x14ac:dyDescent="0.2">
      <c r="B1448" s="25"/>
      <c r="C1448" s="25"/>
      <c r="D1448" s="2"/>
      <c r="E1448" s="2"/>
      <c r="F1448" s="3"/>
      <c r="G1448" s="2"/>
      <c r="H1448" s="2"/>
      <c r="I1448" s="2"/>
      <c r="J1448" s="2"/>
      <c r="K1448" s="2"/>
      <c r="L1448" s="2"/>
      <c r="M1448" s="4"/>
      <c r="N1448" s="4"/>
      <c r="O1448" s="4"/>
      <c r="P1448" s="30"/>
      <c r="Q1448" s="30"/>
      <c r="R1448" s="30"/>
      <c r="S1448" s="30"/>
      <c r="T1448" s="30"/>
      <c r="U1448" s="30"/>
      <c r="V1448" s="30"/>
      <c r="W1448" s="30"/>
      <c r="X1448" s="30"/>
      <c r="Y1448" s="30"/>
      <c r="Z1448" s="30"/>
      <c r="AA1448" s="30"/>
      <c r="AB1448" s="30"/>
      <c r="AC1448" s="30"/>
      <c r="AD1448" s="30"/>
      <c r="AE1448" s="30"/>
      <c r="AF1448" s="30"/>
      <c r="AG1448" s="30"/>
      <c r="AH1448" s="47"/>
      <c r="AI1448" s="47"/>
      <c r="AJ1448" s="47"/>
      <c r="AK1448" s="47"/>
      <c r="AL1448" s="47"/>
      <c r="AM1448" s="47"/>
      <c r="AN1448" s="47"/>
      <c r="AO1448" s="47"/>
    </row>
    <row r="1449" spans="2:41" x14ac:dyDescent="0.2">
      <c r="B1449" s="25"/>
      <c r="C1449" s="25"/>
      <c r="D1449" s="2"/>
      <c r="E1449" s="2"/>
      <c r="F1449" s="3"/>
      <c r="G1449" s="2"/>
      <c r="H1449" s="2"/>
      <c r="I1449" s="2"/>
      <c r="J1449" s="2"/>
      <c r="K1449" s="2"/>
      <c r="L1449" s="2"/>
      <c r="M1449" s="4"/>
      <c r="N1449" s="4"/>
      <c r="O1449" s="4"/>
      <c r="P1449" s="30"/>
      <c r="Q1449" s="30"/>
      <c r="R1449" s="30"/>
      <c r="S1449" s="30"/>
      <c r="T1449" s="30"/>
      <c r="U1449" s="30"/>
      <c r="V1449" s="30"/>
      <c r="W1449" s="30"/>
      <c r="X1449" s="30"/>
      <c r="Y1449" s="30"/>
      <c r="Z1449" s="30"/>
      <c r="AA1449" s="30"/>
      <c r="AB1449" s="30"/>
      <c r="AC1449" s="30"/>
      <c r="AD1449" s="30"/>
      <c r="AE1449" s="30"/>
      <c r="AF1449" s="30"/>
      <c r="AG1449" s="30"/>
      <c r="AH1449" s="47"/>
      <c r="AI1449" s="47"/>
      <c r="AJ1449" s="47"/>
      <c r="AK1449" s="47"/>
      <c r="AL1449" s="47"/>
      <c r="AM1449" s="47"/>
      <c r="AN1449" s="47"/>
      <c r="AO1449" s="47"/>
    </row>
    <row r="1450" spans="2:41" x14ac:dyDescent="0.2">
      <c r="B1450" s="25"/>
      <c r="C1450" s="25"/>
      <c r="D1450" s="2"/>
      <c r="E1450" s="2"/>
      <c r="F1450" s="3"/>
      <c r="G1450" s="2"/>
      <c r="H1450" s="2"/>
      <c r="I1450" s="2"/>
      <c r="J1450" s="2"/>
      <c r="K1450" s="2"/>
      <c r="L1450" s="2"/>
      <c r="M1450" s="4"/>
      <c r="N1450" s="4"/>
      <c r="O1450" s="4"/>
      <c r="P1450" s="30"/>
      <c r="Q1450" s="30"/>
      <c r="R1450" s="30"/>
      <c r="S1450" s="30"/>
      <c r="T1450" s="30"/>
      <c r="U1450" s="30"/>
      <c r="V1450" s="30"/>
      <c r="W1450" s="30"/>
      <c r="X1450" s="30"/>
      <c r="Y1450" s="30"/>
      <c r="Z1450" s="30"/>
      <c r="AA1450" s="30"/>
      <c r="AB1450" s="30"/>
      <c r="AC1450" s="30"/>
      <c r="AD1450" s="30"/>
      <c r="AE1450" s="30"/>
      <c r="AF1450" s="30"/>
      <c r="AG1450" s="30"/>
      <c r="AH1450" s="47"/>
      <c r="AI1450" s="47"/>
      <c r="AJ1450" s="47"/>
      <c r="AK1450" s="47"/>
      <c r="AL1450" s="47"/>
      <c r="AM1450" s="47"/>
      <c r="AN1450" s="47"/>
      <c r="AO1450" s="47"/>
    </row>
    <row r="1451" spans="2:41" x14ac:dyDescent="0.2">
      <c r="B1451" s="25"/>
      <c r="C1451" s="25"/>
      <c r="D1451" s="2"/>
      <c r="E1451" s="2"/>
      <c r="F1451" s="3"/>
      <c r="G1451" s="2"/>
      <c r="H1451" s="2"/>
      <c r="I1451" s="2"/>
      <c r="J1451" s="2"/>
      <c r="K1451" s="2"/>
      <c r="L1451" s="2"/>
      <c r="M1451" s="4"/>
      <c r="N1451" s="4"/>
      <c r="O1451" s="4"/>
      <c r="P1451" s="30"/>
      <c r="Q1451" s="30"/>
      <c r="R1451" s="30"/>
      <c r="S1451" s="30"/>
      <c r="T1451" s="30"/>
      <c r="U1451" s="30"/>
      <c r="V1451" s="30"/>
      <c r="W1451" s="30"/>
      <c r="X1451" s="30"/>
      <c r="Y1451" s="30"/>
      <c r="Z1451" s="30"/>
      <c r="AA1451" s="30"/>
      <c r="AB1451" s="30"/>
      <c r="AC1451" s="30"/>
      <c r="AD1451" s="30"/>
      <c r="AE1451" s="30"/>
      <c r="AF1451" s="30"/>
      <c r="AG1451" s="30"/>
      <c r="AH1451" s="47"/>
      <c r="AI1451" s="47"/>
      <c r="AJ1451" s="47"/>
      <c r="AK1451" s="47"/>
      <c r="AL1451" s="47"/>
      <c r="AM1451" s="47"/>
      <c r="AN1451" s="47"/>
      <c r="AO1451" s="47"/>
    </row>
    <row r="1452" spans="2:41" x14ac:dyDescent="0.2">
      <c r="B1452" s="25"/>
      <c r="C1452" s="25"/>
      <c r="D1452" s="2"/>
      <c r="E1452" s="2"/>
      <c r="F1452" s="3"/>
      <c r="G1452" s="2"/>
      <c r="H1452" s="2"/>
      <c r="I1452" s="2"/>
      <c r="J1452" s="2"/>
      <c r="K1452" s="2"/>
      <c r="L1452" s="2"/>
      <c r="M1452" s="4"/>
      <c r="N1452" s="4"/>
      <c r="O1452" s="4"/>
      <c r="P1452" s="30"/>
      <c r="Q1452" s="30"/>
      <c r="R1452" s="30"/>
      <c r="S1452" s="30"/>
      <c r="T1452" s="30"/>
      <c r="U1452" s="30"/>
      <c r="V1452" s="30"/>
      <c r="W1452" s="30"/>
      <c r="X1452" s="30"/>
      <c r="Y1452" s="30"/>
      <c r="Z1452" s="30"/>
      <c r="AA1452" s="30"/>
      <c r="AB1452" s="30"/>
      <c r="AC1452" s="30"/>
      <c r="AD1452" s="30"/>
      <c r="AE1452" s="30"/>
      <c r="AF1452" s="30"/>
      <c r="AG1452" s="30"/>
      <c r="AH1452" s="47"/>
      <c r="AI1452" s="47"/>
      <c r="AJ1452" s="47"/>
      <c r="AK1452" s="47"/>
      <c r="AL1452" s="47"/>
      <c r="AM1452" s="47"/>
      <c r="AN1452" s="47"/>
      <c r="AO1452" s="47"/>
    </row>
    <row r="1453" spans="2:41" x14ac:dyDescent="0.2">
      <c r="B1453" s="25"/>
      <c r="C1453" s="25"/>
      <c r="D1453" s="2"/>
      <c r="E1453" s="2"/>
      <c r="F1453" s="3"/>
      <c r="G1453" s="2"/>
      <c r="H1453" s="2"/>
      <c r="I1453" s="2"/>
      <c r="J1453" s="2"/>
      <c r="K1453" s="2"/>
      <c r="L1453" s="2"/>
      <c r="M1453" s="4"/>
      <c r="N1453" s="4"/>
      <c r="O1453" s="4"/>
      <c r="P1453" s="30"/>
      <c r="Q1453" s="30"/>
      <c r="R1453" s="30"/>
      <c r="S1453" s="30"/>
      <c r="T1453" s="30"/>
      <c r="U1453" s="30"/>
      <c r="V1453" s="30"/>
      <c r="W1453" s="30"/>
      <c r="X1453" s="30"/>
      <c r="Y1453" s="30"/>
      <c r="Z1453" s="30"/>
      <c r="AA1453" s="30"/>
      <c r="AB1453" s="30"/>
      <c r="AC1453" s="30"/>
      <c r="AD1453" s="30"/>
      <c r="AE1453" s="30"/>
      <c r="AF1453" s="30"/>
      <c r="AG1453" s="30"/>
      <c r="AH1453" s="47"/>
      <c r="AI1453" s="47"/>
      <c r="AJ1453" s="47"/>
      <c r="AK1453" s="47"/>
      <c r="AL1453" s="47"/>
      <c r="AM1453" s="47"/>
      <c r="AN1453" s="47"/>
      <c r="AO1453" s="47"/>
    </row>
    <row r="1454" spans="2:41" x14ac:dyDescent="0.2">
      <c r="B1454" s="25"/>
      <c r="C1454" s="25"/>
      <c r="D1454" s="2"/>
      <c r="E1454" s="2"/>
      <c r="F1454" s="3"/>
      <c r="G1454" s="2"/>
      <c r="H1454" s="2"/>
      <c r="I1454" s="2"/>
      <c r="J1454" s="2"/>
      <c r="K1454" s="2"/>
      <c r="L1454" s="2"/>
      <c r="M1454" s="4"/>
      <c r="N1454" s="4"/>
      <c r="O1454" s="4"/>
      <c r="P1454" s="30"/>
      <c r="Q1454" s="30"/>
      <c r="R1454" s="30"/>
      <c r="S1454" s="30"/>
      <c r="T1454" s="30"/>
      <c r="U1454" s="30"/>
      <c r="V1454" s="30"/>
      <c r="W1454" s="30"/>
      <c r="X1454" s="30"/>
      <c r="Y1454" s="30"/>
      <c r="Z1454" s="30"/>
      <c r="AA1454" s="30"/>
      <c r="AB1454" s="30"/>
      <c r="AC1454" s="30"/>
      <c r="AD1454" s="30"/>
      <c r="AE1454" s="30"/>
      <c r="AF1454" s="30"/>
      <c r="AG1454" s="30"/>
      <c r="AH1454" s="47"/>
      <c r="AI1454" s="47"/>
      <c r="AJ1454" s="47"/>
      <c r="AK1454" s="47"/>
      <c r="AL1454" s="47"/>
      <c r="AM1454" s="47"/>
      <c r="AN1454" s="47"/>
      <c r="AO1454" s="47"/>
    </row>
    <row r="1455" spans="2:41" x14ac:dyDescent="0.2">
      <c r="B1455" s="25"/>
      <c r="C1455" s="25"/>
      <c r="D1455" s="2"/>
      <c r="E1455" s="2"/>
      <c r="F1455" s="3"/>
      <c r="G1455" s="2"/>
      <c r="H1455" s="2"/>
      <c r="I1455" s="2"/>
      <c r="J1455" s="2"/>
      <c r="K1455" s="2"/>
      <c r="L1455" s="2"/>
      <c r="M1455" s="4"/>
      <c r="N1455" s="4"/>
      <c r="O1455" s="4"/>
      <c r="P1455" s="30"/>
      <c r="Q1455" s="30"/>
      <c r="R1455" s="30"/>
      <c r="S1455" s="30"/>
      <c r="T1455" s="30"/>
      <c r="U1455" s="30"/>
      <c r="V1455" s="30"/>
      <c r="W1455" s="30"/>
      <c r="X1455" s="30"/>
      <c r="Y1455" s="30"/>
      <c r="Z1455" s="30"/>
      <c r="AA1455" s="30"/>
      <c r="AB1455" s="30"/>
      <c r="AC1455" s="30"/>
      <c r="AD1455" s="30"/>
      <c r="AE1455" s="30"/>
      <c r="AF1455" s="30"/>
      <c r="AG1455" s="30"/>
      <c r="AH1455" s="47"/>
      <c r="AI1455" s="47"/>
      <c r="AJ1455" s="47"/>
      <c r="AK1455" s="47"/>
      <c r="AL1455" s="47"/>
      <c r="AM1455" s="47"/>
      <c r="AN1455" s="47"/>
      <c r="AO1455" s="47"/>
    </row>
    <row r="1456" spans="2:41" x14ac:dyDescent="0.2">
      <c r="B1456" s="25"/>
      <c r="C1456" s="25"/>
      <c r="D1456" s="2"/>
      <c r="E1456" s="2"/>
      <c r="F1456" s="3"/>
      <c r="G1456" s="2"/>
      <c r="H1456" s="2"/>
      <c r="I1456" s="2"/>
      <c r="J1456" s="2"/>
      <c r="K1456" s="2"/>
      <c r="L1456" s="2"/>
      <c r="M1456" s="4"/>
      <c r="N1456" s="4"/>
      <c r="O1456" s="4"/>
      <c r="P1456" s="30"/>
      <c r="Q1456" s="30"/>
      <c r="R1456" s="30"/>
      <c r="S1456" s="30"/>
      <c r="T1456" s="30"/>
      <c r="U1456" s="30"/>
      <c r="V1456" s="30"/>
      <c r="W1456" s="30"/>
      <c r="X1456" s="30"/>
      <c r="Y1456" s="30"/>
      <c r="Z1456" s="30"/>
      <c r="AA1456" s="30"/>
      <c r="AB1456" s="30"/>
      <c r="AC1456" s="30"/>
      <c r="AD1456" s="30"/>
      <c r="AE1456" s="30"/>
      <c r="AF1456" s="30"/>
      <c r="AG1456" s="30"/>
      <c r="AH1456" s="47"/>
      <c r="AI1456" s="47"/>
      <c r="AJ1456" s="47"/>
      <c r="AK1456" s="47"/>
      <c r="AL1456" s="47"/>
      <c r="AM1456" s="47"/>
      <c r="AN1456" s="47"/>
      <c r="AO1456" s="47"/>
    </row>
    <row r="1457" spans="2:41" x14ac:dyDescent="0.2">
      <c r="B1457" s="25"/>
      <c r="C1457" s="25"/>
      <c r="D1457" s="2"/>
      <c r="E1457" s="2"/>
      <c r="F1457" s="3"/>
      <c r="G1457" s="2"/>
      <c r="H1457" s="2"/>
      <c r="I1457" s="2"/>
      <c r="J1457" s="2"/>
      <c r="K1457" s="2"/>
      <c r="L1457" s="2"/>
      <c r="M1457" s="4"/>
      <c r="N1457" s="4"/>
      <c r="O1457" s="4"/>
      <c r="P1457" s="30"/>
      <c r="Q1457" s="30"/>
      <c r="R1457" s="30"/>
      <c r="S1457" s="30"/>
      <c r="T1457" s="30"/>
      <c r="U1457" s="30"/>
      <c r="V1457" s="30"/>
      <c r="W1457" s="30"/>
      <c r="X1457" s="30"/>
      <c r="Y1457" s="30"/>
      <c r="Z1457" s="30"/>
      <c r="AA1457" s="30"/>
      <c r="AB1457" s="30"/>
      <c r="AC1457" s="30"/>
      <c r="AD1457" s="30"/>
      <c r="AE1457" s="30"/>
      <c r="AF1457" s="30"/>
      <c r="AG1457" s="30"/>
      <c r="AH1457" s="47"/>
      <c r="AI1457" s="47"/>
      <c r="AJ1457" s="47"/>
      <c r="AK1457" s="47"/>
      <c r="AL1457" s="47"/>
      <c r="AM1457" s="47"/>
      <c r="AN1457" s="47"/>
      <c r="AO1457" s="47"/>
    </row>
    <row r="1458" spans="2:41" x14ac:dyDescent="0.2">
      <c r="B1458" s="25"/>
      <c r="C1458" s="25"/>
      <c r="D1458" s="2"/>
      <c r="E1458" s="2"/>
      <c r="F1458" s="3"/>
      <c r="G1458" s="2"/>
      <c r="H1458" s="2"/>
      <c r="I1458" s="2"/>
      <c r="J1458" s="2"/>
      <c r="K1458" s="2"/>
      <c r="L1458" s="2"/>
      <c r="M1458" s="4"/>
      <c r="N1458" s="4"/>
      <c r="O1458" s="4"/>
      <c r="P1458" s="30"/>
      <c r="Q1458" s="30"/>
      <c r="R1458" s="30"/>
      <c r="S1458" s="30"/>
      <c r="T1458" s="30"/>
      <c r="U1458" s="30"/>
      <c r="V1458" s="30"/>
      <c r="W1458" s="30"/>
      <c r="X1458" s="30"/>
      <c r="Y1458" s="30"/>
      <c r="Z1458" s="30"/>
      <c r="AA1458" s="30"/>
      <c r="AB1458" s="30"/>
      <c r="AC1458" s="30"/>
      <c r="AD1458" s="30"/>
      <c r="AE1458" s="30"/>
      <c r="AF1458" s="30"/>
      <c r="AG1458" s="30"/>
      <c r="AH1458" s="47"/>
      <c r="AI1458" s="47"/>
      <c r="AJ1458" s="47"/>
      <c r="AK1458" s="47"/>
      <c r="AL1458" s="47"/>
      <c r="AM1458" s="47"/>
      <c r="AN1458" s="47"/>
      <c r="AO1458" s="47"/>
    </row>
    <row r="1459" spans="2:41" x14ac:dyDescent="0.2">
      <c r="B1459" s="25"/>
      <c r="C1459" s="25"/>
      <c r="D1459" s="2"/>
      <c r="E1459" s="2"/>
      <c r="F1459" s="3"/>
      <c r="G1459" s="2"/>
      <c r="H1459" s="2"/>
      <c r="I1459" s="2"/>
      <c r="J1459" s="2"/>
      <c r="K1459" s="2"/>
      <c r="L1459" s="2"/>
      <c r="M1459" s="4"/>
      <c r="N1459" s="4"/>
      <c r="O1459" s="4"/>
      <c r="P1459" s="30"/>
      <c r="Q1459" s="30"/>
      <c r="R1459" s="30"/>
      <c r="S1459" s="30"/>
      <c r="T1459" s="30"/>
      <c r="U1459" s="30"/>
      <c r="V1459" s="30"/>
      <c r="W1459" s="30"/>
      <c r="X1459" s="30"/>
      <c r="Y1459" s="30"/>
      <c r="Z1459" s="30"/>
      <c r="AA1459" s="30"/>
      <c r="AB1459" s="30"/>
      <c r="AC1459" s="30"/>
      <c r="AD1459" s="30"/>
      <c r="AE1459" s="30"/>
      <c r="AF1459" s="30"/>
      <c r="AG1459" s="30"/>
      <c r="AH1459" s="47"/>
      <c r="AI1459" s="47"/>
      <c r="AJ1459" s="47"/>
      <c r="AK1459" s="47"/>
      <c r="AL1459" s="47"/>
      <c r="AM1459" s="47"/>
      <c r="AN1459" s="47"/>
      <c r="AO1459" s="47"/>
    </row>
    <row r="1460" spans="2:41" x14ac:dyDescent="0.2">
      <c r="B1460" s="25"/>
      <c r="C1460" s="25"/>
      <c r="D1460" s="2"/>
      <c r="E1460" s="2"/>
      <c r="F1460" s="3"/>
      <c r="G1460" s="2"/>
      <c r="H1460" s="2"/>
      <c r="I1460" s="2"/>
      <c r="J1460" s="2"/>
      <c r="K1460" s="2"/>
      <c r="L1460" s="2"/>
      <c r="M1460" s="4"/>
      <c r="N1460" s="4"/>
      <c r="O1460" s="4"/>
      <c r="P1460" s="30"/>
      <c r="Q1460" s="30"/>
      <c r="R1460" s="30"/>
      <c r="S1460" s="30"/>
      <c r="T1460" s="30"/>
      <c r="U1460" s="30"/>
      <c r="V1460" s="30"/>
      <c r="W1460" s="30"/>
      <c r="X1460" s="30"/>
      <c r="Y1460" s="30"/>
      <c r="Z1460" s="30"/>
      <c r="AA1460" s="30"/>
      <c r="AB1460" s="30"/>
      <c r="AC1460" s="30"/>
      <c r="AD1460" s="30"/>
      <c r="AE1460" s="30"/>
      <c r="AF1460" s="30"/>
      <c r="AG1460" s="30"/>
      <c r="AH1460" s="47"/>
      <c r="AI1460" s="47"/>
      <c r="AJ1460" s="47"/>
      <c r="AK1460" s="47"/>
      <c r="AL1460" s="47"/>
      <c r="AM1460" s="47"/>
      <c r="AN1460" s="47"/>
      <c r="AO1460" s="47"/>
    </row>
    <row r="1461" spans="2:41" x14ac:dyDescent="0.2">
      <c r="B1461" s="25"/>
      <c r="C1461" s="25"/>
      <c r="D1461" s="2"/>
      <c r="E1461" s="2"/>
      <c r="F1461" s="3"/>
      <c r="G1461" s="2"/>
      <c r="H1461" s="2"/>
      <c r="I1461" s="2"/>
      <c r="J1461" s="2"/>
      <c r="K1461" s="2"/>
      <c r="L1461" s="2"/>
      <c r="M1461" s="4"/>
      <c r="N1461" s="4"/>
      <c r="O1461" s="4"/>
      <c r="P1461" s="30"/>
      <c r="Q1461" s="30"/>
      <c r="R1461" s="30"/>
      <c r="S1461" s="30"/>
      <c r="T1461" s="30"/>
      <c r="U1461" s="30"/>
      <c r="V1461" s="30"/>
      <c r="W1461" s="30"/>
      <c r="X1461" s="30"/>
      <c r="Y1461" s="30"/>
      <c r="Z1461" s="30"/>
      <c r="AA1461" s="30"/>
      <c r="AB1461" s="30"/>
      <c r="AC1461" s="30"/>
      <c r="AD1461" s="30"/>
      <c r="AE1461" s="30"/>
      <c r="AF1461" s="30"/>
      <c r="AG1461" s="30"/>
      <c r="AH1461" s="47"/>
      <c r="AI1461" s="47"/>
      <c r="AJ1461" s="47"/>
      <c r="AK1461" s="47"/>
      <c r="AL1461" s="47"/>
      <c r="AM1461" s="47"/>
      <c r="AN1461" s="47"/>
      <c r="AO1461" s="47"/>
    </row>
    <row r="1462" spans="2:41" x14ac:dyDescent="0.2">
      <c r="B1462" s="25"/>
      <c r="C1462" s="25"/>
      <c r="D1462" s="2"/>
      <c r="E1462" s="2"/>
      <c r="F1462" s="3"/>
      <c r="G1462" s="2"/>
      <c r="H1462" s="2"/>
      <c r="I1462" s="2"/>
      <c r="J1462" s="2"/>
      <c r="K1462" s="2"/>
      <c r="L1462" s="2"/>
      <c r="M1462" s="4"/>
      <c r="N1462" s="4"/>
      <c r="O1462" s="4"/>
      <c r="P1462" s="30"/>
      <c r="Q1462" s="30"/>
      <c r="R1462" s="30"/>
      <c r="S1462" s="30"/>
      <c r="T1462" s="30"/>
      <c r="U1462" s="30"/>
      <c r="V1462" s="30"/>
      <c r="W1462" s="30"/>
      <c r="X1462" s="30"/>
      <c r="Y1462" s="30"/>
      <c r="Z1462" s="30"/>
      <c r="AA1462" s="30"/>
      <c r="AB1462" s="30"/>
      <c r="AC1462" s="30"/>
      <c r="AD1462" s="30"/>
      <c r="AE1462" s="30"/>
      <c r="AF1462" s="30"/>
      <c r="AG1462" s="30"/>
      <c r="AH1462" s="47"/>
      <c r="AI1462" s="47"/>
      <c r="AJ1462" s="47"/>
      <c r="AK1462" s="47"/>
      <c r="AL1462" s="47"/>
      <c r="AM1462" s="47"/>
      <c r="AN1462" s="47"/>
      <c r="AO1462" s="47"/>
    </row>
    <row r="1463" spans="2:41" x14ac:dyDescent="0.2">
      <c r="B1463" s="25"/>
      <c r="C1463" s="25"/>
      <c r="D1463" s="2"/>
      <c r="E1463" s="2"/>
      <c r="F1463" s="3"/>
      <c r="G1463" s="2"/>
      <c r="H1463" s="2"/>
      <c r="I1463" s="2"/>
      <c r="J1463" s="2"/>
      <c r="K1463" s="2"/>
      <c r="L1463" s="2"/>
      <c r="M1463" s="4"/>
      <c r="N1463" s="4"/>
      <c r="O1463" s="4"/>
      <c r="P1463" s="30"/>
      <c r="Q1463" s="30"/>
      <c r="R1463" s="30"/>
      <c r="S1463" s="30"/>
      <c r="T1463" s="30"/>
      <c r="U1463" s="30"/>
      <c r="V1463" s="30"/>
      <c r="W1463" s="30"/>
      <c r="X1463" s="30"/>
      <c r="Y1463" s="30"/>
      <c r="Z1463" s="30"/>
      <c r="AA1463" s="30"/>
      <c r="AB1463" s="30"/>
      <c r="AC1463" s="30"/>
      <c r="AD1463" s="30"/>
      <c r="AE1463" s="30"/>
      <c r="AF1463" s="30"/>
      <c r="AG1463" s="30"/>
      <c r="AH1463" s="47"/>
      <c r="AI1463" s="47"/>
      <c r="AJ1463" s="47"/>
      <c r="AK1463" s="47"/>
      <c r="AL1463" s="47"/>
      <c r="AM1463" s="47"/>
      <c r="AN1463" s="47"/>
      <c r="AO1463" s="47"/>
    </row>
    <row r="1464" spans="2:41" x14ac:dyDescent="0.2">
      <c r="B1464" s="25"/>
      <c r="C1464" s="25"/>
      <c r="D1464" s="2"/>
      <c r="E1464" s="2"/>
      <c r="F1464" s="3"/>
      <c r="G1464" s="2"/>
      <c r="H1464" s="2"/>
      <c r="I1464" s="2"/>
      <c r="J1464" s="2"/>
      <c r="K1464" s="2"/>
      <c r="L1464" s="2"/>
      <c r="M1464" s="4"/>
      <c r="N1464" s="4"/>
      <c r="O1464" s="4"/>
      <c r="P1464" s="30"/>
      <c r="Q1464" s="30"/>
      <c r="R1464" s="30"/>
      <c r="S1464" s="30"/>
      <c r="T1464" s="30"/>
      <c r="U1464" s="30"/>
      <c r="V1464" s="30"/>
      <c r="W1464" s="30"/>
      <c r="X1464" s="30"/>
      <c r="Y1464" s="30"/>
      <c r="Z1464" s="30"/>
      <c r="AA1464" s="30"/>
      <c r="AB1464" s="30"/>
      <c r="AC1464" s="30"/>
      <c r="AD1464" s="30"/>
      <c r="AE1464" s="30"/>
      <c r="AF1464" s="30"/>
      <c r="AG1464" s="30"/>
      <c r="AH1464" s="47"/>
      <c r="AI1464" s="47"/>
      <c r="AJ1464" s="47"/>
      <c r="AK1464" s="47"/>
      <c r="AL1464" s="47"/>
      <c r="AM1464" s="47"/>
      <c r="AN1464" s="47"/>
      <c r="AO1464" s="47"/>
    </row>
    <row r="1465" spans="2:41" x14ac:dyDescent="0.2">
      <c r="B1465" s="25"/>
      <c r="C1465" s="25"/>
      <c r="D1465" s="2"/>
      <c r="E1465" s="2"/>
      <c r="F1465" s="3"/>
      <c r="G1465" s="2"/>
      <c r="H1465" s="2"/>
      <c r="I1465" s="2"/>
      <c r="J1465" s="2"/>
      <c r="K1465" s="2"/>
      <c r="L1465" s="2"/>
      <c r="M1465" s="4"/>
      <c r="N1465" s="4"/>
      <c r="O1465" s="4"/>
      <c r="P1465" s="30"/>
      <c r="Q1465" s="30"/>
      <c r="R1465" s="30"/>
      <c r="S1465" s="30"/>
      <c r="T1465" s="30"/>
      <c r="U1465" s="30"/>
      <c r="V1465" s="30"/>
      <c r="W1465" s="30"/>
      <c r="X1465" s="30"/>
      <c r="Y1465" s="30"/>
      <c r="Z1465" s="30"/>
      <c r="AA1465" s="30"/>
      <c r="AB1465" s="30"/>
      <c r="AC1465" s="30"/>
      <c r="AD1465" s="30"/>
      <c r="AE1465" s="30"/>
      <c r="AF1465" s="30"/>
      <c r="AG1465" s="30"/>
      <c r="AH1465" s="47"/>
      <c r="AI1465" s="47"/>
      <c r="AJ1465" s="47"/>
      <c r="AK1465" s="47"/>
      <c r="AL1465" s="47"/>
      <c r="AM1465" s="47"/>
      <c r="AN1465" s="47"/>
      <c r="AO1465" s="47"/>
    </row>
    <row r="1466" spans="2:41" x14ac:dyDescent="0.2">
      <c r="B1466" s="25"/>
      <c r="C1466" s="25"/>
      <c r="D1466" s="2"/>
      <c r="E1466" s="2"/>
      <c r="F1466" s="3"/>
      <c r="G1466" s="2"/>
      <c r="H1466" s="2"/>
      <c r="I1466" s="2"/>
      <c r="J1466" s="2"/>
      <c r="K1466" s="2"/>
      <c r="L1466" s="2"/>
      <c r="M1466" s="4"/>
      <c r="N1466" s="4"/>
      <c r="O1466" s="4"/>
      <c r="P1466" s="30"/>
      <c r="Q1466" s="30"/>
      <c r="R1466" s="30"/>
      <c r="S1466" s="30"/>
      <c r="T1466" s="30"/>
      <c r="U1466" s="30"/>
      <c r="V1466" s="30"/>
      <c r="W1466" s="30"/>
      <c r="X1466" s="30"/>
      <c r="Y1466" s="30"/>
      <c r="Z1466" s="30"/>
      <c r="AA1466" s="30"/>
      <c r="AB1466" s="30"/>
      <c r="AC1466" s="30"/>
      <c r="AD1466" s="30"/>
      <c r="AE1466" s="30"/>
      <c r="AF1466" s="30"/>
      <c r="AG1466" s="30"/>
      <c r="AH1466" s="47"/>
      <c r="AI1466" s="47"/>
      <c r="AJ1466" s="47"/>
      <c r="AK1466" s="47"/>
      <c r="AL1466" s="47"/>
      <c r="AM1466" s="47"/>
      <c r="AN1466" s="47"/>
      <c r="AO1466" s="47"/>
    </row>
    <row r="1467" spans="2:41" x14ac:dyDescent="0.2">
      <c r="B1467" s="25"/>
      <c r="C1467" s="25"/>
      <c r="D1467" s="2"/>
      <c r="E1467" s="2"/>
      <c r="F1467" s="3"/>
      <c r="G1467" s="2"/>
      <c r="H1467" s="2"/>
      <c r="I1467" s="2"/>
      <c r="J1467" s="2"/>
      <c r="K1467" s="2"/>
      <c r="L1467" s="2"/>
      <c r="M1467" s="4"/>
      <c r="N1467" s="4"/>
      <c r="O1467" s="4"/>
      <c r="P1467" s="30"/>
      <c r="Q1467" s="30"/>
      <c r="R1467" s="30"/>
      <c r="S1467" s="30"/>
      <c r="T1467" s="30"/>
      <c r="U1467" s="30"/>
      <c r="V1467" s="30"/>
      <c r="W1467" s="30"/>
      <c r="X1467" s="30"/>
      <c r="Y1467" s="30"/>
      <c r="Z1467" s="30"/>
      <c r="AA1467" s="30"/>
      <c r="AB1467" s="30"/>
      <c r="AC1467" s="30"/>
      <c r="AD1467" s="30"/>
      <c r="AE1467" s="30"/>
      <c r="AF1467" s="30"/>
      <c r="AG1467" s="30"/>
      <c r="AH1467" s="47"/>
      <c r="AI1467" s="47"/>
      <c r="AJ1467" s="47"/>
      <c r="AK1467" s="47"/>
      <c r="AL1467" s="47"/>
      <c r="AM1467" s="47"/>
      <c r="AN1467" s="47"/>
      <c r="AO1467" s="47"/>
    </row>
    <row r="1468" spans="2:41" x14ac:dyDescent="0.2">
      <c r="B1468" s="25"/>
      <c r="C1468" s="25"/>
      <c r="D1468" s="2"/>
      <c r="E1468" s="2"/>
      <c r="F1468" s="3"/>
      <c r="G1468" s="2"/>
      <c r="H1468" s="2"/>
      <c r="I1468" s="2"/>
      <c r="J1468" s="2"/>
      <c r="K1468" s="2"/>
      <c r="L1468" s="2"/>
      <c r="M1468" s="4"/>
      <c r="N1468" s="4"/>
      <c r="O1468" s="4"/>
      <c r="P1468" s="30"/>
      <c r="Q1468" s="30"/>
      <c r="R1468" s="30"/>
      <c r="S1468" s="30"/>
      <c r="T1468" s="30"/>
      <c r="U1468" s="30"/>
      <c r="V1468" s="30"/>
      <c r="W1468" s="30"/>
      <c r="X1468" s="30"/>
      <c r="Y1468" s="30"/>
      <c r="Z1468" s="30"/>
      <c r="AA1468" s="30"/>
      <c r="AB1468" s="30"/>
      <c r="AC1468" s="30"/>
      <c r="AD1468" s="30"/>
      <c r="AE1468" s="30"/>
      <c r="AF1468" s="30"/>
      <c r="AG1468" s="30"/>
      <c r="AH1468" s="47"/>
      <c r="AI1468" s="47"/>
      <c r="AJ1468" s="47"/>
      <c r="AK1468" s="47"/>
      <c r="AL1468" s="47"/>
      <c r="AM1468" s="47"/>
      <c r="AN1468" s="47"/>
      <c r="AO1468" s="47"/>
    </row>
    <row r="1469" spans="2:41" x14ac:dyDescent="0.2">
      <c r="B1469" s="25"/>
      <c r="C1469" s="25"/>
      <c r="D1469" s="2"/>
      <c r="E1469" s="2"/>
      <c r="F1469" s="3"/>
      <c r="G1469" s="2"/>
      <c r="H1469" s="2"/>
      <c r="I1469" s="2"/>
      <c r="J1469" s="2"/>
      <c r="K1469" s="2"/>
      <c r="L1469" s="2"/>
      <c r="M1469" s="4"/>
      <c r="N1469" s="4"/>
      <c r="O1469" s="4"/>
      <c r="P1469" s="30"/>
      <c r="Q1469" s="30"/>
      <c r="R1469" s="30"/>
      <c r="S1469" s="30"/>
      <c r="T1469" s="30"/>
      <c r="U1469" s="30"/>
      <c r="V1469" s="30"/>
      <c r="W1469" s="30"/>
      <c r="X1469" s="30"/>
      <c r="Y1469" s="30"/>
      <c r="Z1469" s="30"/>
      <c r="AA1469" s="30"/>
      <c r="AB1469" s="30"/>
      <c r="AC1469" s="30"/>
      <c r="AD1469" s="30"/>
      <c r="AE1469" s="30"/>
      <c r="AF1469" s="30"/>
      <c r="AG1469" s="30"/>
      <c r="AH1469" s="47"/>
      <c r="AI1469" s="47"/>
      <c r="AJ1469" s="47"/>
      <c r="AK1469" s="47"/>
      <c r="AL1469" s="47"/>
      <c r="AM1469" s="47"/>
      <c r="AN1469" s="47"/>
      <c r="AO1469" s="47"/>
    </row>
    <row r="1470" spans="2:41" x14ac:dyDescent="0.2">
      <c r="B1470" s="25"/>
      <c r="C1470" s="25"/>
      <c r="D1470" s="2"/>
      <c r="E1470" s="2"/>
      <c r="F1470" s="3"/>
      <c r="G1470" s="2"/>
      <c r="H1470" s="2"/>
      <c r="I1470" s="2"/>
      <c r="J1470" s="2"/>
      <c r="K1470" s="2"/>
      <c r="L1470" s="2"/>
      <c r="M1470" s="4"/>
      <c r="N1470" s="4"/>
      <c r="O1470" s="4"/>
      <c r="P1470" s="30"/>
      <c r="Q1470" s="30"/>
      <c r="R1470" s="30"/>
      <c r="S1470" s="30"/>
      <c r="T1470" s="30"/>
      <c r="U1470" s="30"/>
      <c r="V1470" s="30"/>
      <c r="W1470" s="30"/>
      <c r="X1470" s="30"/>
      <c r="Y1470" s="30"/>
      <c r="Z1470" s="30"/>
      <c r="AA1470" s="30"/>
      <c r="AB1470" s="30"/>
      <c r="AC1470" s="30"/>
      <c r="AD1470" s="30"/>
      <c r="AE1470" s="30"/>
      <c r="AF1470" s="30"/>
      <c r="AG1470" s="30"/>
      <c r="AH1470" s="47"/>
      <c r="AI1470" s="47"/>
      <c r="AJ1470" s="47"/>
      <c r="AK1470" s="47"/>
      <c r="AL1470" s="47"/>
      <c r="AM1470" s="47"/>
      <c r="AN1470" s="47"/>
      <c r="AO1470" s="47"/>
    </row>
    <row r="1471" spans="2:41" x14ac:dyDescent="0.2">
      <c r="B1471" s="25"/>
      <c r="C1471" s="25"/>
      <c r="D1471" s="2"/>
      <c r="E1471" s="2"/>
      <c r="F1471" s="3"/>
      <c r="G1471" s="2"/>
      <c r="H1471" s="2"/>
      <c r="I1471" s="2"/>
      <c r="J1471" s="2"/>
      <c r="K1471" s="2"/>
      <c r="L1471" s="2"/>
      <c r="M1471" s="4"/>
      <c r="N1471" s="4"/>
      <c r="O1471" s="4"/>
      <c r="P1471" s="30"/>
      <c r="Q1471" s="30"/>
      <c r="R1471" s="30"/>
      <c r="S1471" s="30"/>
      <c r="T1471" s="30"/>
      <c r="U1471" s="30"/>
      <c r="V1471" s="30"/>
      <c r="W1471" s="30"/>
      <c r="X1471" s="30"/>
      <c r="Y1471" s="30"/>
      <c r="Z1471" s="30"/>
      <c r="AA1471" s="30"/>
      <c r="AB1471" s="30"/>
      <c r="AC1471" s="30"/>
      <c r="AD1471" s="30"/>
      <c r="AE1471" s="30"/>
      <c r="AF1471" s="30"/>
      <c r="AG1471" s="30"/>
      <c r="AH1471" s="47"/>
      <c r="AI1471" s="47"/>
      <c r="AJ1471" s="47"/>
      <c r="AK1471" s="47"/>
      <c r="AL1471" s="47"/>
      <c r="AM1471" s="47"/>
      <c r="AN1471" s="47"/>
      <c r="AO1471" s="47"/>
    </row>
    <row r="1472" spans="2:41" x14ac:dyDescent="0.2">
      <c r="B1472" s="25"/>
      <c r="C1472" s="25"/>
      <c r="D1472" s="2"/>
      <c r="E1472" s="2"/>
      <c r="F1472" s="3"/>
      <c r="G1472" s="2"/>
      <c r="H1472" s="2"/>
      <c r="I1472" s="2"/>
      <c r="J1472" s="2"/>
      <c r="K1472" s="2"/>
      <c r="L1472" s="2"/>
      <c r="M1472" s="4"/>
      <c r="N1472" s="4"/>
      <c r="O1472" s="4"/>
      <c r="P1472" s="30"/>
      <c r="Q1472" s="30"/>
      <c r="R1472" s="30"/>
      <c r="S1472" s="30"/>
      <c r="T1472" s="30"/>
      <c r="U1472" s="30"/>
      <c r="V1472" s="30"/>
      <c r="W1472" s="30"/>
      <c r="X1472" s="30"/>
      <c r="Y1472" s="30"/>
      <c r="Z1472" s="30"/>
      <c r="AA1472" s="30"/>
      <c r="AB1472" s="30"/>
      <c r="AC1472" s="30"/>
      <c r="AD1472" s="30"/>
      <c r="AE1472" s="30"/>
      <c r="AF1472" s="30"/>
      <c r="AG1472" s="30"/>
      <c r="AH1472" s="47"/>
      <c r="AI1472" s="47"/>
      <c r="AJ1472" s="47"/>
      <c r="AK1472" s="47"/>
      <c r="AL1472" s="47"/>
      <c r="AM1472" s="47"/>
      <c r="AN1472" s="47"/>
      <c r="AO1472" s="47"/>
    </row>
    <row r="1473" spans="2:41" x14ac:dyDescent="0.2">
      <c r="B1473" s="25"/>
      <c r="C1473" s="25"/>
      <c r="D1473" s="2"/>
      <c r="E1473" s="2"/>
      <c r="F1473" s="3"/>
      <c r="G1473" s="2"/>
      <c r="H1473" s="2"/>
      <c r="I1473" s="2"/>
      <c r="J1473" s="2"/>
      <c r="K1473" s="2"/>
      <c r="L1473" s="2"/>
      <c r="M1473" s="4"/>
      <c r="N1473" s="4"/>
      <c r="O1473" s="4"/>
      <c r="P1473" s="30"/>
      <c r="Q1473" s="30"/>
      <c r="R1473" s="30"/>
      <c r="S1473" s="30"/>
      <c r="T1473" s="30"/>
      <c r="U1473" s="30"/>
      <c r="V1473" s="30"/>
      <c r="W1473" s="30"/>
      <c r="X1473" s="30"/>
      <c r="Y1473" s="30"/>
      <c r="Z1473" s="30"/>
      <c r="AA1473" s="30"/>
      <c r="AB1473" s="30"/>
      <c r="AC1473" s="30"/>
      <c r="AD1473" s="30"/>
      <c r="AE1473" s="30"/>
      <c r="AF1473" s="30"/>
      <c r="AG1473" s="30"/>
      <c r="AH1473" s="47"/>
      <c r="AI1473" s="47"/>
      <c r="AJ1473" s="47"/>
      <c r="AK1473" s="47"/>
      <c r="AL1473" s="47"/>
      <c r="AM1473" s="47"/>
      <c r="AN1473" s="47"/>
      <c r="AO1473" s="47"/>
    </row>
    <row r="1474" spans="2:41" x14ac:dyDescent="0.2">
      <c r="B1474" s="25"/>
      <c r="C1474" s="25"/>
      <c r="D1474" s="2"/>
      <c r="E1474" s="2"/>
      <c r="F1474" s="3"/>
      <c r="G1474" s="2"/>
      <c r="H1474" s="2"/>
      <c r="I1474" s="2"/>
      <c r="J1474" s="2"/>
      <c r="K1474" s="2"/>
      <c r="L1474" s="2"/>
      <c r="M1474" s="4"/>
      <c r="N1474" s="4"/>
      <c r="O1474" s="4"/>
      <c r="P1474" s="30"/>
      <c r="Q1474" s="30"/>
      <c r="R1474" s="30"/>
      <c r="S1474" s="30"/>
      <c r="T1474" s="30"/>
      <c r="U1474" s="30"/>
      <c r="V1474" s="30"/>
      <c r="W1474" s="30"/>
      <c r="X1474" s="30"/>
      <c r="Y1474" s="30"/>
      <c r="Z1474" s="30"/>
      <c r="AA1474" s="30"/>
      <c r="AB1474" s="30"/>
      <c r="AC1474" s="30"/>
      <c r="AD1474" s="30"/>
      <c r="AE1474" s="30"/>
      <c r="AF1474" s="30"/>
      <c r="AG1474" s="30"/>
      <c r="AH1474" s="47"/>
      <c r="AI1474" s="47"/>
      <c r="AJ1474" s="47"/>
      <c r="AK1474" s="47"/>
      <c r="AL1474" s="47"/>
      <c r="AM1474" s="47"/>
      <c r="AN1474" s="47"/>
      <c r="AO1474" s="47"/>
    </row>
    <row r="1475" spans="2:41" x14ac:dyDescent="0.2">
      <c r="B1475" s="25"/>
      <c r="C1475" s="25"/>
      <c r="D1475" s="2"/>
      <c r="E1475" s="2"/>
      <c r="F1475" s="3"/>
      <c r="G1475" s="2"/>
      <c r="H1475" s="2"/>
      <c r="I1475" s="2"/>
      <c r="J1475" s="2"/>
      <c r="K1475" s="2"/>
      <c r="L1475" s="2"/>
      <c r="M1475" s="4"/>
      <c r="N1475" s="4"/>
      <c r="O1475" s="4"/>
      <c r="P1475" s="30"/>
      <c r="Q1475" s="30"/>
      <c r="R1475" s="30"/>
      <c r="S1475" s="30"/>
      <c r="T1475" s="30"/>
      <c r="U1475" s="30"/>
      <c r="V1475" s="30"/>
      <c r="W1475" s="30"/>
      <c r="X1475" s="30"/>
      <c r="Y1475" s="30"/>
      <c r="Z1475" s="30"/>
      <c r="AA1475" s="30"/>
      <c r="AB1475" s="30"/>
      <c r="AC1475" s="30"/>
      <c r="AD1475" s="30"/>
      <c r="AE1475" s="30"/>
      <c r="AF1475" s="30"/>
      <c r="AG1475" s="30"/>
      <c r="AH1475" s="47"/>
      <c r="AI1475" s="47"/>
      <c r="AJ1475" s="47"/>
      <c r="AK1475" s="47"/>
      <c r="AL1475" s="47"/>
      <c r="AM1475" s="47"/>
      <c r="AN1475" s="47"/>
      <c r="AO1475" s="47"/>
    </row>
    <row r="1476" spans="2:41" x14ac:dyDescent="0.2">
      <c r="B1476" s="25"/>
      <c r="C1476" s="25"/>
      <c r="D1476" s="2"/>
      <c r="E1476" s="2"/>
      <c r="F1476" s="3"/>
      <c r="G1476" s="2"/>
      <c r="H1476" s="2"/>
      <c r="I1476" s="2"/>
      <c r="J1476" s="2"/>
      <c r="K1476" s="2"/>
      <c r="L1476" s="2"/>
      <c r="M1476" s="4"/>
      <c r="N1476" s="4"/>
      <c r="O1476" s="4"/>
      <c r="P1476" s="30"/>
      <c r="Q1476" s="30"/>
      <c r="R1476" s="30"/>
      <c r="S1476" s="30"/>
      <c r="T1476" s="30"/>
      <c r="U1476" s="30"/>
      <c r="V1476" s="30"/>
      <c r="W1476" s="30"/>
      <c r="X1476" s="30"/>
      <c r="Y1476" s="30"/>
      <c r="Z1476" s="30"/>
      <c r="AA1476" s="30"/>
      <c r="AB1476" s="30"/>
      <c r="AC1476" s="30"/>
      <c r="AD1476" s="30"/>
      <c r="AE1476" s="30"/>
      <c r="AF1476" s="30"/>
      <c r="AG1476" s="30"/>
      <c r="AH1476" s="47"/>
      <c r="AI1476" s="47"/>
      <c r="AJ1476" s="47"/>
      <c r="AK1476" s="47"/>
      <c r="AL1476" s="47"/>
      <c r="AM1476" s="47"/>
      <c r="AN1476" s="47"/>
      <c r="AO1476" s="47"/>
    </row>
    <row r="1477" spans="2:41" x14ac:dyDescent="0.2">
      <c r="B1477" s="25"/>
      <c r="C1477" s="25"/>
      <c r="D1477" s="2"/>
      <c r="E1477" s="2"/>
      <c r="F1477" s="3"/>
      <c r="G1477" s="2"/>
      <c r="H1477" s="2"/>
      <c r="I1477" s="2"/>
      <c r="J1477" s="2"/>
      <c r="K1477" s="2"/>
      <c r="L1477" s="2"/>
      <c r="M1477" s="4"/>
      <c r="N1477" s="4"/>
      <c r="O1477" s="4"/>
      <c r="P1477" s="30"/>
      <c r="Q1477" s="30"/>
      <c r="R1477" s="30"/>
      <c r="S1477" s="30"/>
      <c r="T1477" s="30"/>
      <c r="U1477" s="30"/>
      <c r="V1477" s="30"/>
      <c r="W1477" s="30"/>
      <c r="X1477" s="30"/>
      <c r="Y1477" s="30"/>
      <c r="Z1477" s="30"/>
      <c r="AA1477" s="30"/>
      <c r="AB1477" s="30"/>
      <c r="AC1477" s="30"/>
      <c r="AD1477" s="30"/>
      <c r="AE1477" s="30"/>
      <c r="AF1477" s="30"/>
      <c r="AG1477" s="30"/>
      <c r="AH1477" s="47"/>
      <c r="AI1477" s="47"/>
      <c r="AJ1477" s="47"/>
      <c r="AK1477" s="47"/>
      <c r="AL1477" s="47"/>
      <c r="AM1477" s="47"/>
      <c r="AN1477" s="47"/>
      <c r="AO1477" s="47"/>
    </row>
    <row r="1478" spans="2:41" x14ac:dyDescent="0.2">
      <c r="B1478" s="25"/>
      <c r="C1478" s="25"/>
      <c r="D1478" s="2"/>
      <c r="E1478" s="2"/>
      <c r="F1478" s="3"/>
      <c r="G1478" s="2"/>
      <c r="H1478" s="2"/>
      <c r="I1478" s="2"/>
      <c r="J1478" s="2"/>
      <c r="K1478" s="2"/>
      <c r="L1478" s="2"/>
      <c r="M1478" s="4"/>
      <c r="N1478" s="4"/>
      <c r="O1478" s="4"/>
      <c r="P1478" s="30"/>
      <c r="Q1478" s="30"/>
      <c r="R1478" s="30"/>
      <c r="S1478" s="30"/>
      <c r="T1478" s="30"/>
      <c r="U1478" s="30"/>
      <c r="V1478" s="30"/>
      <c r="W1478" s="30"/>
      <c r="X1478" s="30"/>
      <c r="Y1478" s="30"/>
      <c r="Z1478" s="30"/>
      <c r="AA1478" s="30"/>
      <c r="AB1478" s="30"/>
      <c r="AC1478" s="30"/>
      <c r="AD1478" s="30"/>
      <c r="AE1478" s="30"/>
      <c r="AF1478" s="30"/>
      <c r="AG1478" s="30"/>
      <c r="AH1478" s="47"/>
      <c r="AI1478" s="47"/>
      <c r="AJ1478" s="47"/>
      <c r="AK1478" s="47"/>
      <c r="AL1478" s="47"/>
      <c r="AM1478" s="47"/>
      <c r="AN1478" s="47"/>
      <c r="AO1478" s="47"/>
    </row>
    <row r="1479" spans="2:41" x14ac:dyDescent="0.2">
      <c r="B1479" s="25"/>
      <c r="C1479" s="25"/>
      <c r="D1479" s="2"/>
      <c r="E1479" s="2"/>
      <c r="F1479" s="3"/>
      <c r="G1479" s="2"/>
      <c r="H1479" s="2"/>
      <c r="I1479" s="2"/>
      <c r="J1479" s="2"/>
      <c r="K1479" s="2"/>
      <c r="L1479" s="2"/>
      <c r="M1479" s="4"/>
      <c r="N1479" s="4"/>
      <c r="O1479" s="4"/>
      <c r="P1479" s="30"/>
      <c r="Q1479" s="30"/>
      <c r="R1479" s="30"/>
      <c r="S1479" s="30"/>
      <c r="T1479" s="30"/>
      <c r="U1479" s="30"/>
      <c r="V1479" s="30"/>
      <c r="W1479" s="30"/>
      <c r="X1479" s="30"/>
      <c r="Y1479" s="30"/>
      <c r="Z1479" s="30"/>
      <c r="AA1479" s="30"/>
      <c r="AB1479" s="30"/>
      <c r="AC1479" s="30"/>
      <c r="AD1479" s="30"/>
      <c r="AE1479" s="30"/>
      <c r="AF1479" s="30"/>
      <c r="AG1479" s="30"/>
      <c r="AH1479" s="47"/>
      <c r="AI1479" s="47"/>
      <c r="AJ1479" s="47"/>
      <c r="AK1479" s="47"/>
      <c r="AL1479" s="47"/>
      <c r="AM1479" s="47"/>
      <c r="AN1479" s="47"/>
      <c r="AO1479" s="47"/>
    </row>
    <row r="1480" spans="2:41" x14ac:dyDescent="0.2">
      <c r="B1480" s="25"/>
      <c r="C1480" s="25"/>
      <c r="D1480" s="2"/>
      <c r="E1480" s="2"/>
      <c r="F1480" s="3"/>
      <c r="G1480" s="2"/>
      <c r="H1480" s="2"/>
      <c r="I1480" s="2"/>
      <c r="J1480" s="2"/>
      <c r="K1480" s="2"/>
      <c r="L1480" s="2"/>
      <c r="M1480" s="4"/>
      <c r="N1480" s="4"/>
      <c r="O1480" s="4"/>
      <c r="P1480" s="30"/>
      <c r="Q1480" s="30"/>
      <c r="R1480" s="30"/>
      <c r="S1480" s="30"/>
      <c r="T1480" s="30"/>
      <c r="U1480" s="30"/>
      <c r="V1480" s="30"/>
      <c r="W1480" s="30"/>
      <c r="X1480" s="30"/>
      <c r="Y1480" s="30"/>
      <c r="Z1480" s="30"/>
      <c r="AA1480" s="30"/>
      <c r="AB1480" s="30"/>
      <c r="AC1480" s="30"/>
      <c r="AD1480" s="30"/>
      <c r="AE1480" s="30"/>
      <c r="AF1480" s="30"/>
      <c r="AG1480" s="30"/>
      <c r="AH1480" s="47"/>
      <c r="AI1480" s="47"/>
      <c r="AJ1480" s="47"/>
      <c r="AK1480" s="47"/>
      <c r="AL1480" s="47"/>
      <c r="AM1480" s="47"/>
      <c r="AN1480" s="47"/>
      <c r="AO1480" s="47"/>
    </row>
    <row r="1481" spans="2:41" x14ac:dyDescent="0.2">
      <c r="B1481" s="25"/>
      <c r="C1481" s="25"/>
      <c r="D1481" s="2"/>
      <c r="E1481" s="2"/>
      <c r="F1481" s="3"/>
      <c r="G1481" s="2"/>
      <c r="H1481" s="2"/>
      <c r="I1481" s="2"/>
      <c r="J1481" s="2"/>
      <c r="K1481" s="2"/>
      <c r="L1481" s="2"/>
      <c r="M1481" s="4"/>
      <c r="N1481" s="4"/>
      <c r="O1481" s="4"/>
      <c r="P1481" s="30"/>
      <c r="Q1481" s="30"/>
      <c r="R1481" s="30"/>
      <c r="S1481" s="30"/>
      <c r="T1481" s="30"/>
      <c r="U1481" s="30"/>
      <c r="V1481" s="30"/>
      <c r="W1481" s="30"/>
      <c r="X1481" s="30"/>
      <c r="Y1481" s="30"/>
      <c r="Z1481" s="30"/>
      <c r="AA1481" s="30"/>
      <c r="AB1481" s="30"/>
      <c r="AC1481" s="30"/>
      <c r="AD1481" s="30"/>
      <c r="AE1481" s="30"/>
      <c r="AF1481" s="30"/>
      <c r="AG1481" s="30"/>
      <c r="AH1481" s="47"/>
      <c r="AI1481" s="47"/>
      <c r="AJ1481" s="47"/>
      <c r="AK1481" s="47"/>
      <c r="AL1481" s="47"/>
      <c r="AM1481" s="47"/>
      <c r="AN1481" s="47"/>
      <c r="AO1481" s="47"/>
    </row>
    <row r="1482" spans="2:41" x14ac:dyDescent="0.2">
      <c r="B1482" s="25"/>
      <c r="C1482" s="25"/>
      <c r="D1482" s="2"/>
      <c r="E1482" s="2"/>
      <c r="F1482" s="3"/>
      <c r="G1482" s="2"/>
      <c r="H1482" s="2"/>
      <c r="I1482" s="2"/>
      <c r="J1482" s="2"/>
      <c r="K1482" s="2"/>
      <c r="L1482" s="2"/>
      <c r="M1482" s="4"/>
      <c r="N1482" s="4"/>
      <c r="O1482" s="4"/>
      <c r="P1482" s="30"/>
      <c r="Q1482" s="30"/>
      <c r="R1482" s="30"/>
      <c r="S1482" s="30"/>
      <c r="T1482" s="30"/>
      <c r="U1482" s="30"/>
      <c r="V1482" s="30"/>
      <c r="W1482" s="30"/>
      <c r="X1482" s="30"/>
      <c r="Y1482" s="30"/>
      <c r="Z1482" s="30"/>
      <c r="AA1482" s="30"/>
      <c r="AB1482" s="30"/>
      <c r="AC1482" s="30"/>
      <c r="AD1482" s="30"/>
      <c r="AE1482" s="30"/>
      <c r="AF1482" s="30"/>
      <c r="AG1482" s="30"/>
      <c r="AH1482" s="47"/>
      <c r="AI1482" s="47"/>
      <c r="AJ1482" s="47"/>
      <c r="AK1482" s="47"/>
      <c r="AL1482" s="47"/>
      <c r="AM1482" s="47"/>
      <c r="AN1482" s="47"/>
      <c r="AO1482" s="47"/>
    </row>
    <row r="1483" spans="2:41" x14ac:dyDescent="0.2">
      <c r="B1483" s="25"/>
      <c r="C1483" s="25"/>
      <c r="D1483" s="2"/>
      <c r="E1483" s="2"/>
      <c r="F1483" s="3"/>
      <c r="G1483" s="2"/>
      <c r="H1483" s="2"/>
      <c r="I1483" s="2"/>
      <c r="J1483" s="2"/>
      <c r="K1483" s="2"/>
      <c r="L1483" s="2"/>
      <c r="M1483" s="4"/>
      <c r="N1483" s="4"/>
      <c r="O1483" s="4"/>
      <c r="P1483" s="30"/>
      <c r="Q1483" s="30"/>
      <c r="R1483" s="30"/>
      <c r="S1483" s="30"/>
      <c r="T1483" s="30"/>
      <c r="U1483" s="30"/>
      <c r="V1483" s="30"/>
      <c r="W1483" s="30"/>
      <c r="X1483" s="30"/>
      <c r="Y1483" s="30"/>
      <c r="Z1483" s="30"/>
      <c r="AA1483" s="30"/>
      <c r="AB1483" s="30"/>
      <c r="AC1483" s="30"/>
      <c r="AD1483" s="30"/>
      <c r="AE1483" s="30"/>
      <c r="AF1483" s="30"/>
      <c r="AG1483" s="30"/>
      <c r="AH1483" s="47"/>
      <c r="AI1483" s="47"/>
      <c r="AJ1483" s="47"/>
      <c r="AK1483" s="47"/>
      <c r="AL1483" s="47"/>
      <c r="AM1483" s="47"/>
      <c r="AN1483" s="47"/>
      <c r="AO1483" s="47"/>
    </row>
    <row r="1484" spans="2:41" x14ac:dyDescent="0.2">
      <c r="B1484" s="25"/>
      <c r="C1484" s="25"/>
      <c r="D1484" s="2"/>
      <c r="E1484" s="2"/>
      <c r="F1484" s="3"/>
      <c r="G1484" s="2"/>
      <c r="H1484" s="2"/>
      <c r="I1484" s="2"/>
      <c r="J1484" s="2"/>
      <c r="K1484" s="2"/>
      <c r="L1484" s="2"/>
      <c r="M1484" s="4"/>
      <c r="N1484" s="4"/>
      <c r="O1484" s="4"/>
      <c r="P1484" s="30"/>
      <c r="Q1484" s="30"/>
      <c r="R1484" s="30"/>
      <c r="S1484" s="30"/>
      <c r="T1484" s="30"/>
      <c r="U1484" s="30"/>
      <c r="V1484" s="30"/>
      <c r="W1484" s="30"/>
      <c r="X1484" s="30"/>
      <c r="Y1484" s="30"/>
      <c r="Z1484" s="30"/>
      <c r="AA1484" s="30"/>
      <c r="AB1484" s="30"/>
      <c r="AC1484" s="30"/>
      <c r="AD1484" s="30"/>
      <c r="AE1484" s="30"/>
      <c r="AF1484" s="30"/>
      <c r="AG1484" s="30"/>
      <c r="AH1484" s="47"/>
      <c r="AI1484" s="47"/>
      <c r="AJ1484" s="47"/>
      <c r="AK1484" s="47"/>
      <c r="AL1484" s="47"/>
      <c r="AM1484" s="47"/>
      <c r="AN1484" s="47"/>
      <c r="AO1484" s="47"/>
    </row>
    <row r="1485" spans="2:41" x14ac:dyDescent="0.2">
      <c r="B1485" s="25"/>
      <c r="C1485" s="25"/>
      <c r="D1485" s="2"/>
      <c r="E1485" s="2"/>
      <c r="F1485" s="3"/>
      <c r="G1485" s="2"/>
      <c r="H1485" s="2"/>
      <c r="I1485" s="2"/>
      <c r="J1485" s="2"/>
      <c r="K1485" s="2"/>
      <c r="L1485" s="2"/>
      <c r="M1485" s="4"/>
      <c r="N1485" s="4"/>
      <c r="O1485" s="4"/>
      <c r="P1485" s="30"/>
      <c r="Q1485" s="30"/>
      <c r="R1485" s="30"/>
      <c r="S1485" s="30"/>
      <c r="T1485" s="30"/>
      <c r="U1485" s="30"/>
      <c r="V1485" s="30"/>
      <c r="W1485" s="30"/>
      <c r="X1485" s="30"/>
      <c r="Y1485" s="30"/>
      <c r="Z1485" s="30"/>
      <c r="AA1485" s="30"/>
      <c r="AB1485" s="30"/>
      <c r="AC1485" s="30"/>
      <c r="AD1485" s="30"/>
      <c r="AE1485" s="30"/>
      <c r="AF1485" s="30"/>
      <c r="AG1485" s="30"/>
      <c r="AH1485" s="47"/>
      <c r="AI1485" s="47"/>
      <c r="AJ1485" s="47"/>
      <c r="AK1485" s="47"/>
      <c r="AL1485" s="47"/>
      <c r="AM1485" s="47"/>
      <c r="AN1485" s="47"/>
      <c r="AO1485" s="47"/>
    </row>
  </sheetData>
  <sheetProtection algorithmName="SHA-512" hashValue="OPWNtI/SXolMcu8aKvSQH6dwdBiEQrdaYC/N7HjXh5BnPTAJmuDjTlTp8GIMfqbDdxkLAIHm3E1FikytEwV1uQ==" saltValue="3GlCZdLVb/mVaP9EcN0IsA==" spinCount="100000" sheet="1" objects="1" scenarios="1"/>
  <protectedRanges>
    <protectedRange sqref="A1:A1008" name="Range1_1_1_1_1_1_1"/>
  </protectedRanges>
  <mergeCells count="1">
    <mergeCell ref="P2:R2"/>
  </mergeCells>
  <conditionalFormatting sqref="A2:A3">
    <cfRule type="expression" dxfId="5" priority="55">
      <formula>OR(A2=2,A2=4,A2=6,A2=8,A2=10,A2=11,A2=13,A2=15,A2=17,A2=20,A2=22,A2=24,A2=26,A2=28,A2=29,A2=31,A2=33,A2=35)</formula>
    </cfRule>
    <cfRule type="expression" dxfId="4" priority="56">
      <formula>OR(A2=1,A2=3,A2=5,A2=7,A2=9,A2=12,A2=14,A2=16,A2=18,A2=19,A2=21,A2=23,A2=25,A2=27,A2=30,A2=32,A2=34,A2=36)</formula>
    </cfRule>
    <cfRule type="expression" dxfId="3" priority="57">
      <formula>ISBLANK(A2)=FALSE</formula>
    </cfRule>
  </conditionalFormatting>
  <conditionalFormatting sqref="A4:A1008">
    <cfRule type="expression" dxfId="2" priority="1">
      <formula>OR(A4=2,A4=4,A4=6,A4=8,A4=10,A4=11,A4=13,A4=15,A4=17,A4=20,A4=22,A4=24,A4=26,A4=28,A4=29,A4=31,A4=33,A4=35)</formula>
    </cfRule>
    <cfRule type="expression" dxfId="1" priority="2">
      <formula>OR(A4=1,A4=3,A4=5,A4=7,A4=9,A4=12,A4=14,A4=16,A4=18,A4=19,A4=21,A4=23,A4=25,A4=27,A4=30,A4=32,A4=34,A4=36)</formula>
    </cfRule>
    <cfRule type="expression" dxfId="0" priority="3">
      <formula>ISBLANK(A4)=FALSE</formula>
    </cfRule>
  </conditionalFormatting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"/>
  <sheetViews>
    <sheetView zoomScale="80" zoomScaleNormal="80" workbookViewId="0">
      <selection activeCell="B6" sqref="B6"/>
    </sheetView>
  </sheetViews>
  <sheetFormatPr defaultColWidth="11.5703125" defaultRowHeight="12.75" x14ac:dyDescent="0.2"/>
  <sheetData>
    <row r="1" spans="1:3" x14ac:dyDescent="0.2">
      <c r="A1" t="s">
        <v>4</v>
      </c>
      <c r="B1">
        <v>100</v>
      </c>
      <c r="C1">
        <v>-55</v>
      </c>
    </row>
    <row r="2" spans="1:3" x14ac:dyDescent="0.2">
      <c r="A2" t="s">
        <v>5</v>
      </c>
      <c r="B2">
        <v>100</v>
      </c>
      <c r="C2">
        <v>-72</v>
      </c>
    </row>
    <row r="3" spans="1:3" x14ac:dyDescent="0.2">
      <c r="A3" t="s">
        <v>6</v>
      </c>
      <c r="C3">
        <v>-188</v>
      </c>
    </row>
    <row r="4" spans="1:3" x14ac:dyDescent="0.2">
      <c r="A4" t="s">
        <v>6</v>
      </c>
      <c r="B4">
        <v>109</v>
      </c>
      <c r="C4">
        <v>0</v>
      </c>
    </row>
    <row r="5" spans="1:3" x14ac:dyDescent="0.2">
      <c r="A5" t="s">
        <v>7</v>
      </c>
      <c r="B5">
        <v>100</v>
      </c>
      <c r="C5">
        <v>-33</v>
      </c>
    </row>
    <row r="6" spans="1:3" x14ac:dyDescent="0.2">
      <c r="A6" t="s">
        <v>8</v>
      </c>
      <c r="B6">
        <v>-541</v>
      </c>
      <c r="C6">
        <v>299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2013-01-08T00:30:51Z</dcterms:created>
  <dcterms:modified xsi:type="dcterms:W3CDTF">2013-08-19T12:52:03Z</dcterms:modified>
</cp:coreProperties>
</file>