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501" i="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CB501"/>
  <c r="CB500"/>
  <c r="CB499"/>
  <c r="CB498"/>
  <c r="CB497"/>
  <c r="CB496"/>
  <c r="CB495"/>
  <c r="CB494"/>
  <c r="CB493"/>
  <c r="CB492"/>
  <c r="CB491"/>
  <c r="CB490"/>
  <c r="CB489"/>
  <c r="CB488"/>
  <c r="CB487"/>
  <c r="CB486"/>
  <c r="CB485"/>
  <c r="CB484"/>
  <c r="CB483"/>
  <c r="CB482"/>
  <c r="CB481"/>
  <c r="CB480"/>
  <c r="CB479"/>
  <c r="CB478"/>
  <c r="CB477"/>
  <c r="CB476"/>
  <c r="CB475"/>
  <c r="CB474"/>
  <c r="CB473"/>
  <c r="CB472"/>
  <c r="CB471"/>
  <c r="CB470"/>
  <c r="CB469"/>
  <c r="CB468"/>
  <c r="CB467"/>
  <c r="CB466"/>
  <c r="CB465"/>
  <c r="CB464"/>
  <c r="CB463"/>
  <c r="CB462"/>
  <c r="CB461"/>
  <c r="CB460"/>
  <c r="CB459"/>
  <c r="CB458"/>
  <c r="CB457"/>
  <c r="CB456"/>
  <c r="CB455"/>
  <c r="CB454"/>
  <c r="CB453"/>
  <c r="CB452"/>
  <c r="CB451"/>
  <c r="CB450"/>
  <c r="CB449"/>
  <c r="CB448"/>
  <c r="CB447"/>
  <c r="CB446"/>
  <c r="CB445"/>
  <c r="CB444"/>
  <c r="CB443"/>
  <c r="CB442"/>
  <c r="CB441"/>
  <c r="CB440"/>
  <c r="CB439"/>
  <c r="CB438"/>
  <c r="CB437"/>
  <c r="CB436"/>
  <c r="CB435"/>
  <c r="CB434"/>
  <c r="CB433"/>
  <c r="CB432"/>
  <c r="CB431"/>
  <c r="CB430"/>
  <c r="CB429"/>
  <c r="CB428"/>
  <c r="CB427"/>
  <c r="CB426"/>
  <c r="CB425"/>
  <c r="CB424"/>
  <c r="CB423"/>
  <c r="CB422"/>
  <c r="CB421"/>
  <c r="CB420"/>
  <c r="CB419"/>
  <c r="CB418"/>
  <c r="CB417"/>
  <c r="CB416"/>
  <c r="CB415"/>
  <c r="CB414"/>
  <c r="CB413"/>
  <c r="CB412"/>
  <c r="CB411"/>
  <c r="CB410"/>
  <c r="CB409"/>
  <c r="CB408"/>
  <c r="CB407"/>
  <c r="CB406"/>
  <c r="CB405"/>
  <c r="CB404"/>
  <c r="CB403"/>
  <c r="CB402"/>
  <c r="CB401"/>
  <c r="CB400"/>
  <c r="CB399"/>
  <c r="CB398"/>
  <c r="CB397"/>
  <c r="CB396"/>
  <c r="CB395"/>
  <c r="CB394"/>
  <c r="CB393"/>
  <c r="CB392"/>
  <c r="CB391"/>
  <c r="CB390"/>
  <c r="CB389"/>
  <c r="CB388"/>
  <c r="CB387"/>
  <c r="CB386"/>
  <c r="CB385"/>
  <c r="CB384"/>
  <c r="CB383"/>
  <c r="CB382"/>
  <c r="CB381"/>
  <c r="CB380"/>
  <c r="CB379"/>
  <c r="CB378"/>
  <c r="CB377"/>
  <c r="CB376"/>
  <c r="CB375"/>
  <c r="CB374"/>
  <c r="CB373"/>
  <c r="CB372"/>
  <c r="CB371"/>
  <c r="CB370"/>
  <c r="CB369"/>
  <c r="CB368"/>
  <c r="CB367"/>
  <c r="CB366"/>
  <c r="CB365"/>
  <c r="CB364"/>
  <c r="CB363"/>
  <c r="CB362"/>
  <c r="CB361"/>
  <c r="CB360"/>
  <c r="CB359"/>
  <c r="CB358"/>
  <c r="CB357"/>
  <c r="CB356"/>
  <c r="CB355"/>
  <c r="CB354"/>
  <c r="CB353"/>
  <c r="CB352"/>
  <c r="CB351"/>
  <c r="CB350"/>
  <c r="CB349"/>
  <c r="CB348"/>
  <c r="CB347"/>
  <c r="CB346"/>
  <c r="CB345"/>
  <c r="CB344"/>
  <c r="CB343"/>
  <c r="CB342"/>
  <c r="CB341"/>
  <c r="CB340"/>
  <c r="CB339"/>
  <c r="CB338"/>
  <c r="CB337"/>
  <c r="CB336"/>
  <c r="CB335"/>
  <c r="CB334"/>
  <c r="CB333"/>
  <c r="CB332"/>
  <c r="CB331"/>
  <c r="CB330"/>
  <c r="CB329"/>
  <c r="CB328"/>
  <c r="CB327"/>
  <c r="CB326"/>
  <c r="CB325"/>
  <c r="CB324"/>
  <c r="CB323"/>
  <c r="CB322"/>
  <c r="CB321"/>
  <c r="CB320"/>
  <c r="CB319"/>
  <c r="CB318"/>
  <c r="CB317"/>
  <c r="CB316"/>
  <c r="CB315"/>
  <c r="CB314"/>
  <c r="CB313"/>
  <c r="CB312"/>
  <c r="CB311"/>
  <c r="CB310"/>
  <c r="CB309"/>
  <c r="CB308"/>
  <c r="CB307"/>
  <c r="CB306"/>
  <c r="CB305"/>
  <c r="CB304"/>
  <c r="CB303"/>
  <c r="CB302"/>
  <c r="CB301"/>
  <c r="CB300"/>
  <c r="CB299"/>
  <c r="CB298"/>
  <c r="CB297"/>
  <c r="CB296"/>
  <c r="CB295"/>
  <c r="CB294"/>
  <c r="CB293"/>
  <c r="CB292"/>
  <c r="CB291"/>
  <c r="CB290"/>
  <c r="CB289"/>
  <c r="CB288"/>
  <c r="CB287"/>
  <c r="CB286"/>
  <c r="CB285"/>
  <c r="CB284"/>
  <c r="CB283"/>
  <c r="CB282"/>
  <c r="CB281"/>
  <c r="CB280"/>
  <c r="CB279"/>
  <c r="CB278"/>
  <c r="CB277"/>
  <c r="CB276"/>
  <c r="CB275"/>
  <c r="CB274"/>
  <c r="CB273"/>
  <c r="CB272"/>
  <c r="CB271"/>
  <c r="CB270"/>
  <c r="CB269"/>
  <c r="CB268"/>
  <c r="CB267"/>
  <c r="CB266"/>
  <c r="CB265"/>
  <c r="CB264"/>
  <c r="CB263"/>
  <c r="CB262"/>
  <c r="CB261"/>
  <c r="CB260"/>
  <c r="CB259"/>
  <c r="CB258"/>
  <c r="CB257"/>
  <c r="CB256"/>
  <c r="CB255"/>
  <c r="CB254"/>
  <c r="CB253"/>
  <c r="CB252"/>
  <c r="CB251"/>
  <c r="CB250"/>
  <c r="CB249"/>
  <c r="CB248"/>
  <c r="CB247"/>
  <c r="CB246"/>
  <c r="CB245"/>
  <c r="CB244"/>
  <c r="CB243"/>
  <c r="CB242"/>
  <c r="CB241"/>
  <c r="CB240"/>
  <c r="CB239"/>
  <c r="CB238"/>
  <c r="CB237"/>
  <c r="CB236"/>
  <c r="CB235"/>
  <c r="CB234"/>
  <c r="CB233"/>
  <c r="CB232"/>
  <c r="CB231"/>
  <c r="CB230"/>
  <c r="CB229"/>
  <c r="CB228"/>
  <c r="CB227"/>
  <c r="CB226"/>
  <c r="CB225"/>
  <c r="CB224"/>
  <c r="CB223"/>
  <c r="CB222"/>
  <c r="CB221"/>
  <c r="CB220"/>
  <c r="CB219"/>
  <c r="CB218"/>
  <c r="CB217"/>
  <c r="CB216"/>
  <c r="CB215"/>
  <c r="CB214"/>
  <c r="CB213"/>
  <c r="CB212"/>
  <c r="CB211"/>
  <c r="CB210"/>
  <c r="CB209"/>
  <c r="CB208"/>
  <c r="CB207"/>
  <c r="CB206"/>
  <c r="CB205"/>
  <c r="CB204"/>
  <c r="CB203"/>
  <c r="CB202"/>
  <c r="CB201"/>
  <c r="CB200"/>
  <c r="CB199"/>
  <c r="CB198"/>
  <c r="CB197"/>
  <c r="CB196"/>
  <c r="CB195"/>
  <c r="CB194"/>
  <c r="CB193"/>
  <c r="CB192"/>
  <c r="CB191"/>
  <c r="CB190"/>
  <c r="CB189"/>
  <c r="CB188"/>
  <c r="CB187"/>
  <c r="CB186"/>
  <c r="CB185"/>
  <c r="CB184"/>
  <c r="CB183"/>
  <c r="CB182"/>
  <c r="CB181"/>
  <c r="CB180"/>
  <c r="CB179"/>
  <c r="CB178"/>
  <c r="CB177"/>
  <c r="CB176"/>
  <c r="CB175"/>
  <c r="CB174"/>
  <c r="CB173"/>
  <c r="CB172"/>
  <c r="CB171"/>
  <c r="CB170"/>
  <c r="CB169"/>
  <c r="CB168"/>
  <c r="CB167"/>
  <c r="CB166"/>
  <c r="CB165"/>
  <c r="CB164"/>
  <c r="CB163"/>
  <c r="CB162"/>
  <c r="CB161"/>
  <c r="CB160"/>
  <c r="CB159"/>
  <c r="CB158"/>
  <c r="CB157"/>
  <c r="CB156"/>
  <c r="CB155"/>
  <c r="CB154"/>
  <c r="CB153"/>
  <c r="CB152"/>
  <c r="CB151"/>
  <c r="CB150"/>
  <c r="CB149"/>
  <c r="CB148"/>
  <c r="CB147"/>
  <c r="CB146"/>
  <c r="CB145"/>
  <c r="CB144"/>
  <c r="CB143"/>
  <c r="CB142"/>
  <c r="CB141"/>
  <c r="CB140"/>
  <c r="CB139"/>
  <c r="CB138"/>
  <c r="CB137"/>
  <c r="CB136"/>
  <c r="CB135"/>
  <c r="CB134"/>
  <c r="CB133"/>
  <c r="CB132"/>
  <c r="CB131"/>
  <c r="CB130"/>
  <c r="CB129"/>
  <c r="CB128"/>
  <c r="CB127"/>
  <c r="CB126"/>
  <c r="CB125"/>
  <c r="CB124"/>
  <c r="CB123"/>
  <c r="CB122"/>
  <c r="CB121"/>
  <c r="CB120"/>
  <c r="CB119"/>
  <c r="CB118"/>
  <c r="CB117"/>
  <c r="CB116"/>
  <c r="CB115"/>
  <c r="CB114"/>
  <c r="CB113"/>
  <c r="CB112"/>
  <c r="CB111"/>
  <c r="CB110"/>
  <c r="CB109"/>
  <c r="CB108"/>
  <c r="CB107"/>
  <c r="CB106"/>
  <c r="CB105"/>
  <c r="CB104"/>
  <c r="CB103"/>
  <c r="CB102"/>
  <c r="CB101"/>
  <c r="CB100"/>
  <c r="CB99"/>
  <c r="CB98"/>
  <c r="CB97"/>
  <c r="CB96"/>
  <c r="CB95"/>
  <c r="CB94"/>
  <c r="CB93"/>
  <c r="CB92"/>
  <c r="CB91"/>
  <c r="CB90"/>
  <c r="CB89"/>
  <c r="CB88"/>
  <c r="CB87"/>
  <c r="CB86"/>
  <c r="CB85"/>
  <c r="CB84"/>
  <c r="CB83"/>
  <c r="CB82"/>
  <c r="CB81"/>
  <c r="CB80"/>
  <c r="CB79"/>
  <c r="CB78"/>
  <c r="CB77"/>
  <c r="CB76"/>
  <c r="CB75"/>
  <c r="CB74"/>
  <c r="CB73"/>
  <c r="CB72"/>
  <c r="CB71"/>
  <c r="CB70"/>
  <c r="CB69"/>
  <c r="CB68"/>
  <c r="CB67"/>
  <c r="CB66"/>
  <c r="CB65"/>
  <c r="CB64"/>
  <c r="CB63"/>
  <c r="CB62"/>
  <c r="CB61"/>
  <c r="CB60"/>
  <c r="CB59"/>
  <c r="CB58"/>
  <c r="CB57"/>
  <c r="CB56"/>
  <c r="CB55"/>
  <c r="CB54"/>
  <c r="CB53"/>
  <c r="CB52"/>
  <c r="CB51"/>
  <c r="CB50"/>
  <c r="CB49"/>
  <c r="CB48"/>
  <c r="CB47"/>
  <c r="CB46"/>
  <c r="CB45"/>
  <c r="CB44"/>
  <c r="CB43"/>
  <c r="CB42"/>
  <c r="CB41"/>
  <c r="CB40"/>
  <c r="CB39"/>
  <c r="CB38"/>
  <c r="CB37"/>
  <c r="CB36"/>
  <c r="CB35"/>
  <c r="CB34"/>
  <c r="CB33"/>
  <c r="CB32"/>
  <c r="CB31"/>
  <c r="CB30"/>
  <c r="CB29"/>
  <c r="CB28"/>
  <c r="CB27"/>
  <c r="CB26"/>
  <c r="CB25"/>
  <c r="CB24"/>
  <c r="CB23"/>
  <c r="CB22"/>
  <c r="CB21"/>
  <c r="CB20"/>
  <c r="CB19"/>
  <c r="CB18"/>
  <c r="CB17"/>
  <c r="CB16"/>
  <c r="CB15"/>
  <c r="CB14"/>
  <c r="CB13"/>
  <c r="CB12"/>
  <c r="CB11"/>
  <c r="CB10"/>
  <c r="CB9"/>
  <c r="CB8"/>
  <c r="CB7"/>
  <c r="CB6"/>
  <c r="CB5"/>
  <c r="H504" l="1"/>
  <c r="H503"/>
  <c r="J6"/>
  <c r="K6" l="1"/>
  <c r="L6" l="1"/>
  <c r="M6"/>
  <c r="AO6"/>
  <c r="N6" l="1"/>
  <c r="O6"/>
  <c r="P6" s="1"/>
  <c r="Q6" l="1"/>
  <c r="R6" s="1"/>
  <c r="S6" l="1"/>
  <c r="T6" s="1"/>
  <c r="U6" l="1"/>
  <c r="V6" s="1"/>
  <c r="W6" l="1"/>
  <c r="X6" s="1"/>
  <c r="AP6"/>
  <c r="F61"/>
  <c r="G61" s="1"/>
  <c r="F25"/>
  <c r="G25" s="1"/>
  <c r="F504"/>
  <c r="G504" s="1"/>
  <c r="F502"/>
  <c r="G502" s="1"/>
  <c r="F500"/>
  <c r="G500" s="1"/>
  <c r="F498"/>
  <c r="G498" s="1"/>
  <c r="F496"/>
  <c r="G496" s="1"/>
  <c r="F494"/>
  <c r="G494" s="1"/>
  <c r="F492"/>
  <c r="G492" s="1"/>
  <c r="F490"/>
  <c r="G490" s="1"/>
  <c r="F488"/>
  <c r="G488" s="1"/>
  <c r="F486"/>
  <c r="G486" s="1"/>
  <c r="F484"/>
  <c r="G484" s="1"/>
  <c r="F482"/>
  <c r="G482" s="1"/>
  <c r="F480"/>
  <c r="G480" s="1"/>
  <c r="F478"/>
  <c r="G478" s="1"/>
  <c r="F476"/>
  <c r="G476" s="1"/>
  <c r="F474"/>
  <c r="G474" s="1"/>
  <c r="F472"/>
  <c r="G472" s="1"/>
  <c r="F470"/>
  <c r="G470" s="1"/>
  <c r="F468"/>
  <c r="G468" s="1"/>
  <c r="F466"/>
  <c r="G466" s="1"/>
  <c r="F464"/>
  <c r="G464" s="1"/>
  <c r="F462"/>
  <c r="G462" s="1"/>
  <c r="F460"/>
  <c r="G460" s="1"/>
  <c r="F458"/>
  <c r="G458" s="1"/>
  <c r="F456"/>
  <c r="G456" s="1"/>
  <c r="F454"/>
  <c r="G454" s="1"/>
  <c r="F452"/>
  <c r="G452" s="1"/>
  <c r="F448"/>
  <c r="G448" s="1"/>
  <c r="F446"/>
  <c r="G446" s="1"/>
  <c r="F444"/>
  <c r="G444" s="1"/>
  <c r="F442"/>
  <c r="G442" s="1"/>
  <c r="F440"/>
  <c r="G440" s="1"/>
  <c r="F438"/>
  <c r="G438" s="1"/>
  <c r="F93"/>
  <c r="G93" s="1"/>
  <c r="F78"/>
  <c r="G78" s="1"/>
  <c r="F70"/>
  <c r="G70" s="1"/>
  <c r="F62"/>
  <c r="G62" s="1"/>
  <c r="F54"/>
  <c r="G54" s="1"/>
  <c r="F48"/>
  <c r="G48" s="1"/>
  <c r="F46"/>
  <c r="G46" s="1"/>
  <c r="F42"/>
  <c r="G42" s="1"/>
  <c r="F32"/>
  <c r="G32" s="1"/>
  <c r="F18"/>
  <c r="G18" s="1"/>
  <c r="F434"/>
  <c r="G434" s="1"/>
  <c r="F432"/>
  <c r="G432" s="1"/>
  <c r="F100"/>
  <c r="G100" s="1"/>
  <c r="F41"/>
  <c r="G41" s="1"/>
  <c r="F77"/>
  <c r="G77" s="1"/>
  <c r="F13"/>
  <c r="G13" s="1"/>
  <c r="F450"/>
  <c r="G450" s="1"/>
  <c r="F33"/>
  <c r="G33" s="1"/>
  <c r="F53"/>
  <c r="G53" s="1"/>
  <c r="F69"/>
  <c r="G69" s="1"/>
  <c r="F6"/>
  <c r="G6" s="1"/>
  <c r="F430"/>
  <c r="G430" s="1"/>
  <c r="F428"/>
  <c r="G428" s="1"/>
  <c r="F426"/>
  <c r="G426" s="1"/>
  <c r="F414"/>
  <c r="G414" s="1"/>
  <c r="F412"/>
  <c r="G412" s="1"/>
  <c r="F410"/>
  <c r="G410" s="1"/>
  <c r="F408"/>
  <c r="G408" s="1"/>
  <c r="F406"/>
  <c r="G406" s="1"/>
  <c r="F404"/>
  <c r="G404" s="1"/>
  <c r="F402"/>
  <c r="G402" s="1"/>
  <c r="F400"/>
  <c r="G400" s="1"/>
  <c r="F398"/>
  <c r="G398" s="1"/>
  <c r="F396"/>
  <c r="G396" s="1"/>
  <c r="F394"/>
  <c r="G394" s="1"/>
  <c r="F392"/>
  <c r="G392" s="1"/>
  <c r="F390"/>
  <c r="G390" s="1"/>
  <c r="F388"/>
  <c r="G388" s="1"/>
  <c r="F386"/>
  <c r="G386" s="1"/>
  <c r="F384"/>
  <c r="G384" s="1"/>
  <c r="F382"/>
  <c r="G382" s="1"/>
  <c r="F380"/>
  <c r="G380" s="1"/>
  <c r="F378"/>
  <c r="G378" s="1"/>
  <c r="F376"/>
  <c r="G376" s="1"/>
  <c r="F374"/>
  <c r="G374" s="1"/>
  <c r="F372"/>
  <c r="G372" s="1"/>
  <c r="F370"/>
  <c r="G370" s="1"/>
  <c r="F368"/>
  <c r="G368" s="1"/>
  <c r="F366"/>
  <c r="G366" s="1"/>
  <c r="F364"/>
  <c r="G364" s="1"/>
  <c r="F362"/>
  <c r="G362" s="1"/>
  <c r="F360"/>
  <c r="G360" s="1"/>
  <c r="F358"/>
  <c r="G358" s="1"/>
  <c r="F356"/>
  <c r="G356" s="1"/>
  <c r="F354"/>
  <c r="G354" s="1"/>
  <c r="F352"/>
  <c r="G352" s="1"/>
  <c r="F350"/>
  <c r="G350" s="1"/>
  <c r="F348"/>
  <c r="G348" s="1"/>
  <c r="F346"/>
  <c r="G346" s="1"/>
  <c r="F344"/>
  <c r="G344" s="1"/>
  <c r="F342"/>
  <c r="G342" s="1"/>
  <c r="F340"/>
  <c r="G340" s="1"/>
  <c r="F338"/>
  <c r="G338" s="1"/>
  <c r="F336"/>
  <c r="G336" s="1"/>
  <c r="F334"/>
  <c r="G334" s="1"/>
  <c r="F332"/>
  <c r="G332" s="1"/>
  <c r="F330"/>
  <c r="G330" s="1"/>
  <c r="F328"/>
  <c r="G328" s="1"/>
  <c r="F326"/>
  <c r="G326" s="1"/>
  <c r="F324"/>
  <c r="G324" s="1"/>
  <c r="F322"/>
  <c r="G322" s="1"/>
  <c r="F320"/>
  <c r="G320" s="1"/>
  <c r="F318"/>
  <c r="G318" s="1"/>
  <c r="F316"/>
  <c r="G316" s="1"/>
  <c r="F314"/>
  <c r="G314" s="1"/>
  <c r="F312"/>
  <c r="G312" s="1"/>
  <c r="F310"/>
  <c r="G310" s="1"/>
  <c r="F308"/>
  <c r="G308" s="1"/>
  <c r="F306"/>
  <c r="G306" s="1"/>
  <c r="F304"/>
  <c r="G304" s="1"/>
  <c r="F302"/>
  <c r="G302" s="1"/>
  <c r="F300"/>
  <c r="G300" s="1"/>
  <c r="F298"/>
  <c r="G298" s="1"/>
  <c r="F296"/>
  <c r="G296" s="1"/>
  <c r="F294"/>
  <c r="G294" s="1"/>
  <c r="F292"/>
  <c r="G292" s="1"/>
  <c r="F290"/>
  <c r="G290" s="1"/>
  <c r="F288"/>
  <c r="G288" s="1"/>
  <c r="F286"/>
  <c r="G286" s="1"/>
  <c r="F284"/>
  <c r="G284" s="1"/>
  <c r="F282"/>
  <c r="G282" s="1"/>
  <c r="F280"/>
  <c r="G280" s="1"/>
  <c r="F276"/>
  <c r="G276" s="1"/>
  <c r="F274"/>
  <c r="G274" s="1"/>
  <c r="F272"/>
  <c r="G272" s="1"/>
  <c r="F270"/>
  <c r="G270" s="1"/>
  <c r="F268"/>
  <c r="G268" s="1"/>
  <c r="F266"/>
  <c r="G266" s="1"/>
  <c r="F264"/>
  <c r="G264" s="1"/>
  <c r="F262"/>
  <c r="G262" s="1"/>
  <c r="F260"/>
  <c r="G260" s="1"/>
  <c r="F258"/>
  <c r="G258" s="1"/>
  <c r="F256"/>
  <c r="G256" s="1"/>
  <c r="F254"/>
  <c r="G254" s="1"/>
  <c r="F252"/>
  <c r="G252" s="1"/>
  <c r="F250"/>
  <c r="G250" s="1"/>
  <c r="F248"/>
  <c r="G248" s="1"/>
  <c r="F246"/>
  <c r="G246" s="1"/>
  <c r="F244"/>
  <c r="G244" s="1"/>
  <c r="F242"/>
  <c r="G242" s="1"/>
  <c r="F240"/>
  <c r="G240" s="1"/>
  <c r="F238"/>
  <c r="G238" s="1"/>
  <c r="F236"/>
  <c r="G236" s="1"/>
  <c r="F234"/>
  <c r="G234" s="1"/>
  <c r="F232"/>
  <c r="G232" s="1"/>
  <c r="F230"/>
  <c r="G230" s="1"/>
  <c r="F228"/>
  <c r="G228" s="1"/>
  <c r="F224"/>
  <c r="G224" s="1"/>
  <c r="F222"/>
  <c r="G222" s="1"/>
  <c r="F220"/>
  <c r="G220" s="1"/>
  <c r="F216"/>
  <c r="G216" s="1"/>
  <c r="F214"/>
  <c r="G214" s="1"/>
  <c r="F212"/>
  <c r="G212" s="1"/>
  <c r="F210"/>
  <c r="G210" s="1"/>
  <c r="F208"/>
  <c r="G208" s="1"/>
  <c r="F206"/>
  <c r="G206" s="1"/>
  <c r="F204"/>
  <c r="G204" s="1"/>
  <c r="F203"/>
  <c r="G203" s="1"/>
  <c r="F201"/>
  <c r="G201" s="1"/>
  <c r="F199"/>
  <c r="G199" s="1"/>
  <c r="F195"/>
  <c r="G195" s="1"/>
  <c r="F193"/>
  <c r="G193" s="1"/>
  <c r="F191"/>
  <c r="G191" s="1"/>
  <c r="F187"/>
  <c r="G187" s="1"/>
  <c r="F185"/>
  <c r="G185" s="1"/>
  <c r="F183"/>
  <c r="G183" s="1"/>
  <c r="F181"/>
  <c r="G181" s="1"/>
  <c r="F179"/>
  <c r="G179" s="1"/>
  <c r="F177"/>
  <c r="G177" s="1"/>
  <c r="F175"/>
  <c r="G175" s="1"/>
  <c r="F171"/>
  <c r="G171" s="1"/>
  <c r="F169"/>
  <c r="G169" s="1"/>
  <c r="F167"/>
  <c r="G167" s="1"/>
  <c r="F163"/>
  <c r="G163" s="1"/>
  <c r="F161"/>
  <c r="G161" s="1"/>
  <c r="F159"/>
  <c r="G159" s="1"/>
  <c r="F157"/>
  <c r="G157" s="1"/>
  <c r="F155"/>
  <c r="G155" s="1"/>
  <c r="F153"/>
  <c r="G153" s="1"/>
  <c r="F151"/>
  <c r="G151" s="1"/>
  <c r="F147"/>
  <c r="G147" s="1"/>
  <c r="F145"/>
  <c r="G145" s="1"/>
  <c r="F143"/>
  <c r="G143" s="1"/>
  <c r="F142"/>
  <c r="G142" s="1"/>
  <c r="F140"/>
  <c r="G140" s="1"/>
  <c r="F138"/>
  <c r="G138" s="1"/>
  <c r="F136"/>
  <c r="G136" s="1"/>
  <c r="F132"/>
  <c r="G132" s="1"/>
  <c r="F130"/>
  <c r="G130" s="1"/>
  <c r="F128"/>
  <c r="G128" s="1"/>
  <c r="F126"/>
  <c r="G126" s="1"/>
  <c r="F124"/>
  <c r="G124" s="1"/>
  <c r="F122"/>
  <c r="G122" s="1"/>
  <c r="F120"/>
  <c r="G120" s="1"/>
  <c r="F118"/>
  <c r="G118" s="1"/>
  <c r="F116"/>
  <c r="G116" s="1"/>
  <c r="F114"/>
  <c r="G114" s="1"/>
  <c r="F112"/>
  <c r="G112" s="1"/>
  <c r="F110"/>
  <c r="G110" s="1"/>
  <c r="F108"/>
  <c r="G108" s="1"/>
  <c r="F106"/>
  <c r="G106" s="1"/>
  <c r="F105"/>
  <c r="G105" s="1"/>
  <c r="F103"/>
  <c r="G103" s="1"/>
  <c r="F101"/>
  <c r="G101" s="1"/>
  <c r="F82"/>
  <c r="G82" s="1"/>
  <c r="F74"/>
  <c r="G74" s="1"/>
  <c r="F66"/>
  <c r="G66" s="1"/>
  <c r="F58"/>
  <c r="G58" s="1"/>
  <c r="F50"/>
  <c r="G50" s="1"/>
  <c r="F40"/>
  <c r="G40" s="1"/>
  <c r="F34"/>
  <c r="G34" s="1"/>
  <c r="F24"/>
  <c r="G24" s="1"/>
  <c r="F20"/>
  <c r="G20" s="1"/>
  <c r="F12"/>
  <c r="G12" s="1"/>
  <c r="F49"/>
  <c r="G49" s="1"/>
  <c r="F17"/>
  <c r="G17" s="1"/>
  <c r="F29"/>
  <c r="G29" s="1"/>
  <c r="F37"/>
  <c r="G37" s="1"/>
  <c r="F57"/>
  <c r="G57" s="1"/>
  <c r="F65"/>
  <c r="G65" s="1"/>
  <c r="F73"/>
  <c r="G73" s="1"/>
  <c r="F89"/>
  <c r="G89" s="1"/>
  <c r="F87"/>
  <c r="G87" s="1"/>
  <c r="F9"/>
  <c r="G9" s="1"/>
  <c r="F85"/>
  <c r="G85" s="1"/>
  <c r="F99"/>
  <c r="G99" s="1"/>
  <c r="F97"/>
  <c r="G97" s="1"/>
  <c r="F95"/>
  <c r="G95" s="1"/>
  <c r="F90"/>
  <c r="G90" s="1"/>
  <c r="F88"/>
  <c r="G88" s="1"/>
  <c r="F86"/>
  <c r="G86" s="1"/>
  <c r="F84"/>
  <c r="G84" s="1"/>
  <c r="F80"/>
  <c r="G80" s="1"/>
  <c r="F98"/>
  <c r="G98" s="1"/>
  <c r="F76"/>
  <c r="G76" s="1"/>
  <c r="F278"/>
  <c r="G278" s="1"/>
  <c r="F149"/>
  <c r="G149" s="1"/>
  <c r="F436"/>
  <c r="G436" s="1"/>
  <c r="F424"/>
  <c r="G424" s="1"/>
  <c r="F422"/>
  <c r="G422" s="1"/>
  <c r="F420"/>
  <c r="G420" s="1"/>
  <c r="F418"/>
  <c r="G418" s="1"/>
  <c r="F416"/>
  <c r="G416" s="1"/>
  <c r="F72"/>
  <c r="G72" s="1"/>
  <c r="F68"/>
  <c r="G68" s="1"/>
  <c r="F64"/>
  <c r="G64" s="1"/>
  <c r="F60"/>
  <c r="G60" s="1"/>
  <c r="F56"/>
  <c r="G56" s="1"/>
  <c r="F52"/>
  <c r="G52" s="1"/>
  <c r="F129"/>
  <c r="G129" s="1"/>
  <c r="F107"/>
  <c r="G107" s="1"/>
  <c r="F121"/>
  <c r="G121" s="1"/>
  <c r="F111"/>
  <c r="G111" s="1"/>
  <c r="F117"/>
  <c r="G117" s="1"/>
  <c r="F125"/>
  <c r="G125" s="1"/>
  <c r="F92"/>
  <c r="G92" s="1"/>
  <c r="F109"/>
  <c r="G109" s="1"/>
  <c r="F38"/>
  <c r="G38" s="1"/>
  <c r="F36"/>
  <c r="G36" s="1"/>
  <c r="F30"/>
  <c r="G30" s="1"/>
  <c r="F28"/>
  <c r="G28" s="1"/>
  <c r="F26"/>
  <c r="G26" s="1"/>
  <c r="F22"/>
  <c r="G22" s="1"/>
  <c r="F275"/>
  <c r="G275" s="1"/>
  <c r="F152"/>
  <c r="G152" s="1"/>
  <c r="F16"/>
  <c r="G16" s="1"/>
  <c r="F14"/>
  <c r="G14" s="1"/>
  <c r="F253"/>
  <c r="G253" s="1"/>
  <c r="F285"/>
  <c r="G285" s="1"/>
  <c r="F397"/>
  <c r="G397" s="1"/>
  <c r="F469"/>
  <c r="G469" s="1"/>
  <c r="F164"/>
  <c r="G164" s="1"/>
  <c r="F359"/>
  <c r="G359" s="1"/>
  <c r="F10"/>
  <c r="G10" s="1"/>
  <c r="F7"/>
  <c r="G7" s="1"/>
  <c r="F174"/>
  <c r="G174" s="1"/>
  <c r="F503"/>
  <c r="G503" s="1"/>
  <c r="F196"/>
  <c r="G196" s="1"/>
  <c r="F135"/>
  <c r="G135" s="1"/>
  <c r="F231"/>
  <c r="G231" s="1"/>
  <c r="F198"/>
  <c r="G198" s="1"/>
  <c r="F133"/>
  <c r="G133" s="1"/>
  <c r="F391"/>
  <c r="G391" s="1"/>
  <c r="F211"/>
  <c r="G211" s="1"/>
  <c r="F437"/>
  <c r="G437" s="1"/>
  <c r="F115"/>
  <c r="G115" s="1"/>
  <c r="F333"/>
  <c r="G333" s="1"/>
  <c r="F178"/>
  <c r="G178" s="1"/>
  <c r="F257"/>
  <c r="G257" s="1"/>
  <c r="F233"/>
  <c r="G233" s="1"/>
  <c r="F343"/>
  <c r="G343" s="1"/>
  <c r="F134"/>
  <c r="G134" s="1"/>
  <c r="F219"/>
  <c r="G219" s="1"/>
  <c r="F182"/>
  <c r="G182" s="1"/>
  <c r="F245"/>
  <c r="G245" s="1"/>
  <c r="F421"/>
  <c r="G421" s="1"/>
  <c r="F453"/>
  <c r="G453" s="1"/>
  <c r="F485"/>
  <c r="G485" s="1"/>
  <c r="F148"/>
  <c r="G148" s="1"/>
  <c r="F365"/>
  <c r="G365" s="1"/>
  <c r="F327"/>
  <c r="G327" s="1"/>
  <c r="F409"/>
  <c r="G409" s="1"/>
  <c r="F433"/>
  <c r="G433" s="1"/>
  <c r="F277"/>
  <c r="G277" s="1"/>
  <c r="F293"/>
  <c r="G293" s="1"/>
  <c r="F267"/>
  <c r="G267" s="1"/>
  <c r="F283"/>
  <c r="G283" s="1"/>
  <c r="F299"/>
  <c r="G299" s="1"/>
  <c r="F279"/>
  <c r="G279" s="1"/>
  <c r="F221"/>
  <c r="G221" s="1"/>
  <c r="F325"/>
  <c r="G325" s="1"/>
  <c r="F341"/>
  <c r="G341" s="1"/>
  <c r="F373"/>
  <c r="G373" s="1"/>
  <c r="F389"/>
  <c r="G389" s="1"/>
  <c r="F405"/>
  <c r="G405" s="1"/>
  <c r="F141"/>
  <c r="G141" s="1"/>
  <c r="F351"/>
  <c r="G351" s="1"/>
  <c r="F383"/>
  <c r="G383" s="1"/>
  <c r="F399"/>
  <c r="G399" s="1"/>
  <c r="F497"/>
  <c r="G497" s="1"/>
  <c r="F307"/>
  <c r="G307" s="1"/>
  <c r="F215"/>
  <c r="G215" s="1"/>
  <c r="F173"/>
  <c r="G173" s="1"/>
  <c r="F189"/>
  <c r="G189" s="1"/>
  <c r="F197"/>
  <c r="G197" s="1"/>
  <c r="F205"/>
  <c r="G205" s="1"/>
  <c r="F186"/>
  <c r="G186" s="1"/>
  <c r="F218"/>
  <c r="G218" s="1"/>
  <c r="F226"/>
  <c r="G226" s="1"/>
  <c r="F241"/>
  <c r="G241" s="1"/>
  <c r="F249"/>
  <c r="G249" s="1"/>
  <c r="F413"/>
  <c r="G413" s="1"/>
  <c r="F429"/>
  <c r="G429" s="1"/>
  <c r="F445"/>
  <c r="G445" s="1"/>
  <c r="F461"/>
  <c r="G461" s="1"/>
  <c r="F477"/>
  <c r="G477" s="1"/>
  <c r="F493"/>
  <c r="G493" s="1"/>
  <c r="F269"/>
  <c r="G269" s="1"/>
  <c r="F301"/>
  <c r="G301" s="1"/>
  <c r="F156"/>
  <c r="G156" s="1"/>
  <c r="F172"/>
  <c r="G172" s="1"/>
  <c r="F291"/>
  <c r="G291" s="1"/>
  <c r="F165"/>
  <c r="G165" s="1"/>
  <c r="F227"/>
  <c r="G227" s="1"/>
  <c r="F317"/>
  <c r="G317" s="1"/>
  <c r="F349"/>
  <c r="G349" s="1"/>
  <c r="F381"/>
  <c r="G381" s="1"/>
  <c r="F150"/>
  <c r="G150" s="1"/>
  <c r="F311"/>
  <c r="G311" s="1"/>
  <c r="F375"/>
  <c r="G375" s="1"/>
  <c r="F403"/>
  <c r="G403" s="1"/>
  <c r="F417"/>
  <c r="G417" s="1"/>
  <c r="F425"/>
  <c r="G425" s="1"/>
  <c r="F441"/>
  <c r="G441" s="1"/>
  <c r="F449"/>
  <c r="G449" s="1"/>
  <c r="F457"/>
  <c r="G457" s="1"/>
  <c r="F465"/>
  <c r="G465" s="1"/>
  <c r="F473"/>
  <c r="G473" s="1"/>
  <c r="F481"/>
  <c r="G481" s="1"/>
  <c r="F489"/>
  <c r="G489" s="1"/>
  <c r="F261"/>
  <c r="G261" s="1"/>
  <c r="F170"/>
  <c r="G170" s="1"/>
  <c r="F162"/>
  <c r="G162" s="1"/>
  <c r="F190"/>
  <c r="G190" s="1"/>
  <c r="F303"/>
  <c r="G303" s="1"/>
  <c r="F309"/>
  <c r="G309" s="1"/>
  <c r="F357"/>
  <c r="G357" s="1"/>
  <c r="F271"/>
  <c r="G271" s="1"/>
  <c r="F319"/>
  <c r="G319" s="1"/>
  <c r="F335"/>
  <c r="G335" s="1"/>
  <c r="F367"/>
  <c r="G367" s="1"/>
  <c r="F15"/>
  <c r="G15" s="1"/>
  <c r="F19"/>
  <c r="G19" s="1"/>
  <c r="F27"/>
  <c r="G27" s="1"/>
  <c r="F31"/>
  <c r="G31" s="1"/>
  <c r="F35"/>
  <c r="G35" s="1"/>
  <c r="F39"/>
  <c r="G39" s="1"/>
  <c r="F43"/>
  <c r="G43" s="1"/>
  <c r="F51"/>
  <c r="G51" s="1"/>
  <c r="F55"/>
  <c r="G55" s="1"/>
  <c r="F59"/>
  <c r="G59" s="1"/>
  <c r="F63"/>
  <c r="G63" s="1"/>
  <c r="F67"/>
  <c r="G67" s="1"/>
  <c r="F71"/>
  <c r="G71" s="1"/>
  <c r="F75"/>
  <c r="G75" s="1"/>
  <c r="F79"/>
  <c r="G79" s="1"/>
  <c r="F91"/>
  <c r="G91" s="1"/>
  <c r="F144"/>
  <c r="G144" s="1"/>
  <c r="F119"/>
  <c r="G119" s="1"/>
  <c r="F123"/>
  <c r="G123" s="1"/>
  <c r="F127"/>
  <c r="G127" s="1"/>
  <c r="F209"/>
  <c r="G209" s="1"/>
  <c r="F213"/>
  <c r="G213" s="1"/>
  <c r="F217"/>
  <c r="G217" s="1"/>
  <c r="F207"/>
  <c r="G207" s="1"/>
  <c r="F176"/>
  <c r="G176" s="1"/>
  <c r="F180"/>
  <c r="G180" s="1"/>
  <c r="F184"/>
  <c r="G184" s="1"/>
  <c r="F188"/>
  <c r="G188" s="1"/>
  <c r="F239"/>
  <c r="G239" s="1"/>
  <c r="F243"/>
  <c r="G243" s="1"/>
  <c r="F247"/>
  <c r="G247" s="1"/>
  <c r="F251"/>
  <c r="G251" s="1"/>
  <c r="F255"/>
  <c r="G255" s="1"/>
  <c r="F259"/>
  <c r="G259" s="1"/>
  <c r="F411"/>
  <c r="G411" s="1"/>
  <c r="F415"/>
  <c r="G415" s="1"/>
  <c r="F419"/>
  <c r="G419" s="1"/>
  <c r="F423"/>
  <c r="G423" s="1"/>
  <c r="F427"/>
  <c r="G427" s="1"/>
  <c r="F431"/>
  <c r="G431" s="1"/>
  <c r="F435"/>
  <c r="G435" s="1"/>
  <c r="F439"/>
  <c r="G439" s="1"/>
  <c r="F443"/>
  <c r="G443" s="1"/>
  <c r="F447"/>
  <c r="G447" s="1"/>
  <c r="F451"/>
  <c r="G451" s="1"/>
  <c r="F455"/>
  <c r="G455" s="1"/>
  <c r="F459"/>
  <c r="G459" s="1"/>
  <c r="F463"/>
  <c r="G463" s="1"/>
  <c r="F467"/>
  <c r="G467" s="1"/>
  <c r="F471"/>
  <c r="G471" s="1"/>
  <c r="F475"/>
  <c r="G475" s="1"/>
  <c r="F479"/>
  <c r="G479" s="1"/>
  <c r="F483"/>
  <c r="G483" s="1"/>
  <c r="F487"/>
  <c r="G487" s="1"/>
  <c r="F491"/>
  <c r="G491" s="1"/>
  <c r="F495"/>
  <c r="G495" s="1"/>
  <c r="F23"/>
  <c r="G23" s="1"/>
  <c r="F83"/>
  <c r="G83" s="1"/>
  <c r="F94"/>
  <c r="G94" s="1"/>
  <c r="F102"/>
  <c r="G102" s="1"/>
  <c r="F265"/>
  <c r="G265" s="1"/>
  <c r="F273"/>
  <c r="G273" s="1"/>
  <c r="F281"/>
  <c r="G281" s="1"/>
  <c r="F289"/>
  <c r="G289" s="1"/>
  <c r="F297"/>
  <c r="G297" s="1"/>
  <c r="F305"/>
  <c r="G305" s="1"/>
  <c r="F8"/>
  <c r="G8" s="1"/>
  <c r="F21"/>
  <c r="G21" s="1"/>
  <c r="F44"/>
  <c r="G44" s="1"/>
  <c r="F81"/>
  <c r="G81" s="1"/>
  <c r="F96"/>
  <c r="G96" s="1"/>
  <c r="F104"/>
  <c r="G104" s="1"/>
  <c r="F192"/>
  <c r="G192" s="1"/>
  <c r="F200"/>
  <c r="G200" s="1"/>
  <c r="F225"/>
  <c r="G225" s="1"/>
  <c r="F499"/>
  <c r="G499" s="1"/>
  <c r="F131"/>
  <c r="G131" s="1"/>
  <c r="F139"/>
  <c r="G139" s="1"/>
  <c r="F154"/>
  <c r="G154" s="1"/>
  <c r="F168"/>
  <c r="G168" s="1"/>
  <c r="F229"/>
  <c r="G229" s="1"/>
  <c r="F235"/>
  <c r="G235" s="1"/>
  <c r="F263"/>
  <c r="G263" s="1"/>
  <c r="F295"/>
  <c r="G295" s="1"/>
  <c r="F11"/>
  <c r="G11" s="1"/>
  <c r="F113"/>
  <c r="G113" s="1"/>
  <c r="F160"/>
  <c r="G160" s="1"/>
  <c r="F166"/>
  <c r="G166" s="1"/>
  <c r="F237"/>
  <c r="G237" s="1"/>
  <c r="F287"/>
  <c r="G287" s="1"/>
  <c r="F194"/>
  <c r="G194" s="1"/>
  <c r="F202"/>
  <c r="G202" s="1"/>
  <c r="F223"/>
  <c r="G223" s="1"/>
  <c r="F313"/>
  <c r="G313" s="1"/>
  <c r="F321"/>
  <c r="G321" s="1"/>
  <c r="F329"/>
  <c r="G329" s="1"/>
  <c r="F337"/>
  <c r="G337" s="1"/>
  <c r="F345"/>
  <c r="G345" s="1"/>
  <c r="F353"/>
  <c r="G353" s="1"/>
  <c r="F361"/>
  <c r="G361" s="1"/>
  <c r="F369"/>
  <c r="G369" s="1"/>
  <c r="F377"/>
  <c r="G377" s="1"/>
  <c r="F385"/>
  <c r="G385" s="1"/>
  <c r="F393"/>
  <c r="G393" s="1"/>
  <c r="F401"/>
  <c r="G401" s="1"/>
  <c r="F407"/>
  <c r="G407" s="1"/>
  <c r="F47"/>
  <c r="G47" s="1"/>
  <c r="F45"/>
  <c r="G45" s="1"/>
  <c r="F137"/>
  <c r="G137" s="1"/>
  <c r="F146"/>
  <c r="G146" s="1"/>
  <c r="F158"/>
  <c r="G158" s="1"/>
  <c r="F315"/>
  <c r="G315" s="1"/>
  <c r="F323"/>
  <c r="G323" s="1"/>
  <c r="F331"/>
  <c r="G331" s="1"/>
  <c r="F339"/>
  <c r="G339" s="1"/>
  <c r="F347"/>
  <c r="G347" s="1"/>
  <c r="F355"/>
  <c r="G355" s="1"/>
  <c r="F363"/>
  <c r="G363" s="1"/>
  <c r="F371"/>
  <c r="G371" s="1"/>
  <c r="F379"/>
  <c r="G379" s="1"/>
  <c r="F387"/>
  <c r="G387" s="1"/>
  <c r="F395"/>
  <c r="G395" s="1"/>
  <c r="F501"/>
  <c r="G501" s="1"/>
  <c r="Y6" l="1"/>
  <c r="Z6" s="1"/>
  <c r="H7"/>
  <c r="I7"/>
  <c r="AR6"/>
  <c r="AS6"/>
  <c r="AC7" l="1"/>
  <c r="J7"/>
  <c r="AA6"/>
  <c r="K7"/>
  <c r="L7" l="1"/>
  <c r="M7"/>
  <c r="AD7"/>
  <c r="N7" l="1"/>
  <c r="O7"/>
  <c r="P7" s="1"/>
  <c r="AE7"/>
  <c r="AF7" l="1"/>
  <c r="Q7"/>
  <c r="R7" s="1"/>
  <c r="AG7" l="1"/>
  <c r="S7"/>
  <c r="T7" s="1"/>
  <c r="U7" l="1"/>
  <c r="AI7" s="1"/>
  <c r="AH7"/>
  <c r="V7" l="1"/>
  <c r="W7"/>
  <c r="X7" s="1"/>
  <c r="Y7" l="1"/>
  <c r="Z7" s="1"/>
  <c r="AJ7"/>
  <c r="AA7" l="1"/>
  <c r="AK7"/>
  <c r="AL7" l="1"/>
  <c r="AO7" s="1"/>
  <c r="AM7"/>
  <c r="AN7" s="1"/>
  <c r="AP7" l="1"/>
  <c r="AS7" l="1"/>
  <c r="AR7"/>
  <c r="H8"/>
  <c r="I8"/>
  <c r="AC8" l="1"/>
  <c r="K8"/>
  <c r="AD8" s="1"/>
  <c r="J8"/>
  <c r="L8" l="1"/>
  <c r="M8"/>
  <c r="N8" s="1"/>
  <c r="O8" l="1"/>
  <c r="AF8" s="1"/>
  <c r="AE8"/>
  <c r="P8" l="1"/>
  <c r="Q8"/>
  <c r="R8" s="1"/>
  <c r="S8" l="1"/>
  <c r="T8" s="1"/>
  <c r="AG8"/>
  <c r="AH8" l="1"/>
  <c r="U8"/>
  <c r="AI8" s="1"/>
  <c r="W8" l="1"/>
  <c r="X8" s="1"/>
  <c r="V8"/>
  <c r="Y8" l="1"/>
  <c r="AK8" s="1"/>
  <c r="AJ8"/>
  <c r="Z8" l="1"/>
  <c r="AA8"/>
  <c r="AL8" s="1"/>
  <c r="AO8" s="1"/>
  <c r="AB8" l="1"/>
  <c r="AM8"/>
  <c r="AN8" s="1"/>
  <c r="AP8"/>
  <c r="H9" l="1"/>
  <c r="AS8"/>
  <c r="I9"/>
  <c r="J9" s="1"/>
  <c r="AR8"/>
  <c r="K9" l="1"/>
  <c r="L9" s="1"/>
  <c r="AC9"/>
  <c r="M9" l="1"/>
  <c r="N9" s="1"/>
  <c r="AD9"/>
  <c r="O9" l="1"/>
  <c r="AF9" s="1"/>
  <c r="AE9"/>
  <c r="P9" l="1"/>
  <c r="Q9"/>
  <c r="AG9" s="1"/>
  <c r="R9" l="1"/>
  <c r="S9"/>
  <c r="AH9" s="1"/>
  <c r="T9" l="1"/>
  <c r="U9"/>
  <c r="V9" s="1"/>
  <c r="AI9" l="1"/>
  <c r="W9"/>
  <c r="X9" s="1"/>
  <c r="Y9" l="1"/>
  <c r="Z9" s="1"/>
  <c r="AJ9"/>
  <c r="AA9" l="1"/>
  <c r="AM9" s="1"/>
  <c r="AN9" s="1"/>
  <c r="AK9"/>
  <c r="AB9" l="1"/>
  <c r="AL9"/>
  <c r="AO9" s="1"/>
  <c r="AP9" s="1"/>
  <c r="H10" s="1"/>
  <c r="AR9" l="1"/>
  <c r="I10"/>
  <c r="AC10" s="1"/>
  <c r="AS9"/>
  <c r="K10" l="1"/>
  <c r="L10" s="1"/>
  <c r="J10"/>
  <c r="M10" l="1"/>
  <c r="N10" s="1"/>
  <c r="AD10"/>
  <c r="AE10" l="1"/>
  <c r="O10"/>
  <c r="Q10" s="1"/>
  <c r="S10" s="1"/>
  <c r="T10" s="1"/>
  <c r="U10" l="1"/>
  <c r="W10" s="1"/>
  <c r="AF10"/>
  <c r="AH10"/>
  <c r="AG10"/>
  <c r="R10"/>
  <c r="P10"/>
  <c r="AI10" l="1"/>
  <c r="V10"/>
  <c r="Y10"/>
  <c r="X10"/>
  <c r="AJ10"/>
  <c r="AA10" l="1"/>
  <c r="Z10"/>
  <c r="AK10"/>
  <c r="AB10" l="1"/>
  <c r="AM10"/>
  <c r="AN10" s="1"/>
  <c r="AL10"/>
  <c r="AO10" s="1"/>
  <c r="AP10" l="1"/>
  <c r="H11" l="1"/>
  <c r="I11"/>
  <c r="AR10"/>
  <c r="AS10"/>
  <c r="J11" l="1"/>
  <c r="K11"/>
  <c r="L11" s="1"/>
  <c r="AC11"/>
  <c r="M11" l="1"/>
  <c r="AD11"/>
  <c r="O11" l="1"/>
  <c r="N11"/>
  <c r="AE11"/>
  <c r="Q11" l="1"/>
  <c r="R11" s="1"/>
  <c r="P11"/>
  <c r="AF11"/>
  <c r="S11" l="1"/>
  <c r="AH11" s="1"/>
  <c r="AG11"/>
  <c r="U11" l="1"/>
  <c r="V11" s="1"/>
  <c r="T11"/>
  <c r="AI11" l="1"/>
  <c r="W11"/>
  <c r="AJ11" l="1"/>
  <c r="Y11"/>
  <c r="Z11" s="1"/>
  <c r="X11"/>
  <c r="AA11" l="1"/>
  <c r="AK11"/>
  <c r="AB11" l="1"/>
  <c r="AM11"/>
  <c r="AN11" s="1"/>
  <c r="AL11"/>
  <c r="AO11" s="1"/>
  <c r="AP11" l="1"/>
  <c r="H12" l="1"/>
  <c r="I12"/>
  <c r="AS11"/>
  <c r="AR11"/>
  <c r="J12" l="1"/>
  <c r="K12"/>
  <c r="AC12"/>
  <c r="L12" l="1"/>
  <c r="M12"/>
  <c r="AD12"/>
  <c r="N12" l="1"/>
  <c r="O12"/>
  <c r="Q12" s="1"/>
  <c r="AE12"/>
  <c r="R12" l="1"/>
  <c r="P12"/>
  <c r="AF12"/>
  <c r="AG12"/>
  <c r="S12"/>
  <c r="T12" l="1"/>
  <c r="AH12"/>
  <c r="U12"/>
  <c r="W12" s="1"/>
  <c r="AJ12" s="1"/>
  <c r="V12" l="1"/>
  <c r="AI12"/>
  <c r="Y12"/>
  <c r="Z12" s="1"/>
  <c r="X12"/>
  <c r="AK12" l="1"/>
  <c r="AA12"/>
  <c r="AB12" l="1"/>
  <c r="AM12"/>
  <c r="AN12" s="1"/>
  <c r="AL12"/>
  <c r="AO12" s="1"/>
  <c r="AP12" l="1"/>
  <c r="H13" l="1"/>
  <c r="I13"/>
  <c r="AS12"/>
  <c r="AR12"/>
  <c r="K13" l="1"/>
  <c r="L13" s="1"/>
  <c r="AC13"/>
  <c r="J13"/>
  <c r="AD13" l="1"/>
  <c r="M13"/>
  <c r="AE13" s="1"/>
  <c r="O13" l="1"/>
  <c r="N13"/>
  <c r="Q13" l="1"/>
  <c r="AG13" s="1"/>
  <c r="AF13"/>
  <c r="P13"/>
  <c r="S13" l="1"/>
  <c r="T13" s="1"/>
  <c r="R13"/>
  <c r="U13" l="1"/>
  <c r="W13" s="1"/>
  <c r="X13" s="1"/>
  <c r="AH13"/>
  <c r="Y13" l="1"/>
  <c r="Z13" s="1"/>
  <c r="AJ13"/>
  <c r="AI13"/>
  <c r="V13"/>
  <c r="AA13" l="1"/>
  <c r="AB13" s="1"/>
  <c r="AK13"/>
  <c r="AL13" l="1"/>
  <c r="AO13" s="1"/>
  <c r="AM13"/>
  <c r="AN13" s="1"/>
  <c r="AP13" l="1"/>
  <c r="H14" s="1"/>
  <c r="AR13" l="1"/>
  <c r="I14"/>
  <c r="AC14" s="1"/>
  <c r="AS13"/>
  <c r="J14" l="1"/>
  <c r="K14"/>
  <c r="L14" s="1"/>
  <c r="AD14" l="1"/>
  <c r="M14"/>
  <c r="O14" s="1"/>
  <c r="P14" s="1"/>
  <c r="N14" l="1"/>
  <c r="AE14"/>
  <c r="AF14"/>
  <c r="Q14"/>
  <c r="S14" l="1"/>
  <c r="T14" s="1"/>
  <c r="R14"/>
  <c r="AG14"/>
  <c r="AH14" l="1"/>
  <c r="U14"/>
  <c r="W14" s="1"/>
  <c r="X14" s="1"/>
  <c r="V14" l="1"/>
  <c r="AI14"/>
  <c r="Y14"/>
  <c r="AA14" s="1"/>
  <c r="AJ14"/>
  <c r="AB14" l="1"/>
  <c r="Z14"/>
  <c r="AM14" s="1"/>
  <c r="AN14" s="1"/>
  <c r="AK14"/>
  <c r="AL14"/>
  <c r="AO14" l="1"/>
  <c r="AP14" l="1"/>
  <c r="H15" s="1"/>
  <c r="I15" l="1"/>
  <c r="J15" s="1"/>
  <c r="AR14"/>
  <c r="AS14"/>
  <c r="AC15" l="1"/>
  <c r="K15"/>
  <c r="L15" s="1"/>
  <c r="AD15" l="1"/>
  <c r="M15"/>
  <c r="N15" s="1"/>
  <c r="AE15" l="1"/>
  <c r="O15"/>
  <c r="P15" s="1"/>
  <c r="Q15" l="1"/>
  <c r="R15" s="1"/>
  <c r="AF15"/>
  <c r="AG15" l="1"/>
  <c r="S15"/>
  <c r="T15" s="1"/>
  <c r="AH15" l="1"/>
  <c r="U15"/>
  <c r="V15" s="1"/>
  <c r="W15" l="1"/>
  <c r="X15" s="1"/>
  <c r="AI15"/>
  <c r="AJ15" l="1"/>
  <c r="Y15"/>
  <c r="Z15" s="1"/>
  <c r="AA15" l="1"/>
  <c r="AB15" s="1"/>
  <c r="AK15"/>
  <c r="AL15" l="1"/>
  <c r="AO15" s="1"/>
  <c r="AM15"/>
  <c r="AN15" s="1"/>
  <c r="AP15" l="1"/>
  <c r="H16" s="1"/>
  <c r="AS15" l="1"/>
  <c r="AR15"/>
  <c r="I16"/>
  <c r="AC16" l="1"/>
  <c r="J16"/>
  <c r="K16"/>
  <c r="L16" l="1"/>
  <c r="M16"/>
  <c r="AD16"/>
  <c r="N16" l="1"/>
  <c r="O16"/>
  <c r="AE16"/>
  <c r="P16" l="1"/>
  <c r="AF16"/>
  <c r="Q16"/>
  <c r="AG16" l="1"/>
  <c r="S16"/>
  <c r="R16"/>
  <c r="U16" l="1"/>
  <c r="W16" s="1"/>
  <c r="AH16"/>
  <c r="T16"/>
  <c r="V16" l="1"/>
  <c r="AI16"/>
  <c r="Y16"/>
  <c r="X16"/>
  <c r="AJ16"/>
  <c r="Z16" l="1"/>
  <c r="AA16"/>
  <c r="AK16"/>
  <c r="AM16" l="1"/>
  <c r="AN16" s="1"/>
  <c r="AB16"/>
  <c r="AL16"/>
  <c r="AO16" s="1"/>
  <c r="AP16" l="1"/>
  <c r="H17" s="1"/>
  <c r="AR16" l="1"/>
  <c r="AS16"/>
  <c r="I17"/>
  <c r="K17" l="1"/>
  <c r="J17"/>
  <c r="AC17"/>
  <c r="M17" l="1"/>
  <c r="L17"/>
  <c r="AD17"/>
  <c r="AE17" l="1"/>
  <c r="N17"/>
  <c r="O17"/>
  <c r="P17" l="1"/>
  <c r="Q17"/>
  <c r="S17" s="1"/>
  <c r="T17" s="1"/>
  <c r="AF17"/>
  <c r="AG17" l="1"/>
  <c r="R17"/>
  <c r="AH17"/>
  <c r="U17"/>
  <c r="W17" s="1"/>
  <c r="X17" s="1"/>
  <c r="Y17" l="1"/>
  <c r="AI17"/>
  <c r="AJ17"/>
  <c r="V17"/>
  <c r="Z17" l="1"/>
  <c r="AK17"/>
  <c r="AA17"/>
  <c r="AB17" s="1"/>
  <c r="AL17" l="1"/>
  <c r="AO17" s="1"/>
  <c r="AP17" s="1"/>
  <c r="AM17"/>
  <c r="AN17" s="1"/>
  <c r="H18" l="1"/>
  <c r="AS17"/>
  <c r="AR17"/>
  <c r="I18"/>
  <c r="K18" l="1"/>
  <c r="AC18"/>
  <c r="J18"/>
  <c r="AD18" l="1"/>
  <c r="M18"/>
  <c r="L18"/>
  <c r="AE18" l="1"/>
  <c r="N18"/>
  <c r="O18"/>
  <c r="AF18" s="1"/>
  <c r="Q18" l="1"/>
  <c r="AG18" s="1"/>
  <c r="P18"/>
  <c r="S18" l="1"/>
  <c r="AH18" s="1"/>
  <c r="R18"/>
  <c r="U18" l="1"/>
  <c r="V18" s="1"/>
  <c r="T18"/>
  <c r="W18" l="1"/>
  <c r="Y18" s="1"/>
  <c r="Z18" s="1"/>
  <c r="AI18"/>
  <c r="AA18" l="1"/>
  <c r="AJ18"/>
  <c r="AK18"/>
  <c r="X18"/>
  <c r="AB18" l="1"/>
  <c r="AM18"/>
  <c r="AN18" s="1"/>
  <c r="AL18"/>
  <c r="AO18" s="1"/>
  <c r="AP18" s="1"/>
  <c r="H19" l="1"/>
  <c r="AR18"/>
  <c r="AS18"/>
  <c r="I19"/>
  <c r="K19" l="1"/>
  <c r="M19" s="1"/>
  <c r="N19" s="1"/>
  <c r="AC19"/>
  <c r="J19"/>
  <c r="AD19" l="1"/>
  <c r="O19"/>
  <c r="AF19" s="1"/>
  <c r="AE19"/>
  <c r="L19"/>
  <c r="Q19" l="1"/>
  <c r="AG19" s="1"/>
  <c r="P19"/>
  <c r="S19" l="1"/>
  <c r="U19" s="1"/>
  <c r="R19"/>
  <c r="AI19" l="1"/>
  <c r="AH19"/>
  <c r="T19"/>
  <c r="V19"/>
  <c r="W19"/>
  <c r="Y19" s="1"/>
  <c r="AJ19" l="1"/>
  <c r="AK19"/>
  <c r="X19"/>
  <c r="Z19"/>
  <c r="AA19"/>
  <c r="AB19" s="1"/>
  <c r="AL19" l="1"/>
  <c r="AO19" s="1"/>
  <c r="AP19" s="1"/>
  <c r="AM19"/>
  <c r="AN19" s="1"/>
  <c r="H20" l="1"/>
  <c r="I20"/>
  <c r="J20" s="1"/>
  <c r="AS19"/>
  <c r="AR19"/>
  <c r="K20" l="1"/>
  <c r="AD20" s="1"/>
  <c r="AC20"/>
  <c r="M20" l="1"/>
  <c r="L20"/>
  <c r="AE20" l="1"/>
  <c r="O20"/>
  <c r="Q20" s="1"/>
  <c r="N20"/>
  <c r="P20" l="1"/>
  <c r="R20"/>
  <c r="AF20"/>
  <c r="AG20"/>
  <c r="S20"/>
  <c r="U20" s="1"/>
  <c r="W20" s="1"/>
  <c r="AH20" l="1"/>
  <c r="T20"/>
  <c r="AI20"/>
  <c r="V20"/>
  <c r="Y20"/>
  <c r="Z20" s="1"/>
  <c r="AJ20"/>
  <c r="X20"/>
  <c r="AA20" l="1"/>
  <c r="AK20"/>
  <c r="AB20" l="1"/>
  <c r="AM20"/>
  <c r="AN20" s="1"/>
  <c r="AL20"/>
  <c r="AO20" s="1"/>
  <c r="AP20" l="1"/>
  <c r="H21" s="1"/>
  <c r="AR20" l="1"/>
  <c r="AS20"/>
  <c r="I21"/>
  <c r="K21" l="1"/>
  <c r="J21"/>
  <c r="AC21"/>
  <c r="AD21" l="1"/>
  <c r="L21"/>
  <c r="M21"/>
  <c r="AE21" s="1"/>
  <c r="N21" l="1"/>
  <c r="O21"/>
  <c r="Q21" s="1"/>
  <c r="R21" s="1"/>
  <c r="S21" l="1"/>
  <c r="U21" s="1"/>
  <c r="W21" s="1"/>
  <c r="AF21"/>
  <c r="AG21"/>
  <c r="P21"/>
  <c r="V21" l="1"/>
  <c r="AH21"/>
  <c r="AJ21"/>
  <c r="AI21"/>
  <c r="X21"/>
  <c r="Y21"/>
  <c r="T21"/>
  <c r="AA21" l="1"/>
  <c r="AB21" s="1"/>
  <c r="Z21"/>
  <c r="AK21"/>
  <c r="AL21" l="1"/>
  <c r="AO21" s="1"/>
  <c r="AM21"/>
  <c r="AN21" s="1"/>
  <c r="AP21" l="1"/>
  <c r="H22" s="1"/>
  <c r="AR21" l="1"/>
  <c r="I22"/>
  <c r="AS21"/>
  <c r="K22" l="1"/>
  <c r="AC22"/>
  <c r="J22"/>
  <c r="AD22" l="1"/>
  <c r="L22"/>
  <c r="M22"/>
  <c r="N22" s="1"/>
  <c r="O22" l="1"/>
  <c r="P22" s="1"/>
  <c r="AE22"/>
  <c r="Q22" l="1"/>
  <c r="R22" s="1"/>
  <c r="AF22"/>
  <c r="AG22" l="1"/>
  <c r="S22"/>
  <c r="T22" s="1"/>
  <c r="U22" l="1"/>
  <c r="W22" s="1"/>
  <c r="Y22" s="1"/>
  <c r="AH22"/>
  <c r="AI22" l="1"/>
  <c r="AA22"/>
  <c r="AB22" s="1"/>
  <c r="AJ22"/>
  <c r="Z22"/>
  <c r="V22"/>
  <c r="X22"/>
  <c r="AK22"/>
  <c r="AL22"/>
  <c r="AM22" l="1"/>
  <c r="AN22" s="1"/>
  <c r="AO22"/>
  <c r="AP22" s="1"/>
  <c r="AS22" l="1"/>
  <c r="H23"/>
  <c r="AR22"/>
  <c r="I23"/>
  <c r="J23" s="1"/>
  <c r="K23" l="1"/>
  <c r="AC23"/>
  <c r="M23" l="1"/>
  <c r="AE23" s="1"/>
  <c r="AD23"/>
  <c r="L23"/>
  <c r="N23" l="1"/>
  <c r="O23"/>
  <c r="Q23" s="1"/>
  <c r="R23" s="1"/>
  <c r="S23" l="1"/>
  <c r="T23" s="1"/>
  <c r="AF23"/>
  <c r="AG23"/>
  <c r="P23"/>
  <c r="U23" l="1"/>
  <c r="W23" s="1"/>
  <c r="Y23" s="1"/>
  <c r="AH23"/>
  <c r="X23" l="1"/>
  <c r="V23"/>
  <c r="Z23"/>
  <c r="AA23"/>
  <c r="AJ23"/>
  <c r="AK23"/>
  <c r="AI23"/>
  <c r="AM23" l="1"/>
  <c r="AN23" s="1"/>
  <c r="AL23"/>
  <c r="AO23" s="1"/>
  <c r="AP23" s="1"/>
  <c r="AB23"/>
  <c r="AR23" l="1"/>
  <c r="H24"/>
  <c r="AS23"/>
  <c r="I24"/>
  <c r="J24" s="1"/>
  <c r="K24" l="1"/>
  <c r="AC24"/>
  <c r="L24" l="1"/>
  <c r="AD24"/>
  <c r="M24"/>
  <c r="O24" l="1"/>
  <c r="P24" s="1"/>
  <c r="N24"/>
  <c r="AE24"/>
  <c r="AF24" l="1"/>
  <c r="Q24"/>
  <c r="R24" s="1"/>
  <c r="AG24" l="1"/>
  <c r="S24"/>
  <c r="U24" s="1"/>
  <c r="W24" s="1"/>
  <c r="AJ24" s="1"/>
  <c r="Y24" l="1"/>
  <c r="AK24" s="1"/>
  <c r="T24"/>
  <c r="X24"/>
  <c r="AI24"/>
  <c r="V24"/>
  <c r="AH24"/>
  <c r="AA24" l="1"/>
  <c r="AB24" s="1"/>
  <c r="Z24"/>
  <c r="AM24" l="1"/>
  <c r="AN24" s="1"/>
  <c r="AL24"/>
  <c r="AO24" s="1"/>
  <c r="AP24" l="1"/>
  <c r="H25" s="1"/>
  <c r="AS24" l="1"/>
  <c r="I25"/>
  <c r="J25" s="1"/>
  <c r="AR24"/>
  <c r="K25" l="1"/>
  <c r="L25" s="1"/>
  <c r="AC25"/>
  <c r="M25" l="1"/>
  <c r="N25" s="1"/>
  <c r="AD25"/>
  <c r="O25" l="1"/>
  <c r="Q25" s="1"/>
  <c r="AG25" s="1"/>
  <c r="AE25"/>
  <c r="AF25" l="1"/>
  <c r="P25"/>
  <c r="R25"/>
  <c r="S25"/>
  <c r="U25" l="1"/>
  <c r="W25" s="1"/>
  <c r="T25"/>
  <c r="AH25"/>
  <c r="X25" l="1"/>
  <c r="V25"/>
  <c r="AI25"/>
  <c r="AJ25"/>
  <c r="Y25"/>
  <c r="AA25" l="1"/>
  <c r="AB25" s="1"/>
  <c r="AK25"/>
  <c r="Z25"/>
  <c r="AM25" l="1"/>
  <c r="AN25" s="1"/>
  <c r="AL25"/>
  <c r="AO25" s="1"/>
  <c r="AP25" l="1"/>
  <c r="H26" s="1"/>
  <c r="I26" l="1"/>
  <c r="AC26" s="1"/>
  <c r="AS25"/>
  <c r="AR25"/>
  <c r="J26" l="1"/>
  <c r="K26"/>
  <c r="AD26" s="1"/>
  <c r="L26" l="1"/>
  <c r="M26"/>
  <c r="O26" s="1"/>
  <c r="P26" s="1"/>
  <c r="AE26" l="1"/>
  <c r="Q26"/>
  <c r="R26" s="1"/>
  <c r="N26"/>
  <c r="AF26"/>
  <c r="S26" l="1"/>
  <c r="U26" s="1"/>
  <c r="AG26"/>
  <c r="V26" l="1"/>
  <c r="AI26"/>
  <c r="T26"/>
  <c r="AH26"/>
  <c r="W26"/>
  <c r="Y26" l="1"/>
  <c r="AA26" s="1"/>
  <c r="AL26" s="1"/>
  <c r="AJ26"/>
  <c r="X26"/>
  <c r="Z26" l="1"/>
  <c r="AM26" s="1"/>
  <c r="AN26" s="1"/>
  <c r="AK26"/>
  <c r="AB26"/>
  <c r="AO26"/>
  <c r="AP26" s="1"/>
  <c r="I27" s="1"/>
  <c r="J27" s="1"/>
  <c r="AR26" l="1"/>
  <c r="H27"/>
  <c r="AC27" s="1"/>
  <c r="AS26"/>
  <c r="K27"/>
  <c r="L27" s="1"/>
  <c r="M27" l="1"/>
  <c r="N27" s="1"/>
  <c r="AD27"/>
  <c r="AE27" l="1"/>
  <c r="O27"/>
  <c r="P27" s="1"/>
  <c r="AF27" l="1"/>
  <c r="Q27"/>
  <c r="R27" s="1"/>
  <c r="AG27" l="1"/>
  <c r="S27"/>
  <c r="AH27" s="1"/>
  <c r="U27" l="1"/>
  <c r="W27" s="1"/>
  <c r="Y27" s="1"/>
  <c r="T27"/>
  <c r="V27" l="1"/>
  <c r="AI27"/>
  <c r="Z27"/>
  <c r="AK27"/>
  <c r="AJ27"/>
  <c r="X27"/>
  <c r="AA27"/>
  <c r="AB27" l="1"/>
  <c r="AL27"/>
  <c r="AO27" s="1"/>
  <c r="AM27"/>
  <c r="AN27" s="1"/>
  <c r="AP27" l="1"/>
  <c r="H28" s="1"/>
  <c r="AR27" l="1"/>
  <c r="AS27"/>
  <c r="I28"/>
  <c r="K28" s="1"/>
  <c r="L28" l="1"/>
  <c r="AD28"/>
  <c r="J28"/>
  <c r="M28"/>
  <c r="AC28"/>
  <c r="O28" l="1"/>
  <c r="N28"/>
  <c r="AE28"/>
  <c r="Q28" l="1"/>
  <c r="S28" s="1"/>
  <c r="AF28"/>
  <c r="P28"/>
  <c r="U28" l="1"/>
  <c r="W28" s="1"/>
  <c r="AH28"/>
  <c r="T28"/>
  <c r="R28"/>
  <c r="AG28"/>
  <c r="X28" l="1"/>
  <c r="AJ28"/>
  <c r="AI28"/>
  <c r="V28"/>
  <c r="Y28"/>
  <c r="Z28" l="1"/>
  <c r="AK28"/>
  <c r="AA28"/>
  <c r="AB28" l="1"/>
  <c r="AL28"/>
  <c r="AO28" s="1"/>
  <c r="AM28"/>
  <c r="AN28" s="1"/>
  <c r="AP28" l="1"/>
  <c r="H29" s="1"/>
  <c r="AS28" l="1"/>
  <c r="I29"/>
  <c r="AC29" s="1"/>
  <c r="AR28"/>
  <c r="K29" l="1"/>
  <c r="M29" s="1"/>
  <c r="N29" s="1"/>
  <c r="J29"/>
  <c r="AE29" l="1"/>
  <c r="AD29"/>
  <c r="O29"/>
  <c r="L29"/>
  <c r="Q29" l="1"/>
  <c r="R29" s="1"/>
  <c r="AF29"/>
  <c r="P29"/>
  <c r="AG29"/>
  <c r="S29"/>
  <c r="T29" l="1"/>
  <c r="AH29"/>
  <c r="U29"/>
  <c r="W29" s="1"/>
  <c r="AI29" l="1"/>
  <c r="V29"/>
  <c r="Y29"/>
  <c r="AJ29"/>
  <c r="X29"/>
  <c r="Z29" l="1"/>
  <c r="AK29"/>
  <c r="AA29"/>
  <c r="AL29" l="1"/>
  <c r="AO29" s="1"/>
  <c r="AB29"/>
  <c r="AM29"/>
  <c r="AN29" s="1"/>
  <c r="AP29" l="1"/>
  <c r="H30" s="1"/>
  <c r="AS29" l="1"/>
  <c r="I30"/>
  <c r="AC30" s="1"/>
  <c r="AR29"/>
  <c r="K30" l="1"/>
  <c r="AD30" s="1"/>
  <c r="J30"/>
  <c r="L30" l="1"/>
  <c r="M30"/>
  <c r="N30" s="1"/>
  <c r="AE30" l="1"/>
  <c r="O30"/>
  <c r="Q30" l="1"/>
  <c r="S30" s="1"/>
  <c r="T30" s="1"/>
  <c r="AF30"/>
  <c r="P30"/>
  <c r="U30" l="1"/>
  <c r="R30"/>
  <c r="AH30"/>
  <c r="AG30"/>
  <c r="W30"/>
  <c r="Y30" s="1"/>
  <c r="V30" l="1"/>
  <c r="AI30"/>
  <c r="Z30"/>
  <c r="AK30"/>
  <c r="X30"/>
  <c r="AJ30"/>
  <c r="AA30"/>
  <c r="AL30" l="1"/>
  <c r="AO30" s="1"/>
  <c r="AB30"/>
  <c r="AM30"/>
  <c r="AN30" s="1"/>
  <c r="AP30" l="1"/>
  <c r="H31" s="1"/>
  <c r="AR30" l="1"/>
  <c r="AS30"/>
  <c r="I31"/>
  <c r="K31" s="1"/>
  <c r="M31" s="1"/>
  <c r="AC31" l="1"/>
  <c r="AE31"/>
  <c r="AD31"/>
  <c r="L31"/>
  <c r="O31"/>
  <c r="N31"/>
  <c r="J31"/>
  <c r="P31" l="1"/>
  <c r="Q31"/>
  <c r="AF31"/>
  <c r="S31" l="1"/>
  <c r="U31" s="1"/>
  <c r="R31"/>
  <c r="AG31"/>
  <c r="AI31" l="1"/>
  <c r="V31"/>
  <c r="T31"/>
  <c r="AH31"/>
  <c r="W31"/>
  <c r="Y31" l="1"/>
  <c r="AA31" s="1"/>
  <c r="AJ31"/>
  <c r="X31"/>
  <c r="AL31" l="1"/>
  <c r="AB31"/>
  <c r="Z31"/>
  <c r="AM31" s="1"/>
  <c r="AN31" s="1"/>
  <c r="AK31"/>
  <c r="AO31" l="1"/>
  <c r="AP31" l="1"/>
  <c r="H32" s="1"/>
  <c r="AR31" l="1"/>
  <c r="AS31"/>
  <c r="I32"/>
  <c r="K32" s="1"/>
  <c r="M32" s="1"/>
  <c r="AE32" s="1"/>
  <c r="AC32" l="1"/>
  <c r="AD32"/>
  <c r="O32"/>
  <c r="AF32" s="1"/>
  <c r="N32"/>
  <c r="L32"/>
  <c r="J32"/>
  <c r="Q32" l="1"/>
  <c r="AG32" s="1"/>
  <c r="P32"/>
  <c r="S32" l="1"/>
  <c r="T32" s="1"/>
  <c r="R32"/>
  <c r="U32" l="1"/>
  <c r="V32" s="1"/>
  <c r="AH32"/>
  <c r="W32" l="1"/>
  <c r="X32" s="1"/>
  <c r="AI32"/>
  <c r="Y32" l="1"/>
  <c r="AJ32"/>
  <c r="AA32" l="1"/>
  <c r="AK32"/>
  <c r="Z32"/>
  <c r="AM32" s="1"/>
  <c r="AN32" s="1"/>
  <c r="AL32" l="1"/>
  <c r="AB32"/>
  <c r="AO32"/>
  <c r="AP32" s="1"/>
  <c r="H33" s="1"/>
  <c r="AR32" l="1"/>
  <c r="I33"/>
  <c r="AC33" s="1"/>
  <c r="AS32"/>
  <c r="K33" l="1"/>
  <c r="AD33" s="1"/>
  <c r="J33"/>
  <c r="L33" l="1"/>
  <c r="M33"/>
  <c r="AE33" s="1"/>
  <c r="O33" l="1"/>
  <c r="Q33" s="1"/>
  <c r="R33" s="1"/>
  <c r="N33"/>
  <c r="AG33" l="1"/>
  <c r="S33"/>
  <c r="U33" s="1"/>
  <c r="P33"/>
  <c r="AF33"/>
  <c r="AI33" l="1"/>
  <c r="W33"/>
  <c r="V33"/>
  <c r="AH33"/>
  <c r="T33"/>
  <c r="AJ33" l="1"/>
  <c r="Y33"/>
  <c r="Z33" s="1"/>
  <c r="X33"/>
  <c r="AA33" l="1"/>
  <c r="AB33" s="1"/>
  <c r="AK33"/>
  <c r="AM33" l="1"/>
  <c r="AN33" s="1"/>
  <c r="AL33"/>
  <c r="AO33" s="1"/>
  <c r="AP33" l="1"/>
  <c r="H34" s="1"/>
  <c r="AS33" l="1"/>
  <c r="AR33"/>
  <c r="I34"/>
  <c r="K34" s="1"/>
  <c r="M34" l="1"/>
  <c r="N34" s="1"/>
  <c r="AD34"/>
  <c r="AC34"/>
  <c r="J34"/>
  <c r="L34"/>
  <c r="AE34" l="1"/>
  <c r="O34"/>
  <c r="Q34"/>
  <c r="S34" s="1"/>
  <c r="P34" l="1"/>
  <c r="AF34"/>
  <c r="U34"/>
  <c r="AH34"/>
  <c r="T34"/>
  <c r="R34"/>
  <c r="AG34"/>
  <c r="AI34" l="1"/>
  <c r="V34"/>
  <c r="W34"/>
  <c r="AJ34" s="1"/>
  <c r="X34" l="1"/>
  <c r="Y34"/>
  <c r="AA34" s="1"/>
  <c r="AB34" s="1"/>
  <c r="AL34" l="1"/>
  <c r="AK34"/>
  <c r="Z34"/>
  <c r="AM34" s="1"/>
  <c r="AN34" s="1"/>
  <c r="AO34" l="1"/>
  <c r="AP34" l="1"/>
  <c r="H35" s="1"/>
  <c r="I35" l="1"/>
  <c r="AC35" s="1"/>
  <c r="AS34"/>
  <c r="AR34"/>
  <c r="J35" l="1"/>
  <c r="K35"/>
  <c r="AD35" s="1"/>
  <c r="L35" l="1"/>
  <c r="M35"/>
  <c r="N35" s="1"/>
  <c r="O35"/>
  <c r="Q35" s="1"/>
  <c r="AE35" l="1"/>
  <c r="S35"/>
  <c r="U35" s="1"/>
  <c r="W35" s="1"/>
  <c r="Y35" s="1"/>
  <c r="R35"/>
  <c r="P35"/>
  <c r="AG35"/>
  <c r="AF35"/>
  <c r="V35" l="1"/>
  <c r="AH35"/>
  <c r="T35"/>
  <c r="AI35"/>
  <c r="AA35"/>
  <c r="Z35"/>
  <c r="AK35"/>
  <c r="AJ35"/>
  <c r="X35"/>
  <c r="AB35" l="1"/>
  <c r="AL35"/>
  <c r="AO35" s="1"/>
  <c r="AM35"/>
  <c r="AN35" s="1"/>
  <c r="AP35" l="1"/>
  <c r="H36" s="1"/>
  <c r="AR35" l="1"/>
  <c r="AS35"/>
  <c r="I36"/>
  <c r="AC36" s="1"/>
  <c r="K36" l="1"/>
  <c r="M36" s="1"/>
  <c r="O36" s="1"/>
  <c r="Q36" s="1"/>
  <c r="J36"/>
  <c r="AD36" l="1"/>
  <c r="AE36"/>
  <c r="L36"/>
  <c r="N36"/>
  <c r="P36"/>
  <c r="AF36"/>
  <c r="R36"/>
  <c r="AG36"/>
  <c r="S36"/>
  <c r="U36" l="1"/>
  <c r="W36" s="1"/>
  <c r="T36"/>
  <c r="AH36"/>
  <c r="Y36" l="1"/>
  <c r="AA36" s="1"/>
  <c r="AJ36"/>
  <c r="X36"/>
  <c r="V36"/>
  <c r="AI36"/>
  <c r="AL36" l="1"/>
  <c r="AB36"/>
  <c r="AK36"/>
  <c r="Z36"/>
  <c r="AM36" s="1"/>
  <c r="AN36" s="1"/>
  <c r="AO36" l="1"/>
  <c r="AP36" l="1"/>
  <c r="I37" l="1"/>
  <c r="J37" s="1"/>
  <c r="H37"/>
  <c r="AR36"/>
  <c r="AS36"/>
  <c r="K37" l="1"/>
  <c r="AD37" s="1"/>
  <c r="AC37"/>
  <c r="M37" l="1"/>
  <c r="L37"/>
  <c r="AE37" l="1"/>
  <c r="O37"/>
  <c r="P37" s="1"/>
  <c r="N37"/>
  <c r="Q37" l="1"/>
  <c r="AF37"/>
  <c r="S37" l="1"/>
  <c r="U37" s="1"/>
  <c r="AI37" s="1"/>
  <c r="AG37"/>
  <c r="R37"/>
  <c r="AH37" l="1"/>
  <c r="T37"/>
  <c r="W37"/>
  <c r="X37" s="1"/>
  <c r="V37"/>
  <c r="Y37" l="1"/>
  <c r="AK37" s="1"/>
  <c r="AJ37"/>
  <c r="AA37" l="1"/>
  <c r="AB37" s="1"/>
  <c r="Z37"/>
  <c r="AM37" s="1"/>
  <c r="AN37" s="1"/>
  <c r="AL37" l="1"/>
  <c r="AO37" s="1"/>
  <c r="AP37" l="1"/>
  <c r="H38" s="1"/>
  <c r="AR37"/>
  <c r="I38" l="1"/>
  <c r="AC38" s="1"/>
  <c r="AS37"/>
  <c r="K38"/>
  <c r="AD38" s="1"/>
  <c r="J38" l="1"/>
  <c r="M38"/>
  <c r="L38"/>
  <c r="O38" l="1"/>
  <c r="N38"/>
  <c r="AE38"/>
  <c r="AF38" l="1"/>
  <c r="Q38"/>
  <c r="P38"/>
  <c r="S38" l="1"/>
  <c r="AH38" s="1"/>
  <c r="R38"/>
  <c r="AG38"/>
  <c r="U38" l="1"/>
  <c r="T38"/>
  <c r="W38" l="1"/>
  <c r="Y38" s="1"/>
  <c r="V38"/>
  <c r="AI38"/>
  <c r="AK38" l="1"/>
  <c r="Z38"/>
  <c r="AJ38"/>
  <c r="X38"/>
  <c r="AA38"/>
  <c r="AM38" l="1"/>
  <c r="AN38" s="1"/>
  <c r="AB38"/>
  <c r="AL38"/>
  <c r="AO38" s="1"/>
  <c r="AP38" l="1"/>
  <c r="H39" l="1"/>
  <c r="AR38"/>
  <c r="I39"/>
  <c r="AS38"/>
  <c r="K39" l="1"/>
  <c r="AC39"/>
  <c r="J39"/>
  <c r="AD39" l="1"/>
  <c r="M39"/>
  <c r="L39"/>
  <c r="AE39" l="1"/>
  <c r="N39"/>
  <c r="O39"/>
  <c r="Q39" s="1"/>
  <c r="R39" l="1"/>
  <c r="AG39"/>
  <c r="AF39"/>
  <c r="P39"/>
  <c r="S39"/>
  <c r="U39" l="1"/>
  <c r="W39" s="1"/>
  <c r="T39"/>
  <c r="AH39"/>
  <c r="Y39" l="1"/>
  <c r="AA39" s="1"/>
  <c r="X39"/>
  <c r="AJ39"/>
  <c r="V39"/>
  <c r="AI39"/>
  <c r="Z39" l="1"/>
  <c r="AK39"/>
  <c r="AL39"/>
  <c r="AO39" s="1"/>
  <c r="AP39" s="1"/>
  <c r="AB39"/>
  <c r="AM39"/>
  <c r="AN39" s="1"/>
  <c r="H40" l="1"/>
  <c r="AS39"/>
  <c r="AR39"/>
  <c r="I40"/>
  <c r="AC40" l="1"/>
  <c r="K40"/>
  <c r="J40"/>
  <c r="AD40" l="1"/>
  <c r="M40"/>
  <c r="O40" s="1"/>
  <c r="L40"/>
  <c r="N40" l="1"/>
  <c r="AE40"/>
  <c r="AF40"/>
  <c r="Q40"/>
  <c r="P40"/>
  <c r="S40"/>
  <c r="R40" l="1"/>
  <c r="AG40"/>
  <c r="AH40"/>
  <c r="T40"/>
  <c r="U40"/>
  <c r="W40" s="1"/>
  <c r="Y40" l="1"/>
  <c r="X40"/>
  <c r="AJ40"/>
  <c r="V40"/>
  <c r="AI40"/>
  <c r="AK40" l="1"/>
  <c r="Z40"/>
  <c r="AA40"/>
  <c r="AL40" l="1"/>
  <c r="AO40" s="1"/>
  <c r="AB40"/>
  <c r="AM40"/>
  <c r="AN40" s="1"/>
  <c r="AP40" l="1"/>
  <c r="H41" l="1"/>
  <c r="I41"/>
  <c r="AR40"/>
  <c r="AS40"/>
  <c r="AC41" l="1"/>
  <c r="K41"/>
  <c r="J41"/>
  <c r="AD41" l="1"/>
  <c r="L41"/>
  <c r="M41"/>
  <c r="O41" l="1"/>
  <c r="N41"/>
  <c r="Q41"/>
  <c r="AE41"/>
  <c r="S41" l="1"/>
  <c r="U41" s="1"/>
  <c r="AG41"/>
  <c r="R41"/>
  <c r="P41"/>
  <c r="AF41"/>
  <c r="AH41" l="1"/>
  <c r="T41"/>
  <c r="W41"/>
  <c r="Y41" s="1"/>
  <c r="V41"/>
  <c r="AI41"/>
  <c r="AA41" l="1"/>
  <c r="Z41"/>
  <c r="AK41"/>
  <c r="AJ41"/>
  <c r="X41"/>
  <c r="AM41" l="1"/>
  <c r="AN41" s="1"/>
  <c r="AL41"/>
  <c r="AO41" s="1"/>
  <c r="AB41"/>
  <c r="AP41" l="1"/>
  <c r="H42" l="1"/>
  <c r="AR41"/>
  <c r="AS41"/>
  <c r="I42"/>
  <c r="J42" l="1"/>
  <c r="AC42"/>
  <c r="K42"/>
  <c r="L42" l="1"/>
  <c r="AD42"/>
  <c r="M42"/>
  <c r="N42" l="1"/>
  <c r="O42"/>
  <c r="Q42" s="1"/>
  <c r="AE42"/>
  <c r="R42" l="1"/>
  <c r="AG42"/>
  <c r="P42"/>
  <c r="AF42"/>
  <c r="S42"/>
  <c r="U42" s="1"/>
  <c r="W42" s="1"/>
  <c r="AJ42" l="1"/>
  <c r="X42"/>
  <c r="V42"/>
  <c r="AI42"/>
  <c r="T42"/>
  <c r="AH42"/>
  <c r="Y42"/>
  <c r="Z42" l="1"/>
  <c r="AK42"/>
  <c r="AA42"/>
  <c r="AB42" l="1"/>
  <c r="AL42"/>
  <c r="AO42" s="1"/>
  <c r="AM42"/>
  <c r="AN42" s="1"/>
  <c r="AP42" l="1"/>
  <c r="I43" s="1"/>
  <c r="J43" l="1"/>
  <c r="H43"/>
  <c r="AS42"/>
  <c r="AR42"/>
  <c r="K43"/>
  <c r="AC43"/>
  <c r="L43" l="1"/>
  <c r="AD43"/>
  <c r="M43"/>
  <c r="N43" l="1"/>
  <c r="AE43"/>
  <c r="O43"/>
  <c r="Q43" l="1"/>
  <c r="S43" s="1"/>
  <c r="P43"/>
  <c r="AF43"/>
  <c r="R43" l="1"/>
  <c r="AG43"/>
  <c r="U43"/>
  <c r="T43"/>
  <c r="AH43"/>
  <c r="W43" l="1"/>
  <c r="Y43" s="1"/>
  <c r="V43"/>
  <c r="AI43"/>
  <c r="X43" l="1"/>
  <c r="AJ43"/>
  <c r="AA43"/>
  <c r="Z43"/>
  <c r="AK43"/>
  <c r="AB43" l="1"/>
  <c r="AL43"/>
  <c r="AO43" s="1"/>
  <c r="AM43"/>
  <c r="AN43" s="1"/>
  <c r="AP43" l="1"/>
  <c r="H44" l="1"/>
  <c r="AR43"/>
  <c r="I44"/>
  <c r="K44" s="1"/>
  <c r="AS43"/>
  <c r="AC44" l="1"/>
  <c r="AD44"/>
  <c r="J44"/>
  <c r="M44"/>
  <c r="L44"/>
  <c r="N44" l="1"/>
  <c r="AE44"/>
  <c r="O44"/>
  <c r="Q44" s="1"/>
  <c r="S44" s="1"/>
  <c r="T44" l="1"/>
  <c r="AH44"/>
  <c r="R44"/>
  <c r="AG44"/>
  <c r="P44"/>
  <c r="AF44"/>
  <c r="U44"/>
  <c r="W44" s="1"/>
  <c r="V44" l="1"/>
  <c r="AI44"/>
  <c r="X44"/>
  <c r="AJ44"/>
  <c r="Y44"/>
  <c r="AA44" l="1"/>
  <c r="Z44"/>
  <c r="AK44"/>
  <c r="AM44" l="1"/>
  <c r="AN44" s="1"/>
  <c r="AL44"/>
  <c r="AO44" s="1"/>
  <c r="AB44"/>
  <c r="AP44" l="1"/>
  <c r="H45" l="1"/>
  <c r="AS44"/>
  <c r="I45"/>
  <c r="K45" s="1"/>
  <c r="M45" s="1"/>
  <c r="AE45" s="1"/>
  <c r="AR44"/>
  <c r="AC45" l="1"/>
  <c r="O45"/>
  <c r="AF45" s="1"/>
  <c r="AD45"/>
  <c r="J45"/>
  <c r="Q45"/>
  <c r="N45"/>
  <c r="L45"/>
  <c r="P45" l="1"/>
  <c r="R45"/>
  <c r="AG45"/>
  <c r="S45"/>
  <c r="AH45" l="1"/>
  <c r="T45"/>
  <c r="U45"/>
  <c r="W45" s="1"/>
  <c r="Y45" s="1"/>
  <c r="Z45" l="1"/>
  <c r="AK45"/>
  <c r="X45"/>
  <c r="AJ45"/>
  <c r="V45"/>
  <c r="AI45"/>
  <c r="AA45"/>
  <c r="AM45" l="1"/>
  <c r="AN45" s="1"/>
  <c r="AB45"/>
  <c r="AL45"/>
  <c r="AO45" s="1"/>
  <c r="AP45" l="1"/>
  <c r="H46" l="1"/>
  <c r="AS45"/>
  <c r="I46"/>
  <c r="K46" s="1"/>
  <c r="AR45"/>
  <c r="L46" l="1"/>
  <c r="AD46"/>
  <c r="M46"/>
  <c r="N46" s="1"/>
  <c r="AC46"/>
  <c r="J46"/>
  <c r="O46"/>
  <c r="AE46" l="1"/>
  <c r="P46"/>
  <c r="AF46"/>
  <c r="Q46"/>
  <c r="S46" s="1"/>
  <c r="U46" l="1"/>
  <c r="AH46"/>
  <c r="T46"/>
  <c r="R46"/>
  <c r="AG46"/>
  <c r="AI46" l="1"/>
  <c r="V46"/>
  <c r="W46"/>
  <c r="X46" l="1"/>
  <c r="AJ46"/>
  <c r="Y46"/>
  <c r="AA46" l="1"/>
  <c r="Z46"/>
  <c r="AK46"/>
  <c r="AM46" l="1"/>
  <c r="AN46" s="1"/>
  <c r="AL46"/>
  <c r="AO46" s="1"/>
  <c r="AB46"/>
  <c r="AP46" l="1"/>
  <c r="H47" s="1"/>
  <c r="AR46" l="1"/>
  <c r="AS46"/>
  <c r="I47"/>
  <c r="AC47" l="1"/>
  <c r="K47"/>
  <c r="J47"/>
  <c r="L47" l="1"/>
  <c r="M47"/>
  <c r="AD47"/>
  <c r="N47" l="1"/>
  <c r="AE47"/>
  <c r="O47"/>
  <c r="P47" l="1"/>
  <c r="AF47"/>
  <c r="Q47"/>
  <c r="S47" l="1"/>
  <c r="U47" s="1"/>
  <c r="R47"/>
  <c r="AG47"/>
  <c r="AI47" l="1"/>
  <c r="V47"/>
  <c r="T47"/>
  <c r="AH47"/>
  <c r="W47"/>
  <c r="X47" l="1"/>
  <c r="AJ47"/>
  <c r="Y47"/>
  <c r="Z47" l="1"/>
  <c r="AK47"/>
  <c r="AA47"/>
  <c r="AM47" l="1"/>
  <c r="AN47" s="1"/>
  <c r="AL47"/>
  <c r="AO47" s="1"/>
  <c r="AB47"/>
  <c r="AP47" l="1"/>
  <c r="H48" s="1"/>
  <c r="AS47" l="1"/>
  <c r="AR47"/>
  <c r="I48"/>
  <c r="AC48" l="1"/>
  <c r="J48"/>
  <c r="K48"/>
  <c r="M48" l="1"/>
  <c r="L48"/>
  <c r="AD48"/>
  <c r="N48" l="1"/>
  <c r="AE48"/>
  <c r="O48"/>
  <c r="P48" l="1"/>
  <c r="AF48"/>
  <c r="Q48"/>
  <c r="R48" l="1"/>
  <c r="AG48"/>
  <c r="S48"/>
  <c r="U48" s="1"/>
  <c r="W48" l="1"/>
  <c r="V48"/>
  <c r="AI48"/>
  <c r="T48"/>
  <c r="AH48"/>
  <c r="X48" l="1"/>
  <c r="AJ48"/>
  <c r="Y48"/>
  <c r="AA48" s="1"/>
  <c r="AB48" l="1"/>
  <c r="AL48"/>
  <c r="Z48"/>
  <c r="AM48" s="1"/>
  <c r="AN48" s="1"/>
  <c r="AK48"/>
  <c r="AO48" l="1"/>
  <c r="AP48" s="1"/>
  <c r="H49" s="1"/>
  <c r="AR48" l="1"/>
  <c r="AS48"/>
  <c r="I49"/>
  <c r="K49" l="1"/>
  <c r="M49" s="1"/>
  <c r="N49" s="1"/>
  <c r="J49"/>
  <c r="AC49"/>
  <c r="AD49" l="1"/>
  <c r="O49"/>
  <c r="Q49" s="1"/>
  <c r="AE49"/>
  <c r="L49"/>
  <c r="AF49"/>
  <c r="S49"/>
  <c r="AG49" l="1"/>
  <c r="P49"/>
  <c r="R49"/>
  <c r="T49"/>
  <c r="AH49"/>
  <c r="U49"/>
  <c r="V49" l="1"/>
  <c r="AI49"/>
  <c r="W49"/>
  <c r="AJ49" l="1"/>
  <c r="X49"/>
  <c r="Y49"/>
  <c r="AA49" l="1"/>
  <c r="Z49"/>
  <c r="AK49"/>
  <c r="AM49" l="1"/>
  <c r="AN49" s="1"/>
  <c r="AB49"/>
  <c r="AL49"/>
  <c r="AO49" s="1"/>
  <c r="AP49" l="1"/>
  <c r="H50" s="1"/>
  <c r="AR49" l="1"/>
  <c r="AS49"/>
  <c r="I50"/>
  <c r="K50" l="1"/>
  <c r="J50"/>
  <c r="M50"/>
  <c r="AC50"/>
  <c r="AD50" l="1"/>
  <c r="L50"/>
  <c r="O50"/>
  <c r="N50"/>
  <c r="AE50"/>
  <c r="Q50"/>
  <c r="S50" l="1"/>
  <c r="R50"/>
  <c r="AG50"/>
  <c r="P50"/>
  <c r="AF50"/>
  <c r="T50" l="1"/>
  <c r="AH50"/>
  <c r="U50"/>
  <c r="W50" l="1"/>
  <c r="Y50" s="1"/>
  <c r="V50"/>
  <c r="AI50"/>
  <c r="AA50" l="1"/>
  <c r="Z50"/>
  <c r="AK50"/>
  <c r="X50"/>
  <c r="AJ50"/>
  <c r="AM50" l="1"/>
  <c r="AN50" s="1"/>
  <c r="AB50"/>
  <c r="AL50"/>
  <c r="AO50" s="1"/>
  <c r="AP50" l="1"/>
  <c r="H51" s="1"/>
  <c r="AR50" l="1"/>
  <c r="AS50"/>
  <c r="I51"/>
  <c r="J51" l="1"/>
  <c r="K51"/>
  <c r="AC51"/>
  <c r="M51" l="1"/>
  <c r="O51" s="1"/>
  <c r="AD51"/>
  <c r="L51"/>
  <c r="AE51" l="1"/>
  <c r="N51"/>
  <c r="AF51"/>
  <c r="P51"/>
  <c r="Q51"/>
  <c r="S51" s="1"/>
  <c r="T51" l="1"/>
  <c r="AH51"/>
  <c r="R51"/>
  <c r="AG51"/>
  <c r="U51"/>
  <c r="W51" s="1"/>
  <c r="X51" l="1"/>
  <c r="AJ51"/>
  <c r="V51"/>
  <c r="AI51"/>
  <c r="Y51"/>
  <c r="Z51" l="1"/>
  <c r="AK51"/>
  <c r="AA51"/>
  <c r="AM51" l="1"/>
  <c r="AN51" s="1"/>
  <c r="AB51"/>
  <c r="AL51"/>
  <c r="AO51" s="1"/>
  <c r="AP51" l="1"/>
  <c r="H52" s="1"/>
  <c r="AR51" l="1"/>
  <c r="AS51"/>
  <c r="I52"/>
  <c r="AC52" l="1"/>
  <c r="K52"/>
  <c r="J52"/>
  <c r="M52" l="1"/>
  <c r="L52"/>
  <c r="AD52"/>
  <c r="N52" l="1"/>
  <c r="AE52"/>
  <c r="O52"/>
  <c r="Q52" s="1"/>
  <c r="R52" l="1"/>
  <c r="AG52"/>
  <c r="P52"/>
  <c r="AF52"/>
  <c r="S52"/>
  <c r="U52" l="1"/>
  <c r="T52"/>
  <c r="AH52"/>
  <c r="W52" l="1"/>
  <c r="V52"/>
  <c r="AI52"/>
  <c r="X52" l="1"/>
  <c r="AJ52"/>
  <c r="Y52"/>
  <c r="AA52" l="1"/>
  <c r="Z52"/>
  <c r="AK52"/>
  <c r="AM52" l="1"/>
  <c r="AN52" s="1"/>
  <c r="AB52"/>
  <c r="AL52"/>
  <c r="AO52" s="1"/>
  <c r="AP52" l="1"/>
  <c r="H53" s="1"/>
  <c r="AS52" l="1"/>
  <c r="AR52"/>
  <c r="I53"/>
  <c r="K53" l="1"/>
  <c r="M53" s="1"/>
  <c r="J53"/>
  <c r="AC53"/>
  <c r="O53" l="1"/>
  <c r="AE53"/>
  <c r="AD53"/>
  <c r="N53"/>
  <c r="L53"/>
  <c r="P53" l="1"/>
  <c r="Q53"/>
  <c r="AF53"/>
  <c r="S53" l="1"/>
  <c r="T53" s="1"/>
  <c r="R53"/>
  <c r="AG53"/>
  <c r="AH53"/>
  <c r="U53" l="1"/>
  <c r="V53" s="1"/>
  <c r="AI53"/>
  <c r="W53" l="1"/>
  <c r="Y53"/>
  <c r="X53" l="1"/>
  <c r="AJ53"/>
  <c r="AA53"/>
  <c r="Z53"/>
  <c r="AK53"/>
  <c r="AM53" l="1"/>
  <c r="AN53" s="1"/>
  <c r="AB53"/>
  <c r="AL53"/>
  <c r="AO53" s="1"/>
  <c r="AP53" l="1"/>
  <c r="H54" s="1"/>
  <c r="AR53" l="1"/>
  <c r="AS53"/>
  <c r="I54"/>
  <c r="K54" l="1"/>
  <c r="M54" s="1"/>
  <c r="J54"/>
  <c r="AD54"/>
  <c r="AC54"/>
  <c r="AE54" l="1"/>
  <c r="O54"/>
  <c r="N54"/>
  <c r="L54"/>
  <c r="Q54"/>
  <c r="S54" s="1"/>
  <c r="U54" s="1"/>
  <c r="AF54" l="1"/>
  <c r="P54"/>
  <c r="AG54"/>
  <c r="AH54"/>
  <c r="R54"/>
  <c r="T54"/>
  <c r="V54"/>
  <c r="AI54"/>
  <c r="W54"/>
  <c r="Y54" l="1"/>
  <c r="X54"/>
  <c r="AJ54"/>
  <c r="Z54" l="1"/>
  <c r="AK54"/>
  <c r="AA54"/>
  <c r="AM54" l="1"/>
  <c r="AN54" s="1"/>
  <c r="AB54"/>
  <c r="AL54"/>
  <c r="AO54" s="1"/>
  <c r="AP54" l="1"/>
  <c r="H55" s="1"/>
  <c r="AR54" l="1"/>
  <c r="AS54"/>
  <c r="I55"/>
  <c r="K55" l="1"/>
  <c r="L55" s="1"/>
  <c r="J55"/>
  <c r="AC55"/>
  <c r="M55" l="1"/>
  <c r="AE55" s="1"/>
  <c r="AD55"/>
  <c r="N55" l="1"/>
  <c r="O55"/>
  <c r="P55" l="1"/>
  <c r="Q55"/>
  <c r="S55" s="1"/>
  <c r="AH55" s="1"/>
  <c r="AF55"/>
  <c r="R55" l="1"/>
  <c r="U55"/>
  <c r="T55"/>
  <c r="AG55"/>
  <c r="AI55" l="1"/>
  <c r="V55"/>
  <c r="W55"/>
  <c r="Y55" l="1"/>
  <c r="AJ55"/>
  <c r="X55"/>
  <c r="AK55" l="1"/>
  <c r="Z55"/>
  <c r="AA55"/>
  <c r="AL55" l="1"/>
  <c r="AO55" s="1"/>
  <c r="AB55"/>
  <c r="AM55"/>
  <c r="AN55" s="1"/>
  <c r="AP55" l="1"/>
  <c r="H56" l="1"/>
  <c r="AS55"/>
  <c r="I56"/>
  <c r="AC56" s="1"/>
  <c r="AR55"/>
  <c r="K56" l="1"/>
  <c r="AD56" s="1"/>
  <c r="J56"/>
  <c r="L56" l="1"/>
  <c r="M56"/>
  <c r="Q56" l="1"/>
  <c r="O56"/>
  <c r="S56"/>
  <c r="U56" s="1"/>
  <c r="AI56" s="1"/>
  <c r="AE56"/>
  <c r="N56"/>
  <c r="V56"/>
  <c r="AF56" l="1"/>
  <c r="P56"/>
  <c r="W56"/>
  <c r="R56"/>
  <c r="AG56"/>
  <c r="T56"/>
  <c r="Y56"/>
  <c r="AA56" s="1"/>
  <c r="AH56"/>
  <c r="X56" l="1"/>
  <c r="AJ56"/>
  <c r="AK56"/>
  <c r="Z56"/>
  <c r="AB56"/>
  <c r="AL56"/>
  <c r="AM56" l="1"/>
  <c r="AN56" s="1"/>
  <c r="AO56"/>
  <c r="AP56" s="1"/>
  <c r="I57" s="1"/>
  <c r="J57" l="1"/>
  <c r="H57"/>
  <c r="AS56"/>
  <c r="AR56"/>
  <c r="K57"/>
  <c r="M57" s="1"/>
  <c r="AC57"/>
  <c r="O57"/>
  <c r="AE57" l="1"/>
  <c r="Q57"/>
  <c r="S57" s="1"/>
  <c r="N57"/>
  <c r="AD57"/>
  <c r="L57"/>
  <c r="P57"/>
  <c r="AF57"/>
  <c r="AG57" l="1"/>
  <c r="R57"/>
  <c r="T57"/>
  <c r="AH57"/>
  <c r="U57"/>
  <c r="AI57" l="1"/>
  <c r="V57"/>
  <c r="W57"/>
  <c r="Y57" s="1"/>
  <c r="AA57" s="1"/>
  <c r="AB57" l="1"/>
  <c r="AL57"/>
  <c r="Z57"/>
  <c r="AK57"/>
  <c r="X57"/>
  <c r="AJ57"/>
  <c r="AM57" l="1"/>
  <c r="AN57" s="1"/>
  <c r="AO57"/>
  <c r="AP57" l="1"/>
  <c r="H58" s="1"/>
  <c r="AR57" l="1"/>
  <c r="AS57"/>
  <c r="I58"/>
  <c r="K58" l="1"/>
  <c r="J58"/>
  <c r="AC58"/>
  <c r="L58" l="1"/>
  <c r="AD58"/>
  <c r="M58"/>
  <c r="N58" l="1"/>
  <c r="AE58"/>
  <c r="O58"/>
  <c r="Q58" l="1"/>
  <c r="P58"/>
  <c r="AF58"/>
  <c r="R58" l="1"/>
  <c r="AG58"/>
  <c r="S58"/>
  <c r="T58" l="1"/>
  <c r="AH58"/>
  <c r="U58"/>
  <c r="W58" l="1"/>
  <c r="Y58" s="1"/>
  <c r="V58"/>
  <c r="AI58"/>
  <c r="Z58" l="1"/>
  <c r="AK58"/>
  <c r="X58"/>
  <c r="AJ58"/>
  <c r="AA58"/>
  <c r="AM58" l="1"/>
  <c r="AN58" s="1"/>
  <c r="AB58"/>
  <c r="AL58"/>
  <c r="AO58" s="1"/>
  <c r="AP58" l="1"/>
  <c r="H59" s="1"/>
  <c r="AS58" l="1"/>
  <c r="AR58"/>
  <c r="I59"/>
  <c r="K59" l="1"/>
  <c r="M59" s="1"/>
  <c r="AC59"/>
  <c r="J59"/>
  <c r="AE59" l="1"/>
  <c r="AD59"/>
  <c r="O59"/>
  <c r="L59"/>
  <c r="N59"/>
  <c r="Q59"/>
  <c r="S59" s="1"/>
  <c r="P59" l="1"/>
  <c r="AF59"/>
  <c r="T59"/>
  <c r="AH59"/>
  <c r="R59"/>
  <c r="AG59"/>
  <c r="U59"/>
  <c r="W59" l="1"/>
  <c r="V59"/>
  <c r="AI59"/>
  <c r="X59" l="1"/>
  <c r="AJ59"/>
  <c r="Y59"/>
  <c r="Z59" l="1"/>
  <c r="AK59"/>
  <c r="AA59"/>
  <c r="AM59" s="1"/>
  <c r="AN59" s="1"/>
  <c r="AB59" l="1"/>
  <c r="AL59"/>
  <c r="AO59" s="1"/>
  <c r="AP59" l="1"/>
  <c r="H60" s="1"/>
  <c r="AR59" l="1"/>
  <c r="AS59"/>
  <c r="I60"/>
  <c r="J60" l="1"/>
  <c r="K60"/>
  <c r="AC60"/>
  <c r="M60" l="1"/>
  <c r="N60" s="1"/>
  <c r="AD60"/>
  <c r="L60"/>
  <c r="AE60" l="1"/>
  <c r="O60"/>
  <c r="P60" s="1"/>
  <c r="Q60" l="1"/>
  <c r="R60" s="1"/>
  <c r="AF60"/>
  <c r="S60" l="1"/>
  <c r="AH60" s="1"/>
  <c r="AG60"/>
  <c r="U60" l="1"/>
  <c r="V60" s="1"/>
  <c r="T60"/>
  <c r="W60" l="1"/>
  <c r="Y60" s="1"/>
  <c r="AI60"/>
  <c r="AJ60" l="1"/>
  <c r="X60"/>
  <c r="Z60"/>
  <c r="AK60"/>
  <c r="AA60"/>
  <c r="AM60" l="1"/>
  <c r="AN60" s="1"/>
  <c r="AB60"/>
  <c r="AL60"/>
  <c r="AO60" s="1"/>
  <c r="AP60" l="1"/>
  <c r="H61" s="1"/>
  <c r="AR60" l="1"/>
  <c r="AS60"/>
  <c r="I61"/>
  <c r="AC61" l="1"/>
  <c r="K61"/>
  <c r="J61"/>
  <c r="AD61" l="1"/>
  <c r="L61"/>
  <c r="M61"/>
  <c r="O61" l="1"/>
  <c r="N61"/>
  <c r="AE61"/>
  <c r="Q61" l="1"/>
  <c r="S61" s="1"/>
  <c r="T61" s="1"/>
  <c r="P61"/>
  <c r="AF61"/>
  <c r="R61" l="1"/>
  <c r="AH61"/>
  <c r="AG61"/>
  <c r="U61"/>
  <c r="W61" l="1"/>
  <c r="AI61"/>
  <c r="V61"/>
  <c r="Y61" l="1"/>
  <c r="X61"/>
  <c r="AJ61"/>
  <c r="AA61" l="1"/>
  <c r="Z61"/>
  <c r="AK61"/>
  <c r="AM61" l="1"/>
  <c r="AN61" s="1"/>
  <c r="AB61"/>
  <c r="AL61"/>
  <c r="AO61" s="1"/>
  <c r="AP61" s="1"/>
  <c r="H62" s="1"/>
  <c r="AR61" l="1"/>
  <c r="AS61"/>
  <c r="I62"/>
  <c r="K62" l="1"/>
  <c r="L62" s="1"/>
  <c r="J62"/>
  <c r="AD62"/>
  <c r="AC62"/>
  <c r="M62" l="1"/>
  <c r="O62" l="1"/>
  <c r="Q62" s="1"/>
  <c r="N62"/>
  <c r="AE62"/>
  <c r="AF62" l="1"/>
  <c r="P62"/>
  <c r="R62"/>
  <c r="AG62"/>
  <c r="S62"/>
  <c r="U62" l="1"/>
  <c r="T62"/>
  <c r="AH62"/>
  <c r="W62" l="1"/>
  <c r="V62"/>
  <c r="AI62"/>
  <c r="X62" l="1"/>
  <c r="AJ62"/>
  <c r="Y62"/>
  <c r="Z62" l="1"/>
  <c r="AK62"/>
  <c r="AA62"/>
  <c r="AM62" l="1"/>
  <c r="AN62" s="1"/>
  <c r="AB62"/>
  <c r="AL62"/>
  <c r="AO62" s="1"/>
  <c r="AP62" l="1"/>
  <c r="H63" s="1"/>
  <c r="AS62" l="1"/>
  <c r="AR62"/>
  <c r="I63"/>
  <c r="K63" l="1"/>
  <c r="L63" s="1"/>
  <c r="AC63"/>
  <c r="J63"/>
  <c r="AD63" l="1"/>
  <c r="M63"/>
  <c r="N63" s="1"/>
  <c r="O63"/>
  <c r="Q63" s="1"/>
  <c r="AE63" l="1"/>
  <c r="AG63"/>
  <c r="R63"/>
  <c r="AF63"/>
  <c r="P63"/>
  <c r="S63"/>
  <c r="U63" l="1"/>
  <c r="T63"/>
  <c r="AH63"/>
  <c r="V63" l="1"/>
  <c r="AI63"/>
  <c r="W63"/>
  <c r="Y63" l="1"/>
  <c r="AA63" s="1"/>
  <c r="X63"/>
  <c r="AJ63"/>
  <c r="AL63" l="1"/>
  <c r="AB63"/>
  <c r="AK63"/>
  <c r="Z63"/>
  <c r="AM63" s="1"/>
  <c r="AN63" s="1"/>
  <c r="AO63" l="1"/>
  <c r="AP63" l="1"/>
  <c r="H64" s="1"/>
  <c r="AR63" l="1"/>
  <c r="AS63"/>
  <c r="I64"/>
  <c r="AC64" l="1"/>
  <c r="K64"/>
  <c r="M64" s="1"/>
  <c r="O64" s="1"/>
  <c r="P64" s="1"/>
  <c r="J64"/>
  <c r="L64" l="1"/>
  <c r="AD64"/>
  <c r="N64"/>
  <c r="Q64"/>
  <c r="S64" s="1"/>
  <c r="AF64"/>
  <c r="AE64"/>
  <c r="AH64" l="1"/>
  <c r="R64"/>
  <c r="AG64"/>
  <c r="T64"/>
  <c r="U64"/>
  <c r="AI64" s="1"/>
  <c r="V64" l="1"/>
  <c r="W64"/>
  <c r="Y64" s="1"/>
  <c r="AA64" s="1"/>
  <c r="AB64" l="1"/>
  <c r="AL64"/>
  <c r="X64"/>
  <c r="AJ64"/>
  <c r="Z64"/>
  <c r="AK64"/>
  <c r="AM64" l="1"/>
  <c r="AN64" s="1"/>
  <c r="AO64"/>
  <c r="AP64" s="1"/>
  <c r="H65" l="1"/>
  <c r="AR64"/>
  <c r="AS64"/>
  <c r="I65"/>
  <c r="K65" l="1"/>
  <c r="M65" s="1"/>
  <c r="N65" s="1"/>
  <c r="AD65"/>
  <c r="AC65"/>
  <c r="J65"/>
  <c r="AE65" l="1"/>
  <c r="O65"/>
  <c r="P65" s="1"/>
  <c r="L65"/>
  <c r="Q65"/>
  <c r="R65" s="1"/>
  <c r="AF65" l="1"/>
  <c r="AG65"/>
  <c r="S65"/>
  <c r="T65" l="1"/>
  <c r="AH65"/>
  <c r="U65"/>
  <c r="W65" s="1"/>
  <c r="Y65" s="1"/>
  <c r="Z65" s="1"/>
  <c r="X65" l="1"/>
  <c r="AK65"/>
  <c r="AA65"/>
  <c r="AJ65"/>
  <c r="V65"/>
  <c r="AI65"/>
  <c r="AM65" l="1"/>
  <c r="AN65" s="1"/>
  <c r="AB65"/>
  <c r="AL65"/>
  <c r="AO65" s="1"/>
  <c r="AP65" s="1"/>
  <c r="H66" s="1"/>
  <c r="AS65" l="1"/>
  <c r="AR65"/>
  <c r="I66"/>
  <c r="K66" l="1"/>
  <c r="M66" s="1"/>
  <c r="AE66" s="1"/>
  <c r="AC66"/>
  <c r="J66"/>
  <c r="O66"/>
  <c r="AD66" l="1"/>
  <c r="N66"/>
  <c r="L66"/>
  <c r="P66"/>
  <c r="AF66"/>
  <c r="Q66"/>
  <c r="R66" l="1"/>
  <c r="AG66"/>
  <c r="S66"/>
  <c r="T66" l="1"/>
  <c r="AH66"/>
  <c r="U66"/>
  <c r="W66" s="1"/>
  <c r="X66" l="1"/>
  <c r="AJ66"/>
  <c r="V66"/>
  <c r="AI66"/>
  <c r="Y66"/>
  <c r="AA66" s="1"/>
  <c r="AB66" l="1"/>
  <c r="AL66"/>
  <c r="Z66"/>
  <c r="AM66" s="1"/>
  <c r="AN66" s="1"/>
  <c r="AK66"/>
  <c r="AO66" l="1"/>
  <c r="AP66" l="1"/>
  <c r="H67" s="1"/>
  <c r="AR66" l="1"/>
  <c r="AS66"/>
  <c r="I67"/>
  <c r="J67" l="1"/>
  <c r="K67"/>
  <c r="M67" s="1"/>
  <c r="N67" s="1"/>
  <c r="AC67"/>
  <c r="AE67" l="1"/>
  <c r="O67"/>
  <c r="Q67" s="1"/>
  <c r="S67" s="1"/>
  <c r="AD67"/>
  <c r="L67"/>
  <c r="R67" l="1"/>
  <c r="AG67"/>
  <c r="P67"/>
  <c r="AF67"/>
  <c r="U67"/>
  <c r="T67"/>
  <c r="AH67"/>
  <c r="V67" l="1"/>
  <c r="AI67"/>
  <c r="W67"/>
  <c r="X67" l="1"/>
  <c r="AJ67"/>
  <c r="Y67"/>
  <c r="AA67" s="1"/>
  <c r="AB67" l="1"/>
  <c r="AL67"/>
  <c r="Z67"/>
  <c r="AM67" s="1"/>
  <c r="AN67" s="1"/>
  <c r="AK67"/>
  <c r="AO67" l="1"/>
  <c r="AP67" l="1"/>
  <c r="H68" s="1"/>
  <c r="AS67" l="1"/>
  <c r="AR67"/>
  <c r="I68"/>
  <c r="K68" s="1"/>
  <c r="M68" s="1"/>
  <c r="O68" s="1"/>
  <c r="J68" l="1"/>
  <c r="AC68"/>
  <c r="Q68"/>
  <c r="AD68"/>
  <c r="L68"/>
  <c r="AE68"/>
  <c r="N68"/>
  <c r="AG68"/>
  <c r="P68"/>
  <c r="AF68"/>
  <c r="S68"/>
  <c r="R68" l="1"/>
  <c r="T68"/>
  <c r="AH68"/>
  <c r="U68"/>
  <c r="W68" s="1"/>
  <c r="X68" l="1"/>
  <c r="AJ68"/>
  <c r="V68"/>
  <c r="AI68"/>
  <c r="Y68"/>
  <c r="AA68" l="1"/>
  <c r="Z68"/>
  <c r="AK68"/>
  <c r="AM68" l="1"/>
  <c r="AN68" s="1"/>
  <c r="AB68"/>
  <c r="AL68"/>
  <c r="AO68" s="1"/>
  <c r="AP68" l="1"/>
  <c r="H69" s="1"/>
  <c r="AR68" l="1"/>
  <c r="AS68"/>
  <c r="I69"/>
  <c r="K69" l="1"/>
  <c r="M69" s="1"/>
  <c r="O69" s="1"/>
  <c r="J69"/>
  <c r="AC69"/>
  <c r="AE69" l="1"/>
  <c r="N69"/>
  <c r="Q69"/>
  <c r="S69" s="1"/>
  <c r="U69" s="1"/>
  <c r="L69"/>
  <c r="AD69"/>
  <c r="P69"/>
  <c r="AF69"/>
  <c r="AG69" l="1"/>
  <c r="R69"/>
  <c r="V69"/>
  <c r="AI69"/>
  <c r="T69"/>
  <c r="AH69"/>
  <c r="W69"/>
  <c r="X69" l="1"/>
  <c r="AJ69"/>
  <c r="Y69"/>
  <c r="AA69" s="1"/>
  <c r="AB69" l="1"/>
  <c r="AL69"/>
  <c r="Z69"/>
  <c r="AM69" s="1"/>
  <c r="AN69" s="1"/>
  <c r="AK69"/>
  <c r="AO69" l="1"/>
  <c r="AP69" s="1"/>
  <c r="H70" s="1"/>
  <c r="AS69" l="1"/>
  <c r="AR69"/>
  <c r="I70"/>
  <c r="K70" l="1"/>
  <c r="M70" s="1"/>
  <c r="N70" s="1"/>
  <c r="AC70"/>
  <c r="J70"/>
  <c r="AD70"/>
  <c r="O70" l="1"/>
  <c r="AE70"/>
  <c r="L70"/>
  <c r="Q70"/>
  <c r="S70" s="1"/>
  <c r="AF70" l="1"/>
  <c r="P70"/>
  <c r="T70"/>
  <c r="AH70"/>
  <c r="AG70"/>
  <c r="R70"/>
  <c r="U70"/>
  <c r="V70" l="1"/>
  <c r="AI70"/>
  <c r="W70"/>
  <c r="Y70" s="1"/>
  <c r="Z70" l="1"/>
  <c r="AK70"/>
  <c r="AJ70"/>
  <c r="AA70"/>
  <c r="X70"/>
  <c r="AM70" l="1"/>
  <c r="AN70" s="1"/>
  <c r="AB70"/>
  <c r="AL70"/>
  <c r="AO70" s="1"/>
  <c r="AP70" l="1"/>
  <c r="H71" s="1"/>
  <c r="AS70" l="1"/>
  <c r="AR70"/>
  <c r="I71"/>
  <c r="K71" l="1"/>
  <c r="M71" s="1"/>
  <c r="N71" s="1"/>
  <c r="AC71"/>
  <c r="J71"/>
  <c r="O71" l="1"/>
  <c r="Q71" s="1"/>
  <c r="AD71"/>
  <c r="AE71"/>
  <c r="L71"/>
  <c r="AF71"/>
  <c r="P71"/>
  <c r="S71" l="1"/>
  <c r="R71"/>
  <c r="AG71"/>
  <c r="U71"/>
  <c r="AH71" l="1"/>
  <c r="T71"/>
  <c r="W71"/>
  <c r="Y71" s="1"/>
  <c r="V71"/>
  <c r="AI71"/>
  <c r="Z71" l="1"/>
  <c r="AK71"/>
  <c r="AJ71"/>
  <c r="X71"/>
  <c r="AA71"/>
  <c r="AM71" l="1"/>
  <c r="AN71" s="1"/>
  <c r="AB71"/>
  <c r="AL71"/>
  <c r="AO71" s="1"/>
  <c r="AP71" l="1"/>
  <c r="H72" s="1"/>
  <c r="AS71" l="1"/>
  <c r="AR71"/>
  <c r="I72"/>
  <c r="K72" l="1"/>
  <c r="M72" s="1"/>
  <c r="AC72"/>
  <c r="J72"/>
  <c r="AE72" l="1"/>
  <c r="O72"/>
  <c r="Q72" s="1"/>
  <c r="R72" s="1"/>
  <c r="AD72"/>
  <c r="L72"/>
  <c r="N72"/>
  <c r="S72"/>
  <c r="T72" s="1"/>
  <c r="AG72"/>
  <c r="AF72"/>
  <c r="P72" l="1"/>
  <c r="AH72"/>
  <c r="U72"/>
  <c r="V72" s="1"/>
  <c r="AI72" l="1"/>
  <c r="W72"/>
  <c r="Y72" l="1"/>
  <c r="X72"/>
  <c r="AJ72"/>
  <c r="AA72" l="1"/>
  <c r="Z72"/>
  <c r="AK72"/>
  <c r="AB72" l="1"/>
  <c r="AM72"/>
  <c r="AN72" s="1"/>
  <c r="AL72"/>
  <c r="AO72" s="1"/>
  <c r="AP72" l="1"/>
  <c r="H73" s="1"/>
  <c r="AS72" l="1"/>
  <c r="AR72"/>
  <c r="I73"/>
  <c r="J73" l="1"/>
  <c r="AC73"/>
  <c r="K73"/>
  <c r="AD73" s="1"/>
  <c r="L73" l="1"/>
  <c r="M73"/>
  <c r="O73" s="1"/>
  <c r="Q73" s="1"/>
  <c r="AE73" l="1"/>
  <c r="N73"/>
  <c r="P73"/>
  <c r="AF73"/>
  <c r="S73"/>
  <c r="R73"/>
  <c r="AG73"/>
  <c r="AH73" l="1"/>
  <c r="U73"/>
  <c r="T73"/>
  <c r="W73" l="1"/>
  <c r="Y73" s="1"/>
  <c r="AA73" s="1"/>
  <c r="V73"/>
  <c r="AI73"/>
  <c r="AK73" l="1"/>
  <c r="X73"/>
  <c r="AJ73"/>
  <c r="Z73"/>
  <c r="AB73"/>
  <c r="AL73"/>
  <c r="AM73" l="1"/>
  <c r="AN73" s="1"/>
  <c r="AO73"/>
  <c r="AP73" l="1"/>
  <c r="H74" s="1"/>
  <c r="AS73" l="1"/>
  <c r="AR73"/>
  <c r="I74"/>
  <c r="J74" l="1"/>
  <c r="AC74"/>
  <c r="K74"/>
  <c r="L74" s="1"/>
  <c r="M74" l="1"/>
  <c r="O74" s="1"/>
  <c r="AD74"/>
  <c r="AE74" l="1"/>
  <c r="N74"/>
  <c r="P74"/>
  <c r="AF74"/>
  <c r="Q74"/>
  <c r="R74" l="1"/>
  <c r="AG74"/>
  <c r="S74"/>
  <c r="T74" l="1"/>
  <c r="AH74"/>
  <c r="U74"/>
  <c r="W74" s="1"/>
  <c r="X74" l="1"/>
  <c r="AJ74"/>
  <c r="V74"/>
  <c r="AI74"/>
  <c r="Y74"/>
  <c r="AA74" s="1"/>
  <c r="AB74" l="1"/>
  <c r="AL74"/>
  <c r="Z74"/>
  <c r="AM74" s="1"/>
  <c r="AN74" s="1"/>
  <c r="AK74"/>
  <c r="AO74" l="1"/>
  <c r="AP74" l="1"/>
  <c r="H75" s="1"/>
  <c r="AS74" l="1"/>
  <c r="AR74"/>
  <c r="I75"/>
  <c r="J75" l="1"/>
  <c r="K75"/>
  <c r="AC75"/>
  <c r="M75"/>
  <c r="L75" l="1"/>
  <c r="AD75"/>
  <c r="N75"/>
  <c r="AE75"/>
  <c r="O75"/>
  <c r="Q75" l="1"/>
  <c r="S75" s="1"/>
  <c r="U75" s="1"/>
  <c r="P75"/>
  <c r="AF75"/>
  <c r="W75" l="1"/>
  <c r="V75"/>
  <c r="AI75"/>
  <c r="T75"/>
  <c r="AH75"/>
  <c r="R75"/>
  <c r="AG75"/>
  <c r="Y75"/>
  <c r="Z75" l="1"/>
  <c r="AK75"/>
  <c r="X75"/>
  <c r="AJ75"/>
  <c r="AA75"/>
  <c r="AM75" l="1"/>
  <c r="AN75" s="1"/>
  <c r="AB75"/>
  <c r="AL75"/>
  <c r="AO75" s="1"/>
  <c r="AP75" l="1"/>
  <c r="H76" s="1"/>
  <c r="AS75" l="1"/>
  <c r="AR75"/>
  <c r="I76"/>
  <c r="AC76" l="1"/>
  <c r="J76"/>
  <c r="K76"/>
  <c r="L76" l="1"/>
  <c r="AD76"/>
  <c r="M76"/>
  <c r="N76" l="1"/>
  <c r="O76"/>
  <c r="Q76" s="1"/>
  <c r="AE76"/>
  <c r="R76" l="1"/>
  <c r="AG76"/>
  <c r="P76"/>
  <c r="AF76"/>
  <c r="S76"/>
  <c r="U76" l="1"/>
  <c r="T76"/>
  <c r="AH76"/>
  <c r="V76" l="1"/>
  <c r="AI76"/>
  <c r="W76"/>
  <c r="Y76" l="1"/>
  <c r="AA76" s="1"/>
  <c r="X76"/>
  <c r="AJ76"/>
  <c r="AB76" l="1"/>
  <c r="AL76"/>
  <c r="Z76"/>
  <c r="AM76" s="1"/>
  <c r="AN76" s="1"/>
  <c r="AK76"/>
  <c r="AO76" l="1"/>
  <c r="AP76" l="1"/>
  <c r="H77" s="1"/>
  <c r="AS76" l="1"/>
  <c r="AR76"/>
  <c r="I77"/>
  <c r="AC77" l="1"/>
  <c r="K77"/>
  <c r="L77" s="1"/>
  <c r="J77"/>
  <c r="AD77" l="1"/>
  <c r="M77"/>
  <c r="N77" s="1"/>
  <c r="O77" l="1"/>
  <c r="P77" s="1"/>
  <c r="AE77"/>
  <c r="Q77" l="1"/>
  <c r="S77" s="1"/>
  <c r="T77" s="1"/>
  <c r="AF77"/>
  <c r="AG77" l="1"/>
  <c r="U77"/>
  <c r="W77" s="1"/>
  <c r="X77" s="1"/>
  <c r="AH77"/>
  <c r="R77"/>
  <c r="Y77" l="1"/>
  <c r="AA77" s="1"/>
  <c r="AI77"/>
  <c r="V77"/>
  <c r="AJ77"/>
  <c r="AL77" l="1"/>
  <c r="AK77"/>
  <c r="Z77"/>
  <c r="AM77" s="1"/>
  <c r="AN77" s="1"/>
  <c r="AB77"/>
  <c r="AO77" l="1"/>
  <c r="AP77" s="1"/>
  <c r="H78" s="1"/>
  <c r="AS77" l="1"/>
  <c r="AR77"/>
  <c r="I78"/>
  <c r="K78" l="1"/>
  <c r="AC78"/>
  <c r="AD78"/>
  <c r="J78"/>
  <c r="L78"/>
  <c r="M78" l="1"/>
  <c r="O78" l="1"/>
  <c r="AE78"/>
  <c r="N78"/>
  <c r="Q78" l="1"/>
  <c r="P78"/>
  <c r="AF78"/>
  <c r="AG78" l="1"/>
  <c r="R78"/>
  <c r="S78"/>
  <c r="U78" l="1"/>
  <c r="AH78"/>
  <c r="T78"/>
  <c r="W78"/>
  <c r="Y78" l="1"/>
  <c r="X78"/>
  <c r="AJ78"/>
  <c r="V78"/>
  <c r="AI78"/>
  <c r="AA78"/>
  <c r="AB78" l="1"/>
  <c r="AL78"/>
  <c r="AK78"/>
  <c r="Z78"/>
  <c r="AM78" s="1"/>
  <c r="AN78" s="1"/>
  <c r="AO78" l="1"/>
  <c r="AP78" l="1"/>
  <c r="K79" s="1"/>
  <c r="L79" l="1"/>
  <c r="H79"/>
  <c r="AD79" s="1"/>
  <c r="AR78"/>
  <c r="AS78"/>
  <c r="I79"/>
  <c r="AC79"/>
  <c r="M79"/>
  <c r="N79" l="1"/>
  <c r="J79"/>
  <c r="O79"/>
  <c r="AE79"/>
  <c r="P79" l="1"/>
  <c r="AF79"/>
  <c r="Q79"/>
  <c r="S79" l="1"/>
  <c r="R79"/>
  <c r="AG79"/>
  <c r="T79" l="1"/>
  <c r="AH79"/>
  <c r="U79"/>
  <c r="V79" l="1"/>
  <c r="AI79"/>
  <c r="W79"/>
  <c r="Y79" s="1"/>
  <c r="AA79" l="1"/>
  <c r="AK79"/>
  <c r="Z79"/>
  <c r="X79"/>
  <c r="AJ79"/>
  <c r="AM79" l="1"/>
  <c r="AN79" s="1"/>
  <c r="AB79"/>
  <c r="AL79"/>
  <c r="AO79" s="1"/>
  <c r="AP79" l="1"/>
  <c r="I80" s="1"/>
  <c r="J80" l="1"/>
  <c r="H80"/>
  <c r="AR79"/>
  <c r="AS79"/>
  <c r="AC80"/>
  <c r="K80"/>
  <c r="AD80" l="1"/>
  <c r="L80"/>
  <c r="M80"/>
  <c r="AE80" l="1"/>
  <c r="O80"/>
  <c r="N80"/>
  <c r="Q80" l="1"/>
  <c r="AF80"/>
  <c r="P80"/>
  <c r="R80" l="1"/>
  <c r="AG80"/>
  <c r="S80"/>
  <c r="U80" l="1"/>
  <c r="T80"/>
  <c r="AH80"/>
  <c r="W80"/>
  <c r="Y80" s="1"/>
  <c r="AK80" l="1"/>
  <c r="Z80"/>
  <c r="AA80"/>
  <c r="AI80"/>
  <c r="V80"/>
  <c r="AJ80"/>
  <c r="X80"/>
  <c r="AM80" l="1"/>
  <c r="AN80" s="1"/>
  <c r="AB80"/>
  <c r="AL80"/>
  <c r="AO80" s="1"/>
  <c r="AP80" l="1"/>
  <c r="K81" s="1"/>
  <c r="L81" l="1"/>
  <c r="H81"/>
  <c r="AS80"/>
  <c r="I81"/>
  <c r="AC81" s="1"/>
  <c r="AR80"/>
  <c r="AD81"/>
  <c r="J81" l="1"/>
  <c r="M81"/>
  <c r="AE81" l="1"/>
  <c r="N81"/>
  <c r="O81"/>
  <c r="AF81" l="1"/>
  <c r="P81"/>
  <c r="Q81"/>
  <c r="S81" l="1"/>
  <c r="AG81"/>
  <c r="R81"/>
  <c r="U81"/>
  <c r="AI81" l="1"/>
  <c r="V81"/>
  <c r="T81"/>
  <c r="AH81"/>
  <c r="W81"/>
  <c r="Y81" l="1"/>
  <c r="AJ81"/>
  <c r="X81"/>
  <c r="AA81"/>
  <c r="AL81" l="1"/>
  <c r="AB81"/>
  <c r="Z81"/>
  <c r="AM81" s="1"/>
  <c r="AN81" s="1"/>
  <c r="AK81"/>
  <c r="AO81" l="1"/>
  <c r="AP81" l="1"/>
  <c r="H82" l="1"/>
  <c r="AC82" s="1"/>
  <c r="AR81"/>
  <c r="AS81"/>
  <c r="I82"/>
  <c r="K82"/>
  <c r="M82" l="1"/>
  <c r="L82"/>
  <c r="J82"/>
  <c r="AD82"/>
  <c r="O82" l="1"/>
  <c r="N82"/>
  <c r="AE82"/>
  <c r="Q82"/>
  <c r="R82" l="1"/>
  <c r="AG82"/>
  <c r="P82"/>
  <c r="AF82"/>
  <c r="S82"/>
  <c r="U82" l="1"/>
  <c r="T82"/>
  <c r="AH82"/>
  <c r="W82"/>
  <c r="AJ82" l="1"/>
  <c r="X82"/>
  <c r="V82"/>
  <c r="AI82"/>
  <c r="Y82"/>
  <c r="AA82" l="1"/>
  <c r="AK82"/>
  <c r="Z82"/>
  <c r="AM82" l="1"/>
  <c r="AN82" s="1"/>
  <c r="AB82"/>
  <c r="AL82"/>
  <c r="AO82" s="1"/>
  <c r="AP82" l="1"/>
  <c r="I83" s="1"/>
  <c r="J83" l="1"/>
  <c r="H83"/>
  <c r="AR82"/>
  <c r="AS82"/>
  <c r="K83"/>
  <c r="AC83"/>
  <c r="AD83" l="1"/>
  <c r="M83"/>
  <c r="L83"/>
  <c r="N83" l="1"/>
  <c r="AE83"/>
  <c r="O83"/>
  <c r="S83" s="1"/>
  <c r="Q83"/>
  <c r="T83" l="1"/>
  <c r="AH83"/>
  <c r="U83"/>
  <c r="R83"/>
  <c r="AG83"/>
  <c r="P83"/>
  <c r="AF83"/>
  <c r="W83"/>
  <c r="Y83" s="1"/>
  <c r="AA83" l="1"/>
  <c r="Z83"/>
  <c r="AK83"/>
  <c r="X83"/>
  <c r="AJ83"/>
  <c r="V83"/>
  <c r="AI83"/>
  <c r="AB83" l="1"/>
  <c r="AL83"/>
  <c r="AM83"/>
  <c r="AN83" s="1"/>
  <c r="AO83"/>
  <c r="AP83" l="1"/>
  <c r="AI84" l="1"/>
  <c r="K84"/>
  <c r="M84" s="1"/>
  <c r="H84"/>
  <c r="AR83"/>
  <c r="AS83"/>
  <c r="I84"/>
  <c r="AC84"/>
  <c r="Q84"/>
  <c r="AG84" s="1"/>
  <c r="S84"/>
  <c r="AH84"/>
  <c r="U84"/>
  <c r="AE84" l="1"/>
  <c r="AD84"/>
  <c r="L84"/>
  <c r="V84"/>
  <c r="O84"/>
  <c r="AF84" s="1"/>
  <c r="N84"/>
  <c r="J84"/>
  <c r="T84"/>
  <c r="R84"/>
  <c r="W84" l="1"/>
  <c r="P84"/>
  <c r="AJ84" l="1"/>
  <c r="X84"/>
  <c r="Y84"/>
  <c r="AA84" l="1"/>
  <c r="AK84"/>
  <c r="Z84"/>
  <c r="AM84" l="1"/>
  <c r="AN84" s="1"/>
  <c r="AB84"/>
  <c r="AL84"/>
  <c r="AO84" s="1"/>
  <c r="AP84" l="1"/>
  <c r="H85" l="1"/>
  <c r="AD85" s="1"/>
  <c r="AS84"/>
  <c r="I85"/>
  <c r="AR84"/>
  <c r="AC85"/>
  <c r="K85"/>
  <c r="M85"/>
  <c r="Q85"/>
  <c r="AG85"/>
  <c r="S85"/>
  <c r="R85" l="1"/>
  <c r="O85"/>
  <c r="P85" s="1"/>
  <c r="N85"/>
  <c r="AE85"/>
  <c r="J85"/>
  <c r="L85"/>
  <c r="U85"/>
  <c r="AH85"/>
  <c r="T85"/>
  <c r="V85" l="1"/>
  <c r="AF85"/>
  <c r="W85"/>
  <c r="AI85"/>
  <c r="Y85"/>
  <c r="AA85" s="1"/>
  <c r="X85" l="1"/>
  <c r="AJ85"/>
  <c r="AB85"/>
  <c r="AL85"/>
  <c r="Z85"/>
  <c r="AK85"/>
  <c r="AM85" l="1"/>
  <c r="AN85" s="1"/>
  <c r="AO85"/>
  <c r="AP85" l="1"/>
  <c r="H86" s="1"/>
  <c r="AR85" l="1"/>
  <c r="AS85"/>
  <c r="I86"/>
  <c r="AC86" l="1"/>
  <c r="K86"/>
  <c r="L86" s="1"/>
  <c r="J86"/>
  <c r="M86" l="1"/>
  <c r="AD86"/>
  <c r="N86" l="1"/>
  <c r="AE86"/>
  <c r="O86"/>
  <c r="P86" l="1"/>
  <c r="Q86"/>
  <c r="AF86"/>
  <c r="S86" l="1"/>
  <c r="U86" s="1"/>
  <c r="AI86" s="1"/>
  <c r="R86"/>
  <c r="AG86"/>
  <c r="V86" l="1"/>
  <c r="T86"/>
  <c r="AH86"/>
  <c r="W86"/>
  <c r="Y86" s="1"/>
  <c r="Z86" l="1"/>
  <c r="AK86"/>
  <c r="AA86"/>
  <c r="AJ86"/>
  <c r="X86"/>
  <c r="AL86" l="1"/>
  <c r="AO86" s="1"/>
  <c r="AP86" s="1"/>
  <c r="AM86"/>
  <c r="AN86" s="1"/>
  <c r="AB86"/>
  <c r="H87" l="1"/>
  <c r="AS86"/>
  <c r="AR86"/>
  <c r="I87"/>
  <c r="K87"/>
  <c r="AC87" l="1"/>
  <c r="M87"/>
  <c r="L87"/>
  <c r="AD87"/>
  <c r="J87"/>
  <c r="AE87" l="1"/>
  <c r="N87"/>
  <c r="O87"/>
  <c r="Q87" s="1"/>
  <c r="P87" l="1"/>
  <c r="AF87"/>
  <c r="R87"/>
  <c r="AG87"/>
  <c r="S87"/>
  <c r="AH87" l="1"/>
  <c r="T87"/>
  <c r="U87"/>
  <c r="W87" s="1"/>
  <c r="X87" l="1"/>
  <c r="AJ87"/>
  <c r="V87"/>
  <c r="AI87"/>
  <c r="Y87"/>
  <c r="Z87" l="1"/>
  <c r="AK87"/>
  <c r="AA87"/>
  <c r="AM87" l="1"/>
  <c r="AN87" s="1"/>
  <c r="AB87"/>
  <c r="AL87"/>
  <c r="AO87" s="1"/>
  <c r="AP87" l="1"/>
  <c r="H88" s="1"/>
  <c r="AS87" l="1"/>
  <c r="AR87"/>
  <c r="I88"/>
  <c r="K88"/>
  <c r="M88" s="1"/>
  <c r="AE88" s="1"/>
  <c r="AC88"/>
  <c r="J88" l="1"/>
  <c r="L88"/>
  <c r="O88"/>
  <c r="Q88" s="1"/>
  <c r="N88"/>
  <c r="AD88"/>
  <c r="R88" l="1"/>
  <c r="AG88"/>
  <c r="AF88"/>
  <c r="P88"/>
  <c r="S88"/>
  <c r="T88" l="1"/>
  <c r="AH88"/>
  <c r="U88"/>
  <c r="W88" l="1"/>
  <c r="Y88" s="1"/>
  <c r="V88"/>
  <c r="AI88"/>
  <c r="AA88" l="1"/>
  <c r="AK88"/>
  <c r="Z88"/>
  <c r="X88"/>
  <c r="AJ88"/>
  <c r="AM88" l="1"/>
  <c r="AN88" s="1"/>
  <c r="AB88"/>
  <c r="AL88"/>
  <c r="AO88" s="1"/>
  <c r="AP88" l="1"/>
  <c r="H89" s="1"/>
  <c r="AS88" l="1"/>
  <c r="AR88"/>
  <c r="I89"/>
  <c r="K89" l="1"/>
  <c r="AD89" s="1"/>
  <c r="M89"/>
  <c r="AE89" s="1"/>
  <c r="AC89"/>
  <c r="O89"/>
  <c r="Q89" s="1"/>
  <c r="J89"/>
  <c r="N89"/>
  <c r="L89" l="1"/>
  <c r="AF89"/>
  <c r="P89"/>
  <c r="R89"/>
  <c r="AG89"/>
  <c r="S89"/>
  <c r="T89" s="1"/>
  <c r="U89" l="1"/>
  <c r="W89" s="1"/>
  <c r="AH89"/>
  <c r="V89" l="1"/>
  <c r="Y89"/>
  <c r="AK89" s="1"/>
  <c r="AI89"/>
  <c r="X89"/>
  <c r="AJ89"/>
  <c r="AA89" l="1"/>
  <c r="Z89"/>
  <c r="AL89"/>
  <c r="AO89" s="1"/>
  <c r="AB89" l="1"/>
  <c r="AM89"/>
  <c r="AN89" s="1"/>
  <c r="AP89"/>
  <c r="H90" s="1"/>
  <c r="AS89" l="1"/>
  <c r="AR89"/>
  <c r="I90"/>
  <c r="K90"/>
  <c r="M90"/>
  <c r="AD90"/>
  <c r="O90" l="1"/>
  <c r="AF90" s="1"/>
  <c r="Q90"/>
  <c r="R90" s="1"/>
  <c r="L90"/>
  <c r="J90"/>
  <c r="AC90"/>
  <c r="N90"/>
  <c r="AE90"/>
  <c r="P90" l="1"/>
  <c r="AG90"/>
  <c r="S90"/>
  <c r="AH90" l="1"/>
  <c r="T90"/>
  <c r="U90"/>
  <c r="V90" s="1"/>
  <c r="W90" l="1"/>
  <c r="AI90"/>
  <c r="Y90" l="1"/>
  <c r="AA90" s="1"/>
  <c r="AJ90"/>
  <c r="X90"/>
  <c r="Z90" l="1"/>
  <c r="AM90" s="1"/>
  <c r="AN90" s="1"/>
  <c r="AK90"/>
  <c r="AB90"/>
  <c r="AL90"/>
  <c r="AO90" l="1"/>
  <c r="AP90" s="1"/>
  <c r="H91" s="1"/>
  <c r="AS90" l="1"/>
  <c r="AR90"/>
  <c r="I91"/>
  <c r="K91"/>
  <c r="M91" s="1"/>
  <c r="O91" l="1"/>
  <c r="Q91" s="1"/>
  <c r="AE91"/>
  <c r="AD91"/>
  <c r="L91"/>
  <c r="AC91"/>
  <c r="J91"/>
  <c r="N91"/>
  <c r="AF91" l="1"/>
  <c r="P91"/>
  <c r="R91"/>
  <c r="AG91"/>
  <c r="S91"/>
  <c r="T91" s="1"/>
  <c r="AH91" l="1"/>
  <c r="U91"/>
  <c r="V91" l="1"/>
  <c r="W91"/>
  <c r="AI91"/>
  <c r="Y91" l="1"/>
  <c r="AJ91"/>
  <c r="X91"/>
  <c r="AA91" l="1"/>
  <c r="AK91"/>
  <c r="Z91"/>
  <c r="AM91" l="1"/>
  <c r="AN91" s="1"/>
  <c r="AB91"/>
  <c r="AL91"/>
  <c r="AO91" s="1"/>
  <c r="AP91" l="1"/>
  <c r="H92" s="1"/>
  <c r="AS91" l="1"/>
  <c r="AR91"/>
  <c r="I92"/>
  <c r="AC92"/>
  <c r="M92"/>
  <c r="K92" l="1"/>
  <c r="L92" s="1"/>
  <c r="AD92"/>
  <c r="AE92"/>
  <c r="N92"/>
  <c r="O92"/>
  <c r="J92"/>
  <c r="Q92"/>
  <c r="S92" s="1"/>
  <c r="T92" l="1"/>
  <c r="AH92"/>
  <c r="AG92"/>
  <c r="R92"/>
  <c r="P92"/>
  <c r="AF92"/>
  <c r="U92"/>
  <c r="W92" s="1"/>
  <c r="X92" l="1"/>
  <c r="AJ92"/>
  <c r="AI92"/>
  <c r="V92"/>
  <c r="Y92"/>
  <c r="AA92" l="1"/>
  <c r="AK92"/>
  <c r="Z92"/>
  <c r="AM92" l="1"/>
  <c r="AN92" s="1"/>
  <c r="AL92"/>
  <c r="AO92" s="1"/>
  <c r="AB92"/>
  <c r="AP92" l="1"/>
  <c r="H93" s="1"/>
  <c r="AS92" l="1"/>
  <c r="AR92"/>
  <c r="M93"/>
  <c r="N93" s="1"/>
  <c r="I93"/>
  <c r="K93"/>
  <c r="AE93"/>
  <c r="O93"/>
  <c r="AC93" l="1"/>
  <c r="L93"/>
  <c r="Q93"/>
  <c r="J93"/>
  <c r="AD93"/>
  <c r="S93"/>
  <c r="AF93"/>
  <c r="P93"/>
  <c r="R93" l="1"/>
  <c r="AG93"/>
  <c r="AH93"/>
  <c r="T93"/>
  <c r="U93"/>
  <c r="W93" s="1"/>
  <c r="AJ93" l="1"/>
  <c r="X93"/>
  <c r="AI93"/>
  <c r="V93"/>
  <c r="Y93"/>
  <c r="AA93" s="1"/>
  <c r="AK93" l="1"/>
  <c r="Z93"/>
  <c r="AM93" s="1"/>
  <c r="AN93" s="1"/>
  <c r="AL93"/>
  <c r="AB93"/>
  <c r="AO93" l="1"/>
  <c r="AP93" l="1"/>
  <c r="H94" s="1"/>
  <c r="AS93" l="1"/>
  <c r="AR93"/>
  <c r="I94"/>
  <c r="K94"/>
  <c r="L94" s="1"/>
  <c r="AD94"/>
  <c r="M94" l="1"/>
  <c r="O94"/>
  <c r="P94" s="1"/>
  <c r="AC94"/>
  <c r="J94"/>
  <c r="AE94" l="1"/>
  <c r="N94"/>
  <c r="AF94"/>
  <c r="S94"/>
  <c r="Q94"/>
  <c r="U94" l="1"/>
  <c r="AH94"/>
  <c r="T94"/>
  <c r="R94"/>
  <c r="AG94"/>
  <c r="W94"/>
  <c r="X94" l="1"/>
  <c r="AJ94"/>
  <c r="V94"/>
  <c r="AI94"/>
  <c r="Y94"/>
  <c r="AA94" s="1"/>
  <c r="AL94" l="1"/>
  <c r="AB94"/>
  <c r="AK94"/>
  <c r="Z94"/>
  <c r="AM94" s="1"/>
  <c r="AN94" s="1"/>
  <c r="AO94" l="1"/>
  <c r="AP94"/>
  <c r="H95" s="1"/>
  <c r="AS94" l="1"/>
  <c r="AR94"/>
  <c r="O95"/>
  <c r="K95"/>
  <c r="AD95" s="1"/>
  <c r="I95"/>
  <c r="AC95"/>
  <c r="AF95"/>
  <c r="P95" l="1"/>
  <c r="M95"/>
  <c r="J95"/>
  <c r="L95"/>
  <c r="N95" l="1"/>
  <c r="AE95"/>
  <c r="Q95"/>
  <c r="S95" s="1"/>
  <c r="U95" l="1"/>
  <c r="W95" s="1"/>
  <c r="AH95"/>
  <c r="AG95"/>
  <c r="R95"/>
  <c r="T95"/>
  <c r="Y95"/>
  <c r="AA95" s="1"/>
  <c r="X95" l="1"/>
  <c r="V95"/>
  <c r="AI95"/>
  <c r="AJ95"/>
  <c r="AB95"/>
  <c r="AL95"/>
  <c r="AK95"/>
  <c r="Z95"/>
  <c r="AM95" l="1"/>
  <c r="AN95" s="1"/>
  <c r="AO95"/>
  <c r="AP95" s="1"/>
  <c r="H96" l="1"/>
  <c r="AR95"/>
  <c r="AS95"/>
  <c r="M96"/>
  <c r="N96" s="1"/>
  <c r="I96"/>
  <c r="AC96"/>
  <c r="AD96"/>
  <c r="O96"/>
  <c r="Q96" s="1"/>
  <c r="AE96"/>
  <c r="K96" l="1"/>
  <c r="L96" s="1"/>
  <c r="J96"/>
  <c r="AG96"/>
  <c r="S96"/>
  <c r="R96"/>
  <c r="P96"/>
  <c r="AF96"/>
  <c r="U96" l="1"/>
  <c r="AH96"/>
  <c r="T96"/>
  <c r="W96"/>
  <c r="AI96" l="1"/>
  <c r="V96"/>
  <c r="X96"/>
  <c r="AJ96"/>
  <c r="Y96"/>
  <c r="AA96" s="1"/>
  <c r="AB96" l="1"/>
  <c r="AL96"/>
  <c r="Z96"/>
  <c r="AM96" s="1"/>
  <c r="AN96" s="1"/>
  <c r="AK96"/>
  <c r="AO96" l="1"/>
  <c r="AP96" l="1"/>
  <c r="H97" s="1"/>
  <c r="AS96" l="1"/>
  <c r="AR96"/>
  <c r="I97"/>
  <c r="K97"/>
  <c r="M97" s="1"/>
  <c r="AE97" s="1"/>
  <c r="O97"/>
  <c r="AF97" s="1"/>
  <c r="AC97" l="1"/>
  <c r="Q97"/>
  <c r="S97" s="1"/>
  <c r="L97"/>
  <c r="AD97"/>
  <c r="P97"/>
  <c r="N97"/>
  <c r="J97"/>
  <c r="T97" l="1"/>
  <c r="AH97"/>
  <c r="R97"/>
  <c r="AG97"/>
  <c r="U97"/>
  <c r="W97" l="1"/>
  <c r="X97" s="1"/>
  <c r="V97"/>
  <c r="AI97"/>
  <c r="AJ97" l="1"/>
  <c r="Y97"/>
  <c r="AK97" l="1"/>
  <c r="Z97"/>
  <c r="AA97"/>
  <c r="AM97" l="1"/>
  <c r="AN97" s="1"/>
  <c r="AB97"/>
  <c r="AL97"/>
  <c r="AO97" s="1"/>
  <c r="AP97" s="1"/>
  <c r="H98" l="1"/>
  <c r="AS97"/>
  <c r="AR97"/>
  <c r="K98"/>
  <c r="L98" s="1"/>
  <c r="I98"/>
  <c r="M98"/>
  <c r="AE98" s="1"/>
  <c r="O98"/>
  <c r="AD98"/>
  <c r="J98" l="1"/>
  <c r="AC98"/>
  <c r="N98"/>
  <c r="AF98"/>
  <c r="P98"/>
  <c r="Q98"/>
  <c r="S98" l="1"/>
  <c r="U98" s="1"/>
  <c r="R98"/>
  <c r="AG98"/>
  <c r="W98" l="1"/>
  <c r="V98"/>
  <c r="AI98"/>
  <c r="T98"/>
  <c r="AH98"/>
  <c r="X98" l="1"/>
  <c r="AJ98"/>
  <c r="Y98"/>
  <c r="AA98" s="1"/>
  <c r="AB98" l="1"/>
  <c r="AL98"/>
  <c r="Z98"/>
  <c r="AM98" s="1"/>
  <c r="AN98" s="1"/>
  <c r="AK98"/>
  <c r="AO98" l="1"/>
  <c r="AP98" l="1"/>
  <c r="H99" s="1"/>
  <c r="AS98" l="1"/>
  <c r="AR98"/>
  <c r="O99"/>
  <c r="K99"/>
  <c r="AD99" s="1"/>
  <c r="I99"/>
  <c r="AF99"/>
  <c r="AC99"/>
  <c r="J99" l="1"/>
  <c r="M99"/>
  <c r="N99" s="1"/>
  <c r="Q99"/>
  <c r="R99" s="1"/>
  <c r="L99"/>
  <c r="P99"/>
  <c r="AE99" l="1"/>
  <c r="S99"/>
  <c r="U99"/>
  <c r="AG99"/>
  <c r="W99"/>
  <c r="Y99" l="1"/>
  <c r="X99"/>
  <c r="AJ99"/>
  <c r="AA99"/>
  <c r="AI99"/>
  <c r="V99"/>
  <c r="T99"/>
  <c r="AH99"/>
  <c r="AK99" l="1"/>
  <c r="Z99"/>
  <c r="AM99" s="1"/>
  <c r="AN99" s="1"/>
  <c r="AL99"/>
  <c r="AB99"/>
  <c r="AO99" l="1"/>
  <c r="AP99" s="1"/>
  <c r="H100" s="1"/>
  <c r="AS99" l="1"/>
  <c r="AR99"/>
  <c r="I100"/>
  <c r="K100" l="1"/>
  <c r="M100" s="1"/>
  <c r="N100" s="1"/>
  <c r="AC100"/>
  <c r="AE100"/>
  <c r="J100"/>
  <c r="AD100"/>
  <c r="O100"/>
  <c r="Q100" s="1"/>
  <c r="L100" l="1"/>
  <c r="AG100"/>
  <c r="R100"/>
  <c r="P100"/>
  <c r="AF100"/>
  <c r="S100"/>
  <c r="U100"/>
  <c r="AI100" l="1"/>
  <c r="V100"/>
  <c r="T100"/>
  <c r="AH100"/>
  <c r="W100"/>
  <c r="X100" l="1"/>
  <c r="AJ100"/>
  <c r="Y100"/>
  <c r="AA100" s="1"/>
  <c r="AB100" l="1"/>
  <c r="AL100"/>
  <c r="AK100"/>
  <c r="Z100"/>
  <c r="AM100" s="1"/>
  <c r="AN100" s="1"/>
  <c r="AO100" l="1"/>
  <c r="AP100" l="1"/>
  <c r="H101" s="1"/>
  <c r="I101" l="1"/>
  <c r="K101"/>
  <c r="AD101" s="1"/>
  <c r="AR100"/>
  <c r="AS100"/>
  <c r="AC101"/>
  <c r="M101"/>
  <c r="J101" l="1"/>
  <c r="L101"/>
  <c r="AE101"/>
  <c r="N101"/>
  <c r="O101"/>
  <c r="Q101" l="1"/>
  <c r="S101" s="1"/>
  <c r="P101"/>
  <c r="AF101"/>
  <c r="U101" l="1"/>
  <c r="V101" s="1"/>
  <c r="AH101"/>
  <c r="T101"/>
  <c r="AG101"/>
  <c r="R101"/>
  <c r="AI101"/>
  <c r="W101"/>
  <c r="X101" l="1"/>
  <c r="AJ101"/>
  <c r="Y101"/>
  <c r="Z101" l="1"/>
  <c r="AK101"/>
  <c r="AA101"/>
  <c r="AM101" s="1"/>
  <c r="AN101" s="1"/>
  <c r="AB101" l="1"/>
  <c r="AL101"/>
  <c r="AO101" s="1"/>
  <c r="AP101" l="1"/>
  <c r="H102" s="1"/>
  <c r="AS101" l="1"/>
  <c r="AR101"/>
  <c r="I102"/>
  <c r="K102"/>
  <c r="AC102"/>
  <c r="M102"/>
  <c r="Q102" s="1"/>
  <c r="O102"/>
  <c r="AF102" s="1"/>
  <c r="AG102" l="1"/>
  <c r="S102"/>
  <c r="AH102" s="1"/>
  <c r="R102"/>
  <c r="L102"/>
  <c r="P102"/>
  <c r="N102"/>
  <c r="J102"/>
  <c r="AE102"/>
  <c r="AD102"/>
  <c r="T102" l="1"/>
  <c r="U102"/>
  <c r="V102" l="1"/>
  <c r="AI102"/>
  <c r="W102"/>
  <c r="Y102" s="1"/>
  <c r="AA102" l="1"/>
  <c r="AK102"/>
  <c r="Z102"/>
  <c r="X102"/>
  <c r="AJ102"/>
  <c r="AM102" l="1"/>
  <c r="AN102" s="1"/>
  <c r="AL102"/>
  <c r="AO102" s="1"/>
  <c r="AB102"/>
  <c r="AP102" l="1"/>
  <c r="H103" s="1"/>
  <c r="AR102" l="1"/>
  <c r="AS102"/>
  <c r="I103"/>
  <c r="K103"/>
  <c r="AC103"/>
  <c r="M103"/>
  <c r="O103" s="1"/>
  <c r="AD103"/>
  <c r="AF103" l="1"/>
  <c r="AE103"/>
  <c r="Q103"/>
  <c r="AG103" l="1"/>
  <c r="S103"/>
  <c r="AH103" l="1"/>
  <c r="U103"/>
  <c r="AI103" l="1"/>
  <c r="W103"/>
  <c r="AJ103" l="1"/>
  <c r="Y103"/>
  <c r="AA103" s="1"/>
  <c r="AM103" s="1"/>
  <c r="AN103" s="1"/>
  <c r="AL103" l="1"/>
  <c r="AB103"/>
  <c r="AK103"/>
  <c r="AO103" l="1"/>
  <c r="AP103" l="1"/>
  <c r="H104" s="1"/>
  <c r="AS103" l="1"/>
  <c r="AR103"/>
  <c r="I104"/>
  <c r="K104"/>
  <c r="AD104"/>
  <c r="AC104"/>
  <c r="O104"/>
  <c r="Q104"/>
  <c r="M104"/>
  <c r="AG104"/>
  <c r="AE104" l="1"/>
  <c r="AF104"/>
  <c r="S104"/>
  <c r="AH104" l="1"/>
  <c r="U104"/>
  <c r="AI104" l="1"/>
  <c r="W104"/>
  <c r="Y104"/>
  <c r="AK104" l="1"/>
  <c r="AJ104"/>
  <c r="AA104"/>
  <c r="AM104" s="1"/>
  <c r="AN104" s="1"/>
  <c r="AB104" l="1"/>
  <c r="AL104"/>
  <c r="AO104" s="1"/>
  <c r="AP104" l="1"/>
  <c r="H105" s="1"/>
  <c r="AR104" l="1"/>
  <c r="AS104"/>
  <c r="I105"/>
  <c r="M105"/>
  <c r="Q105"/>
  <c r="AC105"/>
  <c r="O105"/>
  <c r="K105"/>
  <c r="S105"/>
  <c r="U105"/>
  <c r="AI105" l="1"/>
  <c r="AH105"/>
  <c r="AE105"/>
  <c r="AD105"/>
  <c r="AG105"/>
  <c r="W105"/>
  <c r="AF105"/>
  <c r="AJ105" l="1"/>
  <c r="Y105"/>
  <c r="AA105" l="1"/>
  <c r="AM105" s="1"/>
  <c r="AN105" s="1"/>
  <c r="AK105"/>
  <c r="AL105" l="1"/>
  <c r="AO105" s="1"/>
  <c r="AP105" l="1"/>
  <c r="H106" s="1"/>
  <c r="AR105" l="1"/>
  <c r="AS105"/>
  <c r="I106"/>
  <c r="S106"/>
  <c r="M106"/>
  <c r="Q106"/>
  <c r="AC106"/>
  <c r="U106"/>
  <c r="W106"/>
  <c r="O106"/>
  <c r="AF106"/>
  <c r="AE106"/>
  <c r="K106"/>
  <c r="AH106"/>
  <c r="AG106"/>
  <c r="Y106"/>
  <c r="AA106"/>
  <c r="AI106"/>
  <c r="AJ106"/>
  <c r="AD106"/>
  <c r="AK106"/>
  <c r="AL106"/>
  <c r="AM106" l="1"/>
  <c r="AN106" s="1"/>
  <c r="AO106"/>
  <c r="AP106" l="1"/>
  <c r="H107" s="1"/>
  <c r="AA107" l="1"/>
  <c r="AR106"/>
  <c r="AS106"/>
  <c r="O107"/>
  <c r="S107"/>
  <c r="U107"/>
  <c r="W107"/>
  <c r="I107"/>
  <c r="AF107"/>
  <c r="M107"/>
  <c r="Q107"/>
  <c r="K107"/>
  <c r="AH107"/>
  <c r="AD107"/>
  <c r="AJ107"/>
  <c r="AG107"/>
  <c r="Y107"/>
  <c r="AL107"/>
  <c r="AM107" l="1"/>
  <c r="AN107" s="1"/>
  <c r="AI107"/>
  <c r="AC107"/>
  <c r="AK107"/>
  <c r="AE107"/>
  <c r="AO107" l="1"/>
  <c r="AP107" s="1"/>
  <c r="H108" s="1"/>
  <c r="S108" l="1"/>
  <c r="AR107"/>
  <c r="AS107"/>
  <c r="U108"/>
  <c r="I108"/>
  <c r="Q108"/>
  <c r="M108"/>
  <c r="AF108"/>
  <c r="AD108"/>
  <c r="AG108"/>
  <c r="O108"/>
  <c r="K108"/>
  <c r="W108"/>
  <c r="AC108"/>
  <c r="AH108"/>
  <c r="Y108"/>
  <c r="AE108"/>
  <c r="AI108"/>
  <c r="AA108" l="1"/>
  <c r="AM108" s="1"/>
  <c r="AN108" s="1"/>
  <c r="AJ108"/>
  <c r="AK108"/>
  <c r="AL108" l="1"/>
  <c r="AO108" s="1"/>
  <c r="AB108"/>
  <c r="AP108" l="1"/>
  <c r="H109" s="1"/>
  <c r="AR108" l="1"/>
  <c r="AS108"/>
  <c r="M109"/>
  <c r="S109"/>
  <c r="I109"/>
  <c r="O109"/>
  <c r="K109"/>
  <c r="Q109"/>
  <c r="U109"/>
  <c r="W109"/>
  <c r="AG109"/>
  <c r="AJ109" l="1"/>
  <c r="AD109"/>
  <c r="AC109"/>
  <c r="AI109"/>
  <c r="AE109"/>
  <c r="Y109"/>
  <c r="AH109"/>
  <c r="AF109"/>
  <c r="AK109" l="1"/>
  <c r="AA109"/>
  <c r="AM109" s="1"/>
  <c r="AN109" s="1"/>
  <c r="AL109" l="1"/>
  <c r="AO109" s="1"/>
  <c r="AB109"/>
  <c r="AP109" l="1"/>
  <c r="H110" s="1"/>
  <c r="AR109" l="1"/>
  <c r="AS109"/>
  <c r="I110"/>
  <c r="O110"/>
  <c r="K110"/>
  <c r="Q110"/>
  <c r="W110"/>
  <c r="Y110"/>
  <c r="S110"/>
  <c r="M110"/>
  <c r="U110"/>
  <c r="AC110"/>
  <c r="AI110"/>
  <c r="AG110"/>
  <c r="AK110"/>
  <c r="AD110"/>
  <c r="AJ110"/>
  <c r="AH110" l="1"/>
  <c r="AA110"/>
  <c r="AM110" s="1"/>
  <c r="AN110" s="1"/>
  <c r="AE110"/>
  <c r="AF110"/>
  <c r="AB110" l="1"/>
  <c r="AL110"/>
  <c r="AO110" s="1"/>
  <c r="AP110" l="1"/>
  <c r="H111" s="1"/>
  <c r="AR110" l="1"/>
  <c r="AS110"/>
  <c r="U111"/>
  <c r="K111"/>
  <c r="I111"/>
  <c r="W111"/>
  <c r="AF111"/>
  <c r="O111"/>
  <c r="AC111"/>
  <c r="AG111"/>
  <c r="S111"/>
  <c r="M111"/>
  <c r="Q111"/>
  <c r="AI111"/>
  <c r="AJ111"/>
  <c r="AD111" l="1"/>
  <c r="AE111"/>
  <c r="AH111"/>
  <c r="Y111"/>
  <c r="AK111" l="1"/>
  <c r="AA111"/>
  <c r="AM111" s="1"/>
  <c r="AN111" s="1"/>
  <c r="AL111" l="1"/>
  <c r="AO111" s="1"/>
  <c r="AB111"/>
  <c r="AP111" l="1"/>
  <c r="H112" s="1"/>
  <c r="AR111" l="1"/>
  <c r="AS111"/>
  <c r="W112"/>
  <c r="U112"/>
  <c r="Y112"/>
  <c r="Q112"/>
  <c r="M112"/>
  <c r="K112"/>
  <c r="S112"/>
  <c r="AH112"/>
  <c r="AC112"/>
  <c r="I112"/>
  <c r="O112"/>
  <c r="AJ112"/>
  <c r="AG112" l="1"/>
  <c r="AE112"/>
  <c r="AA112"/>
  <c r="AM112" s="1"/>
  <c r="AN112" s="1"/>
  <c r="AK112"/>
  <c r="AD112"/>
  <c r="AI112"/>
  <c r="AF112"/>
  <c r="AB112" l="1"/>
  <c r="AL112"/>
  <c r="AO112" s="1"/>
  <c r="AP112" l="1"/>
  <c r="H113" s="1"/>
  <c r="AA113" l="1"/>
  <c r="AB113" s="1"/>
  <c r="AR112"/>
  <c r="AS112"/>
  <c r="O113"/>
  <c r="S113"/>
  <c r="Q113"/>
  <c r="AF113"/>
  <c r="W113"/>
  <c r="I113"/>
  <c r="U113"/>
  <c r="AC113"/>
  <c r="M113"/>
  <c r="AI113"/>
  <c r="K113"/>
  <c r="AH113"/>
  <c r="AG113"/>
  <c r="AJ113"/>
  <c r="AD113"/>
  <c r="Y113"/>
  <c r="AL113"/>
  <c r="AM113" l="1"/>
  <c r="AN113" s="1"/>
  <c r="AK113"/>
  <c r="AE113"/>
  <c r="AO113" l="1"/>
  <c r="AP113" s="1"/>
  <c r="H114" s="1"/>
  <c r="AR113" l="1"/>
  <c r="AS113"/>
  <c r="O114"/>
  <c r="S114"/>
  <c r="U114"/>
  <c r="Q114"/>
  <c r="AC114"/>
  <c r="AH114"/>
  <c r="W114"/>
  <c r="AK114"/>
  <c r="M114"/>
  <c r="I114"/>
  <c r="K114"/>
  <c r="Y114"/>
  <c r="AD114"/>
  <c r="AF114"/>
  <c r="AI114"/>
  <c r="AJ114"/>
  <c r="AA114"/>
  <c r="AE114"/>
  <c r="AG114"/>
  <c r="AM114" l="1"/>
  <c r="AN114" s="1"/>
  <c r="AB114"/>
  <c r="AL114"/>
  <c r="AO114" s="1"/>
  <c r="AP114" l="1"/>
  <c r="H115" s="1"/>
  <c r="AR114" l="1"/>
  <c r="AS114"/>
  <c r="AA115"/>
  <c r="M115"/>
  <c r="W115"/>
  <c r="AL115"/>
  <c r="Q115"/>
  <c r="K115"/>
  <c r="O115"/>
  <c r="AJ115"/>
  <c r="U115"/>
  <c r="S115"/>
  <c r="AD115"/>
  <c r="AE115"/>
  <c r="AH115"/>
  <c r="Y115"/>
  <c r="I115"/>
  <c r="AG115"/>
  <c r="AM115" l="1"/>
  <c r="AN115" s="1"/>
  <c r="AB115"/>
  <c r="AC115"/>
  <c r="AI115"/>
  <c r="AF115"/>
  <c r="AK115"/>
  <c r="AO115" l="1"/>
  <c r="AP115" l="1"/>
  <c r="H116" s="1"/>
  <c r="AR115" l="1"/>
  <c r="AS115"/>
  <c r="U116"/>
  <c r="W116"/>
  <c r="Y116"/>
  <c r="I116"/>
  <c r="K116"/>
  <c r="AK116"/>
  <c r="M116"/>
  <c r="S116"/>
  <c r="AJ116"/>
  <c r="Q116"/>
  <c r="O116"/>
  <c r="AD116"/>
  <c r="AE116"/>
  <c r="AH116"/>
  <c r="AA116"/>
  <c r="AM116" l="1"/>
  <c r="AN116" s="1"/>
  <c r="AB116"/>
  <c r="AG116"/>
  <c r="AI116"/>
  <c r="AF116"/>
  <c r="AL116"/>
  <c r="AC116"/>
  <c r="AO116" l="1"/>
  <c r="AP116" l="1"/>
  <c r="H117" s="1"/>
  <c r="AR116" l="1"/>
  <c r="AS116"/>
  <c r="Y117"/>
  <c r="I117"/>
  <c r="O117"/>
  <c r="M117"/>
  <c r="W117"/>
  <c r="U117"/>
  <c r="AK117"/>
  <c r="Q117"/>
  <c r="K117"/>
  <c r="S117"/>
  <c r="AA117"/>
  <c r="AM117" l="1"/>
  <c r="AN117" s="1"/>
  <c r="AD117"/>
  <c r="AF117"/>
  <c r="AI117"/>
  <c r="AJ117"/>
  <c r="AB117"/>
  <c r="AE117"/>
  <c r="AC117"/>
  <c r="AH117"/>
  <c r="AL117"/>
  <c r="AG117"/>
  <c r="AO117" l="1"/>
  <c r="AP117" l="1"/>
  <c r="H118" s="1"/>
  <c r="AR117" l="1"/>
  <c r="AS117"/>
  <c r="Y118"/>
  <c r="I118"/>
  <c r="K118"/>
  <c r="M118"/>
  <c r="S118"/>
  <c r="Q118"/>
  <c r="O118"/>
  <c r="AD118"/>
  <c r="AE118"/>
  <c r="AH118"/>
  <c r="U118"/>
  <c r="W118"/>
  <c r="AK118"/>
  <c r="AC118"/>
  <c r="AF118"/>
  <c r="AA118" l="1"/>
  <c r="AB118" s="1"/>
  <c r="AG118"/>
  <c r="AL118"/>
  <c r="AJ118"/>
  <c r="AI118"/>
  <c r="AM118" l="1"/>
  <c r="AN118" s="1"/>
  <c r="AO118"/>
  <c r="AP118" l="1"/>
  <c r="H119" s="1"/>
  <c r="AR118" l="1"/>
  <c r="AS118"/>
  <c r="K119"/>
  <c r="W119"/>
  <c r="AI119"/>
  <c r="AL119"/>
  <c r="M119"/>
  <c r="O119"/>
  <c r="AG119"/>
  <c r="I119"/>
  <c r="Y119"/>
  <c r="S119"/>
  <c r="AH119"/>
  <c r="AA119"/>
  <c r="AD119"/>
  <c r="U119"/>
  <c r="Q119"/>
  <c r="AC119"/>
  <c r="AJ119"/>
  <c r="AE119"/>
  <c r="AF119"/>
  <c r="AK119"/>
  <c r="AM119" l="1"/>
  <c r="AN119" s="1"/>
  <c r="AB119"/>
  <c r="AO119"/>
  <c r="AP119" l="1"/>
  <c r="H120" s="1"/>
  <c r="AR119" l="1"/>
  <c r="AS119"/>
  <c r="K120"/>
  <c r="W120"/>
  <c r="I120"/>
  <c r="Q120"/>
  <c r="AJ120"/>
  <c r="AH120"/>
  <c r="AF120"/>
  <c r="S120"/>
  <c r="AA120"/>
  <c r="AL120" s="1"/>
  <c r="AG120"/>
  <c r="Y120"/>
  <c r="AE120"/>
  <c r="U120"/>
  <c r="O120"/>
  <c r="M120"/>
  <c r="AK120"/>
  <c r="AD120"/>
  <c r="AC120"/>
  <c r="AI120"/>
  <c r="AM120" l="1"/>
  <c r="AN120" s="1"/>
  <c r="AB120"/>
  <c r="AO120"/>
  <c r="AP120" s="1"/>
  <c r="H121" s="1"/>
  <c r="AR120" l="1"/>
  <c r="AS120"/>
  <c r="AA121"/>
  <c r="AB121" s="1"/>
  <c r="Q121"/>
  <c r="K121"/>
  <c r="U121"/>
  <c r="Y121"/>
  <c r="I121"/>
  <c r="O121"/>
  <c r="AG121"/>
  <c r="AJ121"/>
  <c r="M121"/>
  <c r="W121"/>
  <c r="AI121"/>
  <c r="AL121"/>
  <c r="AK121"/>
  <c r="AC121"/>
  <c r="AF121"/>
  <c r="S121"/>
  <c r="AD121"/>
  <c r="AM121" l="1"/>
  <c r="AN121" s="1"/>
  <c r="AH121"/>
  <c r="AE121"/>
  <c r="AO121" l="1"/>
  <c r="AP121" l="1"/>
  <c r="H122" s="1"/>
  <c r="U122" l="1"/>
  <c r="O122"/>
  <c r="I122"/>
  <c r="AA122"/>
  <c r="AL122" s="1"/>
  <c r="AK122"/>
  <c r="M122"/>
  <c r="AS121"/>
  <c r="AD122"/>
  <c r="Q122"/>
  <c r="W122"/>
  <c r="S122"/>
  <c r="K122"/>
  <c r="Y122"/>
  <c r="AR121"/>
  <c r="AC122"/>
  <c r="AI122"/>
  <c r="AJ122"/>
  <c r="AE122"/>
  <c r="AF122"/>
  <c r="AH122"/>
  <c r="AG122"/>
  <c r="AM122" l="1"/>
  <c r="AN122" s="1"/>
  <c r="AB122"/>
  <c r="AO122"/>
  <c r="AP122" s="1"/>
  <c r="H123" l="1"/>
  <c r="AR122"/>
  <c r="AS122"/>
  <c r="AA123"/>
  <c r="AB123" s="1"/>
  <c r="M123"/>
  <c r="W123"/>
  <c r="AL123"/>
  <c r="Q123"/>
  <c r="K123"/>
  <c r="U123"/>
  <c r="AD123"/>
  <c r="AE123"/>
  <c r="Y123"/>
  <c r="I123"/>
  <c r="AG123"/>
  <c r="AJ123"/>
  <c r="S123"/>
  <c r="O123"/>
  <c r="AM123" l="1"/>
  <c r="AN123" s="1"/>
  <c r="AH123"/>
  <c r="AF123"/>
  <c r="AK123"/>
  <c r="AC123"/>
  <c r="AI123"/>
  <c r="AO123" l="1"/>
  <c r="AP123" l="1"/>
  <c r="H124" l="1"/>
  <c r="AR123"/>
  <c r="AS123"/>
  <c r="AA124"/>
  <c r="AL124" s="1"/>
  <c r="W124"/>
  <c r="K124"/>
  <c r="U124"/>
  <c r="Y124"/>
  <c r="M124"/>
  <c r="AG124"/>
  <c r="I124"/>
  <c r="AF124"/>
  <c r="S124"/>
  <c r="Q124"/>
  <c r="O124"/>
  <c r="AE124"/>
  <c r="AI124"/>
  <c r="AC124"/>
  <c r="AJ124"/>
  <c r="AH124"/>
  <c r="AD124"/>
  <c r="AK124"/>
  <c r="AM124" l="1"/>
  <c r="AN124" s="1"/>
  <c r="AB124"/>
  <c r="AO124"/>
  <c r="AP124" l="1"/>
  <c r="H125" l="1"/>
  <c r="AR124"/>
  <c r="AS124"/>
  <c r="AA125"/>
  <c r="AB125" s="1"/>
  <c r="AL125"/>
  <c r="O125"/>
  <c r="S125"/>
  <c r="AG125"/>
  <c r="W125"/>
  <c r="AH125"/>
  <c r="K125"/>
  <c r="M125"/>
  <c r="Y125"/>
  <c r="AI125"/>
  <c r="I125"/>
  <c r="AD125"/>
  <c r="U125"/>
  <c r="Q125"/>
  <c r="AJ125"/>
  <c r="AE125"/>
  <c r="AF125"/>
  <c r="AK125"/>
  <c r="AC125"/>
  <c r="AM125" l="1"/>
  <c r="AN125" s="1"/>
  <c r="AO125"/>
  <c r="AP125" s="1"/>
  <c r="H126" l="1"/>
  <c r="AR125"/>
  <c r="AS125"/>
  <c r="M126"/>
  <c r="S126"/>
  <c r="Q126"/>
  <c r="O126"/>
  <c r="AF126"/>
  <c r="U126"/>
  <c r="W126"/>
  <c r="AE126"/>
  <c r="AH126"/>
  <c r="Y126"/>
  <c r="I126"/>
  <c r="K126"/>
  <c r="AG126"/>
  <c r="AJ126"/>
  <c r="AA126"/>
  <c r="AL126" s="1"/>
  <c r="AM126" l="1"/>
  <c r="AN126" s="1"/>
  <c r="AD126"/>
  <c r="AK126"/>
  <c r="AC126"/>
  <c r="AI126"/>
  <c r="AB126"/>
  <c r="AO126" l="1"/>
  <c r="AP126" s="1"/>
  <c r="H127" l="1"/>
  <c r="AR126"/>
  <c r="AS126"/>
  <c r="AA127"/>
  <c r="Y127"/>
  <c r="I127"/>
  <c r="O127"/>
  <c r="M127"/>
  <c r="W127"/>
  <c r="AF127"/>
  <c r="Q127"/>
  <c r="K127"/>
  <c r="AD127"/>
  <c r="AE127"/>
  <c r="AL127"/>
  <c r="U127"/>
  <c r="S127"/>
  <c r="AK127"/>
  <c r="AJ127"/>
  <c r="AH127"/>
  <c r="AM127" l="1"/>
  <c r="AN127" s="1"/>
  <c r="AC127"/>
  <c r="AI127"/>
  <c r="AG127"/>
  <c r="AB127"/>
  <c r="AO127" l="1"/>
  <c r="AP127" l="1"/>
  <c r="H128" l="1"/>
  <c r="AS127"/>
  <c r="AR127"/>
  <c r="Q128"/>
  <c r="AC128"/>
  <c r="K128"/>
  <c r="I128"/>
  <c r="AI128"/>
  <c r="W128"/>
  <c r="AA128"/>
  <c r="M128"/>
  <c r="O128"/>
  <c r="AJ128"/>
  <c r="S128"/>
  <c r="U128"/>
  <c r="AL128"/>
  <c r="Y128"/>
  <c r="AF128"/>
  <c r="AE128"/>
  <c r="AK128"/>
  <c r="AD128"/>
  <c r="AG128"/>
  <c r="AH128"/>
  <c r="AM128" l="1"/>
  <c r="AN128" s="1"/>
  <c r="AB128"/>
  <c r="AO128"/>
  <c r="AP128" l="1"/>
  <c r="H129" l="1"/>
  <c r="AR128"/>
  <c r="AS128"/>
  <c r="AF129"/>
  <c r="AH129"/>
  <c r="U129"/>
  <c r="AK129"/>
  <c r="AE129"/>
  <c r="AC129"/>
  <c r="S129"/>
  <c r="I129"/>
  <c r="M129"/>
  <c r="AJ129"/>
  <c r="AG129"/>
  <c r="AI129"/>
  <c r="AL129"/>
  <c r="W129"/>
  <c r="Y129"/>
  <c r="K129"/>
  <c r="O129"/>
  <c r="Q129"/>
  <c r="AD129"/>
  <c r="AA129"/>
  <c r="AM129" l="1"/>
  <c r="AN129" s="1"/>
  <c r="AO129"/>
  <c r="AP129" s="1"/>
  <c r="AB129"/>
  <c r="H130" l="1"/>
  <c r="AR129"/>
  <c r="AS129"/>
  <c r="AF130"/>
  <c r="AA130"/>
  <c r="AL130" s="1"/>
  <c r="Q130"/>
  <c r="K130"/>
  <c r="AD130"/>
  <c r="AK130"/>
  <c r="AE130"/>
  <c r="M130"/>
  <c r="Y130"/>
  <c r="AJ130"/>
  <c r="U130"/>
  <c r="AC130"/>
  <c r="O130"/>
  <c r="AH130"/>
  <c r="W130"/>
  <c r="S130"/>
  <c r="I130"/>
  <c r="AI130"/>
  <c r="AG130"/>
  <c r="AM130" l="1"/>
  <c r="AN130" s="1"/>
  <c r="AO130"/>
  <c r="AP130" s="1"/>
  <c r="AB130"/>
  <c r="H131" l="1"/>
  <c r="AR130"/>
  <c r="AS130"/>
  <c r="Y131"/>
  <c r="I131"/>
  <c r="O131"/>
  <c r="W131"/>
  <c r="Q131"/>
  <c r="K131"/>
  <c r="AD131"/>
  <c r="U131"/>
  <c r="S131"/>
  <c r="AK131"/>
  <c r="AC131"/>
  <c r="AH131"/>
  <c r="M131"/>
  <c r="AG131"/>
  <c r="AF131"/>
  <c r="AE131" l="1"/>
  <c r="AI131"/>
  <c r="AA131"/>
  <c r="AL131" s="1"/>
  <c r="AJ131"/>
  <c r="AM131" l="1"/>
  <c r="AN131" s="1"/>
  <c r="AO131"/>
  <c r="AP131" s="1"/>
  <c r="AB131"/>
  <c r="H132" l="1"/>
  <c r="AR131"/>
  <c r="AS131"/>
  <c r="AA132"/>
  <c r="Q132"/>
  <c r="O132"/>
  <c r="AF132"/>
  <c r="U132"/>
  <c r="W132"/>
  <c r="AJ132"/>
  <c r="Y132"/>
  <c r="I132"/>
  <c r="K132"/>
  <c r="AG132"/>
  <c r="M132"/>
  <c r="S132"/>
  <c r="AI132"/>
  <c r="AL132"/>
  <c r="AM132" l="1"/>
  <c r="AN132" s="1"/>
  <c r="AB132"/>
  <c r="AD132"/>
  <c r="AC132"/>
  <c r="AH132"/>
  <c r="AE132"/>
  <c r="AK132"/>
  <c r="AO132" l="1"/>
  <c r="AP132" l="1"/>
  <c r="H133" l="1"/>
  <c r="AS132"/>
  <c r="AR132"/>
  <c r="Y133"/>
  <c r="S133"/>
  <c r="AF133"/>
  <c r="AA133"/>
  <c r="AL133" s="1"/>
  <c r="AG133"/>
  <c r="AD133"/>
  <c r="U133"/>
  <c r="I133"/>
  <c r="O133"/>
  <c r="AE133"/>
  <c r="K133"/>
  <c r="W133"/>
  <c r="Q133"/>
  <c r="AJ133"/>
  <c r="M133"/>
  <c r="AH133"/>
  <c r="AK133"/>
  <c r="AC133"/>
  <c r="AI133"/>
  <c r="AM133" l="1"/>
  <c r="AN133" s="1"/>
  <c r="AB133"/>
  <c r="AO133"/>
  <c r="AP133" l="1"/>
  <c r="H134" l="1"/>
  <c r="AR133"/>
  <c r="AS133"/>
  <c r="AA134"/>
  <c r="AB134" s="1"/>
  <c r="AL134"/>
  <c r="M134"/>
  <c r="AK134"/>
  <c r="O134"/>
  <c r="Y134"/>
  <c r="W134"/>
  <c r="Q134"/>
  <c r="U134"/>
  <c r="K134"/>
  <c r="S134"/>
  <c r="I134"/>
  <c r="AD134"/>
  <c r="AF134"/>
  <c r="AI134"/>
  <c r="AH134"/>
  <c r="AJ134"/>
  <c r="AC134"/>
  <c r="AE134"/>
  <c r="AG134"/>
  <c r="AM134" l="1"/>
  <c r="AN134" s="1"/>
  <c r="AO134"/>
  <c r="AP134" l="1"/>
  <c r="H135" l="1"/>
  <c r="AR134"/>
  <c r="AS134"/>
  <c r="AA135"/>
  <c r="AD135"/>
  <c r="AL135"/>
  <c r="Q135"/>
  <c r="W135"/>
  <c r="AH135"/>
  <c r="AF135"/>
  <c r="M135"/>
  <c r="K135"/>
  <c r="O135"/>
  <c r="I135"/>
  <c r="Y135"/>
  <c r="S135"/>
  <c r="U135"/>
  <c r="AG135"/>
  <c r="AE135"/>
  <c r="AI135"/>
  <c r="AK135"/>
  <c r="AJ135"/>
  <c r="AC135"/>
  <c r="AM135" l="1"/>
  <c r="AN135" s="1"/>
  <c r="AB135"/>
  <c r="AO135"/>
  <c r="AP135" s="1"/>
  <c r="H136" l="1"/>
  <c r="AR135"/>
  <c r="AS135"/>
  <c r="AA136"/>
  <c r="AB136" s="1"/>
  <c r="U136"/>
  <c r="W136"/>
  <c r="Y136"/>
  <c r="I136"/>
  <c r="K136"/>
  <c r="AJ136"/>
  <c r="M136"/>
  <c r="S136"/>
  <c r="AI136"/>
  <c r="AL136"/>
  <c r="Q136"/>
  <c r="O136"/>
  <c r="AK136"/>
  <c r="AC136"/>
  <c r="AF136"/>
  <c r="AM136" l="1"/>
  <c r="AN136" s="1"/>
  <c r="AG136"/>
  <c r="AD136"/>
  <c r="AH136"/>
  <c r="AE136"/>
  <c r="AO136" l="1"/>
  <c r="AP136" s="1"/>
  <c r="H137" l="1"/>
  <c r="AS136"/>
  <c r="AR136"/>
  <c r="AA137"/>
  <c r="O137"/>
  <c r="S137"/>
  <c r="K137"/>
  <c r="M137"/>
  <c r="AG137"/>
  <c r="Y137"/>
  <c r="AJ137"/>
  <c r="AF137"/>
  <c r="Q137"/>
  <c r="AL137"/>
  <c r="W137"/>
  <c r="AE137"/>
  <c r="AD137"/>
  <c r="AH137"/>
  <c r="AK137"/>
  <c r="U137"/>
  <c r="I137"/>
  <c r="AM137" l="1"/>
  <c r="AN137" s="1"/>
  <c r="AB137"/>
  <c r="AC137"/>
  <c r="AI137"/>
  <c r="AO137" l="1"/>
  <c r="AP137" l="1"/>
  <c r="H138" l="1"/>
  <c r="AR137"/>
  <c r="AS137"/>
  <c r="U138"/>
  <c r="I138"/>
  <c r="M138"/>
  <c r="O138"/>
  <c r="S138"/>
  <c r="Q138"/>
  <c r="W138"/>
  <c r="Y138"/>
  <c r="K138"/>
  <c r="AC138"/>
  <c r="AH138"/>
  <c r="AD138"/>
  <c r="AJ138"/>
  <c r="AE138" l="1"/>
  <c r="AI138"/>
  <c r="AF138"/>
  <c r="AA138"/>
  <c r="AM138" s="1"/>
  <c r="AN138" s="1"/>
  <c r="AG138"/>
  <c r="AK138"/>
  <c r="AB138" l="1"/>
  <c r="AL138"/>
  <c r="AO138" s="1"/>
  <c r="AP138" l="1"/>
  <c r="H139" l="1"/>
  <c r="AR138"/>
  <c r="AS138"/>
  <c r="AA139"/>
  <c r="W139"/>
  <c r="Q139"/>
  <c r="AL139"/>
  <c r="Y139"/>
  <c r="M139"/>
  <c r="AE139"/>
  <c r="S139"/>
  <c r="I139"/>
  <c r="U139"/>
  <c r="AG139"/>
  <c r="K139"/>
  <c r="AC139"/>
  <c r="AJ139"/>
  <c r="O139"/>
  <c r="AM139" l="1"/>
  <c r="AN139" s="1"/>
  <c r="AB139"/>
  <c r="AH139"/>
  <c r="AI139"/>
  <c r="AK139"/>
  <c r="AD139"/>
  <c r="AF139"/>
  <c r="AO139" l="1"/>
  <c r="AP139" s="1"/>
  <c r="H140" l="1"/>
  <c r="AR139"/>
  <c r="AS139"/>
  <c r="W140"/>
  <c r="Y140"/>
  <c r="K140"/>
  <c r="S140"/>
  <c r="U140"/>
  <c r="AD140"/>
  <c r="I140"/>
  <c r="M140"/>
  <c r="AJ140"/>
  <c r="O140"/>
  <c r="AK140"/>
  <c r="AI140"/>
  <c r="Q140"/>
  <c r="AA140"/>
  <c r="AM140" l="1"/>
  <c r="AN140" s="1"/>
  <c r="AC140"/>
  <c r="AG140"/>
  <c r="AB140"/>
  <c r="AH140"/>
  <c r="AE140"/>
  <c r="AL140"/>
  <c r="AF140"/>
  <c r="AO140" l="1"/>
  <c r="AP140" l="1"/>
  <c r="H141" l="1"/>
  <c r="AR140"/>
  <c r="AS140"/>
  <c r="Y141"/>
  <c r="O141"/>
  <c r="M141"/>
  <c r="S141"/>
  <c r="K141"/>
  <c r="AK141"/>
  <c r="AD141"/>
  <c r="I141"/>
  <c r="W141"/>
  <c r="AC141"/>
  <c r="Q141"/>
  <c r="U141"/>
  <c r="AH141"/>
  <c r="AI141"/>
  <c r="AF141"/>
  <c r="AE141"/>
  <c r="AA141"/>
  <c r="AL141" s="1"/>
  <c r="AM141" l="1"/>
  <c r="AN141" s="1"/>
  <c r="AJ141"/>
  <c r="AG141"/>
  <c r="AB141"/>
  <c r="AO141" l="1"/>
  <c r="AP141" l="1"/>
  <c r="H142" l="1"/>
  <c r="AS141"/>
  <c r="AR141"/>
  <c r="U142"/>
  <c r="AI142"/>
  <c r="M142"/>
  <c r="Q142"/>
  <c r="Y142"/>
  <c r="AD142"/>
  <c r="AL142"/>
  <c r="O142"/>
  <c r="AG142"/>
  <c r="W142"/>
  <c r="S142"/>
  <c r="I142"/>
  <c r="AA142"/>
  <c r="K142"/>
  <c r="AH142"/>
  <c r="AE142"/>
  <c r="AC142"/>
  <c r="AF142"/>
  <c r="AK142"/>
  <c r="AJ142"/>
  <c r="AM142" l="1"/>
  <c r="AN142" s="1"/>
  <c r="AB142"/>
  <c r="AO142"/>
  <c r="AP142" l="1"/>
  <c r="H143" l="1"/>
  <c r="AR142"/>
  <c r="AS142"/>
  <c r="W143"/>
  <c r="I143"/>
  <c r="U143"/>
  <c r="Q143"/>
  <c r="K143"/>
  <c r="S143"/>
  <c r="O143"/>
  <c r="M143"/>
  <c r="AJ143"/>
  <c r="Y143"/>
  <c r="AD143"/>
  <c r="AI143"/>
  <c r="AA143"/>
  <c r="AM143" l="1"/>
  <c r="AN143" s="1"/>
  <c r="AB143"/>
  <c r="AL143"/>
  <c r="AF143"/>
  <c r="AG143"/>
  <c r="AC143"/>
  <c r="AE143"/>
  <c r="AH143"/>
  <c r="AK143"/>
  <c r="AO143" l="1"/>
  <c r="AP143" l="1"/>
  <c r="H144" l="1"/>
  <c r="AR143"/>
  <c r="AS143"/>
  <c r="AA144"/>
  <c r="W144"/>
  <c r="I144"/>
  <c r="K144"/>
  <c r="O144"/>
  <c r="AL144"/>
  <c r="U144"/>
  <c r="Y144"/>
  <c r="AI144"/>
  <c r="AJ144"/>
  <c r="Q144"/>
  <c r="S144"/>
  <c r="AH144"/>
  <c r="M144"/>
  <c r="AK144"/>
  <c r="AD144"/>
  <c r="AM144" l="1"/>
  <c r="AN144" s="1"/>
  <c r="AB144"/>
  <c r="AF144"/>
  <c r="AC144"/>
  <c r="AG144"/>
  <c r="AE144"/>
  <c r="AO144" l="1"/>
  <c r="AP144" l="1"/>
  <c r="H145" l="1"/>
  <c r="AR144"/>
  <c r="AS144"/>
  <c r="M145"/>
  <c r="O145"/>
  <c r="U145"/>
  <c r="AF145"/>
  <c r="W145"/>
  <c r="AJ145"/>
  <c r="Y145"/>
  <c r="S145"/>
  <c r="I145"/>
  <c r="K145"/>
  <c r="Q145"/>
  <c r="AG145"/>
  <c r="AE145"/>
  <c r="AA145"/>
  <c r="AM145" l="1"/>
  <c r="AN145" s="1"/>
  <c r="AB145"/>
  <c r="AD145"/>
  <c r="AH145"/>
  <c r="AL145"/>
  <c r="AI145"/>
  <c r="AK145"/>
  <c r="AC145"/>
  <c r="AO145" l="1"/>
  <c r="AP145" l="1"/>
  <c r="H146" l="1"/>
  <c r="AR145"/>
  <c r="AS145"/>
  <c r="Q146"/>
  <c r="S146"/>
  <c r="Y146"/>
  <c r="AG146"/>
  <c r="K146"/>
  <c r="M146"/>
  <c r="O146"/>
  <c r="U146"/>
  <c r="AF146"/>
  <c r="W146"/>
  <c r="AH146"/>
  <c r="AJ146"/>
  <c r="I146"/>
  <c r="AA146"/>
  <c r="AM146" l="1"/>
  <c r="AN146" s="1"/>
  <c r="AB146"/>
  <c r="AC146"/>
  <c r="AD146"/>
  <c r="AK146"/>
  <c r="AL146"/>
  <c r="AI146"/>
  <c r="AE146"/>
  <c r="AO146" l="1"/>
  <c r="AP146" l="1"/>
  <c r="H147" l="1"/>
  <c r="AS146"/>
  <c r="AR146"/>
  <c r="K147"/>
  <c r="Q147"/>
  <c r="U147"/>
  <c r="W147"/>
  <c r="I147"/>
  <c r="AG147"/>
  <c r="O147"/>
  <c r="AC147"/>
  <c r="S147"/>
  <c r="AE147"/>
  <c r="AH147"/>
  <c r="M147"/>
  <c r="AI147"/>
  <c r="AD147"/>
  <c r="Y147"/>
  <c r="AA147"/>
  <c r="AM147" l="1"/>
  <c r="AN147" s="1"/>
  <c r="AB147"/>
  <c r="AK147"/>
  <c r="AL147"/>
  <c r="AF147"/>
  <c r="AJ147"/>
  <c r="AO147" l="1"/>
  <c r="AP147" l="1"/>
  <c r="H148" l="1"/>
  <c r="AR147"/>
  <c r="AS147"/>
  <c r="I148"/>
  <c r="AF148"/>
  <c r="AD148"/>
  <c r="O148"/>
  <c r="AL148"/>
  <c r="Q148"/>
  <c r="M148"/>
  <c r="S148"/>
  <c r="K148"/>
  <c r="Y148"/>
  <c r="U148"/>
  <c r="AA148"/>
  <c r="W148"/>
  <c r="AG148"/>
  <c r="AJ148"/>
  <c r="AC148"/>
  <c r="AK148"/>
  <c r="AE148"/>
  <c r="AH148"/>
  <c r="AI148"/>
  <c r="AM148" l="1"/>
  <c r="AN148" s="1"/>
  <c r="AB148"/>
  <c r="AO148"/>
  <c r="AP148" l="1"/>
  <c r="H149" l="1"/>
  <c r="AR148"/>
  <c r="AS148"/>
  <c r="W149"/>
  <c r="I149"/>
  <c r="U149"/>
  <c r="O149"/>
  <c r="K149"/>
  <c r="Q149"/>
  <c r="AI149"/>
  <c r="Y149"/>
  <c r="AH149"/>
  <c r="S149"/>
  <c r="AD149"/>
  <c r="AL149"/>
  <c r="M149"/>
  <c r="AJ149"/>
  <c r="AA149"/>
  <c r="AM149" l="1"/>
  <c r="AN149" s="1"/>
  <c r="AB149"/>
  <c r="AC149"/>
  <c r="AE149"/>
  <c r="AK149"/>
  <c r="AF149"/>
  <c r="AG149"/>
  <c r="AO149" l="1"/>
  <c r="AP149" l="1"/>
  <c r="H150" l="1"/>
  <c r="AR149"/>
  <c r="AS149"/>
  <c r="K150"/>
  <c r="Q150"/>
  <c r="S150"/>
  <c r="I150"/>
  <c r="Y150"/>
  <c r="AG150"/>
  <c r="M150"/>
  <c r="O150"/>
  <c r="AC150"/>
  <c r="U150"/>
  <c r="AF150"/>
  <c r="W150"/>
  <c r="AH150"/>
  <c r="AA150"/>
  <c r="AM150" l="1"/>
  <c r="AN150" s="1"/>
  <c r="AD150"/>
  <c r="AK150"/>
  <c r="AB150"/>
  <c r="AL150"/>
  <c r="AI150"/>
  <c r="AE150"/>
  <c r="AJ150"/>
  <c r="AO150" l="1"/>
  <c r="AP150" s="1"/>
  <c r="H151" l="1"/>
  <c r="AS150"/>
  <c r="AR150"/>
  <c r="AA151"/>
  <c r="W151"/>
  <c r="I151"/>
  <c r="K151"/>
  <c r="S151"/>
  <c r="AJ151"/>
  <c r="Q151"/>
  <c r="AH151"/>
  <c r="AI151"/>
  <c r="AL151"/>
  <c r="AC151"/>
  <c r="AE151"/>
  <c r="U151"/>
  <c r="Y151"/>
  <c r="M151"/>
  <c r="O151"/>
  <c r="AM151" l="1"/>
  <c r="AN151" s="1"/>
  <c r="AB151"/>
  <c r="AD151"/>
  <c r="AF151"/>
  <c r="AK151"/>
  <c r="AG151"/>
  <c r="AO151" l="1"/>
  <c r="AP151" l="1"/>
  <c r="H152" l="1"/>
  <c r="AR151"/>
  <c r="AS151"/>
  <c r="M152"/>
  <c r="W152"/>
  <c r="AH152"/>
  <c r="AA152"/>
  <c r="AB152" s="1"/>
  <c r="AF152"/>
  <c r="AD152"/>
  <c r="O152"/>
  <c r="U152"/>
  <c r="I152"/>
  <c r="AG152"/>
  <c r="Y152"/>
  <c r="S152"/>
  <c r="Q152"/>
  <c r="K152"/>
  <c r="AE152"/>
  <c r="AK152"/>
  <c r="AL152"/>
  <c r="AC152"/>
  <c r="AI152"/>
  <c r="AJ152"/>
  <c r="AM152" l="1"/>
  <c r="AN152" s="1"/>
  <c r="AO152"/>
  <c r="AP152" l="1"/>
  <c r="H153" l="1"/>
  <c r="AR152"/>
  <c r="AS152"/>
  <c r="M153"/>
  <c r="O153"/>
  <c r="U153"/>
  <c r="AF153"/>
  <c r="W153"/>
  <c r="I153"/>
  <c r="K153"/>
  <c r="AJ153"/>
  <c r="Q153"/>
  <c r="S153"/>
  <c r="AE153"/>
  <c r="Y153"/>
  <c r="AH153"/>
  <c r="AA153"/>
  <c r="AL153" s="1"/>
  <c r="AM153" l="1"/>
  <c r="AN153" s="1"/>
  <c r="AI153"/>
  <c r="AD153"/>
  <c r="AB153"/>
  <c r="AK153"/>
  <c r="AC153"/>
  <c r="AG153"/>
  <c r="AO153" l="1"/>
  <c r="AP153" l="1"/>
  <c r="H154" l="1"/>
  <c r="AS153"/>
  <c r="AR153"/>
  <c r="M154"/>
  <c r="O154"/>
  <c r="U154"/>
  <c r="AF154"/>
  <c r="W154"/>
  <c r="I154"/>
  <c r="K154"/>
  <c r="AJ154"/>
  <c r="Q154"/>
  <c r="AC154"/>
  <c r="S154"/>
  <c r="AD154"/>
  <c r="AE154"/>
  <c r="Y154"/>
  <c r="AH154"/>
  <c r="AA154"/>
  <c r="AM154" l="1"/>
  <c r="AN154" s="1"/>
  <c r="AB154"/>
  <c r="AG154"/>
  <c r="AL154"/>
  <c r="AI154"/>
  <c r="AK154"/>
  <c r="AO154" l="1"/>
  <c r="AP154" s="1"/>
  <c r="H155" l="1"/>
  <c r="AR154"/>
  <c r="AS154"/>
  <c r="M155"/>
  <c r="Y155"/>
  <c r="S155"/>
  <c r="Q155"/>
  <c r="O155"/>
  <c r="AE155"/>
  <c r="K155"/>
  <c r="AJ155"/>
  <c r="W155"/>
  <c r="I155"/>
  <c r="U155"/>
  <c r="AL155"/>
  <c r="AA155"/>
  <c r="AM155" l="1"/>
  <c r="AN155" s="1"/>
  <c r="AB155"/>
  <c r="AC155"/>
  <c r="AF155"/>
  <c r="AG155"/>
  <c r="AD155"/>
  <c r="AH155"/>
  <c r="AI155"/>
  <c r="AK155"/>
  <c r="AO155" l="1"/>
  <c r="AP155" l="1"/>
  <c r="H156" l="1"/>
  <c r="AS155"/>
  <c r="AR155"/>
  <c r="Y156"/>
  <c r="M156"/>
  <c r="O156"/>
  <c r="AE156"/>
  <c r="U156"/>
  <c r="AK156"/>
  <c r="W156"/>
  <c r="I156"/>
  <c r="AI156"/>
  <c r="K156"/>
  <c r="Q156"/>
  <c r="AF156"/>
  <c r="S156"/>
  <c r="AC156"/>
  <c r="AH156"/>
  <c r="AA156"/>
  <c r="AM156" l="1"/>
  <c r="AN156" s="1"/>
  <c r="AB156"/>
  <c r="AJ156"/>
  <c r="AL156"/>
  <c r="AD156"/>
  <c r="AG156"/>
  <c r="AO156" l="1"/>
  <c r="AP156" s="1"/>
  <c r="H157" l="1"/>
  <c r="AS156"/>
  <c r="AR156"/>
  <c r="AA157"/>
  <c r="S157"/>
  <c r="Y157"/>
  <c r="AH157"/>
  <c r="AL157"/>
  <c r="M157"/>
  <c r="Q157"/>
  <c r="U157"/>
  <c r="W157"/>
  <c r="I157"/>
  <c r="AG157"/>
  <c r="O157"/>
  <c r="AK157"/>
  <c r="K157"/>
  <c r="AJ157"/>
  <c r="AC157"/>
  <c r="AM157" l="1"/>
  <c r="AN157" s="1"/>
  <c r="AB157"/>
  <c r="AE157"/>
  <c r="AF157"/>
  <c r="AI157"/>
  <c r="AD157"/>
  <c r="AO157" l="1"/>
  <c r="AP157" l="1"/>
  <c r="H158" l="1"/>
  <c r="AS157"/>
  <c r="AR157"/>
  <c r="Q158"/>
  <c r="AA158"/>
  <c r="S158"/>
  <c r="AJ158"/>
  <c r="Y158"/>
  <c r="O158"/>
  <c r="M158"/>
  <c r="W158"/>
  <c r="K158"/>
  <c r="AH158"/>
  <c r="AE158"/>
  <c r="AC158"/>
  <c r="AI158"/>
  <c r="I158"/>
  <c r="U158"/>
  <c r="AG158"/>
  <c r="AD158"/>
  <c r="AK158"/>
  <c r="AL158"/>
  <c r="AF158"/>
  <c r="AM158" l="1"/>
  <c r="AN158" s="1"/>
  <c r="AB158"/>
  <c r="AO158"/>
  <c r="AP158" s="1"/>
  <c r="H159" l="1"/>
  <c r="AS158"/>
  <c r="AR158"/>
  <c r="AA159"/>
  <c r="S159"/>
  <c r="AL159"/>
  <c r="K159"/>
  <c r="I159"/>
  <c r="O159"/>
  <c r="U159"/>
  <c r="Q159"/>
  <c r="AH159"/>
  <c r="AI159"/>
  <c r="M159"/>
  <c r="W159"/>
  <c r="Y159"/>
  <c r="AM159" l="1"/>
  <c r="AN159" s="1"/>
  <c r="AB159"/>
  <c r="AD159"/>
  <c r="AG159"/>
  <c r="AJ159"/>
  <c r="AK159"/>
  <c r="AE159"/>
  <c r="AF159"/>
  <c r="AC159"/>
  <c r="AO159" l="1"/>
  <c r="AP159" l="1"/>
  <c r="H160" l="1"/>
  <c r="AS159"/>
  <c r="AR159"/>
  <c r="S160"/>
  <c r="Y160"/>
  <c r="K160"/>
  <c r="Q160"/>
  <c r="W160"/>
  <c r="I160"/>
  <c r="AC160"/>
  <c r="O160"/>
  <c r="U160"/>
  <c r="M160"/>
  <c r="AA160"/>
  <c r="AM160" l="1"/>
  <c r="AN160" s="1"/>
  <c r="AB160"/>
  <c r="AK160"/>
  <c r="AH160"/>
  <c r="AE160"/>
  <c r="AL160"/>
  <c r="AG160"/>
  <c r="AI160"/>
  <c r="AF160"/>
  <c r="AJ160"/>
  <c r="AD160"/>
  <c r="AO160" l="1"/>
  <c r="AP160" s="1"/>
  <c r="H161" l="1"/>
  <c r="AS160"/>
  <c r="AR160"/>
  <c r="M161"/>
  <c r="O161"/>
  <c r="S161"/>
  <c r="AE161"/>
  <c r="Y161"/>
  <c r="AH161"/>
  <c r="AK161"/>
  <c r="K161"/>
  <c r="Q161"/>
  <c r="AF161"/>
  <c r="W161"/>
  <c r="I161"/>
  <c r="AC161"/>
  <c r="U161"/>
  <c r="AL161"/>
  <c r="AA161"/>
  <c r="AM161" l="1"/>
  <c r="AN161" s="1"/>
  <c r="AB161"/>
  <c r="AG161"/>
  <c r="AJ161"/>
  <c r="AI161"/>
  <c r="AD161"/>
  <c r="AO161" l="1"/>
  <c r="AP161" l="1"/>
  <c r="H162" l="1"/>
  <c r="AS161"/>
  <c r="AR161"/>
  <c r="W162"/>
  <c r="AL162"/>
  <c r="AE162"/>
  <c r="K162"/>
  <c r="AJ162"/>
  <c r="AF162"/>
  <c r="AC162"/>
  <c r="U162"/>
  <c r="Y162"/>
  <c r="AH162"/>
  <c r="Q162"/>
  <c r="S162"/>
  <c r="I162"/>
  <c r="AI162"/>
  <c r="O162"/>
  <c r="AA162"/>
  <c r="M162"/>
  <c r="AG162"/>
  <c r="AK162"/>
  <c r="AD162"/>
  <c r="AM162" l="1"/>
  <c r="AN162" s="1"/>
  <c r="AB162"/>
  <c r="AO162"/>
  <c r="AP162" s="1"/>
  <c r="H163" l="1"/>
  <c r="AS162"/>
  <c r="AR162"/>
  <c r="U163"/>
  <c r="W163"/>
  <c r="K163"/>
  <c r="Q163"/>
  <c r="I163"/>
  <c r="S163"/>
  <c r="AD163"/>
  <c r="Y163"/>
  <c r="M163"/>
  <c r="AI163"/>
  <c r="O163"/>
  <c r="AC163"/>
  <c r="AG163"/>
  <c r="AA163"/>
  <c r="AM163" l="1"/>
  <c r="AN163" s="1"/>
  <c r="AK163"/>
  <c r="AB163"/>
  <c r="AL163"/>
  <c r="AE163"/>
  <c r="AJ163"/>
  <c r="AH163"/>
  <c r="AF163"/>
  <c r="AO163" l="1"/>
  <c r="AP163" l="1"/>
  <c r="H164" l="1"/>
  <c r="AS163"/>
  <c r="AR163"/>
  <c r="W164"/>
  <c r="AI164"/>
  <c r="M164"/>
  <c r="AL164"/>
  <c r="Y164"/>
  <c r="Q164"/>
  <c r="AK164"/>
  <c r="AC164"/>
  <c r="O164"/>
  <c r="K164"/>
  <c r="AH164"/>
  <c r="S164"/>
  <c r="AJ164"/>
  <c r="I164"/>
  <c r="AG164"/>
  <c r="AA164"/>
  <c r="U164"/>
  <c r="AE164"/>
  <c r="AD164"/>
  <c r="AF164"/>
  <c r="AM164" l="1"/>
  <c r="AN164" s="1"/>
  <c r="AB164"/>
  <c r="AO164"/>
  <c r="AP164" l="1"/>
  <c r="H165" l="1"/>
  <c r="AS164"/>
  <c r="AR164"/>
  <c r="AL165"/>
  <c r="K165"/>
  <c r="AG165"/>
  <c r="O165"/>
  <c r="Y165"/>
  <c r="Q165"/>
  <c r="W165"/>
  <c r="AA165"/>
  <c r="AB165" s="1"/>
  <c r="AC165"/>
  <c r="S165"/>
  <c r="AJ165"/>
  <c r="U165"/>
  <c r="AE165"/>
  <c r="I165"/>
  <c r="M165"/>
  <c r="AF165"/>
  <c r="AH165"/>
  <c r="AD165"/>
  <c r="AI165"/>
  <c r="AK165"/>
  <c r="AM165" l="1"/>
  <c r="AN165" s="1"/>
  <c r="AO165"/>
  <c r="AP165" s="1"/>
  <c r="H166" l="1"/>
  <c r="AS165"/>
  <c r="AR165"/>
  <c r="AA166"/>
  <c r="S166"/>
  <c r="Y166"/>
  <c r="Q166"/>
  <c r="M166"/>
  <c r="O166"/>
  <c r="AE166"/>
  <c r="AH166"/>
  <c r="U166"/>
  <c r="AF166"/>
  <c r="W166"/>
  <c r="I166"/>
  <c r="AC166"/>
  <c r="AK166"/>
  <c r="K166"/>
  <c r="AJ166"/>
  <c r="AL166"/>
  <c r="AM166" l="1"/>
  <c r="AN166" s="1"/>
  <c r="AB166"/>
  <c r="AI166"/>
  <c r="AG166"/>
  <c r="AD166"/>
  <c r="AO166" l="1"/>
  <c r="AP166" s="1"/>
  <c r="H167" l="1"/>
  <c r="AS166"/>
  <c r="AR166"/>
  <c r="Y167"/>
  <c r="M167"/>
  <c r="AE167"/>
  <c r="Q167"/>
  <c r="S167"/>
  <c r="AG167"/>
  <c r="W167"/>
  <c r="I167"/>
  <c r="AK167"/>
  <c r="K167"/>
  <c r="AJ167"/>
  <c r="O167"/>
  <c r="AC167"/>
  <c r="U167"/>
  <c r="AF167"/>
  <c r="AA167"/>
  <c r="AM167" l="1"/>
  <c r="AN167" s="1"/>
  <c r="AB167"/>
  <c r="AL167"/>
  <c r="AD167"/>
  <c r="AI167"/>
  <c r="AH167"/>
  <c r="AO167" l="1"/>
  <c r="AP167" s="1"/>
  <c r="H168" l="1"/>
  <c r="AS167"/>
  <c r="AR167"/>
  <c r="Y168"/>
  <c r="M168"/>
  <c r="AE168"/>
  <c r="S168"/>
  <c r="I168"/>
  <c r="K168"/>
  <c r="AK168"/>
  <c r="U168"/>
  <c r="W168"/>
  <c r="AC168"/>
  <c r="AJ168"/>
  <c r="Q168"/>
  <c r="O168"/>
  <c r="AA168"/>
  <c r="AM168" l="1"/>
  <c r="AN168" s="1"/>
  <c r="AB168"/>
  <c r="AF168"/>
  <c r="AD168"/>
  <c r="AL168"/>
  <c r="AG168"/>
  <c r="AI168"/>
  <c r="AH168"/>
  <c r="AO168" l="1"/>
  <c r="AP168" s="1"/>
  <c r="H169" l="1"/>
  <c r="AS168"/>
  <c r="AR168"/>
  <c r="AA169"/>
  <c r="AB169" s="1"/>
  <c r="S169"/>
  <c r="Y169"/>
  <c r="K169"/>
  <c r="Q169"/>
  <c r="AK169"/>
  <c r="O169"/>
  <c r="U169"/>
  <c r="W169"/>
  <c r="I169"/>
  <c r="M169"/>
  <c r="AC169"/>
  <c r="AM169" l="1"/>
  <c r="AN169" s="1"/>
  <c r="AI169"/>
  <c r="AH169"/>
  <c r="AG169"/>
  <c r="AF169"/>
  <c r="AL169"/>
  <c r="AE169"/>
  <c r="AJ169"/>
  <c r="AD169"/>
  <c r="AO169" l="1"/>
  <c r="AP169" s="1"/>
  <c r="H170" l="1"/>
  <c r="AS169"/>
  <c r="AR169"/>
  <c r="S170"/>
  <c r="Q170"/>
  <c r="I170"/>
  <c r="M170"/>
  <c r="Y170"/>
  <c r="AG170"/>
  <c r="U170"/>
  <c r="AF170"/>
  <c r="O170"/>
  <c r="AE170"/>
  <c r="K170"/>
  <c r="W170"/>
  <c r="AH170"/>
  <c r="AA170"/>
  <c r="AM170" l="1"/>
  <c r="AN170" s="1"/>
  <c r="AC170"/>
  <c r="AK170"/>
  <c r="AI170"/>
  <c r="AB170"/>
  <c r="AJ170"/>
  <c r="AL170"/>
  <c r="AD170"/>
  <c r="AO170" l="1"/>
  <c r="AP170" l="1"/>
  <c r="H171" l="1"/>
  <c r="AS170"/>
  <c r="AR170"/>
  <c r="S171"/>
  <c r="Y171"/>
  <c r="K171"/>
  <c r="W171"/>
  <c r="I171"/>
  <c r="Q171"/>
  <c r="M171"/>
  <c r="U171"/>
  <c r="AG171"/>
  <c r="O171"/>
  <c r="AA171"/>
  <c r="AM171" l="1"/>
  <c r="AN171" s="1"/>
  <c r="AB171"/>
  <c r="AK171"/>
  <c r="AD171"/>
  <c r="AH171"/>
  <c r="AF171"/>
  <c r="AJ171"/>
  <c r="AC171"/>
  <c r="AE171"/>
  <c r="AI171"/>
  <c r="AL171"/>
  <c r="AO171" l="1"/>
  <c r="AP171" l="1"/>
  <c r="H172" l="1"/>
  <c r="AS171"/>
  <c r="AR171"/>
  <c r="O172"/>
  <c r="U172"/>
  <c r="M172"/>
  <c r="W172"/>
  <c r="I172"/>
  <c r="S172"/>
  <c r="K172"/>
  <c r="Y172"/>
  <c r="AJ172"/>
  <c r="AF172"/>
  <c r="Q172"/>
  <c r="AK172"/>
  <c r="AD172"/>
  <c r="AI172"/>
  <c r="AG172"/>
  <c r="AH172"/>
  <c r="AA172"/>
  <c r="AM172" l="1"/>
  <c r="AN172" s="1"/>
  <c r="AB172"/>
  <c r="AE172"/>
  <c r="AC172"/>
  <c r="AL172"/>
  <c r="AO172" l="1"/>
  <c r="AP172" l="1"/>
  <c r="H173" l="1"/>
  <c r="AS172"/>
  <c r="AR172"/>
  <c r="AA173"/>
  <c r="U173"/>
  <c r="W173"/>
  <c r="I173"/>
  <c r="Q173"/>
  <c r="K173"/>
  <c r="AL173"/>
  <c r="AI173"/>
  <c r="O173"/>
  <c r="S173"/>
  <c r="AD173"/>
  <c r="AG173"/>
  <c r="Y173"/>
  <c r="AH173"/>
  <c r="M173"/>
  <c r="AM173" l="1"/>
  <c r="AN173" s="1"/>
  <c r="AB173"/>
  <c r="AJ173"/>
  <c r="AC173"/>
  <c r="AK173"/>
  <c r="AE173"/>
  <c r="AF173"/>
  <c r="AO173" l="1"/>
  <c r="AP173" l="1"/>
  <c r="H174" l="1"/>
  <c r="AS173"/>
  <c r="AR173"/>
  <c r="S174"/>
  <c r="Q174"/>
  <c r="K174"/>
  <c r="W174"/>
  <c r="I174"/>
  <c r="AC174"/>
  <c r="Y174"/>
  <c r="U174"/>
  <c r="AF174"/>
  <c r="O174"/>
  <c r="M174"/>
  <c r="AG174"/>
  <c r="AH174"/>
  <c r="AA174"/>
  <c r="AM174" l="1"/>
  <c r="AN174" s="1"/>
  <c r="AB174"/>
  <c r="AL174"/>
  <c r="AK174"/>
  <c r="AI174"/>
  <c r="AE174"/>
  <c r="AJ174"/>
  <c r="AD174"/>
  <c r="AO174" l="1"/>
  <c r="AP174" l="1"/>
  <c r="H175" l="1"/>
  <c r="AS174"/>
  <c r="AR174"/>
  <c r="O175"/>
  <c r="M175"/>
  <c r="U175"/>
  <c r="AL175"/>
  <c r="AC175"/>
  <c r="AK175"/>
  <c r="W175"/>
  <c r="I175"/>
  <c r="S175"/>
  <c r="Q175"/>
  <c r="K175"/>
  <c r="Y175"/>
  <c r="AA175"/>
  <c r="AB175" s="1"/>
  <c r="AE175"/>
  <c r="AG175"/>
  <c r="AF175"/>
  <c r="AJ175"/>
  <c r="AI175"/>
  <c r="AD175"/>
  <c r="AH175"/>
  <c r="AM175" l="1"/>
  <c r="AN175" s="1"/>
  <c r="AO175"/>
  <c r="AP175" l="1"/>
  <c r="H176" l="1"/>
  <c r="AS175"/>
  <c r="AR175"/>
  <c r="W176"/>
  <c r="K176"/>
  <c r="S176"/>
  <c r="AJ176"/>
  <c r="M176"/>
  <c r="Q176"/>
  <c r="Y176"/>
  <c r="AL176"/>
  <c r="I176"/>
  <c r="AK176"/>
  <c r="AH176"/>
  <c r="AI176"/>
  <c r="AE176"/>
  <c r="O176"/>
  <c r="AC176"/>
  <c r="AA176"/>
  <c r="U176"/>
  <c r="AD176"/>
  <c r="AG176"/>
  <c r="AF176"/>
  <c r="AM176" l="1"/>
  <c r="AN176" s="1"/>
  <c r="AB176"/>
  <c r="AO176"/>
  <c r="AP176" l="1"/>
  <c r="H177" l="1"/>
  <c r="AS176"/>
  <c r="AR176"/>
  <c r="M177"/>
  <c r="AF177"/>
  <c r="AA177"/>
  <c r="AB177" s="1"/>
  <c r="AJ177"/>
  <c r="S177"/>
  <c r="Q177"/>
  <c r="K177"/>
  <c r="AK177"/>
  <c r="Y177"/>
  <c r="I177"/>
  <c r="U177"/>
  <c r="W177"/>
  <c r="O177"/>
  <c r="AL177"/>
  <c r="AC177"/>
  <c r="AI177"/>
  <c r="AG177"/>
  <c r="AH177"/>
  <c r="AE177"/>
  <c r="AD177"/>
  <c r="AM177" l="1"/>
  <c r="AN177" s="1"/>
  <c r="AO177"/>
  <c r="AP177" l="1"/>
  <c r="H178" l="1"/>
  <c r="AS177"/>
  <c r="AR177"/>
  <c r="W178"/>
  <c r="I178"/>
  <c r="K178"/>
  <c r="O178"/>
  <c r="U178"/>
  <c r="Y178"/>
  <c r="M178"/>
  <c r="AC178"/>
  <c r="Q178"/>
  <c r="S178"/>
  <c r="AI178"/>
  <c r="AK178"/>
  <c r="AA178"/>
  <c r="AM178" l="1"/>
  <c r="AN178" s="1"/>
  <c r="AB178"/>
  <c r="AD178"/>
  <c r="AG178"/>
  <c r="AH178"/>
  <c r="AF178"/>
  <c r="AE178"/>
  <c r="AJ178"/>
  <c r="AL178"/>
  <c r="AO178" l="1"/>
  <c r="AP178" s="1"/>
  <c r="H179" l="1"/>
  <c r="AS178"/>
  <c r="AR178"/>
  <c r="O179"/>
  <c r="M179"/>
  <c r="W179"/>
  <c r="I179"/>
  <c r="AF179"/>
  <c r="U179"/>
  <c r="Q179"/>
  <c r="AJ179"/>
  <c r="K179"/>
  <c r="AE179"/>
  <c r="Y179"/>
  <c r="S179"/>
  <c r="AI179"/>
  <c r="AH179"/>
  <c r="AA179"/>
  <c r="AM179" l="1"/>
  <c r="AN179" s="1"/>
  <c r="AC179"/>
  <c r="AB179"/>
  <c r="AD179"/>
  <c r="AK179"/>
  <c r="AG179"/>
  <c r="AL179"/>
  <c r="AO179" l="1"/>
  <c r="AP179" l="1"/>
  <c r="H180" l="1"/>
  <c r="AS179"/>
  <c r="AR179"/>
  <c r="AA180"/>
  <c r="W180"/>
  <c r="I180"/>
  <c r="O180"/>
  <c r="AL180"/>
  <c r="S180"/>
  <c r="AJ180"/>
  <c r="Q180"/>
  <c r="U180"/>
  <c r="M180"/>
  <c r="Y180"/>
  <c r="K180"/>
  <c r="AK180"/>
  <c r="AM180" l="1"/>
  <c r="AN180" s="1"/>
  <c r="AB180"/>
  <c r="AE180"/>
  <c r="AC180"/>
  <c r="AI180"/>
  <c r="AF180"/>
  <c r="AH180"/>
  <c r="AG180"/>
  <c r="AD180"/>
  <c r="AO180" l="1"/>
  <c r="AP180" l="1"/>
  <c r="H181" l="1"/>
  <c r="AS180"/>
  <c r="AR180"/>
  <c r="M181"/>
  <c r="W181"/>
  <c r="U181"/>
  <c r="I181"/>
  <c r="AE181"/>
  <c r="K181"/>
  <c r="AJ181"/>
  <c r="Y181"/>
  <c r="AI181"/>
  <c r="S181"/>
  <c r="AG181"/>
  <c r="O181"/>
  <c r="Q181"/>
  <c r="AA181"/>
  <c r="AM181" l="1"/>
  <c r="AN181" s="1"/>
  <c r="AK181"/>
  <c r="AB181"/>
  <c r="AH181"/>
  <c r="AD181"/>
  <c r="AC181"/>
  <c r="AF181"/>
  <c r="AL181"/>
  <c r="AO181" l="1"/>
  <c r="AP181" s="1"/>
  <c r="H182" l="1"/>
  <c r="AS181"/>
  <c r="AR181"/>
  <c r="AA182"/>
  <c r="AB182" s="1"/>
  <c r="U182"/>
  <c r="Y182"/>
  <c r="I182"/>
  <c r="K182"/>
  <c r="O182"/>
  <c r="Q182"/>
  <c r="S182"/>
  <c r="AD182"/>
  <c r="AI182"/>
  <c r="AL182"/>
  <c r="W182"/>
  <c r="M182"/>
  <c r="AC182"/>
  <c r="AE182"/>
  <c r="AM182" l="1"/>
  <c r="AN182" s="1"/>
  <c r="AK182"/>
  <c r="AF182"/>
  <c r="AG182"/>
  <c r="AH182"/>
  <c r="AJ182"/>
  <c r="AO182" l="1"/>
  <c r="AP182" s="1"/>
  <c r="H183" l="1"/>
  <c r="AS182"/>
  <c r="AR182"/>
  <c r="S183"/>
  <c r="Y183"/>
  <c r="K183"/>
  <c r="Q183"/>
  <c r="AF183"/>
  <c r="AH183"/>
  <c r="O183"/>
  <c r="U183"/>
  <c r="I183"/>
  <c r="W183"/>
  <c r="M183"/>
  <c r="AA183"/>
  <c r="AM183" l="1"/>
  <c r="AN183" s="1"/>
  <c r="AB183"/>
  <c r="AG183"/>
  <c r="AK183"/>
  <c r="AE183"/>
  <c r="AL183"/>
  <c r="AC183"/>
  <c r="AJ183"/>
  <c r="AI183"/>
  <c r="AD183"/>
  <c r="AO183" l="1"/>
  <c r="AP183" l="1"/>
  <c r="H184" l="1"/>
  <c r="AS183"/>
  <c r="AR183"/>
  <c r="M184"/>
  <c r="W184"/>
  <c r="I184"/>
  <c r="U184"/>
  <c r="Q184"/>
  <c r="K184"/>
  <c r="AE184"/>
  <c r="Y184"/>
  <c r="AD184"/>
  <c r="AI184"/>
  <c r="AC184"/>
  <c r="AK184"/>
  <c r="AJ184"/>
  <c r="S184"/>
  <c r="O184"/>
  <c r="AA184"/>
  <c r="AM184" l="1"/>
  <c r="AN184" s="1"/>
  <c r="AB184"/>
  <c r="AL184"/>
  <c r="AG184"/>
  <c r="AF184"/>
  <c r="AH184"/>
  <c r="AO184" l="1"/>
  <c r="AP184" l="1"/>
  <c r="H185" l="1"/>
  <c r="AS184"/>
  <c r="AR184"/>
  <c r="AI185"/>
  <c r="S185"/>
  <c r="AJ185"/>
  <c r="Y185"/>
  <c r="AC185"/>
  <c r="AA185"/>
  <c r="AB185" s="1"/>
  <c r="K185"/>
  <c r="AH185"/>
  <c r="AG185"/>
  <c r="Q185"/>
  <c r="O185"/>
  <c r="I185"/>
  <c r="M185"/>
  <c r="W185"/>
  <c r="U185"/>
  <c r="AK185"/>
  <c r="AD185"/>
  <c r="AL185"/>
  <c r="AE185"/>
  <c r="AF185"/>
  <c r="AM185" l="1"/>
  <c r="AN185" s="1"/>
  <c r="AO185"/>
  <c r="AP185" l="1"/>
  <c r="H186" l="1"/>
  <c r="AS185"/>
  <c r="AR185"/>
  <c r="AD186"/>
  <c r="AK186"/>
  <c r="AG186"/>
  <c r="AL186"/>
  <c r="U186"/>
  <c r="AC186"/>
  <c r="AH186"/>
  <c r="AJ186"/>
  <c r="AE186"/>
  <c r="Q186"/>
  <c r="Y186"/>
  <c r="M186"/>
  <c r="O186"/>
  <c r="I186"/>
  <c r="W186"/>
  <c r="S186"/>
  <c r="K186"/>
  <c r="AA186"/>
  <c r="AF186"/>
  <c r="AI186"/>
  <c r="AM186" l="1"/>
  <c r="AN186" s="1"/>
  <c r="AB186"/>
  <c r="AO186"/>
  <c r="AP186" s="1"/>
  <c r="H187" l="1"/>
  <c r="AS186"/>
  <c r="AR186"/>
  <c r="AA187"/>
  <c r="K187"/>
  <c r="Q187"/>
  <c r="M187"/>
  <c r="O187"/>
  <c r="AG187"/>
  <c r="AF187"/>
  <c r="AL187"/>
  <c r="AD187"/>
  <c r="AE187"/>
  <c r="Y187"/>
  <c r="U187"/>
  <c r="I187"/>
  <c r="W187"/>
  <c r="S187"/>
  <c r="AM187" l="1"/>
  <c r="AN187" s="1"/>
  <c r="AB187"/>
  <c r="AI187"/>
  <c r="AK187"/>
  <c r="AH187"/>
  <c r="AC187"/>
  <c r="AJ187"/>
  <c r="AO187" l="1"/>
  <c r="AP187" l="1"/>
  <c r="H188" l="1"/>
  <c r="AS187"/>
  <c r="AR187"/>
  <c r="W188"/>
  <c r="I188"/>
  <c r="U188"/>
  <c r="Q188"/>
  <c r="AF188"/>
  <c r="K188"/>
  <c r="AC188"/>
  <c r="Y188"/>
  <c r="AD188"/>
  <c r="S188"/>
  <c r="AJ188"/>
  <c r="O188"/>
  <c r="AI188"/>
  <c r="M188"/>
  <c r="AA188"/>
  <c r="AL188" s="1"/>
  <c r="AM188" l="1"/>
  <c r="AN188" s="1"/>
  <c r="AB188"/>
  <c r="AE188"/>
  <c r="AH188"/>
  <c r="AK188"/>
  <c r="AG188"/>
  <c r="AO188" l="1"/>
  <c r="AP188" l="1"/>
  <c r="H189" l="1"/>
  <c r="AS188"/>
  <c r="AR188"/>
  <c r="AL189"/>
  <c r="AG189"/>
  <c r="Y189"/>
  <c r="AH189"/>
  <c r="AI189"/>
  <c r="AF189"/>
  <c r="AD189"/>
  <c r="U189"/>
  <c r="S189"/>
  <c r="I189"/>
  <c r="K189"/>
  <c r="M189"/>
  <c r="Q189"/>
  <c r="AJ189"/>
  <c r="W189"/>
  <c r="AA189"/>
  <c r="AE189"/>
  <c r="O189"/>
  <c r="AK189"/>
  <c r="AC189"/>
  <c r="AO189" l="1"/>
  <c r="AM189"/>
  <c r="AN189" s="1"/>
  <c r="AB189"/>
  <c r="AP189" l="1"/>
  <c r="AA190" s="1"/>
  <c r="Y190" l="1"/>
  <c r="AH190"/>
  <c r="AG190"/>
  <c r="M190"/>
  <c r="AC190"/>
  <c r="I190"/>
  <c r="W190"/>
  <c r="AJ190"/>
  <c r="K190"/>
  <c r="AE190"/>
  <c r="AK190"/>
  <c r="AL190"/>
  <c r="Q190"/>
  <c r="O190"/>
  <c r="AI190"/>
  <c r="AF190"/>
  <c r="AD190"/>
  <c r="U190"/>
  <c r="S190"/>
  <c r="AS189"/>
  <c r="AB190"/>
  <c r="AR189"/>
  <c r="H190"/>
  <c r="AM190" l="1"/>
  <c r="AN190" s="1"/>
  <c r="AO190"/>
  <c r="AP190" s="1"/>
  <c r="AS190" l="1"/>
  <c r="H191"/>
  <c r="I191"/>
  <c r="AJ191"/>
  <c r="AK191"/>
  <c r="W191"/>
  <c r="K191"/>
  <c r="AA191"/>
  <c r="AB191" s="1"/>
  <c r="AH191"/>
  <c r="Y191"/>
  <c r="AE191"/>
  <c r="M191"/>
  <c r="AR190"/>
  <c r="AC191"/>
  <c r="AI191"/>
  <c r="AL191"/>
  <c r="Q191"/>
  <c r="O191"/>
  <c r="AG191"/>
  <c r="AF191"/>
  <c r="AD191"/>
  <c r="U191"/>
  <c r="S191"/>
  <c r="AO191" l="1"/>
  <c r="AM191"/>
  <c r="AN191" s="1"/>
  <c r="AP191"/>
  <c r="H192" l="1"/>
  <c r="AS191"/>
  <c r="AR191"/>
  <c r="S192"/>
  <c r="K192"/>
  <c r="Q192"/>
  <c r="U192"/>
  <c r="AD192"/>
  <c r="AJ192"/>
  <c r="AF192"/>
  <c r="AG192"/>
  <c r="AI192"/>
  <c r="W192"/>
  <c r="O192"/>
  <c r="Y192"/>
  <c r="I192"/>
  <c r="M192"/>
  <c r="AL192"/>
  <c r="AH192"/>
  <c r="AK192"/>
  <c r="AC192"/>
  <c r="AE192"/>
  <c r="AA192"/>
  <c r="AO192" l="1"/>
  <c r="AM192"/>
  <c r="AN192" s="1"/>
  <c r="AB192"/>
  <c r="AP192"/>
  <c r="H193" l="1"/>
  <c r="AS192"/>
  <c r="AR192"/>
  <c r="W193"/>
  <c r="O193"/>
  <c r="U193"/>
  <c r="Y193"/>
  <c r="I193"/>
  <c r="AD193"/>
  <c r="AJ193"/>
  <c r="AF193"/>
  <c r="AE193"/>
  <c r="AG193"/>
  <c r="S193"/>
  <c r="K193"/>
  <c r="Q193"/>
  <c r="AL193"/>
  <c r="AH193"/>
  <c r="AI193"/>
  <c r="AK193"/>
  <c r="AC193"/>
  <c r="M193"/>
  <c r="AA193"/>
  <c r="AO193" l="1"/>
  <c r="AM193"/>
  <c r="AN193" s="1"/>
  <c r="AB193"/>
  <c r="AP193"/>
  <c r="H194" l="1"/>
  <c r="AS193"/>
  <c r="AR193"/>
  <c r="W194"/>
  <c r="O194"/>
  <c r="Y194"/>
  <c r="I194"/>
  <c r="M194"/>
  <c r="AL194"/>
  <c r="AH194"/>
  <c r="AK194"/>
  <c r="AC194"/>
  <c r="AE194"/>
  <c r="S194"/>
  <c r="K194"/>
  <c r="Q194"/>
  <c r="U194"/>
  <c r="AD194"/>
  <c r="AJ194"/>
  <c r="AF194"/>
  <c r="AG194"/>
  <c r="AI194"/>
  <c r="AA194"/>
  <c r="AM194" l="1"/>
  <c r="AN194" s="1"/>
  <c r="AB194"/>
  <c r="AO194"/>
  <c r="AP194" l="1"/>
  <c r="AA195" s="1"/>
  <c r="AB195" l="1"/>
  <c r="H195"/>
  <c r="AS194"/>
  <c r="AR194"/>
  <c r="W195"/>
  <c r="O195"/>
  <c r="U195"/>
  <c r="Y195"/>
  <c r="I195"/>
  <c r="AL195"/>
  <c r="AH195"/>
  <c r="AI195"/>
  <c r="AK195"/>
  <c r="AC195"/>
  <c r="S195"/>
  <c r="K195"/>
  <c r="M195"/>
  <c r="Q195"/>
  <c r="AD195"/>
  <c r="AJ195"/>
  <c r="AF195"/>
  <c r="AE195"/>
  <c r="AG195"/>
  <c r="AM195" l="1"/>
  <c r="AN195" s="1"/>
  <c r="AO195"/>
  <c r="AP195" l="1"/>
  <c r="H196" l="1"/>
  <c r="AS195"/>
  <c r="AR195"/>
  <c r="Y196"/>
  <c r="S196"/>
  <c r="K196"/>
  <c r="I196"/>
  <c r="M196"/>
  <c r="AL196"/>
  <c r="AH196"/>
  <c r="AK196"/>
  <c r="AC196"/>
  <c r="AE196"/>
  <c r="W196"/>
  <c r="O196"/>
  <c r="Q196"/>
  <c r="U196"/>
  <c r="AD196"/>
  <c r="AJ196"/>
  <c r="AF196"/>
  <c r="AG196"/>
  <c r="AI196"/>
  <c r="AA196"/>
  <c r="AM196" l="1"/>
  <c r="AN196" s="1"/>
  <c r="AB196"/>
  <c r="AO196"/>
  <c r="AP196" l="1"/>
  <c r="AA197" s="1"/>
  <c r="AB197" l="1"/>
  <c r="H197"/>
  <c r="AS196"/>
  <c r="AR196"/>
  <c r="Y197"/>
  <c r="Q197"/>
  <c r="I197"/>
  <c r="S197"/>
  <c r="K197"/>
  <c r="AL197"/>
  <c r="AH197"/>
  <c r="AI197"/>
  <c r="AK197"/>
  <c r="AC197"/>
  <c r="U197"/>
  <c r="M197"/>
  <c r="W197"/>
  <c r="O197"/>
  <c r="AD197"/>
  <c r="AJ197"/>
  <c r="AF197"/>
  <c r="AE197"/>
  <c r="AG197"/>
  <c r="AM197" l="1"/>
  <c r="AN197" s="1"/>
  <c r="AO197"/>
  <c r="AP197" l="1"/>
  <c r="H198" l="1"/>
  <c r="AS197"/>
  <c r="AR197"/>
  <c r="Y198"/>
  <c r="Q198"/>
  <c r="I198"/>
  <c r="S198"/>
  <c r="K198"/>
  <c r="AL198"/>
  <c r="AH198"/>
  <c r="AK198"/>
  <c r="AC198"/>
  <c r="AE198"/>
  <c r="U198"/>
  <c r="M198"/>
  <c r="W198"/>
  <c r="O198"/>
  <c r="AD198"/>
  <c r="AJ198"/>
  <c r="AF198"/>
  <c r="AG198"/>
  <c r="AI198"/>
  <c r="AA198"/>
  <c r="AM198" l="1"/>
  <c r="AN198" s="1"/>
  <c r="AB198"/>
  <c r="AO198"/>
  <c r="AP198" l="1"/>
  <c r="AA199" s="1"/>
  <c r="AB199" l="1"/>
  <c r="H199"/>
  <c r="AS198"/>
  <c r="AR198"/>
  <c r="U199"/>
  <c r="M199"/>
  <c r="W199"/>
  <c r="O199"/>
  <c r="AD199"/>
  <c r="AJ199"/>
  <c r="AF199"/>
  <c r="AE199"/>
  <c r="AG199"/>
  <c r="Y199"/>
  <c r="Q199"/>
  <c r="I199"/>
  <c r="S199"/>
  <c r="K199"/>
  <c r="AL199"/>
  <c r="AH199"/>
  <c r="AI199"/>
  <c r="AK199"/>
  <c r="AC199"/>
  <c r="AO199" l="1"/>
  <c r="AP199" s="1"/>
  <c r="AA200" s="1"/>
  <c r="AM199"/>
  <c r="AN199" s="1"/>
  <c r="AB200" l="1"/>
  <c r="H200"/>
  <c r="AS199"/>
  <c r="AR199"/>
  <c r="U200"/>
  <c r="M200"/>
  <c r="W200"/>
  <c r="O200"/>
  <c r="AD200"/>
  <c r="AJ200"/>
  <c r="AF200"/>
  <c r="AG200"/>
  <c r="AI200"/>
  <c r="Y200"/>
  <c r="Q200"/>
  <c r="I200"/>
  <c r="S200"/>
  <c r="K200"/>
  <c r="AL200"/>
  <c r="AH200"/>
  <c r="AK200"/>
  <c r="AC200"/>
  <c r="AE200"/>
  <c r="AO200" l="1"/>
  <c r="AP200" s="1"/>
  <c r="AM200"/>
  <c r="AN200" s="1"/>
  <c r="H201" l="1"/>
  <c r="AS200"/>
  <c r="AR200"/>
  <c r="U201"/>
  <c r="M201"/>
  <c r="W201"/>
  <c r="O201"/>
  <c r="AD201"/>
  <c r="AJ201"/>
  <c r="AF201"/>
  <c r="AE201"/>
  <c r="AG201"/>
  <c r="Y201"/>
  <c r="Q201"/>
  <c r="I201"/>
  <c r="S201"/>
  <c r="K201"/>
  <c r="AL201"/>
  <c r="AH201"/>
  <c r="AI201"/>
  <c r="AK201"/>
  <c r="AC201"/>
  <c r="AA201"/>
  <c r="AM201" l="1"/>
  <c r="AN201" s="1"/>
  <c r="AB201"/>
  <c r="AO201"/>
  <c r="AP201" l="1"/>
  <c r="H202" l="1"/>
  <c r="AS201"/>
  <c r="AR201"/>
  <c r="U202"/>
  <c r="M202"/>
  <c r="W202"/>
  <c r="O202"/>
  <c r="AD202"/>
  <c r="AJ202"/>
  <c r="AF202"/>
  <c r="AG202"/>
  <c r="AI202"/>
  <c r="Y202"/>
  <c r="Q202"/>
  <c r="I202"/>
  <c r="S202"/>
  <c r="K202"/>
  <c r="AL202"/>
  <c r="AH202"/>
  <c r="AK202"/>
  <c r="AC202"/>
  <c r="AE202"/>
  <c r="AA202"/>
  <c r="AO202" l="1"/>
  <c r="AP202" s="1"/>
  <c r="AM202"/>
  <c r="AN202" s="1"/>
  <c r="AB202"/>
  <c r="H203" l="1"/>
  <c r="AS202"/>
  <c r="AR202"/>
  <c r="Y203"/>
  <c r="Q203"/>
  <c r="I203"/>
  <c r="S203"/>
  <c r="K203"/>
  <c r="AL203"/>
  <c r="AH203"/>
  <c r="AI203"/>
  <c r="AK203"/>
  <c r="AC203"/>
  <c r="U203"/>
  <c r="M203"/>
  <c r="W203"/>
  <c r="O203"/>
  <c r="AD203"/>
  <c r="AJ203"/>
  <c r="AF203"/>
  <c r="AE203"/>
  <c r="AG203"/>
  <c r="AA203"/>
  <c r="AO203" l="1"/>
  <c r="AM203"/>
  <c r="AN203" s="1"/>
  <c r="AB203"/>
  <c r="AP203" l="1"/>
  <c r="AA204" s="1"/>
  <c r="AB204" l="1"/>
  <c r="H204"/>
  <c r="AS203"/>
  <c r="AR203"/>
  <c r="U204"/>
  <c r="M204"/>
  <c r="W204"/>
  <c r="O204"/>
  <c r="AD204"/>
  <c r="AJ204"/>
  <c r="AF204"/>
  <c r="AG204"/>
  <c r="AI204"/>
  <c r="Y204"/>
  <c r="Q204"/>
  <c r="I204"/>
  <c r="S204"/>
  <c r="K204"/>
  <c r="AL204"/>
  <c r="AH204"/>
  <c r="AK204"/>
  <c r="AC204"/>
  <c r="AE204"/>
  <c r="AM204" l="1"/>
  <c r="AN204" s="1"/>
  <c r="AO204"/>
  <c r="AP204" l="1"/>
  <c r="H205" l="1"/>
  <c r="AS204"/>
  <c r="AR204"/>
  <c r="Y205"/>
  <c r="Q205"/>
  <c r="I205"/>
  <c r="S205"/>
  <c r="K205"/>
  <c r="AL205"/>
  <c r="AH205"/>
  <c r="AI205"/>
  <c r="AK205"/>
  <c r="AC205"/>
  <c r="U205"/>
  <c r="M205"/>
  <c r="W205"/>
  <c r="O205"/>
  <c r="AD205"/>
  <c r="AJ205"/>
  <c r="AF205"/>
  <c r="AE205"/>
  <c r="AG205"/>
  <c r="AA205"/>
  <c r="AM205" l="1"/>
  <c r="AN205" s="1"/>
  <c r="AO205"/>
  <c r="AP205" l="1"/>
  <c r="H206" l="1"/>
  <c r="AS205"/>
  <c r="AR205"/>
  <c r="U206"/>
  <c r="M206"/>
  <c r="AA206"/>
  <c r="S206"/>
  <c r="K206"/>
  <c r="AL206"/>
  <c r="AH206"/>
  <c r="AK206"/>
  <c r="AC206"/>
  <c r="AE206"/>
  <c r="Y206"/>
  <c r="Q206"/>
  <c r="I206"/>
  <c r="W206"/>
  <c r="O206"/>
  <c r="AD206"/>
  <c r="AJ206"/>
  <c r="AF206"/>
  <c r="AG206"/>
  <c r="AI206"/>
  <c r="AM206" l="1"/>
  <c r="AN206" s="1"/>
  <c r="AO206"/>
  <c r="AP206" l="1"/>
  <c r="H207" l="1"/>
  <c r="AS206"/>
  <c r="AR206"/>
  <c r="U207"/>
  <c r="M207"/>
  <c r="AA207"/>
  <c r="S207"/>
  <c r="K207"/>
  <c r="AL207"/>
  <c r="AH207"/>
  <c r="AI207"/>
  <c r="AK207"/>
  <c r="AC207"/>
  <c r="Y207"/>
  <c r="Q207"/>
  <c r="I207"/>
  <c r="W207"/>
  <c r="O207"/>
  <c r="AD207"/>
  <c r="AJ207"/>
  <c r="AF207"/>
  <c r="AE207"/>
  <c r="AG207"/>
  <c r="AO207" l="1"/>
  <c r="AP207" s="1"/>
  <c r="AM207"/>
  <c r="AN207" s="1"/>
  <c r="H208" l="1"/>
  <c r="AS207"/>
  <c r="AR207"/>
  <c r="Y208"/>
  <c r="Q208"/>
  <c r="I208"/>
  <c r="W208"/>
  <c r="O208"/>
  <c r="AD208"/>
  <c r="AJ208"/>
  <c r="AF208"/>
  <c r="AG208"/>
  <c r="AI208"/>
  <c r="U208"/>
  <c r="M208"/>
  <c r="AA208"/>
  <c r="AB208" s="1"/>
  <c r="S208"/>
  <c r="K208"/>
  <c r="AL208"/>
  <c r="AH208"/>
  <c r="AK208"/>
  <c r="AC208"/>
  <c r="AE208"/>
  <c r="AO208" l="1"/>
  <c r="AP208" s="1"/>
  <c r="AM208"/>
  <c r="AN208" s="1"/>
  <c r="H209" l="1"/>
  <c r="AS208"/>
  <c r="AR208"/>
  <c r="Y209"/>
  <c r="Q209"/>
  <c r="I209"/>
  <c r="S209"/>
  <c r="K209"/>
  <c r="AL209"/>
  <c r="AH209"/>
  <c r="AI209"/>
  <c r="AK209"/>
  <c r="AC209"/>
  <c r="U209"/>
  <c r="M209"/>
  <c r="W209"/>
  <c r="O209"/>
  <c r="AD209"/>
  <c r="AJ209"/>
  <c r="AF209"/>
  <c r="AE209"/>
  <c r="AG209"/>
  <c r="AA209"/>
  <c r="AO209" l="1"/>
  <c r="AP209" s="1"/>
  <c r="AM209"/>
  <c r="AN209" s="1"/>
  <c r="AB209"/>
  <c r="AA210" l="1"/>
  <c r="AB210" s="1"/>
  <c r="H210"/>
  <c r="AS209"/>
  <c r="AR209"/>
  <c r="U210"/>
  <c r="M210"/>
  <c r="W210"/>
  <c r="O210"/>
  <c r="AD210"/>
  <c r="AJ210"/>
  <c r="AF210"/>
  <c r="AG210"/>
  <c r="AI210"/>
  <c r="Y210"/>
  <c r="Q210"/>
  <c r="I210"/>
  <c r="S210"/>
  <c r="K210"/>
  <c r="AL210"/>
  <c r="AH210"/>
  <c r="AK210"/>
  <c r="AC210"/>
  <c r="AE210"/>
  <c r="AO210" l="1"/>
  <c r="AP210" s="1"/>
  <c r="AS210" s="1"/>
  <c r="AM210"/>
  <c r="AN210" s="1"/>
  <c r="H211"/>
  <c r="K211" l="1"/>
  <c r="AK211"/>
  <c r="Y211"/>
  <c r="AJ211"/>
  <c r="M211"/>
  <c r="AA211"/>
  <c r="AH211"/>
  <c r="I211"/>
  <c r="AE211"/>
  <c r="O211"/>
  <c r="AR210"/>
  <c r="AC211"/>
  <c r="AI211"/>
  <c r="AL211"/>
  <c r="S211"/>
  <c r="Q211"/>
  <c r="AG211"/>
  <c r="AF211"/>
  <c r="AD211"/>
  <c r="W211"/>
  <c r="U211"/>
  <c r="AB211"/>
  <c r="AO211" l="1"/>
  <c r="AP211" s="1"/>
  <c r="AM211"/>
  <c r="AN211" s="1"/>
  <c r="H212"/>
  <c r="AS211"/>
  <c r="AR211"/>
  <c r="Y212"/>
  <c r="Q212"/>
  <c r="I212"/>
  <c r="S212"/>
  <c r="K212"/>
  <c r="AL212"/>
  <c r="AH212"/>
  <c r="AK212"/>
  <c r="AC212"/>
  <c r="AE212"/>
  <c r="U212"/>
  <c r="M212"/>
  <c r="W212"/>
  <c r="O212"/>
  <c r="AD212"/>
  <c r="AJ212"/>
  <c r="AF212"/>
  <c r="AG212"/>
  <c r="AI212"/>
  <c r="AA212"/>
  <c r="AM212" l="1"/>
  <c r="AN212" s="1"/>
  <c r="AB212"/>
  <c r="AO212"/>
  <c r="AP212" s="1"/>
  <c r="H213" l="1"/>
  <c r="AS212"/>
  <c r="AR212"/>
  <c r="Y213"/>
  <c r="Q213"/>
  <c r="I213"/>
  <c r="S213"/>
  <c r="K213"/>
  <c r="AL213"/>
  <c r="AH213"/>
  <c r="AI213"/>
  <c r="AK213"/>
  <c r="AC213"/>
  <c r="U213"/>
  <c r="M213"/>
  <c r="W213"/>
  <c r="O213"/>
  <c r="AD213"/>
  <c r="AJ213"/>
  <c r="AF213"/>
  <c r="AE213"/>
  <c r="AG213"/>
  <c r="AA213"/>
  <c r="AM213" l="1"/>
  <c r="AN213" s="1"/>
  <c r="AB213"/>
  <c r="AO213"/>
  <c r="AP213" s="1"/>
  <c r="H214" l="1"/>
  <c r="AS213"/>
  <c r="AR213"/>
  <c r="Y214"/>
  <c r="Q214"/>
  <c r="I214"/>
  <c r="S214"/>
  <c r="K214"/>
  <c r="AL214"/>
  <c r="AH214"/>
  <c r="AK214"/>
  <c r="AC214"/>
  <c r="AE214"/>
  <c r="U214"/>
  <c r="M214"/>
  <c r="W214"/>
  <c r="O214"/>
  <c r="AD214"/>
  <c r="AJ214"/>
  <c r="AF214"/>
  <c r="AG214"/>
  <c r="AI214"/>
  <c r="AA214"/>
  <c r="AB214" s="1"/>
  <c r="AO214" l="1"/>
  <c r="AP214" s="1"/>
  <c r="AA215" s="1"/>
  <c r="AM214"/>
  <c r="AN214" s="1"/>
  <c r="AB215" l="1"/>
  <c r="H215"/>
  <c r="AS214"/>
  <c r="AR214"/>
  <c r="U215"/>
  <c r="M215"/>
  <c r="W215"/>
  <c r="O215"/>
  <c r="AD215"/>
  <c r="AJ215"/>
  <c r="AF215"/>
  <c r="AE215"/>
  <c r="AG215"/>
  <c r="Y215"/>
  <c r="Q215"/>
  <c r="I215"/>
  <c r="S215"/>
  <c r="K215"/>
  <c r="AL215"/>
  <c r="AH215"/>
  <c r="AI215"/>
  <c r="AK215"/>
  <c r="AC215"/>
  <c r="AM215" l="1"/>
  <c r="AN215" s="1"/>
  <c r="AO215"/>
  <c r="AP215" s="1"/>
  <c r="H216" l="1"/>
  <c r="AS215"/>
  <c r="AR215"/>
  <c r="Y216"/>
  <c r="Q216"/>
  <c r="I216"/>
  <c r="S216"/>
  <c r="K216"/>
  <c r="AK216"/>
  <c r="AJ216"/>
  <c r="AF216"/>
  <c r="AC216"/>
  <c r="AE216"/>
  <c r="M216"/>
  <c r="W216"/>
  <c r="AD216"/>
  <c r="AL216"/>
  <c r="AH216"/>
  <c r="AG216"/>
  <c r="AI216"/>
  <c r="U216"/>
  <c r="O216"/>
  <c r="AA216"/>
  <c r="AM216" l="1"/>
  <c r="AN216" s="1"/>
  <c r="AB216"/>
  <c r="AO216"/>
  <c r="AP216" s="1"/>
  <c r="H217" l="1"/>
  <c r="AS216"/>
  <c r="AR216"/>
  <c r="U217"/>
  <c r="M217"/>
  <c r="W217"/>
  <c r="O217"/>
  <c r="AD217"/>
  <c r="AI217"/>
  <c r="Y217"/>
  <c r="Q217"/>
  <c r="S217"/>
  <c r="K217"/>
  <c r="AJ217"/>
  <c r="AF217"/>
  <c r="I217"/>
  <c r="AE217"/>
  <c r="AG217"/>
  <c r="AH217"/>
  <c r="AC217"/>
  <c r="AK217"/>
  <c r="AL217"/>
  <c r="AA217"/>
  <c r="AM217" l="1"/>
  <c r="AN217" s="1"/>
  <c r="AB217"/>
  <c r="AO217"/>
  <c r="AP217" s="1"/>
  <c r="H218" l="1"/>
  <c r="AS217"/>
  <c r="AR217"/>
  <c r="U218"/>
  <c r="M218"/>
  <c r="W218"/>
  <c r="O218"/>
  <c r="AD218"/>
  <c r="AJ218"/>
  <c r="Y218"/>
  <c r="Q218"/>
  <c r="I218"/>
  <c r="S218"/>
  <c r="K218"/>
  <c r="AC218"/>
  <c r="AG218"/>
  <c r="AI218"/>
  <c r="AK218"/>
  <c r="AH218"/>
  <c r="AF218"/>
  <c r="AE218"/>
  <c r="AL218"/>
  <c r="AA218"/>
  <c r="AO218" l="1"/>
  <c r="AP218" s="1"/>
  <c r="AM218"/>
  <c r="AN218" s="1"/>
  <c r="AB218"/>
  <c r="AA219" s="1"/>
  <c r="AB219" l="1"/>
  <c r="H219"/>
  <c r="AS218"/>
  <c r="AR218"/>
  <c r="Y219"/>
  <c r="Q219"/>
  <c r="I219"/>
  <c r="S219"/>
  <c r="K219"/>
  <c r="AH219"/>
  <c r="AI219"/>
  <c r="AF219"/>
  <c r="AJ219"/>
  <c r="U219"/>
  <c r="M219"/>
  <c r="W219"/>
  <c r="O219"/>
  <c r="AD219"/>
  <c r="AG219"/>
  <c r="AK219"/>
  <c r="AC219"/>
  <c r="AE219"/>
  <c r="AL219"/>
  <c r="AM219" l="1"/>
  <c r="AN219" s="1"/>
  <c r="AO219"/>
  <c r="AP219" s="1"/>
  <c r="H220" l="1"/>
  <c r="AS219"/>
  <c r="AR219"/>
  <c r="Y220"/>
  <c r="Q220"/>
  <c r="I220"/>
  <c r="S220"/>
  <c r="K220"/>
  <c r="AH220"/>
  <c r="AE220"/>
  <c r="AK220"/>
  <c r="U220"/>
  <c r="M220"/>
  <c r="W220"/>
  <c r="O220"/>
  <c r="AD220"/>
  <c r="AJ220"/>
  <c r="AC220"/>
  <c r="AG220"/>
  <c r="AF220"/>
  <c r="AI220"/>
  <c r="AL220"/>
  <c r="AA220"/>
  <c r="AM220" l="1"/>
  <c r="AN220" s="1"/>
  <c r="AB220"/>
  <c r="AO220"/>
  <c r="AP220" s="1"/>
  <c r="H221" l="1"/>
  <c r="AS220"/>
  <c r="AR220"/>
  <c r="Y221"/>
  <c r="Q221"/>
  <c r="I221"/>
  <c r="S221"/>
  <c r="K221"/>
  <c r="AI221"/>
  <c r="AF221"/>
  <c r="AH221"/>
  <c r="AJ221"/>
  <c r="U221"/>
  <c r="M221"/>
  <c r="W221"/>
  <c r="O221"/>
  <c r="AD221"/>
  <c r="AG221"/>
  <c r="AE221"/>
  <c r="AC221"/>
  <c r="AK221"/>
  <c r="AL221"/>
  <c r="AA221"/>
  <c r="AM221" l="1"/>
  <c r="AN221" s="1"/>
  <c r="AB221"/>
  <c r="AO221"/>
  <c r="AP221" s="1"/>
  <c r="H222" l="1"/>
  <c r="AS221"/>
  <c r="AR221"/>
  <c r="Y222"/>
  <c r="Q222"/>
  <c r="I222"/>
  <c r="S222"/>
  <c r="K222"/>
  <c r="AH222"/>
  <c r="AE222"/>
  <c r="AG222"/>
  <c r="U222"/>
  <c r="M222"/>
  <c r="W222"/>
  <c r="O222"/>
  <c r="AD222"/>
  <c r="AF222"/>
  <c r="AI222"/>
  <c r="AC222"/>
  <c r="AJ222"/>
  <c r="AL222"/>
  <c r="AK222"/>
  <c r="AA222"/>
  <c r="AM222" l="1"/>
  <c r="AN222" s="1"/>
  <c r="AB222"/>
  <c r="AO222"/>
  <c r="AP222" s="1"/>
  <c r="H223" l="1"/>
  <c r="AS222"/>
  <c r="AR222"/>
  <c r="U223"/>
  <c r="M223"/>
  <c r="W223"/>
  <c r="O223"/>
  <c r="AD223"/>
  <c r="AG223"/>
  <c r="AC223"/>
  <c r="AJ223"/>
  <c r="Y223"/>
  <c r="Q223"/>
  <c r="I223"/>
  <c r="S223"/>
  <c r="K223"/>
  <c r="AH223"/>
  <c r="AE223"/>
  <c r="AF223"/>
  <c r="AI223"/>
  <c r="AK223"/>
  <c r="AL223"/>
  <c r="AA223"/>
  <c r="AM223" l="1"/>
  <c r="AN223" s="1"/>
  <c r="AB223"/>
  <c r="AO223"/>
  <c r="AP223" s="1"/>
  <c r="H224" l="1"/>
  <c r="AS223"/>
  <c r="AR223"/>
  <c r="U224"/>
  <c r="M224"/>
  <c r="W224"/>
  <c r="O224"/>
  <c r="AD224"/>
  <c r="AC224"/>
  <c r="AI224"/>
  <c r="AJ224"/>
  <c r="AG224"/>
  <c r="Y224"/>
  <c r="Q224"/>
  <c r="I224"/>
  <c r="S224"/>
  <c r="K224"/>
  <c r="AE224"/>
  <c r="AK224"/>
  <c r="AF224"/>
  <c r="AH224"/>
  <c r="AL224"/>
  <c r="AA224"/>
  <c r="AM224" l="1"/>
  <c r="AN224" s="1"/>
  <c r="AB224"/>
  <c r="AO224"/>
  <c r="AP224" s="1"/>
  <c r="H225" l="1"/>
  <c r="AS224"/>
  <c r="AR224"/>
  <c r="Y225"/>
  <c r="Q225"/>
  <c r="I225"/>
  <c r="S225"/>
  <c r="K225"/>
  <c r="AH225"/>
  <c r="U225"/>
  <c r="M225"/>
  <c r="W225"/>
  <c r="O225"/>
  <c r="AD225"/>
  <c r="AF225"/>
  <c r="AC225"/>
  <c r="AE225"/>
  <c r="AI225"/>
  <c r="AG225"/>
  <c r="AK225"/>
  <c r="AJ225"/>
  <c r="AL225"/>
  <c r="AA225"/>
  <c r="AM225" l="1"/>
  <c r="AN225" s="1"/>
  <c r="AB225"/>
  <c r="AO225"/>
  <c r="AP225" s="1"/>
  <c r="H226" l="1"/>
  <c r="AS225"/>
  <c r="AR225"/>
  <c r="Y226"/>
  <c r="Q226"/>
  <c r="I226"/>
  <c r="S226"/>
  <c r="K226"/>
  <c r="AD226"/>
  <c r="U226"/>
  <c r="M226"/>
  <c r="W226"/>
  <c r="O226"/>
  <c r="AF226"/>
  <c r="AG226"/>
  <c r="AC226"/>
  <c r="AE226"/>
  <c r="AH226"/>
  <c r="AI226"/>
  <c r="AJ226"/>
  <c r="AK226"/>
  <c r="AL226"/>
  <c r="AA226"/>
  <c r="AO226" l="1"/>
  <c r="AP226" s="1"/>
  <c r="H227" s="1"/>
  <c r="AM226"/>
  <c r="AN226" s="1"/>
  <c r="AB226"/>
  <c r="AA227" s="1"/>
  <c r="AB227" s="1"/>
  <c r="W227" l="1"/>
  <c r="K227"/>
  <c r="AF227"/>
  <c r="AE227"/>
  <c r="Y227"/>
  <c r="AH227"/>
  <c r="AJ227"/>
  <c r="U227"/>
  <c r="AC227"/>
  <c r="I227"/>
  <c r="AS226"/>
  <c r="AG227"/>
  <c r="AD227"/>
  <c r="O227"/>
  <c r="M227"/>
  <c r="AL227"/>
  <c r="AK227"/>
  <c r="AI227"/>
  <c r="S227"/>
  <c r="Q227"/>
  <c r="AR226"/>
  <c r="AO227" l="1"/>
  <c r="AP227" s="1"/>
  <c r="H228" s="1"/>
  <c r="AM227"/>
  <c r="AN227" s="1"/>
  <c r="AK228"/>
  <c r="AS227"/>
  <c r="AC228" l="1"/>
  <c r="AE228"/>
  <c r="AG228"/>
  <c r="AJ228"/>
  <c r="Q228"/>
  <c r="M228"/>
  <c r="AF228"/>
  <c r="W228"/>
  <c r="AH228"/>
  <c r="AR227"/>
  <c r="S228"/>
  <c r="U228"/>
  <c r="I228"/>
  <c r="Y228"/>
  <c r="O228"/>
  <c r="K228"/>
  <c r="AD228"/>
  <c r="AL228"/>
  <c r="AI228"/>
  <c r="AA228"/>
  <c r="AB228" s="1"/>
  <c r="AM228" l="1"/>
  <c r="AN228" s="1"/>
  <c r="AO228"/>
  <c r="AP228" s="1"/>
  <c r="H229" l="1"/>
  <c r="S229"/>
  <c r="U229"/>
  <c r="W229"/>
  <c r="AD229"/>
  <c r="AK229"/>
  <c r="AG229"/>
  <c r="AL229"/>
  <c r="AS228"/>
  <c r="AI229"/>
  <c r="M229"/>
  <c r="O229"/>
  <c r="AE229"/>
  <c r="AC229"/>
  <c r="AH229"/>
  <c r="AF229"/>
  <c r="K229"/>
  <c r="Y229"/>
  <c r="AR228"/>
  <c r="Q229"/>
  <c r="AJ229"/>
  <c r="I229"/>
  <c r="AA229"/>
  <c r="AB229" s="1"/>
  <c r="AM229" l="1"/>
  <c r="AN229" s="1"/>
  <c r="AO229"/>
  <c r="AP229" s="1"/>
  <c r="AA230" l="1"/>
  <c r="AB230" s="1"/>
  <c r="H230"/>
  <c r="AR229"/>
  <c r="Q230"/>
  <c r="S230"/>
  <c r="AI230"/>
  <c r="AE230"/>
  <c r="U230"/>
  <c r="W230"/>
  <c r="AH230"/>
  <c r="AJ230"/>
  <c r="AK230"/>
  <c r="AS229"/>
  <c r="Y230"/>
  <c r="I230"/>
  <c r="K230"/>
  <c r="AG230"/>
  <c r="AC230"/>
  <c r="M230"/>
  <c r="O230"/>
  <c r="AF230"/>
  <c r="AD230"/>
  <c r="AL230"/>
  <c r="AM230" l="1"/>
  <c r="AN230" s="1"/>
  <c r="AO230"/>
  <c r="AP230" s="1"/>
  <c r="M231" l="1"/>
  <c r="U231"/>
  <c r="AI231"/>
  <c r="I231"/>
  <c r="AC231"/>
  <c r="AG231"/>
  <c r="W231"/>
  <c r="Y231"/>
  <c r="K231"/>
  <c r="AF231"/>
  <c r="AL231"/>
  <c r="AK231"/>
  <c r="AJ231"/>
  <c r="S231"/>
  <c r="AD231"/>
  <c r="H231"/>
  <c r="AR230"/>
  <c r="AH231"/>
  <c r="AE231"/>
  <c r="Q231"/>
  <c r="O231"/>
  <c r="AS230"/>
  <c r="AA231"/>
  <c r="AB231" s="1"/>
  <c r="AM231" l="1"/>
  <c r="AN231" s="1"/>
  <c r="AO231"/>
  <c r="AP231" s="1"/>
  <c r="AS231" l="1"/>
  <c r="U232"/>
  <c r="W232"/>
  <c r="AE232"/>
  <c r="AH232"/>
  <c r="AJ232"/>
  <c r="Q232"/>
  <c r="S232"/>
  <c r="AC232"/>
  <c r="AD232"/>
  <c r="AL232"/>
  <c r="H232"/>
  <c r="AR231"/>
  <c r="M232"/>
  <c r="O232"/>
  <c r="AI232"/>
  <c r="AG232"/>
  <c r="Y232"/>
  <c r="I232"/>
  <c r="K232"/>
  <c r="AF232"/>
  <c r="AK232"/>
  <c r="AA232"/>
  <c r="AB232" s="1"/>
  <c r="AM232" l="1"/>
  <c r="AN232" s="1"/>
  <c r="AO232"/>
  <c r="AP232" s="1"/>
  <c r="AA233" l="1"/>
  <c r="AB233" s="1"/>
  <c r="H233"/>
  <c r="AR232"/>
  <c r="Q233"/>
  <c r="S233"/>
  <c r="AH233"/>
  <c r="AK233"/>
  <c r="U233"/>
  <c r="W233"/>
  <c r="AG233"/>
  <c r="AD233"/>
  <c r="AF233"/>
  <c r="AS232"/>
  <c r="Y233"/>
  <c r="I233"/>
  <c r="K233"/>
  <c r="AC233"/>
  <c r="AL233"/>
  <c r="M233"/>
  <c r="O233"/>
  <c r="AI233"/>
  <c r="AJ233"/>
  <c r="AE233"/>
  <c r="AO233" l="1"/>
  <c r="AP233" s="1"/>
  <c r="AA234" s="1"/>
  <c r="AB234" s="1"/>
  <c r="AM233"/>
  <c r="AN233" s="1"/>
  <c r="H234" l="1"/>
  <c r="AR233"/>
  <c r="Q234"/>
  <c r="S234"/>
  <c r="AF234"/>
  <c r="AD234"/>
  <c r="AE234"/>
  <c r="M234"/>
  <c r="O234"/>
  <c r="AJ234"/>
  <c r="AK234"/>
  <c r="AS233"/>
  <c r="Y234"/>
  <c r="I234"/>
  <c r="K234"/>
  <c r="AG234"/>
  <c r="AI234"/>
  <c r="U234"/>
  <c r="W234"/>
  <c r="AH234"/>
  <c r="AC234"/>
  <c r="AL234"/>
  <c r="AM234" l="1"/>
  <c r="AN234" s="1"/>
  <c r="AO234"/>
  <c r="AP234" s="1"/>
  <c r="AS234" l="1"/>
  <c r="M235"/>
  <c r="Q235"/>
  <c r="AF235"/>
  <c r="H235"/>
  <c r="AK235"/>
  <c r="AE235"/>
  <c r="S235"/>
  <c r="O235"/>
  <c r="AI235"/>
  <c r="AL235"/>
  <c r="I235"/>
  <c r="AG235"/>
  <c r="W235"/>
  <c r="AD235"/>
  <c r="AH235"/>
  <c r="AR234"/>
  <c r="AC235"/>
  <c r="K235"/>
  <c r="Y235"/>
  <c r="AJ235"/>
  <c r="U235"/>
  <c r="AA235"/>
  <c r="AB235" s="1"/>
  <c r="AM235" l="1"/>
  <c r="AN235" s="1"/>
  <c r="AO235"/>
  <c r="AP235" s="1"/>
  <c r="AA236" s="1"/>
  <c r="AB236" s="1"/>
  <c r="AJ236" l="1"/>
  <c r="H236"/>
  <c r="AS235"/>
  <c r="AG236"/>
  <c r="W236"/>
  <c r="U236"/>
  <c r="AL236"/>
  <c r="AC236"/>
  <c r="AK236"/>
  <c r="I236"/>
  <c r="AF236"/>
  <c r="AI236"/>
  <c r="S236"/>
  <c r="AR235"/>
  <c r="M236"/>
  <c r="K236"/>
  <c r="Y236"/>
  <c r="AD236"/>
  <c r="AH236"/>
  <c r="O236"/>
  <c r="AE236"/>
  <c r="Q236"/>
  <c r="AO236" l="1"/>
  <c r="AP236" s="1"/>
  <c r="S237" s="1"/>
  <c r="AM236"/>
  <c r="AN236" s="1"/>
  <c r="H237"/>
  <c r="AR236"/>
  <c r="Q237"/>
  <c r="AS236"/>
  <c r="Y237"/>
  <c r="AE237" l="1"/>
  <c r="AF237"/>
  <c r="M237"/>
  <c r="W237"/>
  <c r="AA237"/>
  <c r="AB237" s="1"/>
  <c r="AH237"/>
  <c r="K237"/>
  <c r="O237"/>
  <c r="AD237"/>
  <c r="AL237"/>
  <c r="AG237"/>
  <c r="AJ237"/>
  <c r="AK237"/>
  <c r="I237"/>
  <c r="AC237"/>
  <c r="AI237"/>
  <c r="U237"/>
  <c r="AO237"/>
  <c r="AP237" s="1"/>
  <c r="AM237" l="1"/>
  <c r="AN237" s="1"/>
  <c r="H238"/>
  <c r="S238"/>
  <c r="AK238"/>
  <c r="Y238"/>
  <c r="AJ238"/>
  <c r="K238"/>
  <c r="AI238"/>
  <c r="AS237"/>
  <c r="AG238"/>
  <c r="O238"/>
  <c r="AR237"/>
  <c r="AH238"/>
  <c r="AC238"/>
  <c r="AF238"/>
  <c r="U238"/>
  <c r="AL238"/>
  <c r="AD238"/>
  <c r="I238"/>
  <c r="W238"/>
  <c r="Q238"/>
  <c r="AE238"/>
  <c r="M238"/>
  <c r="AA238"/>
  <c r="AB238" s="1"/>
  <c r="AO238" l="1"/>
  <c r="AP238" s="1"/>
  <c r="AA239" s="1"/>
  <c r="AB239" s="1"/>
  <c r="AM238"/>
  <c r="AN238" s="1"/>
  <c r="H239" l="1"/>
  <c r="U239"/>
  <c r="AG239"/>
  <c r="AJ239"/>
  <c r="AF239"/>
  <c r="O239"/>
  <c r="AH239"/>
  <c r="AS238"/>
  <c r="AK239"/>
  <c r="AE239"/>
  <c r="M239"/>
  <c r="AR238"/>
  <c r="Y239"/>
  <c r="Q239"/>
  <c r="I239"/>
  <c r="K239"/>
  <c r="S239"/>
  <c r="W239"/>
  <c r="AC239"/>
  <c r="AD239"/>
  <c r="AL239"/>
  <c r="AI239"/>
  <c r="AO239" l="1"/>
  <c r="AP239" s="1"/>
  <c r="AM239"/>
  <c r="AN239" s="1"/>
  <c r="AR239" l="1"/>
  <c r="H240"/>
  <c r="AD240"/>
  <c r="AG240"/>
  <c r="AS239"/>
  <c r="AH240"/>
  <c r="AC240"/>
  <c r="Q240"/>
  <c r="W240"/>
  <c r="AJ240"/>
  <c r="I240"/>
  <c r="O240"/>
  <c r="AL240"/>
  <c r="AK240"/>
  <c r="M240"/>
  <c r="Y240"/>
  <c r="AF240"/>
  <c r="U240"/>
  <c r="AI240"/>
  <c r="K240"/>
  <c r="AE240"/>
  <c r="S240"/>
  <c r="AA240"/>
  <c r="AB240" s="1"/>
  <c r="AO240" l="1"/>
  <c r="AP240" s="1"/>
  <c r="AA241" s="1"/>
  <c r="AB241" s="1"/>
  <c r="H241"/>
  <c r="AK241"/>
  <c r="AM240"/>
  <c r="AN240" s="1"/>
  <c r="AD241" l="1"/>
  <c r="Q241"/>
  <c r="AR240"/>
  <c r="AS240"/>
  <c r="K241"/>
  <c r="S241"/>
  <c r="AC241"/>
  <c r="AH241"/>
  <c r="I241"/>
  <c r="Y241"/>
  <c r="AF241"/>
  <c r="AI241"/>
  <c r="AJ241"/>
  <c r="AL241"/>
  <c r="M241"/>
  <c r="O241"/>
  <c r="U241"/>
  <c r="AE241"/>
  <c r="W241"/>
  <c r="AG241"/>
  <c r="AO241" l="1"/>
  <c r="AP241" s="1"/>
  <c r="AA242" s="1"/>
  <c r="AB242" s="1"/>
  <c r="H242"/>
  <c r="AS241"/>
  <c r="W242"/>
  <c r="AI242"/>
  <c r="AJ242"/>
  <c r="U242"/>
  <c r="AC242"/>
  <c r="I242"/>
  <c r="K242"/>
  <c r="AD242"/>
  <c r="AG242"/>
  <c r="AE242"/>
  <c r="AF242"/>
  <c r="AH242"/>
  <c r="AL242"/>
  <c r="M242"/>
  <c r="AM241"/>
  <c r="AN241" s="1"/>
  <c r="Y242"/>
  <c r="Q242"/>
  <c r="O242"/>
  <c r="S242"/>
  <c r="AK242"/>
  <c r="AO242" s="1"/>
  <c r="AP242" s="1"/>
  <c r="AA243" l="1"/>
  <c r="AB243" s="1"/>
  <c r="AR241"/>
  <c r="AM242"/>
  <c r="AN242" s="1"/>
  <c r="H243"/>
  <c r="I243"/>
  <c r="O243"/>
  <c r="P243" s="1"/>
  <c r="AH243"/>
  <c r="AG243"/>
  <c r="AJ243"/>
  <c r="U243"/>
  <c r="V243" s="1"/>
  <c r="Y243"/>
  <c r="Z243" s="1"/>
  <c r="S243"/>
  <c r="T243" s="1"/>
  <c r="AE243"/>
  <c r="AD243"/>
  <c r="AR242"/>
  <c r="M243"/>
  <c r="N243" s="1"/>
  <c r="W243"/>
  <c r="X243" s="1"/>
  <c r="AC243"/>
  <c r="AI243"/>
  <c r="AF243"/>
  <c r="K243"/>
  <c r="L243" s="1"/>
  <c r="Q243"/>
  <c r="R243" s="1"/>
  <c r="AL243"/>
  <c r="AK243"/>
  <c r="AS242"/>
  <c r="J243" l="1"/>
  <c r="AO243"/>
  <c r="AP243" s="1"/>
  <c r="Q244" s="1"/>
  <c r="R244" s="1"/>
  <c r="Y244" l="1"/>
  <c r="Z244" s="1"/>
  <c r="I244"/>
  <c r="J244" s="1"/>
  <c r="K244"/>
  <c r="L244" s="1"/>
  <c r="U244"/>
  <c r="V244" s="1"/>
  <c r="W244"/>
  <c r="X244" s="1"/>
  <c r="O244"/>
  <c r="P244" s="1"/>
  <c r="M244"/>
  <c r="N244" s="1"/>
  <c r="S244"/>
  <c r="T244" s="1"/>
  <c r="AS243"/>
  <c r="AH244"/>
  <c r="AG244"/>
  <c r="AK244"/>
  <c r="AF244"/>
  <c r="AJ244"/>
  <c r="H244"/>
  <c r="AR243"/>
  <c r="AD244"/>
  <c r="AC244"/>
  <c r="AE244"/>
  <c r="AI244"/>
  <c r="AL244"/>
  <c r="AA244"/>
  <c r="AB244" s="1"/>
  <c r="AM243"/>
  <c r="AN243" s="1"/>
  <c r="AO244" l="1"/>
  <c r="AP244" s="1"/>
  <c r="AA245" s="1"/>
  <c r="AB245" s="1"/>
  <c r="AM244"/>
  <c r="AN244" s="1"/>
  <c r="S245" l="1"/>
  <c r="T245" s="1"/>
  <c r="Y245"/>
  <c r="Z245" s="1"/>
  <c r="AS244"/>
  <c r="AC245"/>
  <c r="AE245"/>
  <c r="AH245"/>
  <c r="AG245"/>
  <c r="AL245"/>
  <c r="H245"/>
  <c r="AR244"/>
  <c r="AD245"/>
  <c r="AI245"/>
  <c r="AF245"/>
  <c r="AJ245"/>
  <c r="AK245"/>
  <c r="I245"/>
  <c r="J245" s="1"/>
  <c r="W245"/>
  <c r="X245" s="1"/>
  <c r="M245"/>
  <c r="N245" s="1"/>
  <c r="K245"/>
  <c r="L245" s="1"/>
  <c r="O245"/>
  <c r="P245" s="1"/>
  <c r="Q245"/>
  <c r="R245" s="1"/>
  <c r="U245"/>
  <c r="V245" s="1"/>
  <c r="AM245" l="1"/>
  <c r="AN245" s="1"/>
  <c r="AO245"/>
  <c r="AP245" s="1"/>
  <c r="U246" s="1"/>
  <c r="V246" s="1"/>
  <c r="W246" l="1"/>
  <c r="X246" s="1"/>
  <c r="Q246"/>
  <c r="R246" s="1"/>
  <c r="K246"/>
  <c r="L246" s="1"/>
  <c r="Y246"/>
  <c r="Z246" s="1"/>
  <c r="M246"/>
  <c r="N246" s="1"/>
  <c r="S246"/>
  <c r="T246" s="1"/>
  <c r="AS245"/>
  <c r="AI246"/>
  <c r="AL246"/>
  <c r="AE246"/>
  <c r="AD246"/>
  <c r="AC246"/>
  <c r="H246"/>
  <c r="AR245"/>
  <c r="AK246"/>
  <c r="AH246"/>
  <c r="AF246"/>
  <c r="AJ246"/>
  <c r="AG246"/>
  <c r="AA246"/>
  <c r="AB246" s="1"/>
  <c r="O246"/>
  <c r="P246" s="1"/>
  <c r="I246"/>
  <c r="J246" l="1"/>
  <c r="AO246"/>
  <c r="AP246" s="1"/>
  <c r="W247" l="1"/>
  <c r="X247" s="1"/>
  <c r="H247"/>
  <c r="AF247"/>
  <c r="AJ247"/>
  <c r="AL247"/>
  <c r="AR246"/>
  <c r="AH247"/>
  <c r="AE247"/>
  <c r="AI247"/>
  <c r="AG247"/>
  <c r="AS246"/>
  <c r="AC247"/>
  <c r="AK247"/>
  <c r="AD247"/>
  <c r="K247"/>
  <c r="L247" s="1"/>
  <c r="M247"/>
  <c r="N247" s="1"/>
  <c r="Q247"/>
  <c r="R247" s="1"/>
  <c r="Y247"/>
  <c r="Z247" s="1"/>
  <c r="U247"/>
  <c r="V247" s="1"/>
  <c r="O247"/>
  <c r="P247" s="1"/>
  <c r="I247"/>
  <c r="J247" s="1"/>
  <c r="S247"/>
  <c r="T247" s="1"/>
  <c r="AA247"/>
  <c r="AB247" s="1"/>
  <c r="AM246"/>
  <c r="AN246" s="1"/>
  <c r="AM247" l="1"/>
  <c r="AN247" s="1"/>
  <c r="AO247"/>
  <c r="AP247" s="1"/>
  <c r="Q248" l="1"/>
  <c r="R248" s="1"/>
  <c r="H248"/>
  <c r="AR247"/>
  <c r="AH248"/>
  <c r="AI248"/>
  <c r="AD248"/>
  <c r="AF248"/>
  <c r="AL248"/>
  <c r="AS247"/>
  <c r="AE248"/>
  <c r="AJ248"/>
  <c r="AG248"/>
  <c r="AC248"/>
  <c r="AK248"/>
  <c r="Y248"/>
  <c r="Z248" s="1"/>
  <c r="S248"/>
  <c r="T248" s="1"/>
  <c r="K248"/>
  <c r="L248" s="1"/>
  <c r="AA248"/>
  <c r="AB248" s="1"/>
  <c r="M248"/>
  <c r="N248" s="1"/>
  <c r="O248"/>
  <c r="P248" s="1"/>
  <c r="W248"/>
  <c r="X248" s="1"/>
  <c r="U248"/>
  <c r="V248" s="1"/>
  <c r="I248"/>
  <c r="AO248" l="1"/>
  <c r="AP248" s="1"/>
  <c r="W249" s="1"/>
  <c r="X249" s="1"/>
  <c r="J248"/>
  <c r="AR248"/>
  <c r="H249"/>
  <c r="AS248"/>
  <c r="S249" l="1"/>
  <c r="T249" s="1"/>
  <c r="AH249"/>
  <c r="Q249"/>
  <c r="R249" s="1"/>
  <c r="AE249"/>
  <c r="AJ249"/>
  <c r="O249"/>
  <c r="P249" s="1"/>
  <c r="AL249"/>
  <c r="AG249"/>
  <c r="AA249"/>
  <c r="AB249" s="1"/>
  <c r="U249"/>
  <c r="V249" s="1"/>
  <c r="AD249"/>
  <c r="AF249"/>
  <c r="AK249"/>
  <c r="AI249"/>
  <c r="AC249"/>
  <c r="I249"/>
  <c r="Y249"/>
  <c r="Z249" s="1"/>
  <c r="M249"/>
  <c r="N249" s="1"/>
  <c r="K249"/>
  <c r="L249" s="1"/>
  <c r="J249"/>
  <c r="AO249"/>
  <c r="AP249" s="1"/>
  <c r="S250" s="1"/>
  <c r="T250" s="1"/>
  <c r="AM248"/>
  <c r="AN248" s="1"/>
  <c r="Q250" l="1"/>
  <c r="R250" s="1"/>
  <c r="I250"/>
  <c r="U250"/>
  <c r="V250" s="1"/>
  <c r="J250"/>
  <c r="W250"/>
  <c r="X250" s="1"/>
  <c r="AF250"/>
  <c r="AC250"/>
  <c r="AK250"/>
  <c r="H250"/>
  <c r="AI250"/>
  <c r="AD250"/>
  <c r="AL250"/>
  <c r="AS249"/>
  <c r="AH250"/>
  <c r="AG250"/>
  <c r="AR249"/>
  <c r="AE250"/>
  <c r="AJ250"/>
  <c r="M250"/>
  <c r="N250" s="1"/>
  <c r="Y250"/>
  <c r="Z250" s="1"/>
  <c r="K250"/>
  <c r="L250" s="1"/>
  <c r="AA250"/>
  <c r="AB250" s="1"/>
  <c r="O250"/>
  <c r="P250" s="1"/>
  <c r="AM249"/>
  <c r="AN249" s="1"/>
  <c r="AO250" l="1"/>
  <c r="AP250" s="1"/>
  <c r="I251" s="1"/>
  <c r="AM250"/>
  <c r="AN250" s="1"/>
  <c r="Y251" l="1"/>
  <c r="Z251" s="1"/>
  <c r="J251"/>
  <c r="K251"/>
  <c r="L251" s="1"/>
  <c r="AS250"/>
  <c r="AH251"/>
  <c r="AG251"/>
  <c r="AR250"/>
  <c r="AD251"/>
  <c r="AK251"/>
  <c r="AL251"/>
  <c r="AF251"/>
  <c r="AC251"/>
  <c r="H251"/>
  <c r="AJ251"/>
  <c r="AI251"/>
  <c r="AE251"/>
  <c r="U251"/>
  <c r="V251" s="1"/>
  <c r="S251"/>
  <c r="T251" s="1"/>
  <c r="Q251"/>
  <c r="R251" s="1"/>
  <c r="AA251"/>
  <c r="AB251" s="1"/>
  <c r="O251"/>
  <c r="P251" s="1"/>
  <c r="W251"/>
  <c r="X251" s="1"/>
  <c r="M251"/>
  <c r="N251" s="1"/>
  <c r="AO251" l="1"/>
  <c r="AP251" s="1"/>
  <c r="AM251"/>
  <c r="AN251" s="1"/>
  <c r="O252" l="1"/>
  <c r="P252" s="1"/>
  <c r="H252"/>
  <c r="AE252"/>
  <c r="AG252"/>
  <c r="AK252"/>
  <c r="AD252"/>
  <c r="AC252"/>
  <c r="AJ252"/>
  <c r="AR251"/>
  <c r="AF252"/>
  <c r="AL252"/>
  <c r="AS251"/>
  <c r="AI252"/>
  <c r="AH252"/>
  <c r="Y252"/>
  <c r="Z252" s="1"/>
  <c r="M252"/>
  <c r="N252" s="1"/>
  <c r="K252"/>
  <c r="L252" s="1"/>
  <c r="Q252"/>
  <c r="R252" s="1"/>
  <c r="W252"/>
  <c r="X252" s="1"/>
  <c r="S252"/>
  <c r="T252" s="1"/>
  <c r="I252"/>
  <c r="U252"/>
  <c r="V252" s="1"/>
  <c r="AA252"/>
  <c r="AB252" s="1"/>
  <c r="J252" l="1"/>
  <c r="AO252"/>
  <c r="AP252" s="1"/>
  <c r="U253" s="1"/>
  <c r="V253" s="1"/>
  <c r="Q253" l="1"/>
  <c r="R253" s="1"/>
  <c r="AS252"/>
  <c r="AH253"/>
  <c r="AI253"/>
  <c r="AR252"/>
  <c r="AG253"/>
  <c r="AC253"/>
  <c r="AE253"/>
  <c r="AD253"/>
  <c r="AF253"/>
  <c r="H253"/>
  <c r="AK253"/>
  <c r="AJ253"/>
  <c r="AL253"/>
  <c r="K253"/>
  <c r="L253" s="1"/>
  <c r="AA253"/>
  <c r="AB253" s="1"/>
  <c r="I253"/>
  <c r="M253"/>
  <c r="N253" s="1"/>
  <c r="S253"/>
  <c r="T253" s="1"/>
  <c r="O253"/>
  <c r="P253" s="1"/>
  <c r="Y253"/>
  <c r="Z253" s="1"/>
  <c r="W253"/>
  <c r="X253" s="1"/>
  <c r="AM252"/>
  <c r="AN252" s="1"/>
  <c r="J253" l="1"/>
  <c r="AO253"/>
  <c r="AP253" s="1"/>
  <c r="W254" s="1"/>
  <c r="X254" s="1"/>
  <c r="K254" l="1"/>
  <c r="L254" s="1"/>
  <c r="I254"/>
  <c r="J254" s="1"/>
  <c r="M254"/>
  <c r="N254" s="1"/>
  <c r="Y254"/>
  <c r="Z254" s="1"/>
  <c r="AR253"/>
  <c r="AH254"/>
  <c r="AK254"/>
  <c r="AS253"/>
  <c r="AG254"/>
  <c r="AF254"/>
  <c r="H254"/>
  <c r="AD254"/>
  <c r="AC254"/>
  <c r="AL254"/>
  <c r="AI254"/>
  <c r="AE254"/>
  <c r="AJ254"/>
  <c r="Q254"/>
  <c r="R254" s="1"/>
  <c r="U254"/>
  <c r="V254" s="1"/>
  <c r="S254"/>
  <c r="T254" s="1"/>
  <c r="AA254"/>
  <c r="AB254" s="1"/>
  <c r="O254"/>
  <c r="P254" s="1"/>
  <c r="AM253"/>
  <c r="AN253" s="1"/>
  <c r="AO254" l="1"/>
  <c r="AP254" s="1"/>
  <c r="U255" s="1"/>
  <c r="V255" s="1"/>
  <c r="AM254"/>
  <c r="AN254" s="1"/>
  <c r="AA255" l="1"/>
  <c r="AB255" s="1"/>
  <c r="O255"/>
  <c r="P255" s="1"/>
  <c r="Q255"/>
  <c r="R255" s="1"/>
  <c r="I255"/>
  <c r="J255" s="1"/>
  <c r="W255"/>
  <c r="X255" s="1"/>
  <c r="AS254"/>
  <c r="AJ255"/>
  <c r="AK255"/>
  <c r="H255"/>
  <c r="AC255"/>
  <c r="AI255"/>
  <c r="AF255"/>
  <c r="AD255"/>
  <c r="AL255"/>
  <c r="AG255"/>
  <c r="AR254"/>
  <c r="AE255"/>
  <c r="AH255"/>
  <c r="K255"/>
  <c r="L255" s="1"/>
  <c r="M255"/>
  <c r="N255" s="1"/>
  <c r="Y255"/>
  <c r="Z255" s="1"/>
  <c r="S255"/>
  <c r="T255" s="1"/>
  <c r="AO255" l="1"/>
  <c r="AP255" s="1"/>
  <c r="AM255"/>
  <c r="AN255" s="1"/>
  <c r="H256" l="1"/>
  <c r="AF256"/>
  <c r="AC256"/>
  <c r="AL256"/>
  <c r="AS255"/>
  <c r="AI256"/>
  <c r="AE256"/>
  <c r="AR255"/>
  <c r="AG256"/>
  <c r="AH256"/>
  <c r="AD256"/>
  <c r="AJ256"/>
  <c r="AK256"/>
  <c r="Q256"/>
  <c r="R256" s="1"/>
  <c r="O256"/>
  <c r="P256" s="1"/>
  <c r="U256"/>
  <c r="V256" s="1"/>
  <c r="AA256"/>
  <c r="AB256" s="1"/>
  <c r="S256"/>
  <c r="T256" s="1"/>
  <c r="W256"/>
  <c r="X256" s="1"/>
  <c r="Y256"/>
  <c r="Z256" s="1"/>
  <c r="M256"/>
  <c r="N256" s="1"/>
  <c r="I256"/>
  <c r="K256"/>
  <c r="L256" s="1"/>
  <c r="J256" l="1"/>
  <c r="AO256"/>
  <c r="AP256" s="1"/>
  <c r="K257" s="1"/>
  <c r="L257" s="1"/>
  <c r="Q257" l="1"/>
  <c r="R257" s="1"/>
  <c r="S257"/>
  <c r="T257" s="1"/>
  <c r="I257"/>
  <c r="J257" s="1"/>
  <c r="W257"/>
  <c r="X257" s="1"/>
  <c r="U257"/>
  <c r="V257" s="1"/>
  <c r="Y257"/>
  <c r="Z257" s="1"/>
  <c r="O257"/>
  <c r="P257" s="1"/>
  <c r="AS256"/>
  <c r="AC257"/>
  <c r="AG257"/>
  <c r="H257"/>
  <c r="AK257"/>
  <c r="AF257"/>
  <c r="AL257"/>
  <c r="AE257"/>
  <c r="AH257"/>
  <c r="AJ257"/>
  <c r="AR256"/>
  <c r="AI257"/>
  <c r="AD257"/>
  <c r="AA257"/>
  <c r="AB257" s="1"/>
  <c r="M257"/>
  <c r="N257" s="1"/>
  <c r="AM256"/>
  <c r="AN256" s="1"/>
  <c r="AO257" l="1"/>
  <c r="AP257" s="1"/>
  <c r="M258" s="1"/>
  <c r="N258" s="1"/>
  <c r="AM257"/>
  <c r="AN257" s="1"/>
  <c r="AA258" l="1"/>
  <c r="AB258" s="1"/>
  <c r="AS257"/>
  <c r="AG258"/>
  <c r="AH258"/>
  <c r="H258"/>
  <c r="AD258"/>
  <c r="AE258"/>
  <c r="AK258"/>
  <c r="AC258"/>
  <c r="AF258"/>
  <c r="AJ258"/>
  <c r="AR257"/>
  <c r="AI258"/>
  <c r="AL258"/>
  <c r="U258"/>
  <c r="V258" s="1"/>
  <c r="O258"/>
  <c r="P258" s="1"/>
  <c r="K258"/>
  <c r="L258" s="1"/>
  <c r="S258"/>
  <c r="T258" s="1"/>
  <c r="Y258"/>
  <c r="Z258" s="1"/>
  <c r="W258"/>
  <c r="X258" s="1"/>
  <c r="Q258"/>
  <c r="R258" s="1"/>
  <c r="I258"/>
  <c r="J258" l="1"/>
  <c r="AO258"/>
  <c r="AP258" s="1"/>
  <c r="Q259" l="1"/>
  <c r="R259" s="1"/>
  <c r="AF259"/>
  <c r="AD259"/>
  <c r="AK259"/>
  <c r="AR258"/>
  <c r="AJ259"/>
  <c r="AE259"/>
  <c r="AS258"/>
  <c r="AH259"/>
  <c r="AG259"/>
  <c r="H259"/>
  <c r="AI259"/>
  <c r="AC259"/>
  <c r="AO259" s="1"/>
  <c r="AP259" s="1"/>
  <c r="AL259"/>
  <c r="AA259"/>
  <c r="AB259" s="1"/>
  <c r="M259"/>
  <c r="N259" s="1"/>
  <c r="K259"/>
  <c r="L259" s="1"/>
  <c r="O259"/>
  <c r="P259" s="1"/>
  <c r="W259"/>
  <c r="X259" s="1"/>
  <c r="I259"/>
  <c r="U259"/>
  <c r="V259" s="1"/>
  <c r="Y259"/>
  <c r="Z259" s="1"/>
  <c r="S259"/>
  <c r="T259" s="1"/>
  <c r="AM258"/>
  <c r="AN258" s="1"/>
  <c r="S260" l="1"/>
  <c r="T260" s="1"/>
  <c r="U260"/>
  <c r="V260" s="1"/>
  <c r="K260"/>
  <c r="L260" s="1"/>
  <c r="AA260"/>
  <c r="AB260" s="1"/>
  <c r="W260"/>
  <c r="X260" s="1"/>
  <c r="AH260"/>
  <c r="AI260"/>
  <c r="AK260"/>
  <c r="AR259"/>
  <c r="AF260"/>
  <c r="AJ260"/>
  <c r="AS259"/>
  <c r="AD260"/>
  <c r="AG260"/>
  <c r="H260"/>
  <c r="AE260"/>
  <c r="AC260"/>
  <c r="AL260"/>
  <c r="J259"/>
  <c r="I260" s="1"/>
  <c r="Q260"/>
  <c r="R260" s="1"/>
  <c r="Y260"/>
  <c r="Z260" s="1"/>
  <c r="O260"/>
  <c r="P260" s="1"/>
  <c r="M260"/>
  <c r="N260" s="1"/>
  <c r="AO260" l="1"/>
  <c r="AP260" s="1"/>
  <c r="S261" s="1"/>
  <c r="T261" s="1"/>
  <c r="J260"/>
  <c r="AK261"/>
  <c r="AS260"/>
  <c r="AH261"/>
  <c r="H261"/>
  <c r="AG261"/>
  <c r="AM259"/>
  <c r="AN259" s="1"/>
  <c r="AA261" l="1"/>
  <c r="AB261" s="1"/>
  <c r="AE261"/>
  <c r="M261"/>
  <c r="N261" s="1"/>
  <c r="AC261"/>
  <c r="U261"/>
  <c r="V261" s="1"/>
  <c r="Y261"/>
  <c r="Z261" s="1"/>
  <c r="W261"/>
  <c r="X261" s="1"/>
  <c r="AF261"/>
  <c r="AL261"/>
  <c r="AI261"/>
  <c r="AD261"/>
  <c r="AR260"/>
  <c r="Q261"/>
  <c r="R261" s="1"/>
  <c r="AJ261"/>
  <c r="I261"/>
  <c r="J261" s="1"/>
  <c r="O261"/>
  <c r="P261" s="1"/>
  <c r="K261"/>
  <c r="L261" s="1"/>
  <c r="AO261"/>
  <c r="AP261" s="1"/>
  <c r="Y262" s="1"/>
  <c r="Z262" s="1"/>
  <c r="AM260"/>
  <c r="AN260" s="1"/>
  <c r="AS261" l="1"/>
  <c r="AD262"/>
  <c r="AI262"/>
  <c r="H262"/>
  <c r="AF262"/>
  <c r="AG262"/>
  <c r="AL262"/>
  <c r="AE262"/>
  <c r="AC262"/>
  <c r="AK262"/>
  <c r="AR261"/>
  <c r="AH262"/>
  <c r="AJ262"/>
  <c r="Q262"/>
  <c r="R262" s="1"/>
  <c r="O262"/>
  <c r="P262" s="1"/>
  <c r="S262"/>
  <c r="T262" s="1"/>
  <c r="K262"/>
  <c r="L262" s="1"/>
  <c r="AA262"/>
  <c r="AB262" s="1"/>
  <c r="I262"/>
  <c r="W262"/>
  <c r="X262" s="1"/>
  <c r="U262"/>
  <c r="V262" s="1"/>
  <c r="M262"/>
  <c r="N262" s="1"/>
  <c r="AM261"/>
  <c r="AN261" s="1"/>
  <c r="J262" l="1"/>
  <c r="AO262"/>
  <c r="AP262" s="1"/>
  <c r="W263" s="1"/>
  <c r="X263" s="1"/>
  <c r="I263" l="1"/>
  <c r="O263"/>
  <c r="P263" s="1"/>
  <c r="S263"/>
  <c r="T263" s="1"/>
  <c r="U263"/>
  <c r="V263" s="1"/>
  <c r="J263"/>
  <c r="M263"/>
  <c r="N263" s="1"/>
  <c r="AJ263"/>
  <c r="AD263"/>
  <c r="AC263"/>
  <c r="AR262"/>
  <c r="AS262"/>
  <c r="AF263"/>
  <c r="H263"/>
  <c r="AE263"/>
  <c r="AG263"/>
  <c r="AI263"/>
  <c r="AK263"/>
  <c r="AL263"/>
  <c r="AH263"/>
  <c r="Y263"/>
  <c r="Z263" s="1"/>
  <c r="K263"/>
  <c r="L263" s="1"/>
  <c r="Q263"/>
  <c r="R263" s="1"/>
  <c r="AA263"/>
  <c r="AB263" s="1"/>
  <c r="AM262"/>
  <c r="AN262" s="1"/>
  <c r="AO263" l="1"/>
  <c r="AP263" s="1"/>
  <c r="M264" s="1"/>
  <c r="N264" s="1"/>
  <c r="AM263"/>
  <c r="AN263" s="1"/>
  <c r="Q264" l="1"/>
  <c r="R264" s="1"/>
  <c r="O264"/>
  <c r="P264" s="1"/>
  <c r="H264"/>
  <c r="AH264"/>
  <c r="AS263"/>
  <c r="AJ264"/>
  <c r="AE264"/>
  <c r="AD264"/>
  <c r="AK264"/>
  <c r="AG264"/>
  <c r="AL264"/>
  <c r="AF264"/>
  <c r="AR263"/>
  <c r="AI264"/>
  <c r="AC264"/>
  <c r="S264"/>
  <c r="T264" s="1"/>
  <c r="U264"/>
  <c r="V264" s="1"/>
  <c r="W264"/>
  <c r="X264" s="1"/>
  <c r="AA264"/>
  <c r="AB264" s="1"/>
  <c r="I264"/>
  <c r="Y264"/>
  <c r="Z264" s="1"/>
  <c r="K264"/>
  <c r="L264" s="1"/>
  <c r="J264" l="1"/>
  <c r="AO264"/>
  <c r="AP264" s="1"/>
  <c r="K265" l="1"/>
  <c r="L265" s="1"/>
  <c r="AI265"/>
  <c r="AS264"/>
  <c r="AK265"/>
  <c r="AD265"/>
  <c r="AL265"/>
  <c r="AG265"/>
  <c r="M265"/>
  <c r="N265" s="1"/>
  <c r="AR264"/>
  <c r="AC265"/>
  <c r="AE265"/>
  <c r="H265"/>
  <c r="AF265"/>
  <c r="AJ265"/>
  <c r="AH265"/>
  <c r="Q265"/>
  <c r="R265" s="1"/>
  <c r="AA265"/>
  <c r="AB265" s="1"/>
  <c r="O265"/>
  <c r="P265" s="1"/>
  <c r="W265"/>
  <c r="X265" s="1"/>
  <c r="I265"/>
  <c r="U265"/>
  <c r="V265" s="1"/>
  <c r="Y265"/>
  <c r="Z265" s="1"/>
  <c r="S265"/>
  <c r="T265" s="1"/>
  <c r="AM264"/>
  <c r="AN264" s="1"/>
  <c r="J265" l="1"/>
  <c r="AO265"/>
  <c r="AP265" s="1"/>
  <c r="S266" s="1"/>
  <c r="T266" s="1"/>
  <c r="M266" l="1"/>
  <c r="N266" s="1"/>
  <c r="O266"/>
  <c r="P266" s="1"/>
  <c r="I266"/>
  <c r="J266" s="1"/>
  <c r="W266"/>
  <c r="X266" s="1"/>
  <c r="K266"/>
  <c r="L266" s="1"/>
  <c r="Q266"/>
  <c r="R266" s="1"/>
  <c r="AE266"/>
  <c r="AL266"/>
  <c r="AH266"/>
  <c r="AS265"/>
  <c r="AJ266"/>
  <c r="AG266"/>
  <c r="AC266"/>
  <c r="AD266"/>
  <c r="AR265"/>
  <c r="AK266"/>
  <c r="AF266"/>
  <c r="H266"/>
  <c r="AI266"/>
  <c r="Y266"/>
  <c r="Z266" s="1"/>
  <c r="AA266"/>
  <c r="AB266" s="1"/>
  <c r="U266"/>
  <c r="V266" s="1"/>
  <c r="AM265"/>
  <c r="AN265" s="1"/>
  <c r="AO266" l="1"/>
  <c r="AP266" s="1"/>
  <c r="I267" s="1"/>
  <c r="AM266"/>
  <c r="AN266" s="1"/>
  <c r="AA267" l="1"/>
  <c r="AB267" s="1"/>
  <c r="J267"/>
  <c r="O267"/>
  <c r="P267" s="1"/>
  <c r="AI267"/>
  <c r="AH267"/>
  <c r="AC267"/>
  <c r="AS266"/>
  <c r="AE267"/>
  <c r="AG267"/>
  <c r="AJ267"/>
  <c r="AK267"/>
  <c r="AR266"/>
  <c r="AL267"/>
  <c r="W267"/>
  <c r="X267" s="1"/>
  <c r="AD267"/>
  <c r="H267"/>
  <c r="AF267"/>
  <c r="S267"/>
  <c r="T267" s="1"/>
  <c r="M267"/>
  <c r="N267" s="1"/>
  <c r="K267"/>
  <c r="L267" s="1"/>
  <c r="U267"/>
  <c r="V267" s="1"/>
  <c r="Q267"/>
  <c r="R267" s="1"/>
  <c r="Y267"/>
  <c r="Z267" s="1"/>
  <c r="AO267" l="1"/>
  <c r="AP267" s="1"/>
  <c r="AM267"/>
  <c r="AN267" s="1"/>
  <c r="M268" l="1"/>
  <c r="N268" s="1"/>
  <c r="AR267"/>
  <c r="AH268"/>
  <c r="AE268"/>
  <c r="H268"/>
  <c r="AJ268"/>
  <c r="AS267"/>
  <c r="AK268"/>
  <c r="AL268"/>
  <c r="AI268"/>
  <c r="AG268"/>
  <c r="AD268"/>
  <c r="AC268"/>
  <c r="AF268"/>
  <c r="AA268"/>
  <c r="AB268" s="1"/>
  <c r="S268"/>
  <c r="T268" s="1"/>
  <c r="U268"/>
  <c r="V268" s="1"/>
  <c r="I268"/>
  <c r="Q268"/>
  <c r="R268" s="1"/>
  <c r="W268"/>
  <c r="X268" s="1"/>
  <c r="K268"/>
  <c r="L268" s="1"/>
  <c r="Y268"/>
  <c r="Z268" s="1"/>
  <c r="O268"/>
  <c r="P268" s="1"/>
  <c r="AO268" l="1"/>
  <c r="AP268" s="1"/>
  <c r="Q269" s="1"/>
  <c r="R269" s="1"/>
  <c r="J268"/>
  <c r="Y269" l="1"/>
  <c r="Z269" s="1"/>
  <c r="S269"/>
  <c r="T269" s="1"/>
  <c r="W269"/>
  <c r="X269" s="1"/>
  <c r="M269"/>
  <c r="N269" s="1"/>
  <c r="AR268"/>
  <c r="I269"/>
  <c r="J269" s="1"/>
  <c r="AJ269"/>
  <c r="AH269"/>
  <c r="H269"/>
  <c r="AL269"/>
  <c r="AS268"/>
  <c r="AA269"/>
  <c r="AB269" s="1"/>
  <c r="AG269"/>
  <c r="AK269"/>
  <c r="AI269"/>
  <c r="AE269"/>
  <c r="AD269"/>
  <c r="AC269"/>
  <c r="AF269"/>
  <c r="O269"/>
  <c r="P269" s="1"/>
  <c r="U269"/>
  <c r="V269" s="1"/>
  <c r="K269"/>
  <c r="L269" s="1"/>
  <c r="AM268"/>
  <c r="AN268" s="1"/>
  <c r="AO269"/>
  <c r="AP269" s="1"/>
  <c r="AR269" l="1"/>
  <c r="AK270"/>
  <c r="AG270"/>
  <c r="H270"/>
  <c r="AJ270"/>
  <c r="AS269"/>
  <c r="AE270"/>
  <c r="AI270"/>
  <c r="AF270"/>
  <c r="AC270"/>
  <c r="AH270"/>
  <c r="AL270"/>
  <c r="AD270"/>
  <c r="O270"/>
  <c r="P270" s="1"/>
  <c r="Q270"/>
  <c r="R270" s="1"/>
  <c r="U270"/>
  <c r="V270" s="1"/>
  <c r="K270"/>
  <c r="L270" s="1"/>
  <c r="Y270"/>
  <c r="Z270" s="1"/>
  <c r="AA270"/>
  <c r="AB270" s="1"/>
  <c r="W270"/>
  <c r="X270" s="1"/>
  <c r="I270"/>
  <c r="S270"/>
  <c r="T270" s="1"/>
  <c r="M270"/>
  <c r="N270" s="1"/>
  <c r="AM269"/>
  <c r="AN269" s="1"/>
  <c r="J270" l="1"/>
  <c r="AO270"/>
  <c r="AP270" s="1"/>
  <c r="K271" l="1"/>
  <c r="L271" s="1"/>
  <c r="AC271"/>
  <c r="AS270"/>
  <c r="AG271"/>
  <c r="AI271"/>
  <c r="AD271"/>
  <c r="AE271"/>
  <c r="AJ271"/>
  <c r="AH271"/>
  <c r="AR270"/>
  <c r="AF271"/>
  <c r="H271"/>
  <c r="AL271"/>
  <c r="AK271"/>
  <c r="U271"/>
  <c r="V271" s="1"/>
  <c r="W271"/>
  <c r="X271" s="1"/>
  <c r="Q271"/>
  <c r="R271" s="1"/>
  <c r="M271"/>
  <c r="N271" s="1"/>
  <c r="I271"/>
  <c r="O271"/>
  <c r="P271" s="1"/>
  <c r="Y271"/>
  <c r="Z271" s="1"/>
  <c r="S271"/>
  <c r="T271" s="1"/>
  <c r="AA271"/>
  <c r="AB271" s="1"/>
  <c r="AM270"/>
  <c r="AN270" s="1"/>
  <c r="J271" l="1"/>
  <c r="AM271" s="1"/>
  <c r="AN271" s="1"/>
  <c r="AO271"/>
  <c r="AP271" s="1"/>
  <c r="AA272" s="1"/>
  <c r="AB272" s="1"/>
  <c r="O272" l="1"/>
  <c r="P272" s="1"/>
  <c r="Q272"/>
  <c r="R272" s="1"/>
  <c r="W272"/>
  <c r="X272" s="1"/>
  <c r="K272"/>
  <c r="L272" s="1"/>
  <c r="I272"/>
  <c r="AS271"/>
  <c r="AE272"/>
  <c r="AG272"/>
  <c r="AH272"/>
  <c r="AR271"/>
  <c r="AC272"/>
  <c r="H272"/>
  <c r="AK272"/>
  <c r="AJ272"/>
  <c r="AF272"/>
  <c r="AI272"/>
  <c r="AL272"/>
  <c r="AD272"/>
  <c r="M272"/>
  <c r="N272" s="1"/>
  <c r="S272"/>
  <c r="T272" s="1"/>
  <c r="U272"/>
  <c r="V272" s="1"/>
  <c r="Y272"/>
  <c r="Z272" s="1"/>
  <c r="J272" l="1"/>
  <c r="AO272"/>
  <c r="AP272" s="1"/>
  <c r="Y273" s="1"/>
  <c r="Z273" s="1"/>
  <c r="I273" l="1"/>
  <c r="J273" s="1"/>
  <c r="M273"/>
  <c r="N273" s="1"/>
  <c r="U273"/>
  <c r="V273" s="1"/>
  <c r="AC273"/>
  <c r="AL273"/>
  <c r="AE273"/>
  <c r="AS272"/>
  <c r="AK273"/>
  <c r="AH273"/>
  <c r="Q273"/>
  <c r="R273" s="1"/>
  <c r="AG273"/>
  <c r="AJ273"/>
  <c r="AR272"/>
  <c r="AF273"/>
  <c r="AD273"/>
  <c r="H273"/>
  <c r="AI273"/>
  <c r="O273"/>
  <c r="P273" s="1"/>
  <c r="K273"/>
  <c r="W273"/>
  <c r="X273" s="1"/>
  <c r="AA273"/>
  <c r="AB273" s="1"/>
  <c r="S273"/>
  <c r="T273" s="1"/>
  <c r="AM272"/>
  <c r="AN272" s="1"/>
  <c r="L273" l="1"/>
  <c r="AM273" s="1"/>
  <c r="AN273" s="1"/>
  <c r="AO273"/>
  <c r="AP273" s="1"/>
  <c r="S274" s="1"/>
  <c r="T274" s="1"/>
  <c r="U274" l="1"/>
  <c r="V274" s="1"/>
  <c r="AA274"/>
  <c r="AB274" s="1"/>
  <c r="Q274"/>
  <c r="R274" s="1"/>
  <c r="K274"/>
  <c r="L274" s="1"/>
  <c r="AS273"/>
  <c r="AI274"/>
  <c r="AC274"/>
  <c r="AE274"/>
  <c r="AD274"/>
  <c r="AF274"/>
  <c r="AG274"/>
  <c r="AJ274"/>
  <c r="AR273"/>
  <c r="H274"/>
  <c r="AH274"/>
  <c r="AK274"/>
  <c r="AL274"/>
  <c r="I274"/>
  <c r="Y274"/>
  <c r="Z274" s="1"/>
  <c r="M274"/>
  <c r="N274" s="1"/>
  <c r="O274"/>
  <c r="P274" s="1"/>
  <c r="W274"/>
  <c r="X274" s="1"/>
  <c r="J274" l="1"/>
  <c r="AM274" s="1"/>
  <c r="AN274" s="1"/>
  <c r="AO274"/>
  <c r="AP274" s="1"/>
  <c r="Y275" s="1"/>
  <c r="Z275" s="1"/>
  <c r="K275" l="1"/>
  <c r="L275" s="1"/>
  <c r="M275"/>
  <c r="N275" s="1"/>
  <c r="W275"/>
  <c r="X275" s="1"/>
  <c r="AA275"/>
  <c r="AB275" s="1"/>
  <c r="U275"/>
  <c r="V275" s="1"/>
  <c r="H275"/>
  <c r="AC275"/>
  <c r="AS274"/>
  <c r="AK275"/>
  <c r="AH275"/>
  <c r="AJ275"/>
  <c r="AE275"/>
  <c r="S275"/>
  <c r="T275" s="1"/>
  <c r="Q275"/>
  <c r="R275" s="1"/>
  <c r="AI275"/>
  <c r="AL275"/>
  <c r="AD275"/>
  <c r="AR274"/>
  <c r="AF275"/>
  <c r="AG275"/>
  <c r="O275"/>
  <c r="P275" s="1"/>
  <c r="I275"/>
  <c r="J275" l="1"/>
  <c r="AM275" s="1"/>
  <c r="AN275" s="1"/>
  <c r="AO275"/>
  <c r="AP275" s="1"/>
  <c r="S276" s="1"/>
  <c r="T276" s="1"/>
  <c r="AA276" l="1"/>
  <c r="AB276" s="1"/>
  <c r="U276"/>
  <c r="V276" s="1"/>
  <c r="M276"/>
  <c r="N276" s="1"/>
  <c r="AC276"/>
  <c r="AS275"/>
  <c r="AG276"/>
  <c r="AE276"/>
  <c r="AH276"/>
  <c r="AD276"/>
  <c r="AR275"/>
  <c r="AF276"/>
  <c r="AL276"/>
  <c r="H276"/>
  <c r="AK276"/>
  <c r="AJ276"/>
  <c r="AI276"/>
  <c r="K276"/>
  <c r="L276" s="1"/>
  <c r="Y276"/>
  <c r="Z276" s="1"/>
  <c r="W276"/>
  <c r="X276" s="1"/>
  <c r="O276"/>
  <c r="P276" s="1"/>
  <c r="Q276"/>
  <c r="R276" s="1"/>
  <c r="I276"/>
  <c r="J276" l="1"/>
  <c r="AM276" s="1"/>
  <c r="AN276" s="1"/>
  <c r="AO276"/>
  <c r="AP276" s="1"/>
  <c r="Y277" s="1"/>
  <c r="Z277" s="1"/>
  <c r="K277" l="1"/>
  <c r="L277" s="1"/>
  <c r="M277"/>
  <c r="N277" s="1"/>
  <c r="W277"/>
  <c r="X277" s="1"/>
  <c r="Q277"/>
  <c r="R277" s="1"/>
  <c r="AS276"/>
  <c r="AG277"/>
  <c r="AK277"/>
  <c r="AC277"/>
  <c r="AH277"/>
  <c r="AL277"/>
  <c r="AF277"/>
  <c r="S277"/>
  <c r="T277" s="1"/>
  <c r="AD277"/>
  <c r="AR276"/>
  <c r="H277"/>
  <c r="AE277"/>
  <c r="AJ277"/>
  <c r="AI277"/>
  <c r="U277"/>
  <c r="V277" s="1"/>
  <c r="AA277"/>
  <c r="AB277" s="1"/>
  <c r="O277"/>
  <c r="P277" s="1"/>
  <c r="I277"/>
  <c r="J277" s="1"/>
  <c r="AM277" l="1"/>
  <c r="AN277" s="1"/>
  <c r="AO277"/>
  <c r="AP277" s="1"/>
  <c r="I278" s="1"/>
  <c r="J278" s="1"/>
  <c r="O278" l="1"/>
  <c r="P278" s="1"/>
  <c r="U278"/>
  <c r="V278" s="1"/>
  <c r="Q278"/>
  <c r="R278" s="1"/>
  <c r="S278"/>
  <c r="T278" s="1"/>
  <c r="K278"/>
  <c r="L278" s="1"/>
  <c r="AI278"/>
  <c r="AC278"/>
  <c r="AG278"/>
  <c r="AR277"/>
  <c r="AD278"/>
  <c r="AF278"/>
  <c r="H278"/>
  <c r="AJ278"/>
  <c r="AL278"/>
  <c r="AE278"/>
  <c r="AK278"/>
  <c r="AH278"/>
  <c r="AS277"/>
  <c r="Y278"/>
  <c r="Z278" s="1"/>
  <c r="M278"/>
  <c r="N278" s="1"/>
  <c r="W278"/>
  <c r="X278" s="1"/>
  <c r="AA278"/>
  <c r="AB278" s="1"/>
  <c r="AM278" l="1"/>
  <c r="AN278" s="1"/>
  <c r="AO278"/>
  <c r="AP278" s="1"/>
  <c r="M279" l="1"/>
  <c r="N279" s="1"/>
  <c r="AS278"/>
  <c r="AJ279"/>
  <c r="AF279"/>
  <c r="AD279"/>
  <c r="AC279"/>
  <c r="AI279"/>
  <c r="H279"/>
  <c r="AE279"/>
  <c r="AR278"/>
  <c r="AL279"/>
  <c r="AH279"/>
  <c r="AK279"/>
  <c r="AG279"/>
  <c r="O279"/>
  <c r="P279" s="1"/>
  <c r="I279"/>
  <c r="U279"/>
  <c r="V279" s="1"/>
  <c r="Q279"/>
  <c r="R279" s="1"/>
  <c r="S279"/>
  <c r="T279" s="1"/>
  <c r="W279"/>
  <c r="X279" s="1"/>
  <c r="AA279"/>
  <c r="AB279" s="1"/>
  <c r="K279"/>
  <c r="L279" s="1"/>
  <c r="Y279"/>
  <c r="Z279" s="1"/>
  <c r="J279" l="1"/>
  <c r="AO279"/>
  <c r="AP279" s="1"/>
  <c r="Q280" l="1"/>
  <c r="R280" s="1"/>
  <c r="AR279"/>
  <c r="AK280"/>
  <c r="AL280"/>
  <c r="H280"/>
  <c r="AJ280"/>
  <c r="AI280"/>
  <c r="AF280"/>
  <c r="AD280"/>
  <c r="AC280"/>
  <c r="AE280"/>
  <c r="AG280"/>
  <c r="AH280"/>
  <c r="AS279"/>
  <c r="K280"/>
  <c r="L280" s="1"/>
  <c r="O280"/>
  <c r="P280" s="1"/>
  <c r="S280"/>
  <c r="T280" s="1"/>
  <c r="Y280"/>
  <c r="Z280" s="1"/>
  <c r="I280"/>
  <c r="W280"/>
  <c r="X280" s="1"/>
  <c r="M280"/>
  <c r="N280" s="1"/>
  <c r="U280"/>
  <c r="V280" s="1"/>
  <c r="AA280"/>
  <c r="AB280" s="1"/>
  <c r="AM279"/>
  <c r="AN279" s="1"/>
  <c r="J280" l="1"/>
  <c r="AO280"/>
  <c r="AP280" s="1"/>
  <c r="S281" l="1"/>
  <c r="T281" s="1"/>
  <c r="AS280"/>
  <c r="AD281"/>
  <c r="AC281"/>
  <c r="AE281"/>
  <c r="AL281"/>
  <c r="AG281"/>
  <c r="AJ281"/>
  <c r="AK281"/>
  <c r="H281"/>
  <c r="AH281"/>
  <c r="AI281"/>
  <c r="AF281"/>
  <c r="AR280"/>
  <c r="Y281"/>
  <c r="Z281" s="1"/>
  <c r="U281"/>
  <c r="V281" s="1"/>
  <c r="K281"/>
  <c r="L281" s="1"/>
  <c r="AA281"/>
  <c r="AB281" s="1"/>
  <c r="I281"/>
  <c r="O281"/>
  <c r="P281" s="1"/>
  <c r="W281"/>
  <c r="X281" s="1"/>
  <c r="Q281"/>
  <c r="R281" s="1"/>
  <c r="M281"/>
  <c r="N281" s="1"/>
  <c r="AM280"/>
  <c r="AN280" s="1"/>
  <c r="J281" l="1"/>
  <c r="AO281"/>
  <c r="AP281" s="1"/>
  <c r="M282" s="1"/>
  <c r="N282" s="1"/>
  <c r="I282" l="1"/>
  <c r="J282" s="1"/>
  <c r="O282"/>
  <c r="P282" s="1"/>
  <c r="K282"/>
  <c r="L282" s="1"/>
  <c r="U282"/>
  <c r="V282" s="1"/>
  <c r="S282"/>
  <c r="T282" s="1"/>
  <c r="H282"/>
  <c r="AF282"/>
  <c r="AS281"/>
  <c r="AC282"/>
  <c r="AI282"/>
  <c r="AG282"/>
  <c r="AL282"/>
  <c r="AK282"/>
  <c r="AE282"/>
  <c r="AD282"/>
  <c r="AR281"/>
  <c r="AJ282"/>
  <c r="AH282"/>
  <c r="AA282"/>
  <c r="AB282" s="1"/>
  <c r="Q282"/>
  <c r="R282" s="1"/>
  <c r="Y282"/>
  <c r="Z282" s="1"/>
  <c r="W282"/>
  <c r="X282" s="1"/>
  <c r="AM281"/>
  <c r="AN281" s="1"/>
  <c r="AO282" l="1"/>
  <c r="AP282" s="1"/>
  <c r="I283" s="1"/>
  <c r="J283" s="1"/>
  <c r="AM282"/>
  <c r="AN282" s="1"/>
  <c r="AA283" l="1"/>
  <c r="AB283" s="1"/>
  <c r="W283"/>
  <c r="X283" s="1"/>
  <c r="K283"/>
  <c r="L283" s="1"/>
  <c r="AH283"/>
  <c r="AK283"/>
  <c r="AL283"/>
  <c r="AR282"/>
  <c r="AI283"/>
  <c r="AC283"/>
  <c r="AJ283"/>
  <c r="M283"/>
  <c r="N283" s="1"/>
  <c r="AE283"/>
  <c r="AD283"/>
  <c r="AG283"/>
  <c r="AF283"/>
  <c r="H283"/>
  <c r="AS282"/>
  <c r="U283"/>
  <c r="V283" s="1"/>
  <c r="S283"/>
  <c r="T283" s="1"/>
  <c r="O283"/>
  <c r="P283" s="1"/>
  <c r="Y283"/>
  <c r="Z283" s="1"/>
  <c r="Q283"/>
  <c r="R283" s="1"/>
  <c r="AM283" l="1"/>
  <c r="AN283" s="1"/>
  <c r="AO283"/>
  <c r="AP283" s="1"/>
  <c r="Q284" s="1"/>
  <c r="R284" s="1"/>
  <c r="U284" l="1"/>
  <c r="V284" s="1"/>
  <c r="Y284"/>
  <c r="Z284" s="1"/>
  <c r="O284"/>
  <c r="P284" s="1"/>
  <c r="K284"/>
  <c r="L284" s="1"/>
  <c r="M284"/>
  <c r="N284" s="1"/>
  <c r="S284"/>
  <c r="T284" s="1"/>
  <c r="AK284"/>
  <c r="AH284"/>
  <c r="AI284"/>
  <c r="AC284"/>
  <c r="AJ284"/>
  <c r="AG284"/>
  <c r="AS283"/>
  <c r="AE284"/>
  <c r="AL284"/>
  <c r="AR283"/>
  <c r="AF284"/>
  <c r="H284"/>
  <c r="AD284"/>
  <c r="AA284"/>
  <c r="AB284" s="1"/>
  <c r="W284"/>
  <c r="X284" s="1"/>
  <c r="I284"/>
  <c r="J284" l="1"/>
  <c r="AO284"/>
  <c r="AP284" s="1"/>
  <c r="K285" l="1"/>
  <c r="L285" s="1"/>
  <c r="AC285"/>
  <c r="AL285"/>
  <c r="AE285"/>
  <c r="AK285"/>
  <c r="AJ285"/>
  <c r="AI285"/>
  <c r="AG285"/>
  <c r="Y285"/>
  <c r="Z285" s="1"/>
  <c r="AR284"/>
  <c r="H285"/>
  <c r="AS284"/>
  <c r="AH285"/>
  <c r="AD285"/>
  <c r="AF285"/>
  <c r="U285"/>
  <c r="V285" s="1"/>
  <c r="M285"/>
  <c r="N285" s="1"/>
  <c r="O285"/>
  <c r="P285" s="1"/>
  <c r="Q285"/>
  <c r="R285" s="1"/>
  <c r="W285"/>
  <c r="X285" s="1"/>
  <c r="I285"/>
  <c r="S285"/>
  <c r="T285" s="1"/>
  <c r="AA285"/>
  <c r="AB285" s="1"/>
  <c r="AM284"/>
  <c r="AN284" s="1"/>
  <c r="J285" l="1"/>
  <c r="AO285"/>
  <c r="AP285" s="1"/>
  <c r="Q286" l="1"/>
  <c r="R286" s="1"/>
  <c r="AK286"/>
  <c r="AH286"/>
  <c r="AD286"/>
  <c r="AJ286"/>
  <c r="AS285"/>
  <c r="H286"/>
  <c r="AC286"/>
  <c r="AR285"/>
  <c r="AF286"/>
  <c r="AE286"/>
  <c r="AG286"/>
  <c r="AI286"/>
  <c r="AL286"/>
  <c r="O286"/>
  <c r="P286" s="1"/>
  <c r="S286"/>
  <c r="T286" s="1"/>
  <c r="Y286"/>
  <c r="Z286" s="1"/>
  <c r="AA286"/>
  <c r="AB286" s="1"/>
  <c r="I286"/>
  <c r="U286"/>
  <c r="V286" s="1"/>
  <c r="W286"/>
  <c r="X286" s="1"/>
  <c r="K286"/>
  <c r="L286" s="1"/>
  <c r="M286"/>
  <c r="N286" s="1"/>
  <c r="AM285"/>
  <c r="AN285" s="1"/>
  <c r="J286" l="1"/>
  <c r="AO286"/>
  <c r="AP286" s="1"/>
  <c r="W287" l="1"/>
  <c r="X287" s="1"/>
  <c r="AF287"/>
  <c r="AJ287"/>
  <c r="AE287"/>
  <c r="AR286"/>
  <c r="AI287"/>
  <c r="AL287"/>
  <c r="AG287"/>
  <c r="AS286"/>
  <c r="AC287"/>
  <c r="AH287"/>
  <c r="AK287"/>
  <c r="H287"/>
  <c r="AD287"/>
  <c r="AA287"/>
  <c r="AB287" s="1"/>
  <c r="K287"/>
  <c r="L287" s="1"/>
  <c r="O287"/>
  <c r="P287" s="1"/>
  <c r="M287"/>
  <c r="N287" s="1"/>
  <c r="I287"/>
  <c r="S287"/>
  <c r="T287" s="1"/>
  <c r="U287"/>
  <c r="V287" s="1"/>
  <c r="Q287"/>
  <c r="R287" s="1"/>
  <c r="Y287"/>
  <c r="Z287" s="1"/>
  <c r="AM286"/>
  <c r="AN286" s="1"/>
  <c r="J287" l="1"/>
  <c r="AO287"/>
  <c r="AP287" s="1"/>
  <c r="Y288" s="1"/>
  <c r="Z288" s="1"/>
  <c r="I288" l="1"/>
  <c r="J288" s="1"/>
  <c r="S288"/>
  <c r="T288" s="1"/>
  <c r="O288"/>
  <c r="P288" s="1"/>
  <c r="K288"/>
  <c r="L288" s="1"/>
  <c r="W288"/>
  <c r="X288" s="1"/>
  <c r="AJ288"/>
  <c r="AS287"/>
  <c r="AE288"/>
  <c r="AF288"/>
  <c r="AC288"/>
  <c r="AK288"/>
  <c r="AR287"/>
  <c r="AL288"/>
  <c r="H288"/>
  <c r="AI288"/>
  <c r="AG288"/>
  <c r="AH288"/>
  <c r="AD288"/>
  <c r="M288"/>
  <c r="N288" s="1"/>
  <c r="Q288"/>
  <c r="R288" s="1"/>
  <c r="AA288"/>
  <c r="AB288" s="1"/>
  <c r="U288"/>
  <c r="V288" s="1"/>
  <c r="AM287"/>
  <c r="AN287" s="1"/>
  <c r="AM288" l="1"/>
  <c r="AN288" s="1"/>
  <c r="AO288"/>
  <c r="AP288" s="1"/>
  <c r="U289" s="1"/>
  <c r="V289" s="1"/>
  <c r="M289" l="1"/>
  <c r="N289" s="1"/>
  <c r="O289"/>
  <c r="P289" s="1"/>
  <c r="AS288"/>
  <c r="H289"/>
  <c r="AJ289"/>
  <c r="AE289"/>
  <c r="AK289"/>
  <c r="AG289"/>
  <c r="W289"/>
  <c r="X289" s="1"/>
  <c r="I289"/>
  <c r="S289"/>
  <c r="T289" s="1"/>
  <c r="Y289"/>
  <c r="Z289" s="1"/>
  <c r="AH289"/>
  <c r="AI289"/>
  <c r="AF289"/>
  <c r="AR288"/>
  <c r="AC289"/>
  <c r="AD289"/>
  <c r="AL289"/>
  <c r="K289"/>
  <c r="L289" s="1"/>
  <c r="AA289"/>
  <c r="AB289" s="1"/>
  <c r="Q289"/>
  <c r="R289" s="1"/>
  <c r="J289" l="1"/>
  <c r="AO289"/>
  <c r="AP289" s="1"/>
  <c r="W290" s="1"/>
  <c r="X290" s="1"/>
  <c r="O290" l="1"/>
  <c r="P290" s="1"/>
  <c r="K290"/>
  <c r="L290" s="1"/>
  <c r="AA290"/>
  <c r="AB290" s="1"/>
  <c r="H290"/>
  <c r="AH290"/>
  <c r="AE290"/>
  <c r="AL290"/>
  <c r="AG290"/>
  <c r="AR289"/>
  <c r="U290"/>
  <c r="V290" s="1"/>
  <c r="AK290"/>
  <c r="AD290"/>
  <c r="AI290"/>
  <c r="AS289"/>
  <c r="AJ290"/>
  <c r="AC290"/>
  <c r="AF290"/>
  <c r="M290"/>
  <c r="N290" s="1"/>
  <c r="I290"/>
  <c r="Y290"/>
  <c r="Z290" s="1"/>
  <c r="Q290"/>
  <c r="R290" s="1"/>
  <c r="S290"/>
  <c r="T290" s="1"/>
  <c r="AM289"/>
  <c r="AN289" s="1"/>
  <c r="AO290" l="1"/>
  <c r="AP290" s="1"/>
  <c r="Y291" s="1"/>
  <c r="Z291" s="1"/>
  <c r="J290"/>
  <c r="AA291" l="1"/>
  <c r="AB291" s="1"/>
  <c r="O291"/>
  <c r="P291" s="1"/>
  <c r="AE291"/>
  <c r="I291"/>
  <c r="J291" s="1"/>
  <c r="H291"/>
  <c r="Q291"/>
  <c r="R291" s="1"/>
  <c r="U291"/>
  <c r="V291" s="1"/>
  <c r="K291"/>
  <c r="L291" s="1"/>
  <c r="AJ291"/>
  <c r="AK291"/>
  <c r="AR290"/>
  <c r="AG291"/>
  <c r="AF291"/>
  <c r="AC291"/>
  <c r="AL291"/>
  <c r="AI291"/>
  <c r="AH291"/>
  <c r="AM290"/>
  <c r="AN290" s="1"/>
  <c r="AS290"/>
  <c r="AD291"/>
  <c r="W291"/>
  <c r="X291" s="1"/>
  <c r="M291"/>
  <c r="N291" s="1"/>
  <c r="S291"/>
  <c r="T291" s="1"/>
  <c r="AO291" l="1"/>
  <c r="AP291" s="1"/>
  <c r="O292" s="1"/>
  <c r="P292" s="1"/>
  <c r="AM291"/>
  <c r="AN291" s="1"/>
  <c r="U292"/>
  <c r="V292" s="1"/>
  <c r="S292"/>
  <c r="T292" s="1"/>
  <c r="Y292"/>
  <c r="Z292" s="1"/>
  <c r="AF292"/>
  <c r="AE292"/>
  <c r="AL292"/>
  <c r="AR291"/>
  <c r="AI292"/>
  <c r="AC292"/>
  <c r="AG292"/>
  <c r="I292"/>
  <c r="J292" s="1"/>
  <c r="Q292"/>
  <c r="R292" s="1"/>
  <c r="M292"/>
  <c r="N292" s="1"/>
  <c r="AS291"/>
  <c r="AJ292"/>
  <c r="AK292"/>
  <c r="AD292"/>
  <c r="H292"/>
  <c r="AH292"/>
  <c r="W292"/>
  <c r="X292" s="1"/>
  <c r="K292"/>
  <c r="L292" s="1"/>
  <c r="AA292"/>
  <c r="AB292" s="1"/>
  <c r="AM292" l="1"/>
  <c r="AN292" s="1"/>
  <c r="AO292"/>
  <c r="AP292" s="1"/>
  <c r="K293" s="1"/>
  <c r="L293" s="1"/>
  <c r="AS292" l="1"/>
  <c r="AD293"/>
  <c r="AR292"/>
  <c r="AI293"/>
  <c r="AC293"/>
  <c r="AG293"/>
  <c r="AH293"/>
  <c r="Q293"/>
  <c r="R293" s="1"/>
  <c r="O293"/>
  <c r="P293" s="1"/>
  <c r="I293"/>
  <c r="AJ293"/>
  <c r="AL293"/>
  <c r="AK293"/>
  <c r="H293"/>
  <c r="AF293"/>
  <c r="AE293"/>
  <c r="Y293"/>
  <c r="Z293" s="1"/>
  <c r="AA293"/>
  <c r="AB293" s="1"/>
  <c r="S293"/>
  <c r="T293" s="1"/>
  <c r="W293"/>
  <c r="X293" s="1"/>
  <c r="M293"/>
  <c r="N293" s="1"/>
  <c r="U293"/>
  <c r="V293" s="1"/>
  <c r="J293" l="1"/>
  <c r="AO293"/>
  <c r="AP293" s="1"/>
  <c r="AE294" l="1"/>
  <c r="AF294"/>
  <c r="AR293"/>
  <c r="H294"/>
  <c r="AH294"/>
  <c r="AD294"/>
  <c r="AS293"/>
  <c r="W294"/>
  <c r="X294" s="1"/>
  <c r="M294"/>
  <c r="N294" s="1"/>
  <c r="AL294"/>
  <c r="AC294"/>
  <c r="AJ294"/>
  <c r="AI294"/>
  <c r="AK294"/>
  <c r="AG294"/>
  <c r="U294"/>
  <c r="V294" s="1"/>
  <c r="AA294"/>
  <c r="AB294" s="1"/>
  <c r="Q294"/>
  <c r="R294" s="1"/>
  <c r="Y294"/>
  <c r="Z294" s="1"/>
  <c r="K294"/>
  <c r="L294" s="1"/>
  <c r="I294"/>
  <c r="S294"/>
  <c r="T294" s="1"/>
  <c r="AM293"/>
  <c r="AN293" s="1"/>
  <c r="O294"/>
  <c r="P294" s="1"/>
  <c r="J294" l="1"/>
  <c r="AO294"/>
  <c r="AP294" s="1"/>
  <c r="K295" l="1"/>
  <c r="L295" s="1"/>
  <c r="Q295"/>
  <c r="R295" s="1"/>
  <c r="S295"/>
  <c r="T295" s="1"/>
  <c r="AS294"/>
  <c r="H295"/>
  <c r="AI295"/>
  <c r="AR294"/>
  <c r="AH295"/>
  <c r="AL295"/>
  <c r="O295"/>
  <c r="P295" s="1"/>
  <c r="W295"/>
  <c r="X295" s="1"/>
  <c r="U295"/>
  <c r="V295" s="1"/>
  <c r="AJ295"/>
  <c r="AE295"/>
  <c r="AG295"/>
  <c r="AD295"/>
  <c r="AF295"/>
  <c r="AK295"/>
  <c r="AC295"/>
  <c r="Y295"/>
  <c r="Z295" s="1"/>
  <c r="I295"/>
  <c r="J295" s="1"/>
  <c r="AA295"/>
  <c r="AB295" s="1"/>
  <c r="AM294"/>
  <c r="AN294" s="1"/>
  <c r="M295"/>
  <c r="N295" s="1"/>
  <c r="AM295" l="1"/>
  <c r="AN295" s="1"/>
  <c r="AO295"/>
  <c r="AP295" s="1"/>
  <c r="I296" s="1"/>
  <c r="AH296" l="1"/>
  <c r="H296"/>
  <c r="AC296"/>
  <c r="O296"/>
  <c r="P296" s="1"/>
  <c r="J296"/>
  <c r="S296"/>
  <c r="T296" s="1"/>
  <c r="AE296"/>
  <c r="AK296"/>
  <c r="AS295"/>
  <c r="M296"/>
  <c r="N296" s="1"/>
  <c r="U296"/>
  <c r="V296" s="1"/>
  <c r="AA296"/>
  <c r="AB296" s="1"/>
  <c r="AI296"/>
  <c r="AR295"/>
  <c r="AF296"/>
  <c r="AJ296"/>
  <c r="W296"/>
  <c r="X296" s="1"/>
  <c r="Y296"/>
  <c r="Z296" s="1"/>
  <c r="AD296"/>
  <c r="AL296"/>
  <c r="AG296"/>
  <c r="Q296"/>
  <c r="R296" s="1"/>
  <c r="K296"/>
  <c r="L296" s="1"/>
  <c r="AO296" l="1"/>
  <c r="AP296" s="1"/>
  <c r="U297" s="1"/>
  <c r="V297" s="1"/>
  <c r="AM296"/>
  <c r="AN296" s="1"/>
  <c r="I297" l="1"/>
  <c r="AC297"/>
  <c r="M297"/>
  <c r="N297" s="1"/>
  <c r="AS296"/>
  <c r="AH297"/>
  <c r="AI297"/>
  <c r="AK297"/>
  <c r="H297"/>
  <c r="AJ297"/>
  <c r="AF297"/>
  <c r="AA297"/>
  <c r="AB297" s="1"/>
  <c r="S297"/>
  <c r="T297" s="1"/>
  <c r="W297"/>
  <c r="X297" s="1"/>
  <c r="AE297"/>
  <c r="AL297"/>
  <c r="AR296"/>
  <c r="AD297"/>
  <c r="AG297"/>
  <c r="Y297"/>
  <c r="Z297" s="1"/>
  <c r="O297"/>
  <c r="P297" s="1"/>
  <c r="Q297"/>
  <c r="R297" s="1"/>
  <c r="K297"/>
  <c r="L297" s="1"/>
  <c r="J297" l="1"/>
  <c r="AO297"/>
  <c r="AP297" s="1"/>
  <c r="O298" s="1"/>
  <c r="P298" s="1"/>
  <c r="I298" l="1"/>
  <c r="J298" s="1"/>
  <c r="H298"/>
  <c r="M298"/>
  <c r="N298" s="1"/>
  <c r="AI298"/>
  <c r="AR297"/>
  <c r="AC298"/>
  <c r="AF298"/>
  <c r="AL298"/>
  <c r="AD298"/>
  <c r="AG298"/>
  <c r="U298"/>
  <c r="V298" s="1"/>
  <c r="W298"/>
  <c r="X298" s="1"/>
  <c r="AA298"/>
  <c r="AB298" s="1"/>
  <c r="AE298"/>
  <c r="AS297"/>
  <c r="AH298"/>
  <c r="AJ298"/>
  <c r="AK298"/>
  <c r="S298"/>
  <c r="T298" s="1"/>
  <c r="Q298"/>
  <c r="R298" s="1"/>
  <c r="Y298"/>
  <c r="Z298" s="1"/>
  <c r="AM297"/>
  <c r="AN297" s="1"/>
  <c r="K298"/>
  <c r="L298" s="1"/>
  <c r="AM298" l="1"/>
  <c r="AN298" s="1"/>
  <c r="AO298"/>
  <c r="AP298" s="1"/>
  <c r="S299" l="1"/>
  <c r="T299" s="1"/>
  <c r="AA299"/>
  <c r="AB299" s="1"/>
  <c r="K299"/>
  <c r="L299" s="1"/>
  <c r="Y299"/>
  <c r="Z299" s="1"/>
  <c r="AJ299"/>
  <c r="AD299"/>
  <c r="AF299"/>
  <c r="O299"/>
  <c r="P299" s="1"/>
  <c r="M299"/>
  <c r="N299" s="1"/>
  <c r="U299"/>
  <c r="V299" s="1"/>
  <c r="AR298"/>
  <c r="AI299"/>
  <c r="AH299"/>
  <c r="AC299"/>
  <c r="AS298"/>
  <c r="AL299"/>
  <c r="AG299"/>
  <c r="W299"/>
  <c r="X299" s="1"/>
  <c r="I299"/>
  <c r="J299" s="1"/>
  <c r="H299"/>
  <c r="AE299"/>
  <c r="AK299"/>
  <c r="Q299"/>
  <c r="R299" s="1"/>
  <c r="AM299" l="1"/>
  <c r="AN299" s="1"/>
  <c r="AO299"/>
  <c r="AP299" s="1"/>
  <c r="Q300" l="1"/>
  <c r="R300" s="1"/>
  <c r="I300"/>
  <c r="W300"/>
  <c r="X300" s="1"/>
  <c r="AD300"/>
  <c r="AH300"/>
  <c r="AE300"/>
  <c r="AC300"/>
  <c r="AJ300"/>
  <c r="AL300"/>
  <c r="O300"/>
  <c r="P300" s="1"/>
  <c r="Y300"/>
  <c r="Z300" s="1"/>
  <c r="AR299"/>
  <c r="AS299"/>
  <c r="AG300"/>
  <c r="AI300"/>
  <c r="AK300"/>
  <c r="AF300"/>
  <c r="K300"/>
  <c r="L300" s="1"/>
  <c r="M300"/>
  <c r="N300" s="1"/>
  <c r="AA300"/>
  <c r="AB300" s="1"/>
  <c r="H300"/>
  <c r="S300"/>
  <c r="T300" s="1"/>
  <c r="U300"/>
  <c r="V300" s="1"/>
  <c r="AO300" l="1"/>
  <c r="AP300" s="1"/>
  <c r="AA301" s="1"/>
  <c r="AB301" s="1"/>
  <c r="J300"/>
  <c r="AM300" s="1"/>
  <c r="AN300" s="1"/>
  <c r="I301" l="1"/>
  <c r="AI301"/>
  <c r="Y301"/>
  <c r="Z301" s="1"/>
  <c r="H301"/>
  <c r="AG301"/>
  <c r="AJ301"/>
  <c r="AF301"/>
  <c r="AL301"/>
  <c r="AR300"/>
  <c r="AE301"/>
  <c r="O301"/>
  <c r="P301" s="1"/>
  <c r="U301"/>
  <c r="V301" s="1"/>
  <c r="K301"/>
  <c r="L301" s="1"/>
  <c r="AC301"/>
  <c r="AK301"/>
  <c r="AS300"/>
  <c r="AD301"/>
  <c r="AH301"/>
  <c r="W301"/>
  <c r="X301" s="1"/>
  <c r="Q301"/>
  <c r="R301" s="1"/>
  <c r="S301"/>
  <c r="T301" s="1"/>
  <c r="M301"/>
  <c r="N301" s="1"/>
  <c r="J301" l="1"/>
  <c r="AM301" s="1"/>
  <c r="AN301" s="1"/>
  <c r="AO301"/>
  <c r="AP301" s="1"/>
  <c r="S302" s="1"/>
  <c r="T302" s="1"/>
  <c r="K302" l="1"/>
  <c r="L302" s="1"/>
  <c r="AA302"/>
  <c r="AB302" s="1"/>
  <c r="H302"/>
  <c r="AJ302"/>
  <c r="AD302"/>
  <c r="AK302"/>
  <c r="AL302"/>
  <c r="AS301"/>
  <c r="AE302"/>
  <c r="M302"/>
  <c r="N302" s="1"/>
  <c r="U302"/>
  <c r="V302" s="1"/>
  <c r="O302"/>
  <c r="P302" s="1"/>
  <c r="Q302"/>
  <c r="R302" s="1"/>
  <c r="W302"/>
  <c r="X302" s="1"/>
  <c r="AF302"/>
  <c r="AI302"/>
  <c r="AC302"/>
  <c r="AG302"/>
  <c r="AH302"/>
  <c r="AR301"/>
  <c r="Y302"/>
  <c r="Z302" s="1"/>
  <c r="I302"/>
  <c r="J302" l="1"/>
  <c r="AM302" s="1"/>
  <c r="AN302" s="1"/>
  <c r="AO302"/>
  <c r="AP302" s="1"/>
  <c r="Q303" s="1"/>
  <c r="R303" s="1"/>
  <c r="Y303" l="1"/>
  <c r="Z303" s="1"/>
  <c r="W303"/>
  <c r="X303" s="1"/>
  <c r="AS302"/>
  <c r="AE303"/>
  <c r="H303"/>
  <c r="AD303"/>
  <c r="AH303"/>
  <c r="AI303"/>
  <c r="AL303"/>
  <c r="AA303"/>
  <c r="AB303" s="1"/>
  <c r="O303"/>
  <c r="P303" s="1"/>
  <c r="M303"/>
  <c r="N303" s="1"/>
  <c r="AR302"/>
  <c r="AK303"/>
  <c r="AC303"/>
  <c r="AJ303"/>
  <c r="AF303"/>
  <c r="AG303"/>
  <c r="S303"/>
  <c r="T303" s="1"/>
  <c r="U303"/>
  <c r="V303" s="1"/>
  <c r="K303"/>
  <c r="L303" s="1"/>
  <c r="I303"/>
  <c r="J303" l="1"/>
  <c r="AM303" s="1"/>
  <c r="AN303" s="1"/>
  <c r="AO303"/>
  <c r="AP303" s="1"/>
  <c r="Q304" l="1"/>
  <c r="R304" s="1"/>
  <c r="AG304"/>
  <c r="AL304"/>
  <c r="AH304"/>
  <c r="AJ304"/>
  <c r="AI304"/>
  <c r="AC304"/>
  <c r="W304"/>
  <c r="X304" s="1"/>
  <c r="U304"/>
  <c r="V304" s="1"/>
  <c r="S304"/>
  <c r="T304" s="1"/>
  <c r="AA304"/>
  <c r="AB304" s="1"/>
  <c r="AK304"/>
  <c r="H304"/>
  <c r="AE304"/>
  <c r="AS303"/>
  <c r="AF304"/>
  <c r="AR303"/>
  <c r="M304"/>
  <c r="N304" s="1"/>
  <c r="AD304"/>
  <c r="Y304"/>
  <c r="Z304" s="1"/>
  <c r="K304"/>
  <c r="L304" s="1"/>
  <c r="I304"/>
  <c r="J304" s="1"/>
  <c r="O304"/>
  <c r="P304" s="1"/>
  <c r="AM304" l="1"/>
  <c r="AN304" s="1"/>
  <c r="AO304"/>
  <c r="AP304" s="1"/>
  <c r="AA305" s="1"/>
  <c r="O305" l="1"/>
  <c r="P305" s="1"/>
  <c r="K305"/>
  <c r="L305" s="1"/>
  <c r="M305"/>
  <c r="N305" s="1"/>
  <c r="Y305"/>
  <c r="Z305" s="1"/>
  <c r="H305"/>
  <c r="AD305"/>
  <c r="AI305"/>
  <c r="S305"/>
  <c r="T305" s="1"/>
  <c r="I305"/>
  <c r="J305" s="1"/>
  <c r="W305"/>
  <c r="X305" s="1"/>
  <c r="AL305"/>
  <c r="AJ305"/>
  <c r="AS304"/>
  <c r="AC305"/>
  <c r="AG305"/>
  <c r="AH305"/>
  <c r="Q305"/>
  <c r="R305" s="1"/>
  <c r="AR304"/>
  <c r="AE305"/>
  <c r="AK305"/>
  <c r="AF305"/>
  <c r="U305"/>
  <c r="V305" s="1"/>
  <c r="AM305" l="1"/>
  <c r="AN305" s="1"/>
  <c r="AO305"/>
  <c r="AP305" s="1"/>
  <c r="U306" s="1"/>
  <c r="V306" s="1"/>
  <c r="S306" l="1"/>
  <c r="T306" s="1"/>
  <c r="AK306"/>
  <c r="AS305"/>
  <c r="H306"/>
  <c r="AA306"/>
  <c r="AR305"/>
  <c r="AH306"/>
  <c r="AI306"/>
  <c r="K306"/>
  <c r="L306" s="1"/>
  <c r="Y306"/>
  <c r="Z306" s="1"/>
  <c r="W306"/>
  <c r="X306" s="1"/>
  <c r="M306"/>
  <c r="N306" s="1"/>
  <c r="AD306"/>
  <c r="AF306"/>
  <c r="AJ306"/>
  <c r="AE306"/>
  <c r="AG306"/>
  <c r="AC306"/>
  <c r="AL306"/>
  <c r="O306"/>
  <c r="P306" s="1"/>
  <c r="I306"/>
  <c r="Q306"/>
  <c r="R306" s="1"/>
  <c r="AO306" l="1"/>
  <c r="AP306" s="1"/>
  <c r="J306"/>
  <c r="AM306" s="1"/>
  <c r="AN306" s="1"/>
  <c r="I307" l="1"/>
  <c r="J307" s="1"/>
  <c r="U307"/>
  <c r="V307" s="1"/>
  <c r="AG307"/>
  <c r="AF307"/>
  <c r="AE307"/>
  <c r="AI307"/>
  <c r="AR306"/>
  <c r="AJ307"/>
  <c r="AH307"/>
  <c r="Y307"/>
  <c r="Z307" s="1"/>
  <c r="K307"/>
  <c r="L307" s="1"/>
  <c r="O307"/>
  <c r="P307" s="1"/>
  <c r="AS306"/>
  <c r="AD307"/>
  <c r="AA307"/>
  <c r="AK307"/>
  <c r="AC307"/>
  <c r="H307"/>
  <c r="AL307"/>
  <c r="S307"/>
  <c r="T307" s="1"/>
  <c r="M307"/>
  <c r="N307" s="1"/>
  <c r="Q307"/>
  <c r="R307" s="1"/>
  <c r="W307"/>
  <c r="X307" s="1"/>
  <c r="AM307" l="1"/>
  <c r="AN307" s="1"/>
  <c r="AO307"/>
  <c r="AP307" s="1"/>
  <c r="Q308" l="1"/>
  <c r="R308" s="1"/>
  <c r="AS307"/>
  <c r="AH308"/>
  <c r="H308"/>
  <c r="AR307"/>
  <c r="AG308"/>
  <c r="AL308"/>
  <c r="AD308"/>
  <c r="Y308"/>
  <c r="Z308" s="1"/>
  <c r="I308"/>
  <c r="J308" s="1"/>
  <c r="W308"/>
  <c r="X308" s="1"/>
  <c r="K308"/>
  <c r="L308" s="1"/>
  <c r="AC308"/>
  <c r="AE308"/>
  <c r="AA308"/>
  <c r="AB308" s="1"/>
  <c r="AJ308"/>
  <c r="AI308"/>
  <c r="AK308"/>
  <c r="AF308"/>
  <c r="U308"/>
  <c r="V308" s="1"/>
  <c r="O308"/>
  <c r="P308" s="1"/>
  <c r="M308"/>
  <c r="N308" s="1"/>
  <c r="S308"/>
  <c r="T308" s="1"/>
  <c r="AM308" l="1"/>
  <c r="AN308" s="1"/>
  <c r="AO308"/>
  <c r="AP308" s="1"/>
  <c r="K309" l="1"/>
  <c r="L309" s="1"/>
  <c r="Y309"/>
  <c r="Z309" s="1"/>
  <c r="O309"/>
  <c r="P309" s="1"/>
  <c r="AA309"/>
  <c r="AB309" s="1"/>
  <c r="M309"/>
  <c r="N309" s="1"/>
  <c r="AD309"/>
  <c r="AI309"/>
  <c r="AE309"/>
  <c r="AJ309"/>
  <c r="AC309"/>
  <c r="AG309"/>
  <c r="Q309"/>
  <c r="R309" s="1"/>
  <c r="W309"/>
  <c r="X309" s="1"/>
  <c r="U309"/>
  <c r="V309" s="1"/>
  <c r="I309"/>
  <c r="S309"/>
  <c r="T309" s="1"/>
  <c r="AH309"/>
  <c r="AK309"/>
  <c r="AR308"/>
  <c r="H309"/>
  <c r="AF309"/>
  <c r="AL309"/>
  <c r="AS308"/>
  <c r="J309" l="1"/>
  <c r="AM309" s="1"/>
  <c r="AN309" s="1"/>
  <c r="AO309"/>
  <c r="AP309" s="1"/>
  <c r="U310" s="1"/>
  <c r="V310" s="1"/>
  <c r="I310" l="1"/>
  <c r="AG310"/>
  <c r="AC310"/>
  <c r="S310"/>
  <c r="T310" s="1"/>
  <c r="K310"/>
  <c r="L310" s="1"/>
  <c r="AH310"/>
  <c r="H310"/>
  <c r="AK310"/>
  <c r="AF310"/>
  <c r="AL310"/>
  <c r="AI310"/>
  <c r="AE310"/>
  <c r="Y310"/>
  <c r="Z310" s="1"/>
  <c r="AA310"/>
  <c r="AB310" s="1"/>
  <c r="M310"/>
  <c r="N310" s="1"/>
  <c r="AR309"/>
  <c r="AJ310"/>
  <c r="AD310"/>
  <c r="AS309"/>
  <c r="O310"/>
  <c r="P310" s="1"/>
  <c r="W310"/>
  <c r="X310" s="1"/>
  <c r="Q310"/>
  <c r="R310" s="1"/>
  <c r="J310" l="1"/>
  <c r="AO310"/>
  <c r="AP310" s="1"/>
  <c r="I311" l="1"/>
  <c r="J311" s="1"/>
  <c r="AH311"/>
  <c r="AR310"/>
  <c r="AK311"/>
  <c r="AL311"/>
  <c r="AI311"/>
  <c r="AD311"/>
  <c r="O311"/>
  <c r="P311" s="1"/>
  <c r="M311"/>
  <c r="N311" s="1"/>
  <c r="K311"/>
  <c r="L311" s="1"/>
  <c r="Y311"/>
  <c r="Z311" s="1"/>
  <c r="AJ311"/>
  <c r="AG311"/>
  <c r="AS310"/>
  <c r="AC311"/>
  <c r="AE311"/>
  <c r="AF311"/>
  <c r="W311"/>
  <c r="X311" s="1"/>
  <c r="AA311"/>
  <c r="AB311" s="1"/>
  <c r="Q311"/>
  <c r="R311" s="1"/>
  <c r="U311"/>
  <c r="V311" s="1"/>
  <c r="H311"/>
  <c r="S311"/>
  <c r="T311" s="1"/>
  <c r="AM310"/>
  <c r="AN310" s="1"/>
  <c r="AM311" l="1"/>
  <c r="AN311" s="1"/>
  <c r="AO311"/>
  <c r="AP311" s="1"/>
  <c r="S312" s="1"/>
  <c r="T312" s="1"/>
  <c r="K312" l="1"/>
  <c r="L312" s="1"/>
  <c r="H312"/>
  <c r="AF312"/>
  <c r="AE312"/>
  <c r="AH312"/>
  <c r="AI312"/>
  <c r="AR311"/>
  <c r="AA312"/>
  <c r="AB312" s="1"/>
  <c r="I312"/>
  <c r="J312" s="1"/>
  <c r="Y312"/>
  <c r="Z312" s="1"/>
  <c r="Q312"/>
  <c r="R312" s="1"/>
  <c r="AD312"/>
  <c r="AC312"/>
  <c r="M312"/>
  <c r="N312" s="1"/>
  <c r="W312"/>
  <c r="X312" s="1"/>
  <c r="O312"/>
  <c r="P312" s="1"/>
  <c r="AK312"/>
  <c r="AL312"/>
  <c r="AG312"/>
  <c r="AS311"/>
  <c r="AJ312"/>
  <c r="U312"/>
  <c r="V312" s="1"/>
  <c r="AM312" l="1"/>
  <c r="AN312" s="1"/>
  <c r="AO312"/>
  <c r="AP312" s="1"/>
  <c r="Q313" l="1"/>
  <c r="R313" s="1"/>
  <c r="AA313"/>
  <c r="AB313" s="1"/>
  <c r="W313"/>
  <c r="X313" s="1"/>
  <c r="AI313"/>
  <c r="AH313"/>
  <c r="AE313"/>
  <c r="AG313"/>
  <c r="AD313"/>
  <c r="AF313"/>
  <c r="AJ313"/>
  <c r="O313"/>
  <c r="P313" s="1"/>
  <c r="S313"/>
  <c r="T313" s="1"/>
  <c r="U313"/>
  <c r="V313" s="1"/>
  <c r="I313"/>
  <c r="H313"/>
  <c r="AS312"/>
  <c r="AC313"/>
  <c r="AK313"/>
  <c r="AL313"/>
  <c r="AR312"/>
  <c r="K313"/>
  <c r="L313" s="1"/>
  <c r="M313"/>
  <c r="N313" s="1"/>
  <c r="Y313"/>
  <c r="Z313" s="1"/>
  <c r="AO313" l="1"/>
  <c r="AP313" s="1"/>
  <c r="K314" s="1"/>
  <c r="L314" s="1"/>
  <c r="J313"/>
  <c r="AM313" s="1"/>
  <c r="AN313" s="1"/>
  <c r="I314" l="1"/>
  <c r="AJ314"/>
  <c r="AC314"/>
  <c r="AK314"/>
  <c r="H314"/>
  <c r="AS313"/>
  <c r="AI314"/>
  <c r="AG314"/>
  <c r="AA314"/>
  <c r="AB314" s="1"/>
  <c r="Q314"/>
  <c r="R314" s="1"/>
  <c r="O314"/>
  <c r="P314" s="1"/>
  <c r="AE314"/>
  <c r="AF314"/>
  <c r="AH314"/>
  <c r="W314"/>
  <c r="X314" s="1"/>
  <c r="Y314"/>
  <c r="Z314" s="1"/>
  <c r="S314"/>
  <c r="T314" s="1"/>
  <c r="M314"/>
  <c r="N314" s="1"/>
  <c r="AL314"/>
  <c r="AR313"/>
  <c r="AD314"/>
  <c r="U314"/>
  <c r="V314" s="1"/>
  <c r="J314" l="1"/>
  <c r="AM314" s="1"/>
  <c r="AN314" s="1"/>
  <c r="AO314"/>
  <c r="AP314" s="1"/>
  <c r="AS314" l="1"/>
  <c r="AL315"/>
  <c r="AE315"/>
  <c r="AD315"/>
  <c r="H315"/>
  <c r="AC315"/>
  <c r="S315"/>
  <c r="T315" s="1"/>
  <c r="Q315"/>
  <c r="R315" s="1"/>
  <c r="Y315"/>
  <c r="Z315" s="1"/>
  <c r="AA315"/>
  <c r="AB315" s="1"/>
  <c r="M315"/>
  <c r="N315" s="1"/>
  <c r="O315"/>
  <c r="P315" s="1"/>
  <c r="AH315"/>
  <c r="AJ315"/>
  <c r="AK315"/>
  <c r="AR314"/>
  <c r="AI315"/>
  <c r="AG315"/>
  <c r="AF315"/>
  <c r="K315"/>
  <c r="L315" s="1"/>
  <c r="U315"/>
  <c r="V315" s="1"/>
  <c r="W315"/>
  <c r="X315" s="1"/>
  <c r="I315"/>
  <c r="J315" s="1"/>
  <c r="AM315" l="1"/>
  <c r="AN315" s="1"/>
  <c r="AO315"/>
  <c r="AP315" s="1"/>
  <c r="W316" l="1"/>
  <c r="X316" s="1"/>
  <c r="Y316"/>
  <c r="Z316" s="1"/>
  <c r="M316"/>
  <c r="N316" s="1"/>
  <c r="AC316"/>
  <c r="H316"/>
  <c r="U316"/>
  <c r="V316" s="1"/>
  <c r="S316"/>
  <c r="T316" s="1"/>
  <c r="AJ316"/>
  <c r="AF316"/>
  <c r="AK316"/>
  <c r="AI316"/>
  <c r="AR315"/>
  <c r="AG316"/>
  <c r="AL316"/>
  <c r="AA316"/>
  <c r="O316"/>
  <c r="P316" s="1"/>
  <c r="I316"/>
  <c r="AE316"/>
  <c r="AS315"/>
  <c r="AH316"/>
  <c r="AD316"/>
  <c r="Q316"/>
  <c r="R316" s="1"/>
  <c r="K316"/>
  <c r="L316" s="1"/>
  <c r="J316" l="1"/>
  <c r="AB316"/>
  <c r="AM316"/>
  <c r="AN316" s="1"/>
  <c r="AO316"/>
  <c r="AP316" s="1"/>
  <c r="O317" l="1"/>
  <c r="P317" s="1"/>
  <c r="K317"/>
  <c r="L317" s="1"/>
  <c r="AR316"/>
  <c r="AH317"/>
  <c r="AE317"/>
  <c r="S317"/>
  <c r="T317" s="1"/>
  <c r="AJ317"/>
  <c r="AF317"/>
  <c r="H317"/>
  <c r="AL317"/>
  <c r="AG317"/>
  <c r="AC317"/>
  <c r="AK317"/>
  <c r="U317"/>
  <c r="V317" s="1"/>
  <c r="M317"/>
  <c r="N317" s="1"/>
  <c r="AD317"/>
  <c r="AI317"/>
  <c r="AS316"/>
  <c r="Y317"/>
  <c r="Z317" s="1"/>
  <c r="W317"/>
  <c r="X317" s="1"/>
  <c r="AA317"/>
  <c r="AB317" s="1"/>
  <c r="Q317"/>
  <c r="R317" s="1"/>
  <c r="I317"/>
  <c r="J317" l="1"/>
  <c r="AM317" s="1"/>
  <c r="AN317" s="1"/>
  <c r="AO317"/>
  <c r="AP317" s="1"/>
  <c r="Y318" l="1"/>
  <c r="Z318" s="1"/>
  <c r="AH318"/>
  <c r="AI318"/>
  <c r="AC318"/>
  <c r="AF318"/>
  <c r="AD318"/>
  <c r="O318"/>
  <c r="P318" s="1"/>
  <c r="AR317"/>
  <c r="AS317"/>
  <c r="AE318"/>
  <c r="AG318"/>
  <c r="AJ318"/>
  <c r="H318"/>
  <c r="AA318"/>
  <c r="AB318" s="1"/>
  <c r="K318"/>
  <c r="L318" s="1"/>
  <c r="M318"/>
  <c r="N318" s="1"/>
  <c r="S318"/>
  <c r="T318" s="1"/>
  <c r="AK318"/>
  <c r="AL318"/>
  <c r="Q318"/>
  <c r="R318" s="1"/>
  <c r="U318"/>
  <c r="V318" s="1"/>
  <c r="W318"/>
  <c r="X318" s="1"/>
  <c r="I318"/>
  <c r="J318" s="1"/>
  <c r="AM318" l="1"/>
  <c r="AN318" s="1"/>
  <c r="AO318"/>
  <c r="AP318" s="1"/>
  <c r="U319" l="1"/>
  <c r="V319" s="1"/>
  <c r="K319"/>
  <c r="L319" s="1"/>
  <c r="M319"/>
  <c r="N319" s="1"/>
  <c r="I319"/>
  <c r="AH319"/>
  <c r="AK319"/>
  <c r="AJ319"/>
  <c r="AS318"/>
  <c r="AE319"/>
  <c r="AA319"/>
  <c r="AB319" s="1"/>
  <c r="Q319"/>
  <c r="R319" s="1"/>
  <c r="S319"/>
  <c r="T319" s="1"/>
  <c r="H319"/>
  <c r="AD319"/>
  <c r="AG319"/>
  <c r="AL319"/>
  <c r="AI319"/>
  <c r="AR318"/>
  <c r="Y319"/>
  <c r="Z319" s="1"/>
  <c r="O319"/>
  <c r="P319" s="1"/>
  <c r="AF319"/>
  <c r="AC319"/>
  <c r="W319"/>
  <c r="X319" s="1"/>
  <c r="AO319" l="1"/>
  <c r="AP319" s="1"/>
  <c r="W320" s="1"/>
  <c r="X320" s="1"/>
  <c r="J319"/>
  <c r="AM319" s="1"/>
  <c r="AN319" s="1"/>
  <c r="AL320" l="1"/>
  <c r="AJ320"/>
  <c r="AH320"/>
  <c r="AI320"/>
  <c r="AE320"/>
  <c r="AS319"/>
  <c r="AD320"/>
  <c r="U320"/>
  <c r="V320" s="1"/>
  <c r="Y320"/>
  <c r="Z320" s="1"/>
  <c r="AK320"/>
  <c r="AG320"/>
  <c r="AF320"/>
  <c r="AA320"/>
  <c r="AB320" s="1"/>
  <c r="K320"/>
  <c r="L320" s="1"/>
  <c r="S320"/>
  <c r="T320" s="1"/>
  <c r="AR319"/>
  <c r="H320"/>
  <c r="M320"/>
  <c r="N320" s="1"/>
  <c r="Q320"/>
  <c r="R320" s="1"/>
  <c r="O320"/>
  <c r="P320" s="1"/>
  <c r="AC320"/>
  <c r="AO320" s="1"/>
  <c r="AP320" s="1"/>
  <c r="AC321" s="1"/>
  <c r="I320"/>
  <c r="J320" s="1"/>
  <c r="AS320"/>
  <c r="H321"/>
  <c r="AF321"/>
  <c r="AR320"/>
  <c r="AJ321"/>
  <c r="U321" l="1"/>
  <c r="V321" s="1"/>
  <c r="K321"/>
  <c r="L321" s="1"/>
  <c r="Y321"/>
  <c r="Z321" s="1"/>
  <c r="I321"/>
  <c r="J321" s="1"/>
  <c r="Q321"/>
  <c r="R321" s="1"/>
  <c r="AA321"/>
  <c r="AB321" s="1"/>
  <c r="M321"/>
  <c r="N321" s="1"/>
  <c r="O321"/>
  <c r="P321" s="1"/>
  <c r="AK321"/>
  <c r="AM320"/>
  <c r="AN320" s="1"/>
  <c r="S321"/>
  <c r="T321" s="1"/>
  <c r="W321"/>
  <c r="X321" s="1"/>
  <c r="AL321"/>
  <c r="AI321"/>
  <c r="AG321"/>
  <c r="AE321"/>
  <c r="AH321"/>
  <c r="AD321"/>
  <c r="AO321" s="1"/>
  <c r="AP321" s="1"/>
  <c r="Q322" s="1"/>
  <c r="R322" s="1"/>
  <c r="Y322" l="1"/>
  <c r="Z322" s="1"/>
  <c r="U322"/>
  <c r="V322" s="1"/>
  <c r="O322"/>
  <c r="P322" s="1"/>
  <c r="I322"/>
  <c r="AA322"/>
  <c r="AB322" s="1"/>
  <c r="K322"/>
  <c r="L322" s="1"/>
  <c r="W322"/>
  <c r="X322" s="1"/>
  <c r="J322"/>
  <c r="AK322"/>
  <c r="AD322"/>
  <c r="AR321"/>
  <c r="AE322"/>
  <c r="H322"/>
  <c r="AC322"/>
  <c r="AS321"/>
  <c r="AJ322"/>
  <c r="AL322"/>
  <c r="AH322"/>
  <c r="AI322"/>
  <c r="AF322"/>
  <c r="AG322"/>
  <c r="S322"/>
  <c r="T322" s="1"/>
  <c r="M322"/>
  <c r="N322" s="1"/>
  <c r="AM321"/>
  <c r="AN321" s="1"/>
  <c r="AO322" l="1"/>
  <c r="AP322" s="1"/>
  <c r="S323" s="1"/>
  <c r="T323" s="1"/>
  <c r="AM322"/>
  <c r="AN322" s="1"/>
  <c r="M323" l="1"/>
  <c r="N323" s="1"/>
  <c r="AA323"/>
  <c r="AB323" s="1"/>
  <c r="AS322"/>
  <c r="AC323"/>
  <c r="AG323"/>
  <c r="AR322"/>
  <c r="AH323"/>
  <c r="AD323"/>
  <c r="AL323"/>
  <c r="AF323"/>
  <c r="H323"/>
  <c r="AI323"/>
  <c r="AJ323"/>
  <c r="AK323"/>
  <c r="AE323"/>
  <c r="K323"/>
  <c r="L323" s="1"/>
  <c r="O323"/>
  <c r="P323" s="1"/>
  <c r="Y323"/>
  <c r="Z323" s="1"/>
  <c r="W323"/>
  <c r="X323" s="1"/>
  <c r="Q323"/>
  <c r="R323" s="1"/>
  <c r="U323"/>
  <c r="V323" s="1"/>
  <c r="I323"/>
  <c r="J323" l="1"/>
  <c r="AO323"/>
  <c r="AP323" s="1"/>
  <c r="Q324" s="1"/>
  <c r="R324" s="1"/>
  <c r="O324" l="1"/>
  <c r="P324" s="1"/>
  <c r="U324"/>
  <c r="V324" s="1"/>
  <c r="I324"/>
  <c r="W324"/>
  <c r="X324" s="1"/>
  <c r="AA324"/>
  <c r="AB324" s="1"/>
  <c r="K324"/>
  <c r="L324" s="1"/>
  <c r="J324"/>
  <c r="H324"/>
  <c r="AF324"/>
  <c r="AJ324"/>
  <c r="AK324"/>
  <c r="AI324"/>
  <c r="AH324"/>
  <c r="AS323"/>
  <c r="AD324"/>
  <c r="AL324"/>
  <c r="AE324"/>
  <c r="AC324"/>
  <c r="AG324"/>
  <c r="AR323"/>
  <c r="M324"/>
  <c r="N324" s="1"/>
  <c r="S324"/>
  <c r="T324" s="1"/>
  <c r="Y324"/>
  <c r="Z324" s="1"/>
  <c r="AM323"/>
  <c r="AN323" s="1"/>
  <c r="AO324" l="1"/>
  <c r="AP324" s="1"/>
  <c r="AR324" s="1"/>
  <c r="AM324"/>
  <c r="AN324" s="1"/>
  <c r="AF325" l="1"/>
  <c r="W325"/>
  <c r="X325" s="1"/>
  <c r="AH325"/>
  <c r="AL325"/>
  <c r="I325"/>
  <c r="O325"/>
  <c r="P325" s="1"/>
  <c r="AK325"/>
  <c r="AS324"/>
  <c r="H325"/>
  <c r="Q325"/>
  <c r="R325" s="1"/>
  <c r="AA325"/>
  <c r="AB325" s="1"/>
  <c r="Y325"/>
  <c r="Z325" s="1"/>
  <c r="M325"/>
  <c r="N325" s="1"/>
  <c r="K325"/>
  <c r="L325" s="1"/>
  <c r="AG325"/>
  <c r="AI325"/>
  <c r="AJ325"/>
  <c r="AE325"/>
  <c r="AD325"/>
  <c r="AC325"/>
  <c r="U325"/>
  <c r="V325" s="1"/>
  <c r="S325"/>
  <c r="T325" s="1"/>
  <c r="J325"/>
  <c r="AO325" l="1"/>
  <c r="AP325" s="1"/>
  <c r="M326" s="1"/>
  <c r="N326" s="1"/>
  <c r="AM325"/>
  <c r="AN325" s="1"/>
  <c r="AL326" l="1"/>
  <c r="Y326"/>
  <c r="Z326" s="1"/>
  <c r="U326"/>
  <c r="V326" s="1"/>
  <c r="AJ326"/>
  <c r="I326"/>
  <c r="W326"/>
  <c r="X326" s="1"/>
  <c r="AK326"/>
  <c r="AD326"/>
  <c r="O326"/>
  <c r="P326" s="1"/>
  <c r="K326"/>
  <c r="L326" s="1"/>
  <c r="S326"/>
  <c r="T326" s="1"/>
  <c r="AA326"/>
  <c r="AB326" s="1"/>
  <c r="AR325"/>
  <c r="H326"/>
  <c r="AS325"/>
  <c r="AE326"/>
  <c r="AG326"/>
  <c r="AF326"/>
  <c r="AC326"/>
  <c r="AH326"/>
  <c r="AI326"/>
  <c r="Q326"/>
  <c r="R326" s="1"/>
  <c r="J326"/>
  <c r="AO326" l="1"/>
  <c r="AP326" s="1"/>
  <c r="U327" s="1"/>
  <c r="V327" s="1"/>
  <c r="AM326"/>
  <c r="AN326" s="1"/>
  <c r="H327" l="1"/>
  <c r="AS326"/>
  <c r="K327"/>
  <c r="L327" s="1"/>
  <c r="I327"/>
  <c r="J327" s="1"/>
  <c r="AE327"/>
  <c r="Q327"/>
  <c r="R327" s="1"/>
  <c r="S327"/>
  <c r="T327" s="1"/>
  <c r="AJ327"/>
  <c r="AA327"/>
  <c r="AB327" s="1"/>
  <c r="W327"/>
  <c r="X327" s="1"/>
  <c r="O327"/>
  <c r="P327" s="1"/>
  <c r="AF327"/>
  <c r="AH327"/>
  <c r="AC327"/>
  <c r="AD327"/>
  <c r="AL327"/>
  <c r="M327"/>
  <c r="N327" s="1"/>
  <c r="AR326"/>
  <c r="AI327"/>
  <c r="AK327"/>
  <c r="AG327"/>
  <c r="Y327"/>
  <c r="Z327" s="1"/>
  <c r="AO327"/>
  <c r="AP327" s="1"/>
  <c r="K328" l="1"/>
  <c r="L328" s="1"/>
  <c r="AM327"/>
  <c r="AN327" s="1"/>
  <c r="O328"/>
  <c r="P328" s="1"/>
  <c r="S328"/>
  <c r="T328" s="1"/>
  <c r="AA328"/>
  <c r="AB328" s="1"/>
  <c r="I328"/>
  <c r="H328"/>
  <c r="AE328"/>
  <c r="AD328"/>
  <c r="AF328"/>
  <c r="AG328"/>
  <c r="AR327"/>
  <c r="AK328"/>
  <c r="AH328"/>
  <c r="AL328"/>
  <c r="AC328"/>
  <c r="AI328"/>
  <c r="AJ328"/>
  <c r="AS327"/>
  <c r="U328"/>
  <c r="V328" s="1"/>
  <c r="Y328"/>
  <c r="Z328" s="1"/>
  <c r="W328"/>
  <c r="X328" s="1"/>
  <c r="M328"/>
  <c r="N328" s="1"/>
  <c r="Q328"/>
  <c r="R328" s="1"/>
  <c r="J328" l="1"/>
  <c r="AO328"/>
  <c r="AP328" s="1"/>
  <c r="W329" s="1"/>
  <c r="X329" s="1"/>
  <c r="O329" l="1"/>
  <c r="P329" s="1"/>
  <c r="AF329"/>
  <c r="AH329"/>
  <c r="AD329"/>
  <c r="AJ329"/>
  <c r="AL329"/>
  <c r="H329"/>
  <c r="AK329"/>
  <c r="AR328"/>
  <c r="AC329"/>
  <c r="AI329"/>
  <c r="AS328"/>
  <c r="AE329"/>
  <c r="AG329"/>
  <c r="S329"/>
  <c r="T329" s="1"/>
  <c r="AA329"/>
  <c r="AB329" s="1"/>
  <c r="K329"/>
  <c r="L329" s="1"/>
  <c r="M329"/>
  <c r="N329" s="1"/>
  <c r="I329"/>
  <c r="Y329"/>
  <c r="Z329" s="1"/>
  <c r="Q329"/>
  <c r="R329" s="1"/>
  <c r="U329"/>
  <c r="V329" s="1"/>
  <c r="AM328"/>
  <c r="AN328" s="1"/>
  <c r="J329" l="1"/>
  <c r="AO329"/>
  <c r="AP329" s="1"/>
  <c r="Y330" s="1"/>
  <c r="Z330" s="1"/>
  <c r="AA330" l="1"/>
  <c r="AB330" s="1"/>
  <c r="K330"/>
  <c r="L330" s="1"/>
  <c r="I330"/>
  <c r="O330"/>
  <c r="P330" s="1"/>
  <c r="J330"/>
  <c r="U330"/>
  <c r="V330" s="1"/>
  <c r="AR329"/>
  <c r="AG330"/>
  <c r="AH330"/>
  <c r="AC330"/>
  <c r="AI330"/>
  <c r="H330"/>
  <c r="AD330"/>
  <c r="AJ330"/>
  <c r="AE330"/>
  <c r="AK330"/>
  <c r="AL330"/>
  <c r="AS329"/>
  <c r="AF330"/>
  <c r="W330"/>
  <c r="X330" s="1"/>
  <c r="Q330"/>
  <c r="R330" s="1"/>
  <c r="S330"/>
  <c r="T330" s="1"/>
  <c r="M330"/>
  <c r="N330" s="1"/>
  <c r="AM329"/>
  <c r="AN329" s="1"/>
  <c r="AO330" l="1"/>
  <c r="AP330" s="1"/>
  <c r="W331" s="1"/>
  <c r="X331" s="1"/>
  <c r="AM330"/>
  <c r="AN330" s="1"/>
  <c r="Q331" l="1"/>
  <c r="R331" s="1"/>
  <c r="I331"/>
  <c r="J331" s="1"/>
  <c r="M331"/>
  <c r="N331" s="1"/>
  <c r="U331"/>
  <c r="V331" s="1"/>
  <c r="S331"/>
  <c r="T331" s="1"/>
  <c r="AF331"/>
  <c r="H331"/>
  <c r="AE331"/>
  <c r="AK331"/>
  <c r="AJ331"/>
  <c r="AC331"/>
  <c r="AS330"/>
  <c r="AG331"/>
  <c r="AD331"/>
  <c r="AL331"/>
  <c r="AR330"/>
  <c r="AH331"/>
  <c r="AI331"/>
  <c r="AA331"/>
  <c r="AB331" s="1"/>
  <c r="K331"/>
  <c r="L331" s="1"/>
  <c r="O331"/>
  <c r="P331" s="1"/>
  <c r="Y331"/>
  <c r="Z331" s="1"/>
  <c r="AO331" l="1"/>
  <c r="AP331" s="1"/>
  <c r="I332" s="1"/>
  <c r="J332" s="1"/>
  <c r="AM331"/>
  <c r="AN331" s="1"/>
  <c r="K332" l="1"/>
  <c r="L332" s="1"/>
  <c r="AR331"/>
  <c r="AF332"/>
  <c r="AL332"/>
  <c r="AJ332"/>
  <c r="AI332"/>
  <c r="AH332"/>
  <c r="AK332"/>
  <c r="AC332"/>
  <c r="AG332"/>
  <c r="AS331"/>
  <c r="AD332"/>
  <c r="AE332"/>
  <c r="H332"/>
  <c r="U332"/>
  <c r="V332" s="1"/>
  <c r="Q332"/>
  <c r="R332" s="1"/>
  <c r="M332"/>
  <c r="N332" s="1"/>
  <c r="W332"/>
  <c r="X332" s="1"/>
  <c r="O332"/>
  <c r="P332" s="1"/>
  <c r="Y332"/>
  <c r="Z332" s="1"/>
  <c r="S332"/>
  <c r="T332" s="1"/>
  <c r="AA332"/>
  <c r="AB332" s="1"/>
  <c r="AO332" l="1"/>
  <c r="AP332" s="1"/>
  <c r="Y333" s="1"/>
  <c r="Z333" s="1"/>
  <c r="AM332"/>
  <c r="AN332" s="1"/>
  <c r="Q333" l="1"/>
  <c r="R333" s="1"/>
  <c r="AC333"/>
  <c r="AL333"/>
  <c r="AD333"/>
  <c r="AR332"/>
  <c r="AJ333"/>
  <c r="AG333"/>
  <c r="H333"/>
  <c r="AI333"/>
  <c r="AF333"/>
  <c r="AK333"/>
  <c r="AH333"/>
  <c r="AS332"/>
  <c r="AE333"/>
  <c r="I333"/>
  <c r="M333"/>
  <c r="N333" s="1"/>
  <c r="S333"/>
  <c r="T333" s="1"/>
  <c r="W333"/>
  <c r="X333" s="1"/>
  <c r="AA333"/>
  <c r="AB333" s="1"/>
  <c r="K333"/>
  <c r="L333" s="1"/>
  <c r="U333"/>
  <c r="V333" s="1"/>
  <c r="O333"/>
  <c r="P333" s="1"/>
  <c r="J333" l="1"/>
  <c r="AO333"/>
  <c r="AP333" s="1"/>
  <c r="K334" s="1"/>
  <c r="L334" s="1"/>
  <c r="S334" l="1"/>
  <c r="T334" s="1"/>
  <c r="M334"/>
  <c r="N334" s="1"/>
  <c r="I334"/>
  <c r="U334"/>
  <c r="V334" s="1"/>
  <c r="J334"/>
  <c r="O334"/>
  <c r="P334" s="1"/>
  <c r="AS333"/>
  <c r="AF334"/>
  <c r="AI334"/>
  <c r="AD334"/>
  <c r="AL334"/>
  <c r="AR333"/>
  <c r="AC334"/>
  <c r="AK334"/>
  <c r="H334"/>
  <c r="AE334"/>
  <c r="AJ334"/>
  <c r="AH334"/>
  <c r="AG334"/>
  <c r="Y334"/>
  <c r="Z334" s="1"/>
  <c r="AA334"/>
  <c r="AB334" s="1"/>
  <c r="Q334"/>
  <c r="R334" s="1"/>
  <c r="W334"/>
  <c r="X334" s="1"/>
  <c r="AM333"/>
  <c r="AN333" s="1"/>
  <c r="AM334" l="1"/>
  <c r="AN334" s="1"/>
  <c r="AO334"/>
  <c r="AP334" s="1"/>
  <c r="AR334" l="1"/>
  <c r="AK335"/>
  <c r="AL335"/>
  <c r="AI335"/>
  <c r="AJ335"/>
  <c r="H335"/>
  <c r="AS334"/>
  <c r="AD335"/>
  <c r="AF335"/>
  <c r="AH335"/>
  <c r="AE335"/>
  <c r="AG335"/>
  <c r="AC335"/>
  <c r="S335"/>
  <c r="T335" s="1"/>
  <c r="M335"/>
  <c r="N335" s="1"/>
  <c r="U335"/>
  <c r="V335" s="1"/>
  <c r="K335"/>
  <c r="L335" s="1"/>
  <c r="W335"/>
  <c r="X335" s="1"/>
  <c r="O335"/>
  <c r="P335" s="1"/>
  <c r="Q335"/>
  <c r="R335" s="1"/>
  <c r="I335"/>
  <c r="AA335"/>
  <c r="AB335" s="1"/>
  <c r="Y335"/>
  <c r="Z335" s="1"/>
  <c r="AO335" l="1"/>
  <c r="AP335" s="1"/>
  <c r="O336" s="1"/>
  <c r="P336" s="1"/>
  <c r="J335"/>
  <c r="M336" l="1"/>
  <c r="N336" s="1"/>
  <c r="W336"/>
  <c r="X336" s="1"/>
  <c r="S336"/>
  <c r="T336" s="1"/>
  <c r="AA336"/>
  <c r="AB336" s="1"/>
  <c r="AS335"/>
  <c r="AG336"/>
  <c r="H336"/>
  <c r="U336"/>
  <c r="V336" s="1"/>
  <c r="Q336"/>
  <c r="R336" s="1"/>
  <c r="AD336"/>
  <c r="AL336"/>
  <c r="AF336"/>
  <c r="AE336"/>
  <c r="AJ336"/>
  <c r="AI336"/>
  <c r="AH336"/>
  <c r="AC336"/>
  <c r="AK336"/>
  <c r="AR335"/>
  <c r="I336"/>
  <c r="J336" s="1"/>
  <c r="K336"/>
  <c r="L336" s="1"/>
  <c r="Y336"/>
  <c r="Z336" s="1"/>
  <c r="AM335"/>
  <c r="AN335" s="1"/>
  <c r="AO336" l="1"/>
  <c r="AP336" s="1"/>
  <c r="U337" s="1"/>
  <c r="V337" s="1"/>
  <c r="AM336"/>
  <c r="AN336" s="1"/>
  <c r="W337" l="1"/>
  <c r="X337" s="1"/>
  <c r="O337"/>
  <c r="P337" s="1"/>
  <c r="M337"/>
  <c r="N337" s="1"/>
  <c r="K337"/>
  <c r="L337" s="1"/>
  <c r="AL337"/>
  <c r="AI337"/>
  <c r="Y337"/>
  <c r="Z337" s="1"/>
  <c r="AJ337"/>
  <c r="H337"/>
  <c r="AR336"/>
  <c r="AH337"/>
  <c r="AE337"/>
  <c r="AF337"/>
  <c r="AS336"/>
  <c r="I337"/>
  <c r="J337" s="1"/>
  <c r="AC337"/>
  <c r="AD337"/>
  <c r="AG337"/>
  <c r="AK337"/>
  <c r="Q337"/>
  <c r="R337" s="1"/>
  <c r="AA337"/>
  <c r="AB337" s="1"/>
  <c r="S337"/>
  <c r="T337" s="1"/>
  <c r="AO337" l="1"/>
  <c r="AP337" s="1"/>
  <c r="I338" s="1"/>
  <c r="J338" s="1"/>
  <c r="AM337"/>
  <c r="AN337" s="1"/>
  <c r="Y338"/>
  <c r="Z338" s="1"/>
  <c r="AS337"/>
  <c r="AG338"/>
  <c r="K338" l="1"/>
  <c r="L338" s="1"/>
  <c r="S338"/>
  <c r="T338" s="1"/>
  <c r="AF338"/>
  <c r="AK338"/>
  <c r="M338"/>
  <c r="N338" s="1"/>
  <c r="AA338"/>
  <c r="AB338" s="1"/>
  <c r="AD338"/>
  <c r="AJ338"/>
  <c r="O338"/>
  <c r="P338" s="1"/>
  <c r="Q338"/>
  <c r="R338" s="1"/>
  <c r="W338"/>
  <c r="X338" s="1"/>
  <c r="U338"/>
  <c r="V338" s="1"/>
  <c r="AE338"/>
  <c r="AH338"/>
  <c r="AL338"/>
  <c r="AI338"/>
  <c r="AC338"/>
  <c r="AR337"/>
  <c r="H338"/>
  <c r="AO338"/>
  <c r="AP338" s="1"/>
  <c r="AM338" l="1"/>
  <c r="AN338" s="1"/>
  <c r="S339"/>
  <c r="T339" s="1"/>
  <c r="AS338"/>
  <c r="AJ339"/>
  <c r="AK339"/>
  <c r="AI339"/>
  <c r="AD339"/>
  <c r="AG339"/>
  <c r="H339"/>
  <c r="AR338"/>
  <c r="AL339"/>
  <c r="AC339"/>
  <c r="AE339"/>
  <c r="AF339"/>
  <c r="AH339"/>
  <c r="Y339"/>
  <c r="Z339" s="1"/>
  <c r="M339"/>
  <c r="N339" s="1"/>
  <c r="AA339"/>
  <c r="AB339" s="1"/>
  <c r="Q339"/>
  <c r="R339" s="1"/>
  <c r="O339"/>
  <c r="P339" s="1"/>
  <c r="U339"/>
  <c r="V339" s="1"/>
  <c r="K339"/>
  <c r="L339" s="1"/>
  <c r="W339"/>
  <c r="X339" s="1"/>
  <c r="I339"/>
  <c r="J339" l="1"/>
  <c r="AO339"/>
  <c r="AP339" s="1"/>
  <c r="K340" s="1"/>
  <c r="L340" s="1"/>
  <c r="Q340" l="1"/>
  <c r="R340" s="1"/>
  <c r="W340"/>
  <c r="X340" s="1"/>
  <c r="AR339"/>
  <c r="AH340"/>
  <c r="AJ340"/>
  <c r="AK340"/>
  <c r="AL340"/>
  <c r="AE340"/>
  <c r="H340"/>
  <c r="AS339"/>
  <c r="AD340"/>
  <c r="AI340"/>
  <c r="AC340"/>
  <c r="AF340"/>
  <c r="AG340"/>
  <c r="AA340"/>
  <c r="AB340" s="1"/>
  <c r="I340"/>
  <c r="M340"/>
  <c r="N340" s="1"/>
  <c r="U340"/>
  <c r="V340" s="1"/>
  <c r="S340"/>
  <c r="T340" s="1"/>
  <c r="Y340"/>
  <c r="Z340" s="1"/>
  <c r="O340"/>
  <c r="P340" s="1"/>
  <c r="AM339"/>
  <c r="AN339" s="1"/>
  <c r="AO340" l="1"/>
  <c r="AP340" s="1"/>
  <c r="U341" s="1"/>
  <c r="V341" s="1"/>
  <c r="J340"/>
  <c r="I341" l="1"/>
  <c r="J341" s="1"/>
  <c r="H341"/>
  <c r="AS340"/>
  <c r="AD341"/>
  <c r="AJ341"/>
  <c r="AI341"/>
  <c r="AE341"/>
  <c r="AK341"/>
  <c r="AR340"/>
  <c r="AG341"/>
  <c r="AH341"/>
  <c r="AL341"/>
  <c r="AF341"/>
  <c r="AC341"/>
  <c r="W341"/>
  <c r="X341" s="1"/>
  <c r="Q341"/>
  <c r="R341" s="1"/>
  <c r="K341"/>
  <c r="L341" s="1"/>
  <c r="M341"/>
  <c r="N341" s="1"/>
  <c r="O341"/>
  <c r="P341" s="1"/>
  <c r="Y341"/>
  <c r="Z341" s="1"/>
  <c r="AM340"/>
  <c r="AN340" s="1"/>
  <c r="AA341"/>
  <c r="AB341" s="1"/>
  <c r="S341"/>
  <c r="T341" s="1"/>
  <c r="AO341" l="1"/>
  <c r="AP341" s="1"/>
  <c r="U342" s="1"/>
  <c r="V342" s="1"/>
  <c r="AM341"/>
  <c r="AN341" s="1"/>
  <c r="AC342" l="1"/>
  <c r="Y342"/>
  <c r="Z342" s="1"/>
  <c r="AR341"/>
  <c r="K342"/>
  <c r="L342" s="1"/>
  <c r="I342"/>
  <c r="AF342"/>
  <c r="AE342"/>
  <c r="W342"/>
  <c r="X342" s="1"/>
  <c r="M342"/>
  <c r="N342" s="1"/>
  <c r="AA342"/>
  <c r="AB342" s="1"/>
  <c r="AD342"/>
  <c r="AL342"/>
  <c r="AH342"/>
  <c r="H342"/>
  <c r="AI342"/>
  <c r="AK342"/>
  <c r="AG342"/>
  <c r="AJ342"/>
  <c r="S342"/>
  <c r="T342" s="1"/>
  <c r="AS341"/>
  <c r="Q342"/>
  <c r="R342" s="1"/>
  <c r="O342"/>
  <c r="P342" s="1"/>
  <c r="J342"/>
  <c r="AO342"/>
  <c r="AP342" s="1"/>
  <c r="AA343" s="1"/>
  <c r="AB343" s="1"/>
  <c r="AM342" l="1"/>
  <c r="AN342" s="1"/>
  <c r="Y343"/>
  <c r="Z343" s="1"/>
  <c r="W343"/>
  <c r="X343" s="1"/>
  <c r="H343"/>
  <c r="AI343"/>
  <c r="AC343"/>
  <c r="AK343"/>
  <c r="AJ343"/>
  <c r="AF343"/>
  <c r="AL343"/>
  <c r="AR342"/>
  <c r="AH343"/>
  <c r="AD343"/>
  <c r="AE343"/>
  <c r="AG343"/>
  <c r="AS342"/>
  <c r="S343"/>
  <c r="T343" s="1"/>
  <c r="U343"/>
  <c r="V343" s="1"/>
  <c r="O343"/>
  <c r="P343" s="1"/>
  <c r="Q343"/>
  <c r="R343" s="1"/>
  <c r="K343"/>
  <c r="L343" s="1"/>
  <c r="M343"/>
  <c r="N343" s="1"/>
  <c r="I343"/>
  <c r="J343" l="1"/>
  <c r="AM343" s="1"/>
  <c r="AN343" s="1"/>
  <c r="AO343"/>
  <c r="AP343" s="1"/>
  <c r="U344" s="1"/>
  <c r="V344" s="1"/>
  <c r="O344" l="1"/>
  <c r="P344" s="1"/>
  <c r="K344"/>
  <c r="L344" s="1"/>
  <c r="S344"/>
  <c r="T344" s="1"/>
  <c r="M344"/>
  <c r="N344" s="1"/>
  <c r="H344"/>
  <c r="AD344"/>
  <c r="AS343"/>
  <c r="AF344"/>
  <c r="AH344"/>
  <c r="AI344"/>
  <c r="AL344"/>
  <c r="AR343"/>
  <c r="AC344"/>
  <c r="AJ344"/>
  <c r="AE344"/>
  <c r="AG344"/>
  <c r="AK344"/>
  <c r="Y344"/>
  <c r="Z344" s="1"/>
  <c r="W344"/>
  <c r="X344" s="1"/>
  <c r="AA344"/>
  <c r="AB344" s="1"/>
  <c r="Q344"/>
  <c r="R344" s="1"/>
  <c r="I344"/>
  <c r="J344" l="1"/>
  <c r="AO344"/>
  <c r="AP344" s="1"/>
  <c r="W345" s="1"/>
  <c r="X345" s="1"/>
  <c r="AA345" l="1"/>
  <c r="AB345" s="1"/>
  <c r="I345"/>
  <c r="J345" s="1"/>
  <c r="Y345"/>
  <c r="Z345" s="1"/>
  <c r="Q345"/>
  <c r="R345" s="1"/>
  <c r="AE345"/>
  <c r="AR344"/>
  <c r="AF345"/>
  <c r="AH345"/>
  <c r="AI345"/>
  <c r="AK345"/>
  <c r="H345"/>
  <c r="AC345"/>
  <c r="AJ345"/>
  <c r="AG345"/>
  <c r="AD345"/>
  <c r="AS344"/>
  <c r="AL345"/>
  <c r="M345"/>
  <c r="N345" s="1"/>
  <c r="K345"/>
  <c r="L345" s="1"/>
  <c r="S345"/>
  <c r="T345" s="1"/>
  <c r="U345"/>
  <c r="V345" s="1"/>
  <c r="O345"/>
  <c r="P345" s="1"/>
  <c r="AM344"/>
  <c r="AN344" s="1"/>
  <c r="AO345" l="1"/>
  <c r="AP345" s="1"/>
  <c r="AM345"/>
  <c r="AN345" s="1"/>
  <c r="AH346" l="1"/>
  <c r="AE346"/>
  <c r="AF346"/>
  <c r="AI346"/>
  <c r="AC346"/>
  <c r="AJ346"/>
  <c r="H346"/>
  <c r="AS345"/>
  <c r="AK346"/>
  <c r="AD346"/>
  <c r="AG346"/>
  <c r="AR345"/>
  <c r="AL346"/>
  <c r="Q346"/>
  <c r="R346" s="1"/>
  <c r="AA346"/>
  <c r="AB346" s="1"/>
  <c r="Y346"/>
  <c r="Z346" s="1"/>
  <c r="W346"/>
  <c r="X346" s="1"/>
  <c r="S346"/>
  <c r="T346" s="1"/>
  <c r="I346"/>
  <c r="U346"/>
  <c r="V346" s="1"/>
  <c r="M346"/>
  <c r="N346" s="1"/>
  <c r="O346"/>
  <c r="P346" s="1"/>
  <c r="K346"/>
  <c r="L346" s="1"/>
  <c r="AO346" l="1"/>
  <c r="AP346" s="1"/>
  <c r="M347" s="1"/>
  <c r="N347" s="1"/>
  <c r="J346"/>
  <c r="AK347"/>
  <c r="AS346"/>
  <c r="AG347"/>
  <c r="Y347" l="1"/>
  <c r="Z347" s="1"/>
  <c r="U347"/>
  <c r="V347" s="1"/>
  <c r="AF347"/>
  <c r="H347"/>
  <c r="AL347"/>
  <c r="Q347"/>
  <c r="R347" s="1"/>
  <c r="S347"/>
  <c r="T347" s="1"/>
  <c r="O347"/>
  <c r="P347" s="1"/>
  <c r="AD347"/>
  <c r="AE347"/>
  <c r="AR346"/>
  <c r="AH347"/>
  <c r="AJ347"/>
  <c r="AC347"/>
  <c r="AI347"/>
  <c r="I347"/>
  <c r="AA347"/>
  <c r="AB347" s="1"/>
  <c r="W347"/>
  <c r="X347" s="1"/>
  <c r="K347"/>
  <c r="L347" s="1"/>
  <c r="J347"/>
  <c r="AM346"/>
  <c r="AN346" s="1"/>
  <c r="AO347" l="1"/>
  <c r="AP347" s="1"/>
  <c r="Y348" s="1"/>
  <c r="Z348" s="1"/>
  <c r="AM347"/>
  <c r="AN347" s="1"/>
  <c r="U348" l="1"/>
  <c r="V348" s="1"/>
  <c r="AA348"/>
  <c r="AB348" s="1"/>
  <c r="AL348"/>
  <c r="S348"/>
  <c r="T348" s="1"/>
  <c r="W348"/>
  <c r="X348" s="1"/>
  <c r="AF348"/>
  <c r="AG348"/>
  <c r="AI348"/>
  <c r="M348"/>
  <c r="N348" s="1"/>
  <c r="K348"/>
  <c r="L348" s="1"/>
  <c r="AH348"/>
  <c r="AE348"/>
  <c r="AJ348"/>
  <c r="AC348"/>
  <c r="I348"/>
  <c r="J348" s="1"/>
  <c r="AS347"/>
  <c r="H348"/>
  <c r="AD348"/>
  <c r="AK348"/>
  <c r="AR347"/>
  <c r="O348"/>
  <c r="P348" s="1"/>
  <c r="Q348"/>
  <c r="R348" s="1"/>
  <c r="AO348" l="1"/>
  <c r="AP348" s="1"/>
  <c r="W349" s="1"/>
  <c r="X349" s="1"/>
  <c r="AM348"/>
  <c r="AN348" s="1"/>
  <c r="H349"/>
  <c r="AR348"/>
  <c r="AS348"/>
  <c r="Q349" l="1"/>
  <c r="R349" s="1"/>
  <c r="AH349"/>
  <c r="U349"/>
  <c r="V349" s="1"/>
  <c r="I349"/>
  <c r="O349"/>
  <c r="P349" s="1"/>
  <c r="AC349"/>
  <c r="AF349"/>
  <c r="AG349"/>
  <c r="K349"/>
  <c r="L349" s="1"/>
  <c r="AA349"/>
  <c r="AB349" s="1"/>
  <c r="M349"/>
  <c r="N349" s="1"/>
  <c r="Y349"/>
  <c r="Z349" s="1"/>
  <c r="AJ349"/>
  <c r="AK349"/>
  <c r="AE349"/>
  <c r="AL349"/>
  <c r="AI349"/>
  <c r="AD349"/>
  <c r="S349"/>
  <c r="T349" s="1"/>
  <c r="J349"/>
  <c r="AO349"/>
  <c r="AP349" s="1"/>
  <c r="AA350" l="1"/>
  <c r="AB350" s="1"/>
  <c r="O350"/>
  <c r="P350" s="1"/>
  <c r="Q350"/>
  <c r="R350" s="1"/>
  <c r="Y350"/>
  <c r="Z350" s="1"/>
  <c r="I350"/>
  <c r="J350" s="1"/>
  <c r="AH350"/>
  <c r="AJ350"/>
  <c r="AC350"/>
  <c r="AE350"/>
  <c r="AG350"/>
  <c r="AK350"/>
  <c r="H350"/>
  <c r="AR349"/>
  <c r="AI350"/>
  <c r="AS349"/>
  <c r="AD350"/>
  <c r="AF350"/>
  <c r="AL350"/>
  <c r="U350"/>
  <c r="V350" s="1"/>
  <c r="S350"/>
  <c r="T350" s="1"/>
  <c r="K350"/>
  <c r="L350" s="1"/>
  <c r="W350"/>
  <c r="X350" s="1"/>
  <c r="M350"/>
  <c r="N350" s="1"/>
  <c r="AM349"/>
  <c r="AN349" s="1"/>
  <c r="AO350" l="1"/>
  <c r="AP350" s="1"/>
  <c r="AL351" s="1"/>
  <c r="AM350"/>
  <c r="AN350" s="1"/>
  <c r="AH351" l="1"/>
  <c r="AA351"/>
  <c r="AB351" s="1"/>
  <c r="AR350"/>
  <c r="K351"/>
  <c r="L351" s="1"/>
  <c r="I351"/>
  <c r="AG351"/>
  <c r="AI351"/>
  <c r="AK351"/>
  <c r="O351"/>
  <c r="P351" s="1"/>
  <c r="Y351"/>
  <c r="Z351" s="1"/>
  <c r="W351"/>
  <c r="X351" s="1"/>
  <c r="U351"/>
  <c r="V351" s="1"/>
  <c r="Q351"/>
  <c r="R351" s="1"/>
  <c r="M351"/>
  <c r="N351" s="1"/>
  <c r="AD351"/>
  <c r="AJ351"/>
  <c r="AF351"/>
  <c r="H351"/>
  <c r="AS350"/>
  <c r="AE351"/>
  <c r="AC351"/>
  <c r="S351"/>
  <c r="T351" s="1"/>
  <c r="J351"/>
  <c r="AO351" l="1"/>
  <c r="AP351" s="1"/>
  <c r="U352" s="1"/>
  <c r="V352" s="1"/>
  <c r="AM351"/>
  <c r="AN351" s="1"/>
  <c r="Y352" l="1"/>
  <c r="Z352" s="1"/>
  <c r="AJ352"/>
  <c r="AC352"/>
  <c r="AH352"/>
  <c r="Q352"/>
  <c r="R352" s="1"/>
  <c r="O352"/>
  <c r="P352" s="1"/>
  <c r="AF352"/>
  <c r="AK352"/>
  <c r="M352"/>
  <c r="N352" s="1"/>
  <c r="S352"/>
  <c r="T352" s="1"/>
  <c r="W352"/>
  <c r="X352" s="1"/>
  <c r="AL352"/>
  <c r="AR351"/>
  <c r="AI352"/>
  <c r="H352"/>
  <c r="AG352"/>
  <c r="AE352"/>
  <c r="I352"/>
  <c r="J352" s="1"/>
  <c r="AD352"/>
  <c r="AS351"/>
  <c r="K352"/>
  <c r="L352" s="1"/>
  <c r="AA352"/>
  <c r="AB352" s="1"/>
  <c r="AO352" l="1"/>
  <c r="AP352" s="1"/>
  <c r="AC353" s="1"/>
  <c r="AM352"/>
  <c r="AN352" s="1"/>
  <c r="AS352"/>
  <c r="AR352"/>
  <c r="AK353"/>
  <c r="H353"/>
  <c r="AL353"/>
  <c r="I353"/>
  <c r="W353" l="1"/>
  <c r="X353" s="1"/>
  <c r="U353"/>
  <c r="V353" s="1"/>
  <c r="O353"/>
  <c r="P353" s="1"/>
  <c r="AA353"/>
  <c r="AB353" s="1"/>
  <c r="AD353"/>
  <c r="AG353"/>
  <c r="AJ353"/>
  <c r="Q353"/>
  <c r="R353" s="1"/>
  <c r="S353"/>
  <c r="T353" s="1"/>
  <c r="Y353"/>
  <c r="Z353" s="1"/>
  <c r="M353"/>
  <c r="N353" s="1"/>
  <c r="K353"/>
  <c r="L353" s="1"/>
  <c r="AE353"/>
  <c r="AF353"/>
  <c r="AI353"/>
  <c r="AH353"/>
  <c r="J353"/>
  <c r="AO353"/>
  <c r="AP353" s="1"/>
  <c r="W354" l="1"/>
  <c r="X354" s="1"/>
  <c r="Y354"/>
  <c r="Z354" s="1"/>
  <c r="I354"/>
  <c r="AA354"/>
  <c r="AB354" s="1"/>
  <c r="K354"/>
  <c r="L354" s="1"/>
  <c r="Q354"/>
  <c r="R354" s="1"/>
  <c r="J354"/>
  <c r="AI354"/>
  <c r="AJ354"/>
  <c r="AH354"/>
  <c r="AG354"/>
  <c r="AE354"/>
  <c r="AD354"/>
  <c r="H354"/>
  <c r="AC354"/>
  <c r="AR353"/>
  <c r="AF354"/>
  <c r="AS353"/>
  <c r="AL354"/>
  <c r="AK354"/>
  <c r="M354"/>
  <c r="N354" s="1"/>
  <c r="S354"/>
  <c r="T354" s="1"/>
  <c r="U354"/>
  <c r="V354" s="1"/>
  <c r="O354"/>
  <c r="P354" s="1"/>
  <c r="AM353"/>
  <c r="AN353" s="1"/>
  <c r="AM354" l="1"/>
  <c r="AN354" s="1"/>
  <c r="AO354"/>
  <c r="AP354" s="1"/>
  <c r="U355" s="1"/>
  <c r="V355" s="1"/>
  <c r="I355" l="1"/>
  <c r="S355"/>
  <c r="T355" s="1"/>
  <c r="J355"/>
  <c r="AE355"/>
  <c r="AH355"/>
  <c r="AR354"/>
  <c r="AF355"/>
  <c r="AI355"/>
  <c r="AK355"/>
  <c r="H355"/>
  <c r="AS354"/>
  <c r="AC355"/>
  <c r="AG355"/>
  <c r="AD355"/>
  <c r="AJ355"/>
  <c r="AL355"/>
  <c r="K355"/>
  <c r="L355" s="1"/>
  <c r="Q355"/>
  <c r="R355" s="1"/>
  <c r="W355"/>
  <c r="X355" s="1"/>
  <c r="Y355"/>
  <c r="Z355" s="1"/>
  <c r="AA355"/>
  <c r="AB355" s="1"/>
  <c r="O355"/>
  <c r="P355" s="1"/>
  <c r="M355"/>
  <c r="N355" s="1"/>
  <c r="AO355" l="1"/>
  <c r="AP355" s="1"/>
  <c r="Q356" s="1"/>
  <c r="R356" s="1"/>
  <c r="AM355"/>
  <c r="AN355" s="1"/>
  <c r="M356" l="1"/>
  <c r="N356" s="1"/>
  <c r="I356"/>
  <c r="J356" s="1"/>
  <c r="W356"/>
  <c r="X356" s="1"/>
  <c r="K356"/>
  <c r="L356" s="1"/>
  <c r="AA356"/>
  <c r="AB356" s="1"/>
  <c r="O356"/>
  <c r="P356" s="1"/>
  <c r="H356"/>
  <c r="AS355"/>
  <c r="AC356"/>
  <c r="AF356"/>
  <c r="AG356"/>
  <c r="AL356"/>
  <c r="AH356"/>
  <c r="AJ356"/>
  <c r="AI356"/>
  <c r="AD356"/>
  <c r="AR355"/>
  <c r="AK356"/>
  <c r="AE356"/>
  <c r="U356"/>
  <c r="V356" s="1"/>
  <c r="S356"/>
  <c r="T356" s="1"/>
  <c r="Y356"/>
  <c r="Z356" s="1"/>
  <c r="AO356" l="1"/>
  <c r="AP356" s="1"/>
  <c r="S357" s="1"/>
  <c r="T357" s="1"/>
  <c r="AM356"/>
  <c r="AN356" s="1"/>
  <c r="U357" l="1"/>
  <c r="V357" s="1"/>
  <c r="Y357"/>
  <c r="Z357" s="1"/>
  <c r="I357"/>
  <c r="J357" s="1"/>
  <c r="H357"/>
  <c r="AH357"/>
  <c r="AE357"/>
  <c r="AS356"/>
  <c r="AF357"/>
  <c r="AJ357"/>
  <c r="AL357"/>
  <c r="AC357"/>
  <c r="AD357"/>
  <c r="AI357"/>
  <c r="AG357"/>
  <c r="AR356"/>
  <c r="AK357"/>
  <c r="K357"/>
  <c r="L357" s="1"/>
  <c r="Q357"/>
  <c r="R357" s="1"/>
  <c r="W357"/>
  <c r="X357" s="1"/>
  <c r="AA357"/>
  <c r="AB357" s="1"/>
  <c r="O357"/>
  <c r="P357" s="1"/>
  <c r="M357"/>
  <c r="N357" s="1"/>
  <c r="AM357" l="1"/>
  <c r="AN357" s="1"/>
  <c r="AO357"/>
  <c r="AP357" s="1"/>
  <c r="AA358" l="1"/>
  <c r="AB358" s="1"/>
  <c r="H358"/>
  <c r="AS357"/>
  <c r="AI358"/>
  <c r="AH358"/>
  <c r="AJ358"/>
  <c r="AG358"/>
  <c r="AC358"/>
  <c r="AR357"/>
  <c r="AD358"/>
  <c r="AE358"/>
  <c r="AL358"/>
  <c r="AK358"/>
  <c r="AF358"/>
  <c r="I358"/>
  <c r="U358"/>
  <c r="V358" s="1"/>
  <c r="Y358"/>
  <c r="Z358" s="1"/>
  <c r="S358"/>
  <c r="T358" s="1"/>
  <c r="W358"/>
  <c r="X358" s="1"/>
  <c r="M358"/>
  <c r="N358" s="1"/>
  <c r="K358"/>
  <c r="L358" s="1"/>
  <c r="O358"/>
  <c r="P358" s="1"/>
  <c r="Q358"/>
  <c r="R358" s="1"/>
  <c r="J358" l="1"/>
  <c r="AO358"/>
  <c r="AP358" s="1"/>
  <c r="Q359" s="1"/>
  <c r="R359" s="1"/>
  <c r="M359" l="1"/>
  <c r="N359" s="1"/>
  <c r="W359"/>
  <c r="X359" s="1"/>
  <c r="I359"/>
  <c r="J359" s="1"/>
  <c r="U359"/>
  <c r="V359" s="1"/>
  <c r="AA359"/>
  <c r="AB359" s="1"/>
  <c r="AD359"/>
  <c r="AF359"/>
  <c r="AJ359"/>
  <c r="AE359"/>
  <c r="AG359"/>
  <c r="AC359"/>
  <c r="H359"/>
  <c r="AI359"/>
  <c r="AS358"/>
  <c r="AR358"/>
  <c r="AL359"/>
  <c r="AH359"/>
  <c r="AK359"/>
  <c r="S359"/>
  <c r="T359" s="1"/>
  <c r="O359"/>
  <c r="P359" s="1"/>
  <c r="Y359"/>
  <c r="Z359" s="1"/>
  <c r="K359"/>
  <c r="L359" s="1"/>
  <c r="AM358"/>
  <c r="AN358" s="1"/>
  <c r="AO359" l="1"/>
  <c r="AP359" s="1"/>
  <c r="I360" s="1"/>
  <c r="AM359"/>
  <c r="AN359" s="1"/>
  <c r="Y360" l="1"/>
  <c r="Z360" s="1"/>
  <c r="O360"/>
  <c r="P360" s="1"/>
  <c r="J360"/>
  <c r="H360"/>
  <c r="AK360"/>
  <c r="AC360"/>
  <c r="AS359"/>
  <c r="AF360"/>
  <c r="AH360"/>
  <c r="AG360"/>
  <c r="AD360"/>
  <c r="AL360"/>
  <c r="AE360"/>
  <c r="AR359"/>
  <c r="AJ360"/>
  <c r="AI360"/>
  <c r="U360"/>
  <c r="V360" s="1"/>
  <c r="AA360"/>
  <c r="AB360" s="1"/>
  <c r="Q360"/>
  <c r="R360" s="1"/>
  <c r="M360"/>
  <c r="N360" s="1"/>
  <c r="W360"/>
  <c r="X360" s="1"/>
  <c r="K360"/>
  <c r="L360" s="1"/>
  <c r="S360"/>
  <c r="T360" s="1"/>
  <c r="AO360" l="1"/>
  <c r="AP360" s="1"/>
  <c r="AA361" s="1"/>
  <c r="AB361" s="1"/>
  <c r="AM360"/>
  <c r="AN360" s="1"/>
  <c r="Q361" l="1"/>
  <c r="R361" s="1"/>
  <c r="S361"/>
  <c r="T361" s="1"/>
  <c r="K361"/>
  <c r="L361" s="1"/>
  <c r="U361"/>
  <c r="V361" s="1"/>
  <c r="W361"/>
  <c r="X361" s="1"/>
  <c r="I361"/>
  <c r="J361" s="1"/>
  <c r="H361"/>
  <c r="AD361"/>
  <c r="AF361"/>
  <c r="AI361"/>
  <c r="AG361"/>
  <c r="AJ361"/>
  <c r="AK361"/>
  <c r="AC361"/>
  <c r="AS360"/>
  <c r="AH361"/>
  <c r="AE361"/>
  <c r="AR360"/>
  <c r="AL361"/>
  <c r="Y361"/>
  <c r="Z361" s="1"/>
  <c r="O361"/>
  <c r="P361" s="1"/>
  <c r="M361"/>
  <c r="N361" s="1"/>
  <c r="AM361" l="1"/>
  <c r="AN361" s="1"/>
  <c r="AO361"/>
  <c r="AP361" s="1"/>
  <c r="H362" l="1"/>
  <c r="AC362"/>
  <c r="AR361"/>
  <c r="AK362"/>
  <c r="AD362"/>
  <c r="AG362"/>
  <c r="AL362"/>
  <c r="AI362"/>
  <c r="AF362"/>
  <c r="AJ362"/>
  <c r="AH362"/>
  <c r="AE362"/>
  <c r="AS361"/>
  <c r="U362"/>
  <c r="V362" s="1"/>
  <c r="AA362"/>
  <c r="AB362" s="1"/>
  <c r="Q362"/>
  <c r="R362" s="1"/>
  <c r="W362"/>
  <c r="X362" s="1"/>
  <c r="K362"/>
  <c r="L362" s="1"/>
  <c r="S362"/>
  <c r="T362" s="1"/>
  <c r="M362"/>
  <c r="N362" s="1"/>
  <c r="O362"/>
  <c r="P362" s="1"/>
  <c r="I362"/>
  <c r="Y362"/>
  <c r="Z362" s="1"/>
  <c r="J362" l="1"/>
  <c r="AO362"/>
  <c r="AP362" s="1"/>
  <c r="Y363" s="1"/>
  <c r="Z363" s="1"/>
  <c r="K363" l="1"/>
  <c r="L363" s="1"/>
  <c r="S363"/>
  <c r="T363" s="1"/>
  <c r="I363"/>
  <c r="J363" s="1"/>
  <c r="U363"/>
  <c r="V363" s="1"/>
  <c r="AA363"/>
  <c r="AB363" s="1"/>
  <c r="AK363"/>
  <c r="AR362"/>
  <c r="AE363"/>
  <c r="AS362"/>
  <c r="AC363"/>
  <c r="AG363"/>
  <c r="H363"/>
  <c r="AI363"/>
  <c r="AH363"/>
  <c r="AF363"/>
  <c r="AJ363"/>
  <c r="AL363"/>
  <c r="AD363"/>
  <c r="Q363"/>
  <c r="R363" s="1"/>
  <c r="M363"/>
  <c r="N363" s="1"/>
  <c r="W363"/>
  <c r="X363" s="1"/>
  <c r="O363"/>
  <c r="P363" s="1"/>
  <c r="AM362"/>
  <c r="AN362" s="1"/>
  <c r="AO363" l="1"/>
  <c r="AP363" s="1"/>
  <c r="W364" s="1"/>
  <c r="X364" s="1"/>
  <c r="AM363"/>
  <c r="AN363" s="1"/>
  <c r="O364" l="1"/>
  <c r="P364" s="1"/>
  <c r="I364"/>
  <c r="J364" s="1"/>
  <c r="M364"/>
  <c r="N364" s="1"/>
  <c r="Q364"/>
  <c r="R364" s="1"/>
  <c r="AJ364"/>
  <c r="AR363"/>
  <c r="AS363"/>
  <c r="AE364"/>
  <c r="AK364"/>
  <c r="AC364"/>
  <c r="H364"/>
  <c r="AG364"/>
  <c r="AI364"/>
  <c r="AH364"/>
  <c r="AD364"/>
  <c r="AF364"/>
  <c r="AL364"/>
  <c r="U364"/>
  <c r="V364" s="1"/>
  <c r="AA364"/>
  <c r="AB364" s="1"/>
  <c r="Y364"/>
  <c r="Z364" s="1"/>
  <c r="K364"/>
  <c r="L364" s="1"/>
  <c r="S364"/>
  <c r="T364" s="1"/>
  <c r="AO364" l="1"/>
  <c r="AP364" s="1"/>
  <c r="U365" s="1"/>
  <c r="V365" s="1"/>
  <c r="AM364"/>
  <c r="AN364" s="1"/>
  <c r="AA365" l="1"/>
  <c r="AB365" s="1"/>
  <c r="I365"/>
  <c r="S365"/>
  <c r="T365" s="1"/>
  <c r="K365"/>
  <c r="L365" s="1"/>
  <c r="Q365"/>
  <c r="R365" s="1"/>
  <c r="J365"/>
  <c r="AE365"/>
  <c r="AK365"/>
  <c r="AS364"/>
  <c r="AL365"/>
  <c r="AG365"/>
  <c r="AD365"/>
  <c r="H365"/>
  <c r="AJ365"/>
  <c r="AH365"/>
  <c r="AR364"/>
  <c r="AF365"/>
  <c r="AC365"/>
  <c r="AI365"/>
  <c r="M365"/>
  <c r="N365" s="1"/>
  <c r="O365"/>
  <c r="P365" s="1"/>
  <c r="W365"/>
  <c r="X365" s="1"/>
  <c r="Y365"/>
  <c r="Z365" s="1"/>
  <c r="AO365" l="1"/>
  <c r="AP365" s="1"/>
  <c r="Y366" s="1"/>
  <c r="Z366" s="1"/>
  <c r="AM365"/>
  <c r="AN365" s="1"/>
  <c r="M366" l="1"/>
  <c r="N366" s="1"/>
  <c r="O366"/>
  <c r="P366" s="1"/>
  <c r="AC366"/>
  <c r="AG366"/>
  <c r="AF366"/>
  <c r="AD366"/>
  <c r="AJ366"/>
  <c r="AL366"/>
  <c r="H366"/>
  <c r="AR365"/>
  <c r="AI366"/>
  <c r="AH366"/>
  <c r="AS365"/>
  <c r="AE366"/>
  <c r="AK366"/>
  <c r="Q366"/>
  <c r="R366" s="1"/>
  <c r="S366"/>
  <c r="T366" s="1"/>
  <c r="K366"/>
  <c r="L366" s="1"/>
  <c r="U366"/>
  <c r="V366" s="1"/>
  <c r="AA366"/>
  <c r="AB366" s="1"/>
  <c r="W366"/>
  <c r="X366" s="1"/>
  <c r="I366"/>
  <c r="J366" l="1"/>
  <c r="AM366" s="1"/>
  <c r="AN366" s="1"/>
  <c r="AO366"/>
  <c r="AP366" s="1"/>
  <c r="AA367" s="1"/>
  <c r="AB367" s="1"/>
  <c r="Q367" l="1"/>
  <c r="R367" s="1"/>
  <c r="H367"/>
  <c r="AJ367"/>
  <c r="AS366"/>
  <c r="AL367"/>
  <c r="AR366"/>
  <c r="AE367"/>
  <c r="AD367"/>
  <c r="AK367"/>
  <c r="AC367"/>
  <c r="AH367"/>
  <c r="AI367"/>
  <c r="AF367"/>
  <c r="AG367"/>
  <c r="Y367"/>
  <c r="Z367" s="1"/>
  <c r="M367"/>
  <c r="N367" s="1"/>
  <c r="O367"/>
  <c r="P367" s="1"/>
  <c r="U367"/>
  <c r="V367" s="1"/>
  <c r="K367"/>
  <c r="L367" s="1"/>
  <c r="W367"/>
  <c r="X367" s="1"/>
  <c r="S367"/>
  <c r="T367" s="1"/>
  <c r="I367"/>
  <c r="J367" l="1"/>
  <c r="AO367"/>
  <c r="AP367" s="1"/>
  <c r="W368" s="1"/>
  <c r="X368" s="1"/>
  <c r="Y368" l="1"/>
  <c r="Z368" s="1"/>
  <c r="K368"/>
  <c r="L368" s="1"/>
  <c r="I368"/>
  <c r="O368"/>
  <c r="P368" s="1"/>
  <c r="S368"/>
  <c r="T368" s="1"/>
  <c r="M368"/>
  <c r="N368" s="1"/>
  <c r="J368"/>
  <c r="AK368"/>
  <c r="AG368"/>
  <c r="AC368"/>
  <c r="AF368"/>
  <c r="AJ368"/>
  <c r="AR367"/>
  <c r="H368"/>
  <c r="AE368"/>
  <c r="AL368"/>
  <c r="AS367"/>
  <c r="AI368"/>
  <c r="AD368"/>
  <c r="AH368"/>
  <c r="AA368"/>
  <c r="AB368" s="1"/>
  <c r="Q368"/>
  <c r="R368" s="1"/>
  <c r="U368"/>
  <c r="V368" s="1"/>
  <c r="AM367"/>
  <c r="AN367" s="1"/>
  <c r="AO368" l="1"/>
  <c r="AP368" s="1"/>
  <c r="Q369" s="1"/>
  <c r="R369" s="1"/>
  <c r="AM368"/>
  <c r="AN368" s="1"/>
  <c r="U369" l="1"/>
  <c r="V369" s="1"/>
  <c r="AA369"/>
  <c r="AB369" s="1"/>
  <c r="I369"/>
  <c r="J369" s="1"/>
  <c r="AG369"/>
  <c r="AE369"/>
  <c r="AR368"/>
  <c r="AD369"/>
  <c r="AC369"/>
  <c r="AJ369"/>
  <c r="H369"/>
  <c r="AS368"/>
  <c r="AI369"/>
  <c r="AH369"/>
  <c r="AF369"/>
  <c r="AL369"/>
  <c r="AK369"/>
  <c r="O369"/>
  <c r="P369" s="1"/>
  <c r="M369"/>
  <c r="N369" s="1"/>
  <c r="Y369"/>
  <c r="Z369" s="1"/>
  <c r="S369"/>
  <c r="T369" s="1"/>
  <c r="W369"/>
  <c r="X369" s="1"/>
  <c r="K369"/>
  <c r="L369" s="1"/>
  <c r="AO369" l="1"/>
  <c r="AP369" s="1"/>
  <c r="M370" s="1"/>
  <c r="N370" s="1"/>
  <c r="AM369"/>
  <c r="AN369" s="1"/>
  <c r="O370" l="1"/>
  <c r="P370" s="1"/>
  <c r="W370"/>
  <c r="X370" s="1"/>
  <c r="K370"/>
  <c r="L370" s="1"/>
  <c r="Y370"/>
  <c r="Z370" s="1"/>
  <c r="I370"/>
  <c r="J370" s="1"/>
  <c r="H370"/>
  <c r="AG370"/>
  <c r="AH370"/>
  <c r="AJ370"/>
  <c r="AL370"/>
  <c r="AC370"/>
  <c r="AK370"/>
  <c r="AF370"/>
  <c r="AE370"/>
  <c r="AD370"/>
  <c r="AR369"/>
  <c r="AI370"/>
  <c r="AS369"/>
  <c r="AA370"/>
  <c r="AB370" s="1"/>
  <c r="U370"/>
  <c r="V370" s="1"/>
  <c r="Q370"/>
  <c r="R370" s="1"/>
  <c r="S370"/>
  <c r="T370" s="1"/>
  <c r="AO370" l="1"/>
  <c r="AP370" s="1"/>
  <c r="S371" s="1"/>
  <c r="T371" s="1"/>
  <c r="AM370"/>
  <c r="AN370" s="1"/>
  <c r="AA371" l="1"/>
  <c r="AB371" s="1"/>
  <c r="U371"/>
  <c r="V371" s="1"/>
  <c r="AS370"/>
  <c r="AC371"/>
  <c r="AD371"/>
  <c r="AF371"/>
  <c r="AH371"/>
  <c r="AL371"/>
  <c r="H371"/>
  <c r="AI371"/>
  <c r="AE371"/>
  <c r="AG371"/>
  <c r="AR370"/>
  <c r="AJ371"/>
  <c r="AK371"/>
  <c r="M371"/>
  <c r="N371" s="1"/>
  <c r="O371"/>
  <c r="P371" s="1"/>
  <c r="Y371"/>
  <c r="Z371" s="1"/>
  <c r="K371"/>
  <c r="L371" s="1"/>
  <c r="W371"/>
  <c r="X371" s="1"/>
  <c r="Q371"/>
  <c r="R371" s="1"/>
  <c r="I371"/>
  <c r="J371" l="1"/>
  <c r="AO371"/>
  <c r="AP371" s="1"/>
  <c r="H372" l="1"/>
  <c r="AS371"/>
  <c r="AC372"/>
  <c r="AL372"/>
  <c r="AD372"/>
  <c r="AJ372"/>
  <c r="AI372"/>
  <c r="AE372"/>
  <c r="AF372"/>
  <c r="AH372"/>
  <c r="AR371"/>
  <c r="AG372"/>
  <c r="AK372"/>
  <c r="S372"/>
  <c r="T372" s="1"/>
  <c r="AA372"/>
  <c r="AB372" s="1"/>
  <c r="U372"/>
  <c r="V372" s="1"/>
  <c r="Y372"/>
  <c r="Z372" s="1"/>
  <c r="Q372"/>
  <c r="R372" s="1"/>
  <c r="K372"/>
  <c r="L372" s="1"/>
  <c r="I372"/>
  <c r="M372"/>
  <c r="N372" s="1"/>
  <c r="W372"/>
  <c r="X372" s="1"/>
  <c r="O372"/>
  <c r="P372" s="1"/>
  <c r="AM371"/>
  <c r="AN371" s="1"/>
  <c r="J372" l="1"/>
  <c r="AO372"/>
  <c r="AP372" s="1"/>
  <c r="O373" s="1"/>
  <c r="P373" s="1"/>
  <c r="S373" l="1"/>
  <c r="T373" s="1"/>
  <c r="Q373"/>
  <c r="R373" s="1"/>
  <c r="K373"/>
  <c r="L373" s="1"/>
  <c r="I373"/>
  <c r="U373"/>
  <c r="V373" s="1"/>
  <c r="W373"/>
  <c r="X373" s="1"/>
  <c r="AA373"/>
  <c r="AB373" s="1"/>
  <c r="J373"/>
  <c r="H373"/>
  <c r="AS372"/>
  <c r="AD373"/>
  <c r="AR372"/>
  <c r="AI373"/>
  <c r="AJ373"/>
  <c r="AL373"/>
  <c r="AC373"/>
  <c r="AH373"/>
  <c r="AF373"/>
  <c r="AE373"/>
  <c r="AG373"/>
  <c r="AK373"/>
  <c r="Y373"/>
  <c r="Z373" s="1"/>
  <c r="M373"/>
  <c r="N373" s="1"/>
  <c r="AM372"/>
  <c r="AN372" s="1"/>
  <c r="AO373" l="1"/>
  <c r="AP373" s="1"/>
  <c r="M374" s="1"/>
  <c r="N374" s="1"/>
  <c r="AM373"/>
  <c r="AN373" s="1"/>
  <c r="Y374" l="1"/>
  <c r="Z374" s="1"/>
  <c r="H374"/>
  <c r="AJ374"/>
  <c r="AR373"/>
  <c r="AL374"/>
  <c r="AD374"/>
  <c r="AI374"/>
  <c r="AF374"/>
  <c r="AS373"/>
  <c r="AK374"/>
  <c r="AC374"/>
  <c r="AH374"/>
  <c r="AG374"/>
  <c r="AE374"/>
  <c r="U374"/>
  <c r="V374" s="1"/>
  <c r="AA374"/>
  <c r="AB374" s="1"/>
  <c r="O374"/>
  <c r="P374" s="1"/>
  <c r="Q374"/>
  <c r="R374" s="1"/>
  <c r="W374"/>
  <c r="X374" s="1"/>
  <c r="K374"/>
  <c r="L374" s="1"/>
  <c r="S374"/>
  <c r="T374" s="1"/>
  <c r="I374"/>
  <c r="J374" l="1"/>
  <c r="AO374"/>
  <c r="AP374" s="1"/>
  <c r="K375" s="1"/>
  <c r="L375" s="1"/>
  <c r="U375" l="1"/>
  <c r="V375" s="1"/>
  <c r="AA375"/>
  <c r="AB375" s="1"/>
  <c r="I375"/>
  <c r="W375"/>
  <c r="X375" s="1"/>
  <c r="J375"/>
  <c r="AI375"/>
  <c r="AF375"/>
  <c r="AJ375"/>
  <c r="AD375"/>
  <c r="AE375"/>
  <c r="AC375"/>
  <c r="H375"/>
  <c r="AG375"/>
  <c r="AK375"/>
  <c r="AL375"/>
  <c r="AH375"/>
  <c r="AS374"/>
  <c r="AR374"/>
  <c r="Y375"/>
  <c r="Z375" s="1"/>
  <c r="M375"/>
  <c r="N375" s="1"/>
  <c r="O375"/>
  <c r="P375" s="1"/>
  <c r="S375"/>
  <c r="T375" s="1"/>
  <c r="Q375"/>
  <c r="R375" s="1"/>
  <c r="AM374"/>
  <c r="AN374" s="1"/>
  <c r="AO375" l="1"/>
  <c r="AP375" s="1"/>
  <c r="AM375"/>
  <c r="AN375" s="1"/>
  <c r="H376" l="1"/>
  <c r="AH376"/>
  <c r="AC376"/>
  <c r="AS375"/>
  <c r="AJ376"/>
  <c r="AD376"/>
  <c r="AK376"/>
  <c r="AG376"/>
  <c r="AI376"/>
  <c r="AF376"/>
  <c r="AR375"/>
  <c r="AE376"/>
  <c r="AL376"/>
  <c r="U376"/>
  <c r="V376" s="1"/>
  <c r="AA376"/>
  <c r="AB376" s="1"/>
  <c r="W376"/>
  <c r="X376" s="1"/>
  <c r="K376"/>
  <c r="L376" s="1"/>
  <c r="O376"/>
  <c r="P376" s="1"/>
  <c r="I376"/>
  <c r="S376"/>
  <c r="T376" s="1"/>
  <c r="Y376"/>
  <c r="Z376" s="1"/>
  <c r="Q376"/>
  <c r="R376" s="1"/>
  <c r="M376"/>
  <c r="N376" s="1"/>
  <c r="J376" l="1"/>
  <c r="AO376"/>
  <c r="AP376" s="1"/>
  <c r="S377" s="1"/>
  <c r="T377" s="1"/>
  <c r="W377" l="1"/>
  <c r="X377" s="1"/>
  <c r="H377"/>
  <c r="AF377"/>
  <c r="AC377"/>
  <c r="AE377"/>
  <c r="AJ377"/>
  <c r="AR376"/>
  <c r="AL377"/>
  <c r="AS376"/>
  <c r="AH377"/>
  <c r="AD377"/>
  <c r="AI377"/>
  <c r="AG377"/>
  <c r="AK377"/>
  <c r="K377"/>
  <c r="L377" s="1"/>
  <c r="M377"/>
  <c r="N377" s="1"/>
  <c r="I377"/>
  <c r="U377"/>
  <c r="V377" s="1"/>
  <c r="O377"/>
  <c r="P377" s="1"/>
  <c r="Q377"/>
  <c r="R377" s="1"/>
  <c r="AA377"/>
  <c r="AB377" s="1"/>
  <c r="Y377"/>
  <c r="Z377" s="1"/>
  <c r="AM376"/>
  <c r="AN376" s="1"/>
  <c r="J377" l="1"/>
  <c r="AM377" s="1"/>
  <c r="AN377" s="1"/>
  <c r="AO377"/>
  <c r="AP377" s="1"/>
  <c r="O378" s="1"/>
  <c r="P378" s="1"/>
  <c r="AI378" l="1"/>
  <c r="AR377"/>
  <c r="AE378"/>
  <c r="AS377"/>
  <c r="AG378"/>
  <c r="AC378"/>
  <c r="H378"/>
  <c r="AJ378"/>
  <c r="AK378"/>
  <c r="AL378"/>
  <c r="AH378"/>
  <c r="AD378"/>
  <c r="AF378"/>
  <c r="W378"/>
  <c r="X378" s="1"/>
  <c r="S378"/>
  <c r="T378" s="1"/>
  <c r="U378"/>
  <c r="V378" s="1"/>
  <c r="Y378"/>
  <c r="Z378" s="1"/>
  <c r="K378"/>
  <c r="L378" s="1"/>
  <c r="AA378"/>
  <c r="AB378" s="1"/>
  <c r="M378"/>
  <c r="N378" s="1"/>
  <c r="Q378"/>
  <c r="R378" s="1"/>
  <c r="I378"/>
  <c r="J378" l="1"/>
  <c r="AO378"/>
  <c r="AP378" s="1"/>
  <c r="M379" s="1"/>
  <c r="N379" s="1"/>
  <c r="U379" l="1"/>
  <c r="V379" s="1"/>
  <c r="W379"/>
  <c r="X379" s="1"/>
  <c r="I379"/>
  <c r="AA379"/>
  <c r="AB379" s="1"/>
  <c r="J379"/>
  <c r="Q379"/>
  <c r="R379" s="1"/>
  <c r="H379"/>
  <c r="AC379"/>
  <c r="AS378"/>
  <c r="AI379"/>
  <c r="AD379"/>
  <c r="AF379"/>
  <c r="AL379"/>
  <c r="AH379"/>
  <c r="AE379"/>
  <c r="AG379"/>
  <c r="AJ379"/>
  <c r="AR378"/>
  <c r="AK379"/>
  <c r="O379"/>
  <c r="P379" s="1"/>
  <c r="Y379"/>
  <c r="Z379" s="1"/>
  <c r="S379"/>
  <c r="T379" s="1"/>
  <c r="K379"/>
  <c r="L379" s="1"/>
  <c r="AM378"/>
  <c r="AN378" s="1"/>
  <c r="AO379" l="1"/>
  <c r="AP379" s="1"/>
  <c r="I380" s="1"/>
  <c r="AM379"/>
  <c r="AN379" s="1"/>
  <c r="Y380" l="1"/>
  <c r="Z380" s="1"/>
  <c r="J380"/>
  <c r="AK380"/>
  <c r="AL380"/>
  <c r="AR379"/>
  <c r="AJ380"/>
  <c r="AS379"/>
  <c r="AC380"/>
  <c r="H380"/>
  <c r="AH380"/>
  <c r="AD380"/>
  <c r="AG380"/>
  <c r="AI380"/>
  <c r="AF380"/>
  <c r="AE380"/>
  <c r="W380"/>
  <c r="X380" s="1"/>
  <c r="U380"/>
  <c r="V380" s="1"/>
  <c r="AA380"/>
  <c r="AB380" s="1"/>
  <c r="M380"/>
  <c r="N380" s="1"/>
  <c r="S380"/>
  <c r="T380" s="1"/>
  <c r="K380"/>
  <c r="L380" s="1"/>
  <c r="Q380"/>
  <c r="R380" s="1"/>
  <c r="O380"/>
  <c r="P380" s="1"/>
  <c r="AO380" l="1"/>
  <c r="AP380" s="1"/>
  <c r="AM380"/>
  <c r="AN380" s="1"/>
  <c r="O381" l="1"/>
  <c r="P381" s="1"/>
  <c r="AK381"/>
  <c r="AS380"/>
  <c r="AG381"/>
  <c r="AF381"/>
  <c r="AH381"/>
  <c r="AI381"/>
  <c r="H381"/>
  <c r="AJ381"/>
  <c r="AL381"/>
  <c r="AE381"/>
  <c r="AC381"/>
  <c r="AD381"/>
  <c r="AR380"/>
  <c r="Y381"/>
  <c r="Z381" s="1"/>
  <c r="AA381"/>
  <c r="AB381" s="1"/>
  <c r="I381"/>
  <c r="M381"/>
  <c r="N381" s="1"/>
  <c r="Q381"/>
  <c r="R381" s="1"/>
  <c r="W381"/>
  <c r="X381" s="1"/>
  <c r="K381"/>
  <c r="L381" s="1"/>
  <c r="U381"/>
  <c r="V381" s="1"/>
  <c r="S381"/>
  <c r="T381" s="1"/>
  <c r="J381" l="1"/>
  <c r="AO381"/>
  <c r="AP381" s="1"/>
  <c r="S382" s="1"/>
  <c r="T382" s="1"/>
  <c r="I382" l="1"/>
  <c r="J382" s="1"/>
  <c r="W382"/>
  <c r="X382" s="1"/>
  <c r="Q382"/>
  <c r="R382" s="1"/>
  <c r="AA382"/>
  <c r="AB382" s="1"/>
  <c r="O382"/>
  <c r="P382" s="1"/>
  <c r="H382"/>
  <c r="AC382"/>
  <c r="AE382"/>
  <c r="AG382"/>
  <c r="AF382"/>
  <c r="AR381"/>
  <c r="AH382"/>
  <c r="AJ382"/>
  <c r="AL382"/>
  <c r="AD382"/>
  <c r="AS381"/>
  <c r="AI382"/>
  <c r="AK382"/>
  <c r="M382"/>
  <c r="N382" s="1"/>
  <c r="U382"/>
  <c r="V382" s="1"/>
  <c r="Y382"/>
  <c r="Z382" s="1"/>
  <c r="K382"/>
  <c r="L382" s="1"/>
  <c r="AM381"/>
  <c r="AN381" s="1"/>
  <c r="AO382" l="1"/>
  <c r="AP382" s="1"/>
  <c r="I383" s="1"/>
  <c r="AM382"/>
  <c r="AN382" s="1"/>
  <c r="U383" l="1"/>
  <c r="V383" s="1"/>
  <c r="Y383"/>
  <c r="Z383" s="1"/>
  <c r="J383"/>
  <c r="AR382"/>
  <c r="AG383"/>
  <c r="AS382"/>
  <c r="AF383"/>
  <c r="AJ383"/>
  <c r="AK383"/>
  <c r="H383"/>
  <c r="AD383"/>
  <c r="AI383"/>
  <c r="AE383"/>
  <c r="AH383"/>
  <c r="AC383"/>
  <c r="AL383"/>
  <c r="AA383"/>
  <c r="AB383" s="1"/>
  <c r="O383"/>
  <c r="P383" s="1"/>
  <c r="S383"/>
  <c r="T383" s="1"/>
  <c r="W383"/>
  <c r="X383" s="1"/>
  <c r="Q383"/>
  <c r="R383" s="1"/>
  <c r="K383"/>
  <c r="L383" s="1"/>
  <c r="M383"/>
  <c r="N383" s="1"/>
  <c r="AO383" l="1"/>
  <c r="AP383" s="1"/>
  <c r="K384" s="1"/>
  <c r="L384" s="1"/>
  <c r="AM383"/>
  <c r="AN383" s="1"/>
  <c r="Q384" l="1"/>
  <c r="R384" s="1"/>
  <c r="AK384"/>
  <c r="AA384"/>
  <c r="AB384" s="1"/>
  <c r="M384"/>
  <c r="N384" s="1"/>
  <c r="AJ384"/>
  <c r="AD384"/>
  <c r="AF384"/>
  <c r="AG384"/>
  <c r="AL384"/>
  <c r="W384"/>
  <c r="X384" s="1"/>
  <c r="U384"/>
  <c r="V384" s="1"/>
  <c r="S384"/>
  <c r="T384" s="1"/>
  <c r="Y384"/>
  <c r="Z384" s="1"/>
  <c r="I384"/>
  <c r="J384" s="1"/>
  <c r="AC384"/>
  <c r="AI384"/>
  <c r="AR383"/>
  <c r="AH384"/>
  <c r="AE384"/>
  <c r="AS383"/>
  <c r="H384"/>
  <c r="O384"/>
  <c r="P384" s="1"/>
  <c r="AM384" l="1"/>
  <c r="AN384" s="1"/>
  <c r="AO384"/>
  <c r="AP384" s="1"/>
  <c r="O385" s="1"/>
  <c r="P385" s="1"/>
  <c r="U385" l="1"/>
  <c r="V385" s="1"/>
  <c r="Q385"/>
  <c r="R385" s="1"/>
  <c r="AR384"/>
  <c r="AJ385"/>
  <c r="AE385"/>
  <c r="AI385"/>
  <c r="AF385"/>
  <c r="AD385"/>
  <c r="S385"/>
  <c r="T385" s="1"/>
  <c r="W385"/>
  <c r="X385" s="1"/>
  <c r="AA385"/>
  <c r="AB385" s="1"/>
  <c r="M385"/>
  <c r="N385" s="1"/>
  <c r="H385"/>
  <c r="AG385"/>
  <c r="AK385"/>
  <c r="AL385"/>
  <c r="AS384"/>
  <c r="AC385"/>
  <c r="AH385"/>
  <c r="Y385"/>
  <c r="Z385" s="1"/>
  <c r="K385"/>
  <c r="L385" s="1"/>
  <c r="I385"/>
  <c r="J385" s="1"/>
  <c r="AM385" l="1"/>
  <c r="AN385" s="1"/>
  <c r="AO385"/>
  <c r="AP385" s="1"/>
  <c r="U386" s="1"/>
  <c r="V386" s="1"/>
  <c r="AA386" l="1"/>
  <c r="AB386" s="1"/>
  <c r="Y386"/>
  <c r="Z386" s="1"/>
  <c r="AD386"/>
  <c r="AK386"/>
  <c r="AH386"/>
  <c r="AC386"/>
  <c r="AL386"/>
  <c r="AI386"/>
  <c r="O386"/>
  <c r="P386" s="1"/>
  <c r="I386"/>
  <c r="H386"/>
  <c r="AJ386"/>
  <c r="AR385"/>
  <c r="AG386"/>
  <c r="AS385"/>
  <c r="AF386"/>
  <c r="AE386"/>
  <c r="M386"/>
  <c r="N386" s="1"/>
  <c r="Q386"/>
  <c r="R386" s="1"/>
  <c r="W386"/>
  <c r="X386" s="1"/>
  <c r="K386"/>
  <c r="L386" s="1"/>
  <c r="S386"/>
  <c r="T386" s="1"/>
  <c r="J386" l="1"/>
  <c r="AM386" s="1"/>
  <c r="AN386" s="1"/>
  <c r="AO386"/>
  <c r="AP386" s="1"/>
  <c r="M387" s="1"/>
  <c r="N387" s="1"/>
  <c r="H387" l="1"/>
  <c r="AF387"/>
  <c r="AS386"/>
  <c r="AL387"/>
  <c r="AR386"/>
  <c r="AH387"/>
  <c r="AJ387"/>
  <c r="U387"/>
  <c r="V387" s="1"/>
  <c r="AA387"/>
  <c r="AB387" s="1"/>
  <c r="K387"/>
  <c r="L387" s="1"/>
  <c r="AC387"/>
  <c r="AD387"/>
  <c r="AK387"/>
  <c r="AI387"/>
  <c r="AE387"/>
  <c r="AG387"/>
  <c r="Y387"/>
  <c r="Z387" s="1"/>
  <c r="W387"/>
  <c r="X387" s="1"/>
  <c r="S387"/>
  <c r="T387" s="1"/>
  <c r="O387"/>
  <c r="P387" s="1"/>
  <c r="Q387"/>
  <c r="R387" s="1"/>
  <c r="I387"/>
  <c r="J387" l="1"/>
  <c r="AM387" s="1"/>
  <c r="AN387" s="1"/>
  <c r="AO387"/>
  <c r="AP387" s="1"/>
  <c r="W388" s="1"/>
  <c r="X388" s="1"/>
  <c r="AL388" l="1"/>
  <c r="AK388"/>
  <c r="AE388"/>
  <c r="AR387"/>
  <c r="AF388"/>
  <c r="AI388"/>
  <c r="M388"/>
  <c r="N388" s="1"/>
  <c r="K388"/>
  <c r="L388" s="1"/>
  <c r="AD388"/>
  <c r="AS387"/>
  <c r="AH388"/>
  <c r="H388"/>
  <c r="AJ388"/>
  <c r="AG388"/>
  <c r="AC388"/>
  <c r="AA388"/>
  <c r="AB388" s="1"/>
  <c r="S388"/>
  <c r="T388" s="1"/>
  <c r="U388"/>
  <c r="V388" s="1"/>
  <c r="Q388"/>
  <c r="R388" s="1"/>
  <c r="O388"/>
  <c r="P388" s="1"/>
  <c r="I388"/>
  <c r="J388" s="1"/>
  <c r="Y388"/>
  <c r="Z388" s="1"/>
  <c r="AM388" l="1"/>
  <c r="AN388" s="1"/>
  <c r="AO388"/>
  <c r="AP388" s="1"/>
  <c r="O389" l="1"/>
  <c r="P389" s="1"/>
  <c r="AH389"/>
  <c r="AR388"/>
  <c r="AK389"/>
  <c r="AI389"/>
  <c r="AG389"/>
  <c r="AC389"/>
  <c r="AS388"/>
  <c r="AJ389"/>
  <c r="AD389"/>
  <c r="H389"/>
  <c r="AF389"/>
  <c r="AE389"/>
  <c r="AL389"/>
  <c r="W389"/>
  <c r="X389" s="1"/>
  <c r="Q389"/>
  <c r="R389" s="1"/>
  <c r="AA389"/>
  <c r="AB389" s="1"/>
  <c r="Y389"/>
  <c r="Z389" s="1"/>
  <c r="M389"/>
  <c r="N389" s="1"/>
  <c r="S389"/>
  <c r="T389" s="1"/>
  <c r="I389"/>
  <c r="K389"/>
  <c r="L389" s="1"/>
  <c r="U389"/>
  <c r="V389" s="1"/>
  <c r="J389" l="1"/>
  <c r="AO389"/>
  <c r="AP389" s="1"/>
  <c r="U390" s="1"/>
  <c r="V390" s="1"/>
  <c r="Q390" l="1"/>
  <c r="R390" s="1"/>
  <c r="S390"/>
  <c r="T390" s="1"/>
  <c r="Y390"/>
  <c r="Z390" s="1"/>
  <c r="K390"/>
  <c r="L390" s="1"/>
  <c r="O390"/>
  <c r="P390" s="1"/>
  <c r="W390"/>
  <c r="X390" s="1"/>
  <c r="I390"/>
  <c r="J390" s="1"/>
  <c r="M390"/>
  <c r="N390" s="1"/>
  <c r="AR389"/>
  <c r="AK390"/>
  <c r="AF390"/>
  <c r="AJ390"/>
  <c r="AG390"/>
  <c r="AE390"/>
  <c r="AL390"/>
  <c r="AD390"/>
  <c r="AS389"/>
  <c r="H390"/>
  <c r="AI390"/>
  <c r="AC390"/>
  <c r="AH390"/>
  <c r="AA390"/>
  <c r="AB390" s="1"/>
  <c r="AM389"/>
  <c r="AN389" s="1"/>
  <c r="AM390" l="1"/>
  <c r="AN390" s="1"/>
  <c r="AO390"/>
  <c r="AP390" s="1"/>
  <c r="M391" s="1"/>
  <c r="N391" s="1"/>
  <c r="I391" l="1"/>
  <c r="J391" s="1"/>
  <c r="AA391"/>
  <c r="AB391" s="1"/>
  <c r="Y391"/>
  <c r="Z391" s="1"/>
  <c r="AE391"/>
  <c r="AR390"/>
  <c r="AH391"/>
  <c r="H391"/>
  <c r="AI391"/>
  <c r="AJ391"/>
  <c r="AL391"/>
  <c r="AC391"/>
  <c r="AG391"/>
  <c r="AK391"/>
  <c r="AS390"/>
  <c r="AF391"/>
  <c r="AD391"/>
  <c r="K391"/>
  <c r="L391" s="1"/>
  <c r="W391"/>
  <c r="X391" s="1"/>
  <c r="Q391"/>
  <c r="R391" s="1"/>
  <c r="U391"/>
  <c r="V391" s="1"/>
  <c r="O391"/>
  <c r="P391" s="1"/>
  <c r="S391"/>
  <c r="T391" s="1"/>
  <c r="AO391" l="1"/>
  <c r="AP391" s="1"/>
  <c r="AA392" s="1"/>
  <c r="AB392" s="1"/>
  <c r="AM391"/>
  <c r="AN391" s="1"/>
  <c r="U392" l="1"/>
  <c r="V392" s="1"/>
  <c r="O392"/>
  <c r="P392" s="1"/>
  <c r="AD392"/>
  <c r="AF392"/>
  <c r="AG392"/>
  <c r="AS391"/>
  <c r="AR391"/>
  <c r="AE392"/>
  <c r="AH392"/>
  <c r="AC392"/>
  <c r="AK392"/>
  <c r="H392"/>
  <c r="AJ392"/>
  <c r="AI392"/>
  <c r="AL392"/>
  <c r="M392"/>
  <c r="N392" s="1"/>
  <c r="Q392"/>
  <c r="R392" s="1"/>
  <c r="I392"/>
  <c r="J392" s="1"/>
  <c r="W392"/>
  <c r="X392" s="1"/>
  <c r="S392"/>
  <c r="T392" s="1"/>
  <c r="Y392"/>
  <c r="Z392" s="1"/>
  <c r="K392"/>
  <c r="L392" s="1"/>
  <c r="AM392" l="1"/>
  <c r="AN392" s="1"/>
  <c r="AO392"/>
  <c r="AP392" s="1"/>
  <c r="AK393" l="1"/>
  <c r="AG393"/>
  <c r="AI393"/>
  <c r="AC393"/>
  <c r="AL393"/>
  <c r="AH393"/>
  <c r="AJ393"/>
  <c r="AE393"/>
  <c r="AD393"/>
  <c r="H393"/>
  <c r="AR392"/>
  <c r="AS392"/>
  <c r="AF393"/>
  <c r="U393"/>
  <c r="V393" s="1"/>
  <c r="AA393"/>
  <c r="AB393" s="1"/>
  <c r="Q393"/>
  <c r="R393" s="1"/>
  <c r="Y393"/>
  <c r="Z393" s="1"/>
  <c r="K393"/>
  <c r="L393" s="1"/>
  <c r="O393"/>
  <c r="P393" s="1"/>
  <c r="M393"/>
  <c r="N393" s="1"/>
  <c r="W393"/>
  <c r="X393" s="1"/>
  <c r="S393"/>
  <c r="T393" s="1"/>
  <c r="I393"/>
  <c r="J393" l="1"/>
  <c r="AO393"/>
  <c r="AP393" s="1"/>
  <c r="W394" l="1"/>
  <c r="X394" s="1"/>
  <c r="AS393"/>
  <c r="AD394"/>
  <c r="AJ394"/>
  <c r="H394"/>
  <c r="AG394"/>
  <c r="AC394"/>
  <c r="AL394"/>
  <c r="AF394"/>
  <c r="AR393"/>
  <c r="AK394"/>
  <c r="AI394"/>
  <c r="AE394"/>
  <c r="AH394"/>
  <c r="Q394"/>
  <c r="R394" s="1"/>
  <c r="M394"/>
  <c r="N394" s="1"/>
  <c r="AA394"/>
  <c r="AB394" s="1"/>
  <c r="O394"/>
  <c r="P394" s="1"/>
  <c r="I394"/>
  <c r="U394"/>
  <c r="V394" s="1"/>
  <c r="K394"/>
  <c r="L394" s="1"/>
  <c r="S394"/>
  <c r="T394" s="1"/>
  <c r="Y394"/>
  <c r="Z394" s="1"/>
  <c r="AM393"/>
  <c r="AN393" s="1"/>
  <c r="J394" l="1"/>
  <c r="AO394"/>
  <c r="AP394" s="1"/>
  <c r="S395" s="1"/>
  <c r="T395" s="1"/>
  <c r="O395" l="1"/>
  <c r="P395" s="1"/>
  <c r="H395"/>
  <c r="AE395"/>
  <c r="AK395"/>
  <c r="AD395"/>
  <c r="AR394"/>
  <c r="AG395"/>
  <c r="AL395"/>
  <c r="AI395"/>
  <c r="AF395"/>
  <c r="AH395"/>
  <c r="AJ395"/>
  <c r="AC395"/>
  <c r="AS394"/>
  <c r="AA395"/>
  <c r="AB395" s="1"/>
  <c r="Y395"/>
  <c r="Z395" s="1"/>
  <c r="I395"/>
  <c r="M395"/>
  <c r="N395" s="1"/>
  <c r="U395"/>
  <c r="V395" s="1"/>
  <c r="W395"/>
  <c r="X395" s="1"/>
  <c r="Q395"/>
  <c r="R395" s="1"/>
  <c r="K395"/>
  <c r="L395" s="1"/>
  <c r="AM394"/>
  <c r="AN394" s="1"/>
  <c r="AO395" l="1"/>
  <c r="AP395" s="1"/>
  <c r="U396" s="1"/>
  <c r="V396" s="1"/>
  <c r="J395"/>
  <c r="K396" l="1"/>
  <c r="L396" s="1"/>
  <c r="AC396"/>
  <c r="AA396"/>
  <c r="AB396" s="1"/>
  <c r="AJ396"/>
  <c r="H396"/>
  <c r="M396"/>
  <c r="N396" s="1"/>
  <c r="S396"/>
  <c r="T396" s="1"/>
  <c r="AI396"/>
  <c r="AS395"/>
  <c r="AH396"/>
  <c r="Q396"/>
  <c r="R396" s="1"/>
  <c r="Y396"/>
  <c r="Z396" s="1"/>
  <c r="W396"/>
  <c r="X396" s="1"/>
  <c r="O396"/>
  <c r="P396" s="1"/>
  <c r="AF396"/>
  <c r="AE396"/>
  <c r="AK396"/>
  <c r="AL396"/>
  <c r="AD396"/>
  <c r="AG396"/>
  <c r="AR395"/>
  <c r="I396"/>
  <c r="J396" s="1"/>
  <c r="AM395"/>
  <c r="AN395" s="1"/>
  <c r="AO396" l="1"/>
  <c r="AP396" s="1"/>
  <c r="AC397" s="1"/>
  <c r="AM396"/>
  <c r="AN396" s="1"/>
  <c r="K397" l="1"/>
  <c r="L397" s="1"/>
  <c r="S397"/>
  <c r="T397" s="1"/>
  <c r="M397"/>
  <c r="N397" s="1"/>
  <c r="AG397"/>
  <c r="Y397"/>
  <c r="Z397" s="1"/>
  <c r="W397"/>
  <c r="X397" s="1"/>
  <c r="H397"/>
  <c r="AF397"/>
  <c r="I397"/>
  <c r="Q397"/>
  <c r="R397" s="1"/>
  <c r="AA397"/>
  <c r="AB397" s="1"/>
  <c r="AL397"/>
  <c r="AI397"/>
  <c r="O397"/>
  <c r="P397" s="1"/>
  <c r="AS396"/>
  <c r="AR396"/>
  <c r="AK397"/>
  <c r="AE397"/>
  <c r="U397"/>
  <c r="V397" s="1"/>
  <c r="AJ397"/>
  <c r="AD397"/>
  <c r="AH397"/>
  <c r="J397"/>
  <c r="AM397" l="1"/>
  <c r="AN397" s="1"/>
  <c r="AO397"/>
  <c r="AP397" s="1"/>
  <c r="Q398" s="1"/>
  <c r="R398" s="1"/>
  <c r="H398"/>
  <c r="Y398"/>
  <c r="Z398" s="1"/>
  <c r="AR397" l="1"/>
  <c r="AS397"/>
  <c r="U398"/>
  <c r="V398" s="1"/>
  <c r="AE398"/>
  <c r="AF398"/>
  <c r="AD398"/>
  <c r="O398"/>
  <c r="P398" s="1"/>
  <c r="AC398"/>
  <c r="I398"/>
  <c r="M398"/>
  <c r="N398" s="1"/>
  <c r="AJ398"/>
  <c r="AG398"/>
  <c r="AK398"/>
  <c r="AA398"/>
  <c r="AB398" s="1"/>
  <c r="K398"/>
  <c r="L398" s="1"/>
  <c r="AH398"/>
  <c r="AL398"/>
  <c r="AI398"/>
  <c r="S398"/>
  <c r="T398" s="1"/>
  <c r="W398"/>
  <c r="X398" s="1"/>
  <c r="J398"/>
  <c r="AO398"/>
  <c r="AP398" s="1"/>
  <c r="AO502"/>
  <c r="AP502" s="1"/>
  <c r="AM398" l="1"/>
  <c r="AN398" s="1"/>
  <c r="S399"/>
  <c r="T399" s="1"/>
  <c r="AA399"/>
  <c r="AB399" s="1"/>
  <c r="AS398"/>
  <c r="AG399"/>
  <c r="AL399"/>
  <c r="AI399"/>
  <c r="AH399"/>
  <c r="AJ399"/>
  <c r="O399"/>
  <c r="P399" s="1"/>
  <c r="U399"/>
  <c r="V399" s="1"/>
  <c r="AC399"/>
  <c r="AF399"/>
  <c r="AE399"/>
  <c r="H399"/>
  <c r="AD399"/>
  <c r="AR398"/>
  <c r="AK399"/>
  <c r="W399"/>
  <c r="X399" s="1"/>
  <c r="Q399"/>
  <c r="R399" s="1"/>
  <c r="Y399"/>
  <c r="Z399" s="1"/>
  <c r="M399"/>
  <c r="N399" s="1"/>
  <c r="I399"/>
  <c r="J399" s="1"/>
  <c r="K399"/>
  <c r="L399" s="1"/>
  <c r="AD503"/>
  <c r="AE503"/>
  <c r="AC503"/>
  <c r="AF503"/>
  <c r="AH503"/>
  <c r="AS502"/>
  <c r="AI503"/>
  <c r="AR502"/>
  <c r="AG503"/>
  <c r="AJ503"/>
  <c r="AM399" l="1"/>
  <c r="AN399" s="1"/>
  <c r="AO399"/>
  <c r="AP399" s="1"/>
  <c r="AK503"/>
  <c r="U400" l="1"/>
  <c r="V400" s="1"/>
  <c r="Y400"/>
  <c r="Z400" s="1"/>
  <c r="I400"/>
  <c r="AA400"/>
  <c r="AB400" s="1"/>
  <c r="AR399"/>
  <c r="AS399"/>
  <c r="AE400"/>
  <c r="H400"/>
  <c r="AC400"/>
  <c r="AF400"/>
  <c r="AI400"/>
  <c r="S400"/>
  <c r="T400" s="1"/>
  <c r="W400"/>
  <c r="X400" s="1"/>
  <c r="AD400"/>
  <c r="AK400"/>
  <c r="AG400"/>
  <c r="AJ400"/>
  <c r="AH400"/>
  <c r="AL400"/>
  <c r="Q400"/>
  <c r="R400" s="1"/>
  <c r="O400"/>
  <c r="P400" s="1"/>
  <c r="K400"/>
  <c r="L400" s="1"/>
  <c r="M400"/>
  <c r="N400" s="1"/>
  <c r="AL503"/>
  <c r="AO503" s="1"/>
  <c r="AP503" s="1"/>
  <c r="J400" l="1"/>
  <c r="AO400"/>
  <c r="AP400" s="1"/>
  <c r="W401" s="1"/>
  <c r="X401" s="1"/>
  <c r="AK504"/>
  <c r="AS503"/>
  <c r="AR503"/>
  <c r="AH504"/>
  <c r="AJ504"/>
  <c r="AD504"/>
  <c r="AC504"/>
  <c r="AE504"/>
  <c r="AF504"/>
  <c r="AL504"/>
  <c r="M401" l="1"/>
  <c r="N401" s="1"/>
  <c r="I401"/>
  <c r="J401" s="1"/>
  <c r="K401"/>
  <c r="L401" s="1"/>
  <c r="AS400"/>
  <c r="AI401"/>
  <c r="AJ401"/>
  <c r="AE401"/>
  <c r="AH401"/>
  <c r="AC401"/>
  <c r="S401"/>
  <c r="T401" s="1"/>
  <c r="H401"/>
  <c r="AF401"/>
  <c r="AR400"/>
  <c r="AL401"/>
  <c r="AG401"/>
  <c r="AD401"/>
  <c r="AK401"/>
  <c r="AA401"/>
  <c r="AB401" s="1"/>
  <c r="Y401"/>
  <c r="Z401" s="1"/>
  <c r="O401"/>
  <c r="P401" s="1"/>
  <c r="Q401"/>
  <c r="R401" s="1"/>
  <c r="AM400"/>
  <c r="AN400" s="1"/>
  <c r="U401"/>
  <c r="V401" s="1"/>
  <c r="AI504"/>
  <c r="AG504"/>
  <c r="AM401" l="1"/>
  <c r="AN401" s="1"/>
  <c r="AO401"/>
  <c r="AP401" s="1"/>
  <c r="Y402" s="1"/>
  <c r="Z402" s="1"/>
  <c r="AO504"/>
  <c r="AP504" s="1"/>
  <c r="S402" l="1"/>
  <c r="T402" s="1"/>
  <c r="O402"/>
  <c r="P402" s="1"/>
  <c r="U402"/>
  <c r="V402" s="1"/>
  <c r="AA402"/>
  <c r="AB402" s="1"/>
  <c r="K402"/>
  <c r="L402" s="1"/>
  <c r="AS401"/>
  <c r="AR401"/>
  <c r="AK402"/>
  <c r="H402"/>
  <c r="AL402"/>
  <c r="AC402"/>
  <c r="AG402"/>
  <c r="AF402"/>
  <c r="AE402"/>
  <c r="AH402"/>
  <c r="AJ402"/>
  <c r="AD402"/>
  <c r="AI402"/>
  <c r="M402"/>
  <c r="N402" s="1"/>
  <c r="I402"/>
  <c r="W402"/>
  <c r="X402" s="1"/>
  <c r="Q402"/>
  <c r="R402" s="1"/>
  <c r="AS504"/>
  <c r="AR504"/>
  <c r="J402" l="1"/>
  <c r="AO402"/>
  <c r="AP402" s="1"/>
  <c r="Q403" s="1"/>
  <c r="R403" s="1"/>
  <c r="M403" l="1"/>
  <c r="N403" s="1"/>
  <c r="I403"/>
  <c r="J403" s="1"/>
  <c r="AD403"/>
  <c r="AG403"/>
  <c r="AI403"/>
  <c r="AJ403"/>
  <c r="AE403"/>
  <c r="AR402"/>
  <c r="O403"/>
  <c r="P403" s="1"/>
  <c r="AH403"/>
  <c r="AK403"/>
  <c r="AF403"/>
  <c r="H403"/>
  <c r="AC403"/>
  <c r="AS402"/>
  <c r="AL403"/>
  <c r="U403"/>
  <c r="V403" s="1"/>
  <c r="S403"/>
  <c r="T403" s="1"/>
  <c r="K403"/>
  <c r="Y403"/>
  <c r="Z403" s="1"/>
  <c r="AA403"/>
  <c r="AB403" s="1"/>
  <c r="W403"/>
  <c r="X403" s="1"/>
  <c r="AM402"/>
  <c r="AN402" s="1"/>
  <c r="L403" l="1"/>
  <c r="AO403"/>
  <c r="AP403" s="1"/>
  <c r="AG404" l="1"/>
  <c r="AL404"/>
  <c r="AE404"/>
  <c r="AS403"/>
  <c r="AF404"/>
  <c r="AH404"/>
  <c r="H404"/>
  <c r="AR403"/>
  <c r="AD404"/>
  <c r="AK404"/>
  <c r="AJ404"/>
  <c r="AC404"/>
  <c r="AI404"/>
  <c r="M404"/>
  <c r="N404" s="1"/>
  <c r="I404"/>
  <c r="Q404"/>
  <c r="R404" s="1"/>
  <c r="Y404"/>
  <c r="Z404" s="1"/>
  <c r="U404"/>
  <c r="V404" s="1"/>
  <c r="W404"/>
  <c r="X404" s="1"/>
  <c r="K404"/>
  <c r="L404" s="1"/>
  <c r="S404"/>
  <c r="T404" s="1"/>
  <c r="O404"/>
  <c r="P404" s="1"/>
  <c r="AA404"/>
  <c r="AB404" s="1"/>
  <c r="AM403"/>
  <c r="AN403" s="1"/>
  <c r="J404" l="1"/>
  <c r="AO404"/>
  <c r="AP404" s="1"/>
  <c r="Q405" l="1"/>
  <c r="R405" s="1"/>
  <c r="AD405"/>
  <c r="AJ405"/>
  <c r="AH405"/>
  <c r="AC405"/>
  <c r="AR404"/>
  <c r="AG405"/>
  <c r="AS404"/>
  <c r="AF405"/>
  <c r="AE405"/>
  <c r="H405"/>
  <c r="AK405"/>
  <c r="AL405"/>
  <c r="AI405"/>
  <c r="U405"/>
  <c r="V405" s="1"/>
  <c r="O405"/>
  <c r="P405" s="1"/>
  <c r="W405"/>
  <c r="X405" s="1"/>
  <c r="AA405"/>
  <c r="I405"/>
  <c r="M405"/>
  <c r="N405" s="1"/>
  <c r="K405"/>
  <c r="L405" s="1"/>
  <c r="Y405"/>
  <c r="Z405" s="1"/>
  <c r="S405"/>
  <c r="T405" s="1"/>
  <c r="AM404"/>
  <c r="AN404" s="1"/>
  <c r="J405" l="1"/>
  <c r="AO405"/>
  <c r="AP405" s="1"/>
  <c r="Y406" s="1"/>
  <c r="Z406" s="1"/>
  <c r="O406" l="1"/>
  <c r="P406" s="1"/>
  <c r="H406"/>
  <c r="AS405"/>
  <c r="AH406"/>
  <c r="AE406"/>
  <c r="AF406"/>
  <c r="AJ406"/>
  <c r="AL406"/>
  <c r="AR405"/>
  <c r="AD406"/>
  <c r="AC406"/>
  <c r="AG406"/>
  <c r="AK406"/>
  <c r="AI406"/>
  <c r="AA406"/>
  <c r="W406"/>
  <c r="X406" s="1"/>
  <c r="S406"/>
  <c r="T406" s="1"/>
  <c r="I406"/>
  <c r="M406"/>
  <c r="N406" s="1"/>
  <c r="Q406"/>
  <c r="R406" s="1"/>
  <c r="U406"/>
  <c r="V406" s="1"/>
  <c r="K406"/>
  <c r="L406" s="1"/>
  <c r="AM405"/>
  <c r="AN405" s="1"/>
  <c r="J406" l="1"/>
  <c r="AO406"/>
  <c r="AP406" s="1"/>
  <c r="K407" s="1"/>
  <c r="L407" s="1"/>
  <c r="W407" l="1"/>
  <c r="X407" s="1"/>
  <c r="I407"/>
  <c r="J407" s="1"/>
  <c r="S407"/>
  <c r="T407" s="1"/>
  <c r="M407"/>
  <c r="N407" s="1"/>
  <c r="AR406"/>
  <c r="AJ407"/>
  <c r="AK407"/>
  <c r="AA407"/>
  <c r="AE407"/>
  <c r="AG407"/>
  <c r="AI407"/>
  <c r="AH407"/>
  <c r="AD407"/>
  <c r="AC407"/>
  <c r="H407"/>
  <c r="AS406"/>
  <c r="AF407"/>
  <c r="AL407"/>
  <c r="Y407"/>
  <c r="Z407" s="1"/>
  <c r="O407"/>
  <c r="P407" s="1"/>
  <c r="U407"/>
  <c r="V407" s="1"/>
  <c r="Q407"/>
  <c r="R407" s="1"/>
  <c r="AM406"/>
  <c r="AN406" s="1"/>
  <c r="AO407" l="1"/>
  <c r="AP407" s="1"/>
  <c r="O408" s="1"/>
  <c r="P408" s="1"/>
  <c r="AM407"/>
  <c r="AN407" s="1"/>
  <c r="Y408"/>
  <c r="Z408" s="1"/>
  <c r="Q408" l="1"/>
  <c r="R408" s="1"/>
  <c r="M408"/>
  <c r="N408" s="1"/>
  <c r="AD408"/>
  <c r="AR407"/>
  <c r="AK408"/>
  <c r="AS407"/>
  <c r="AL408"/>
  <c r="AF408"/>
  <c r="AI408"/>
  <c r="H408"/>
  <c r="AJ408"/>
  <c r="AE408"/>
  <c r="AA408"/>
  <c r="AB408" s="1"/>
  <c r="AG408"/>
  <c r="AC408"/>
  <c r="AH408"/>
  <c r="I408"/>
  <c r="W408"/>
  <c r="X408" s="1"/>
  <c r="K408"/>
  <c r="L408" s="1"/>
  <c r="S408"/>
  <c r="T408" s="1"/>
  <c r="U408"/>
  <c r="V408" s="1"/>
  <c r="AO408" l="1"/>
  <c r="AP408" s="1"/>
  <c r="K409" s="1"/>
  <c r="L409" s="1"/>
  <c r="J408"/>
  <c r="AM408" s="1"/>
  <c r="AN408" s="1"/>
  <c r="H409"/>
  <c r="W409" l="1"/>
  <c r="X409" s="1"/>
  <c r="AI409"/>
  <c r="AD409"/>
  <c r="AC409"/>
  <c r="M409"/>
  <c r="N409" s="1"/>
  <c r="AE409"/>
  <c r="AR408"/>
  <c r="AS408"/>
  <c r="U409"/>
  <c r="V409" s="1"/>
  <c r="AA409"/>
  <c r="AB409" s="1"/>
  <c r="AL409"/>
  <c r="AJ409"/>
  <c r="AK409"/>
  <c r="AF409"/>
  <c r="AH409"/>
  <c r="AG409"/>
  <c r="S409"/>
  <c r="T409" s="1"/>
  <c r="I409"/>
  <c r="J409" s="1"/>
  <c r="O409"/>
  <c r="P409" s="1"/>
  <c r="Y409"/>
  <c r="Z409" s="1"/>
  <c r="Q409"/>
  <c r="R409" s="1"/>
  <c r="AO409" l="1"/>
  <c r="AP409" s="1"/>
  <c r="W410" s="1"/>
  <c r="X410" s="1"/>
  <c r="AM409"/>
  <c r="AN409" s="1"/>
  <c r="Y410"/>
  <c r="Z410" s="1"/>
  <c r="AK410" l="1"/>
  <c r="O410"/>
  <c r="P410" s="1"/>
  <c r="AC410"/>
  <c r="AA410"/>
  <c r="AB410" s="1"/>
  <c r="K410"/>
  <c r="L410" s="1"/>
  <c r="H410"/>
  <c r="AS409"/>
  <c r="AI410"/>
  <c r="AH410"/>
  <c r="M410"/>
  <c r="N410" s="1"/>
  <c r="S410"/>
  <c r="T410" s="1"/>
  <c r="U410"/>
  <c r="V410" s="1"/>
  <c r="Q410"/>
  <c r="R410" s="1"/>
  <c r="AL410"/>
  <c r="AE410"/>
  <c r="AR409"/>
  <c r="AD410"/>
  <c r="AJ410"/>
  <c r="AF410"/>
  <c r="AG410"/>
  <c r="I410"/>
  <c r="J410" s="1"/>
  <c r="AM410" l="1"/>
  <c r="AN410" s="1"/>
  <c r="AO410"/>
  <c r="AP410" s="1"/>
  <c r="W411" s="1"/>
  <c r="X411" s="1"/>
  <c r="Q411" l="1"/>
  <c r="R411" s="1"/>
  <c r="H411"/>
  <c r="AH411"/>
  <c r="S411"/>
  <c r="T411" s="1"/>
  <c r="AJ411"/>
  <c r="O411"/>
  <c r="P411" s="1"/>
  <c r="U411"/>
  <c r="V411" s="1"/>
  <c r="AK411"/>
  <c r="AS410"/>
  <c r="AC411"/>
  <c r="AI411"/>
  <c r="I411"/>
  <c r="J411" s="1"/>
  <c r="Y411"/>
  <c r="Z411" s="1"/>
  <c r="AA411"/>
  <c r="AB411" s="1"/>
  <c r="K411"/>
  <c r="L411" s="1"/>
  <c r="M411"/>
  <c r="N411" s="1"/>
  <c r="AD411"/>
  <c r="AL411"/>
  <c r="AF411"/>
  <c r="AE411"/>
  <c r="AR410"/>
  <c r="AG411"/>
  <c r="AO411" l="1"/>
  <c r="AP411" s="1"/>
  <c r="Y412" s="1"/>
  <c r="Z412" s="1"/>
  <c r="AM411"/>
  <c r="AN411" s="1"/>
  <c r="M412" l="1"/>
  <c r="N412" s="1"/>
  <c r="AI412"/>
  <c r="AF412"/>
  <c r="AA412"/>
  <c r="AB412" s="1"/>
  <c r="U412"/>
  <c r="V412" s="1"/>
  <c r="AK412"/>
  <c r="S412"/>
  <c r="T412" s="1"/>
  <c r="O412"/>
  <c r="P412" s="1"/>
  <c r="AS411"/>
  <c r="AG412"/>
  <c r="AL412"/>
  <c r="AJ412"/>
  <c r="K412"/>
  <c r="L412" s="1"/>
  <c r="AC412"/>
  <c r="AO412" s="1"/>
  <c r="AP412" s="1"/>
  <c r="AH412"/>
  <c r="AD412"/>
  <c r="AR411"/>
  <c r="AE412"/>
  <c r="H412"/>
  <c r="W412"/>
  <c r="X412" s="1"/>
  <c r="I412"/>
  <c r="J412" s="1"/>
  <c r="Q412"/>
  <c r="R412" s="1"/>
  <c r="I413" l="1"/>
  <c r="AM412"/>
  <c r="AN412" s="1"/>
  <c r="O413"/>
  <c r="P413" s="1"/>
  <c r="M413"/>
  <c r="N413" s="1"/>
  <c r="J413"/>
  <c r="AI413"/>
  <c r="AJ413"/>
  <c r="AH413"/>
  <c r="AS412"/>
  <c r="AL413"/>
  <c r="AG413"/>
  <c r="AF413"/>
  <c r="AR412"/>
  <c r="AC413"/>
  <c r="H413"/>
  <c r="AE413"/>
  <c r="AD413"/>
  <c r="AK413"/>
  <c r="S413"/>
  <c r="T413" s="1"/>
  <c r="W413"/>
  <c r="X413" s="1"/>
  <c r="Y413"/>
  <c r="Z413" s="1"/>
  <c r="Q413"/>
  <c r="R413" s="1"/>
  <c r="K413"/>
  <c r="L413" s="1"/>
  <c r="AA413"/>
  <c r="AB413" s="1"/>
  <c r="U413"/>
  <c r="V413" s="1"/>
  <c r="AM413" l="1"/>
  <c r="AN413" s="1"/>
  <c r="AO413"/>
  <c r="AP413" s="1"/>
  <c r="AA414" s="1"/>
  <c r="AB414" s="1"/>
  <c r="S414" l="1"/>
  <c r="T414" s="1"/>
  <c r="K414"/>
  <c r="L414" s="1"/>
  <c r="Y414"/>
  <c r="Z414" s="1"/>
  <c r="U414"/>
  <c r="V414" s="1"/>
  <c r="W414"/>
  <c r="X414" s="1"/>
  <c r="I414"/>
  <c r="AS413"/>
  <c r="AC414"/>
  <c r="AG414"/>
  <c r="AL414"/>
  <c r="AH414"/>
  <c r="AK414"/>
  <c r="H414"/>
  <c r="AI414"/>
  <c r="AF414"/>
  <c r="AD414"/>
  <c r="AJ414"/>
  <c r="AR413"/>
  <c r="AE414"/>
  <c r="M414"/>
  <c r="N414" s="1"/>
  <c r="O414"/>
  <c r="P414" s="1"/>
  <c r="Q414"/>
  <c r="R414" s="1"/>
  <c r="J414" l="1"/>
  <c r="AM414" s="1"/>
  <c r="AN414" s="1"/>
  <c r="AO414"/>
  <c r="AP414" s="1"/>
  <c r="M415" s="1"/>
  <c r="N415" s="1"/>
  <c r="Y415" l="1"/>
  <c r="Z415" s="1"/>
  <c r="O415"/>
  <c r="P415" s="1"/>
  <c r="W415"/>
  <c r="X415" s="1"/>
  <c r="U415"/>
  <c r="V415" s="1"/>
  <c r="AF415"/>
  <c r="AE415"/>
  <c r="AC415"/>
  <c r="AJ415"/>
  <c r="AG415"/>
  <c r="AR414"/>
  <c r="AI415"/>
  <c r="AL415"/>
  <c r="AH415"/>
  <c r="H415"/>
  <c r="AD415"/>
  <c r="AS414"/>
  <c r="AK415"/>
  <c r="K415"/>
  <c r="L415" s="1"/>
  <c r="AA415"/>
  <c r="AB415" s="1"/>
  <c r="S415"/>
  <c r="T415" s="1"/>
  <c r="Q415"/>
  <c r="R415" s="1"/>
  <c r="I415"/>
  <c r="AO415" l="1"/>
  <c r="AP415" s="1"/>
  <c r="Q416" s="1"/>
  <c r="R416" s="1"/>
  <c r="J415"/>
  <c r="AM415" s="1"/>
  <c r="AN415" s="1"/>
  <c r="K416" l="1"/>
  <c r="L416" s="1"/>
  <c r="S416"/>
  <c r="T416" s="1"/>
  <c r="I416"/>
  <c r="AA416"/>
  <c r="AB416" s="1"/>
  <c r="AL416"/>
  <c r="AK416"/>
  <c r="AC416"/>
  <c r="H416"/>
  <c r="AJ416"/>
  <c r="AF416"/>
  <c r="AG416"/>
  <c r="AS415"/>
  <c r="AR415"/>
  <c r="AI416"/>
  <c r="AE416"/>
  <c r="AH416"/>
  <c r="AD416"/>
  <c r="O416"/>
  <c r="P416" s="1"/>
  <c r="U416"/>
  <c r="V416" s="1"/>
  <c r="Y416"/>
  <c r="Z416" s="1"/>
  <c r="W416"/>
  <c r="X416" s="1"/>
  <c r="M416"/>
  <c r="N416" s="1"/>
  <c r="J416" l="1"/>
  <c r="AO416"/>
  <c r="AP416" s="1"/>
  <c r="Y417" s="1"/>
  <c r="Z417" s="1"/>
  <c r="AA417" l="1"/>
  <c r="AB417" s="1"/>
  <c r="AE417"/>
  <c r="AR416"/>
  <c r="AJ417"/>
  <c r="AS416"/>
  <c r="AF417"/>
  <c r="AG417"/>
  <c r="H417"/>
  <c r="AK417"/>
  <c r="AL417"/>
  <c r="AI417"/>
  <c r="AC417"/>
  <c r="AD417"/>
  <c r="AH417"/>
  <c r="Q417"/>
  <c r="R417" s="1"/>
  <c r="K417"/>
  <c r="L417" s="1"/>
  <c r="W417"/>
  <c r="X417" s="1"/>
  <c r="I417"/>
  <c r="S417"/>
  <c r="T417" s="1"/>
  <c r="O417"/>
  <c r="P417" s="1"/>
  <c r="M417"/>
  <c r="N417" s="1"/>
  <c r="U417"/>
  <c r="V417" s="1"/>
  <c r="AM416"/>
  <c r="AN416" s="1"/>
  <c r="J417" l="1"/>
  <c r="AM417" s="1"/>
  <c r="AN417" s="1"/>
  <c r="AO417"/>
  <c r="AP417" s="1"/>
  <c r="U418" s="1"/>
  <c r="V418" s="1"/>
  <c r="Q418" l="1"/>
  <c r="R418" s="1"/>
  <c r="S418"/>
  <c r="T418" s="1"/>
  <c r="W418"/>
  <c r="X418" s="1"/>
  <c r="M418"/>
  <c r="N418" s="1"/>
  <c r="K418"/>
  <c r="L418" s="1"/>
  <c r="I418"/>
  <c r="AH418"/>
  <c r="AS417"/>
  <c r="AD418"/>
  <c r="AK418"/>
  <c r="AR417"/>
  <c r="AI418"/>
  <c r="AC418"/>
  <c r="AL418"/>
  <c r="AF418"/>
  <c r="H418"/>
  <c r="AE418"/>
  <c r="AG418"/>
  <c r="AJ418"/>
  <c r="AA418"/>
  <c r="AB418" s="1"/>
  <c r="Y418"/>
  <c r="Z418" s="1"/>
  <c r="O418"/>
  <c r="P418" s="1"/>
  <c r="J418" l="1"/>
  <c r="AM418" s="1"/>
  <c r="AN418" s="1"/>
  <c r="AO418"/>
  <c r="AP418" s="1"/>
  <c r="Y419" s="1"/>
  <c r="Z419" s="1"/>
  <c r="W419" l="1"/>
  <c r="X419" s="1"/>
  <c r="AA419"/>
  <c r="AB419" s="1"/>
  <c r="K419"/>
  <c r="L419" s="1"/>
  <c r="AH419"/>
  <c r="AR418"/>
  <c r="AC419"/>
  <c r="AE419"/>
  <c r="AI419"/>
  <c r="AF419"/>
  <c r="H419"/>
  <c r="AG419"/>
  <c r="AS418"/>
  <c r="AL419"/>
  <c r="AD419"/>
  <c r="AK419"/>
  <c r="AJ419"/>
  <c r="S419"/>
  <c r="T419" s="1"/>
  <c r="U419"/>
  <c r="V419" s="1"/>
  <c r="Q419"/>
  <c r="R419" s="1"/>
  <c r="M419"/>
  <c r="N419" s="1"/>
  <c r="O419"/>
  <c r="P419" s="1"/>
  <c r="I419"/>
  <c r="J419" l="1"/>
  <c r="AM419" s="1"/>
  <c r="AN419" s="1"/>
  <c r="AO419"/>
  <c r="AP419" s="1"/>
  <c r="Q420" s="1"/>
  <c r="R420" s="1"/>
  <c r="AH420" l="1"/>
  <c r="AF420"/>
  <c r="AG420"/>
  <c r="AS419"/>
  <c r="AR419"/>
  <c r="AI420"/>
  <c r="H420"/>
  <c r="AE420"/>
  <c r="AL420"/>
  <c r="AJ420"/>
  <c r="AC420"/>
  <c r="AK420"/>
  <c r="AD420"/>
  <c r="Y420"/>
  <c r="Z420" s="1"/>
  <c r="W420"/>
  <c r="X420" s="1"/>
  <c r="K420"/>
  <c r="L420" s="1"/>
  <c r="AA420"/>
  <c r="AB420" s="1"/>
  <c r="O420"/>
  <c r="P420" s="1"/>
  <c r="S420"/>
  <c r="T420" s="1"/>
  <c r="M420"/>
  <c r="N420" s="1"/>
  <c r="U420"/>
  <c r="V420" s="1"/>
  <c r="I420"/>
  <c r="J420" l="1"/>
  <c r="AM420" s="1"/>
  <c r="AN420" s="1"/>
  <c r="AO420"/>
  <c r="AP420" s="1"/>
  <c r="S421" s="1"/>
  <c r="T421" s="1"/>
  <c r="Y421" l="1"/>
  <c r="Z421" s="1"/>
  <c r="H421"/>
  <c r="AI421"/>
  <c r="AR420"/>
  <c r="AK421"/>
  <c r="AE421"/>
  <c r="AG421"/>
  <c r="AD421"/>
  <c r="AS420"/>
  <c r="AL421"/>
  <c r="AH421"/>
  <c r="AF421"/>
  <c r="AJ421"/>
  <c r="AC421"/>
  <c r="Q421"/>
  <c r="R421" s="1"/>
  <c r="AA421"/>
  <c r="AB421" s="1"/>
  <c r="M421"/>
  <c r="N421" s="1"/>
  <c r="K421"/>
  <c r="L421" s="1"/>
  <c r="U421"/>
  <c r="V421" s="1"/>
  <c r="W421"/>
  <c r="X421" s="1"/>
  <c r="O421"/>
  <c r="P421" s="1"/>
  <c r="I421"/>
  <c r="AO421" l="1"/>
  <c r="AP421" s="1"/>
  <c r="Y422" s="1"/>
  <c r="Z422" s="1"/>
  <c r="J421"/>
  <c r="AD422" l="1"/>
  <c r="O422"/>
  <c r="P422" s="1"/>
  <c r="Q422"/>
  <c r="R422" s="1"/>
  <c r="AH422"/>
  <c r="M422"/>
  <c r="N422" s="1"/>
  <c r="AL422"/>
  <c r="AF422"/>
  <c r="I422"/>
  <c r="S422"/>
  <c r="T422" s="1"/>
  <c r="U422"/>
  <c r="V422" s="1"/>
  <c r="AK422"/>
  <c r="AG422"/>
  <c r="AR421"/>
  <c r="AI422"/>
  <c r="H422"/>
  <c r="K422"/>
  <c r="L422" s="1"/>
  <c r="AJ422"/>
  <c r="AS421"/>
  <c r="AC422"/>
  <c r="AE422"/>
  <c r="AA422"/>
  <c r="AB422" s="1"/>
  <c r="W422"/>
  <c r="X422" s="1"/>
  <c r="AM421"/>
  <c r="AN421" s="1"/>
  <c r="J422"/>
  <c r="AO422"/>
  <c r="AP422" s="1"/>
  <c r="O423" l="1"/>
  <c r="P423" s="1"/>
  <c r="M423"/>
  <c r="N423" s="1"/>
  <c r="AC423"/>
  <c r="AJ423"/>
  <c r="AK423"/>
  <c r="AS422"/>
  <c r="AI423"/>
  <c r="AE423"/>
  <c r="H423"/>
  <c r="AG423"/>
  <c r="AR422"/>
  <c r="AL423"/>
  <c r="AF423"/>
  <c r="AD423"/>
  <c r="AH423"/>
  <c r="W423"/>
  <c r="X423" s="1"/>
  <c r="AA423"/>
  <c r="AB423" s="1"/>
  <c r="K423"/>
  <c r="L423" s="1"/>
  <c r="Y423"/>
  <c r="Z423" s="1"/>
  <c r="S423"/>
  <c r="T423" s="1"/>
  <c r="I423"/>
  <c r="Q423"/>
  <c r="R423" s="1"/>
  <c r="U423"/>
  <c r="V423" s="1"/>
  <c r="AM422"/>
  <c r="AN422" s="1"/>
  <c r="J423" l="1"/>
  <c r="AO423"/>
  <c r="AP423" s="1"/>
  <c r="U424" s="1"/>
  <c r="V424" s="1"/>
  <c r="I424" l="1"/>
  <c r="AA424"/>
  <c r="AB424" s="1"/>
  <c r="W424"/>
  <c r="X424" s="1"/>
  <c r="Q424"/>
  <c r="R424" s="1"/>
  <c r="J424"/>
  <c r="Y424"/>
  <c r="Z424" s="1"/>
  <c r="AI424"/>
  <c r="AK424"/>
  <c r="AC424"/>
  <c r="H424"/>
  <c r="AF424"/>
  <c r="AD424"/>
  <c r="AH424"/>
  <c r="AS423"/>
  <c r="AE424"/>
  <c r="AR423"/>
  <c r="AJ424"/>
  <c r="AL424"/>
  <c r="AG424"/>
  <c r="O424"/>
  <c r="P424" s="1"/>
  <c r="S424"/>
  <c r="T424" s="1"/>
  <c r="M424"/>
  <c r="N424" s="1"/>
  <c r="K424"/>
  <c r="L424" s="1"/>
  <c r="AM423"/>
  <c r="AN423" s="1"/>
  <c r="AO424" l="1"/>
  <c r="AP424" s="1"/>
  <c r="M425" s="1"/>
  <c r="N425" s="1"/>
  <c r="AM424"/>
  <c r="AN424" s="1"/>
  <c r="Y425" l="1"/>
  <c r="Z425" s="1"/>
  <c r="S425"/>
  <c r="T425" s="1"/>
  <c r="O425"/>
  <c r="P425" s="1"/>
  <c r="K425"/>
  <c r="L425" s="1"/>
  <c r="I425"/>
  <c r="J425" s="1"/>
  <c r="AR424"/>
  <c r="AC425"/>
  <c r="AI425"/>
  <c r="AE425"/>
  <c r="AG425"/>
  <c r="AJ425"/>
  <c r="AS424"/>
  <c r="AH425"/>
  <c r="AF425"/>
  <c r="H425"/>
  <c r="AD425"/>
  <c r="AK425"/>
  <c r="AL425"/>
  <c r="W425"/>
  <c r="X425" s="1"/>
  <c r="Q425"/>
  <c r="R425" s="1"/>
  <c r="AA425"/>
  <c r="AB425" s="1"/>
  <c r="U425"/>
  <c r="V425" s="1"/>
  <c r="AO425" l="1"/>
  <c r="AP425" s="1"/>
  <c r="S426" s="1"/>
  <c r="T426" s="1"/>
  <c r="AM425"/>
  <c r="AN425" s="1"/>
  <c r="H426" l="1"/>
  <c r="Y426"/>
  <c r="Z426" s="1"/>
  <c r="AK426"/>
  <c r="AE426"/>
  <c r="W426"/>
  <c r="X426" s="1"/>
  <c r="K426"/>
  <c r="L426" s="1"/>
  <c r="AI426"/>
  <c r="AL426"/>
  <c r="AH426"/>
  <c r="AR425"/>
  <c r="U426"/>
  <c r="V426" s="1"/>
  <c r="I426"/>
  <c r="J426" s="1"/>
  <c r="AA426"/>
  <c r="AB426" s="1"/>
  <c r="M426"/>
  <c r="N426" s="1"/>
  <c r="AC426"/>
  <c r="AF426"/>
  <c r="AG426"/>
  <c r="AD426"/>
  <c r="AJ426"/>
  <c r="AS425"/>
  <c r="O426"/>
  <c r="P426" s="1"/>
  <c r="Q426"/>
  <c r="R426" s="1"/>
  <c r="AO426" l="1"/>
  <c r="AP426" s="1"/>
  <c r="Y427" s="1"/>
  <c r="Z427" s="1"/>
  <c r="AM426"/>
  <c r="AN426" s="1"/>
  <c r="U427" l="1"/>
  <c r="V427" s="1"/>
  <c r="W427"/>
  <c r="X427" s="1"/>
  <c r="AD427"/>
  <c r="M427"/>
  <c r="N427" s="1"/>
  <c r="Q427"/>
  <c r="R427" s="1"/>
  <c r="AI427"/>
  <c r="AJ427"/>
  <c r="AL427"/>
  <c r="AR426"/>
  <c r="AF427"/>
  <c r="AS426"/>
  <c r="K427"/>
  <c r="L427" s="1"/>
  <c r="I427"/>
  <c r="AA427"/>
  <c r="AB427" s="1"/>
  <c r="S427"/>
  <c r="T427" s="1"/>
  <c r="O427"/>
  <c r="P427" s="1"/>
  <c r="AC427"/>
  <c r="H427"/>
  <c r="AE427"/>
  <c r="AK427"/>
  <c r="AG427"/>
  <c r="AH427"/>
  <c r="J427"/>
  <c r="AO427" l="1"/>
  <c r="AP427" s="1"/>
  <c r="AM427"/>
  <c r="AN427" s="1"/>
  <c r="AF428" l="1"/>
  <c r="AE428"/>
  <c r="AS427"/>
  <c r="AL428"/>
  <c r="AG428"/>
  <c r="AD428"/>
  <c r="Y428"/>
  <c r="Z428" s="1"/>
  <c r="W428"/>
  <c r="X428" s="1"/>
  <c r="U428"/>
  <c r="V428" s="1"/>
  <c r="AH428"/>
  <c r="AJ428"/>
  <c r="AI428"/>
  <c r="H428"/>
  <c r="AC428"/>
  <c r="AK428"/>
  <c r="AR427"/>
  <c r="M428"/>
  <c r="N428" s="1"/>
  <c r="Q428"/>
  <c r="R428" s="1"/>
  <c r="K428"/>
  <c r="L428" s="1"/>
  <c r="O428"/>
  <c r="P428" s="1"/>
  <c r="S428"/>
  <c r="T428" s="1"/>
  <c r="I428"/>
  <c r="J428" s="1"/>
  <c r="AA428"/>
  <c r="AB428" s="1"/>
  <c r="AM428" l="1"/>
  <c r="AN428" s="1"/>
  <c r="AO428"/>
  <c r="AP428" s="1"/>
  <c r="S429" s="1"/>
  <c r="T429" s="1"/>
  <c r="U429" l="1"/>
  <c r="V429" s="1"/>
  <c r="I429"/>
  <c r="J429" s="1"/>
  <c r="W429"/>
  <c r="X429" s="1"/>
  <c r="Q429"/>
  <c r="R429" s="1"/>
  <c r="K429"/>
  <c r="L429" s="1"/>
  <c r="AG429"/>
  <c r="AJ429"/>
  <c r="AS428"/>
  <c r="H429"/>
  <c r="AD429"/>
  <c r="AC429"/>
  <c r="AK429"/>
  <c r="AR428"/>
  <c r="AE429"/>
  <c r="AF429"/>
  <c r="AI429"/>
  <c r="AL429"/>
  <c r="AH429"/>
  <c r="Y429"/>
  <c r="Z429" s="1"/>
  <c r="O429"/>
  <c r="P429" s="1"/>
  <c r="M429"/>
  <c r="N429" s="1"/>
  <c r="AA429"/>
  <c r="AB429" s="1"/>
  <c r="AO429" l="1"/>
  <c r="AP429" s="1"/>
  <c r="Y430" s="1"/>
  <c r="Z430" s="1"/>
  <c r="AM429"/>
  <c r="AN429" s="1"/>
  <c r="O430" l="1"/>
  <c r="P430" s="1"/>
  <c r="K430"/>
  <c r="L430" s="1"/>
  <c r="S430"/>
  <c r="T430" s="1"/>
  <c r="AR429"/>
  <c r="AD430"/>
  <c r="AJ430"/>
  <c r="AF430"/>
  <c r="AL430"/>
  <c r="AG430"/>
  <c r="AE430"/>
  <c r="W430"/>
  <c r="X430" s="1"/>
  <c r="AI430"/>
  <c r="H430"/>
  <c r="AC430"/>
  <c r="AH430"/>
  <c r="AK430"/>
  <c r="AS429"/>
  <c r="U430"/>
  <c r="V430" s="1"/>
  <c r="I430"/>
  <c r="J430" s="1"/>
  <c r="Q430"/>
  <c r="R430" s="1"/>
  <c r="M430"/>
  <c r="N430" s="1"/>
  <c r="AA430"/>
  <c r="AB430" s="1"/>
  <c r="AM430" l="1"/>
  <c r="AN430" s="1"/>
  <c r="AO430"/>
  <c r="AP430" s="1"/>
  <c r="H431" l="1"/>
  <c r="AI431"/>
  <c r="AF431"/>
  <c r="AK431"/>
  <c r="AD431"/>
  <c r="AH431"/>
  <c r="AE431"/>
  <c r="O431"/>
  <c r="P431" s="1"/>
  <c r="AG431"/>
  <c r="AL431"/>
  <c r="AR430"/>
  <c r="AC431"/>
  <c r="AS430"/>
  <c r="AJ431"/>
  <c r="Y431"/>
  <c r="Z431" s="1"/>
  <c r="K431"/>
  <c r="L431" s="1"/>
  <c r="AA431"/>
  <c r="AB431" s="1"/>
  <c r="W431"/>
  <c r="X431" s="1"/>
  <c r="M431"/>
  <c r="N431" s="1"/>
  <c r="Q431"/>
  <c r="R431" s="1"/>
  <c r="S431"/>
  <c r="T431" s="1"/>
  <c r="I431"/>
  <c r="U431"/>
  <c r="V431" s="1"/>
  <c r="J431" l="1"/>
  <c r="AO431"/>
  <c r="AP431" s="1"/>
  <c r="AS431" l="1"/>
  <c r="AD432"/>
  <c r="AF432"/>
  <c r="AC432"/>
  <c r="AG432"/>
  <c r="AK432"/>
  <c r="AH432"/>
  <c r="AR431"/>
  <c r="H432"/>
  <c r="AE432"/>
  <c r="AJ432"/>
  <c r="AI432"/>
  <c r="AL432"/>
  <c r="W432"/>
  <c r="X432" s="1"/>
  <c r="Y432"/>
  <c r="Z432" s="1"/>
  <c r="M432"/>
  <c r="N432" s="1"/>
  <c r="U432"/>
  <c r="V432" s="1"/>
  <c r="I432"/>
  <c r="O432"/>
  <c r="P432" s="1"/>
  <c r="K432"/>
  <c r="L432" s="1"/>
  <c r="Q432"/>
  <c r="R432" s="1"/>
  <c r="AA432"/>
  <c r="AB432" s="1"/>
  <c r="S432"/>
  <c r="T432" s="1"/>
  <c r="AM431"/>
  <c r="AN431" s="1"/>
  <c r="J432" l="1"/>
  <c r="AM432" s="1"/>
  <c r="AN432" s="1"/>
  <c r="AO432"/>
  <c r="AP432" s="1"/>
  <c r="M433" l="1"/>
  <c r="N433" s="1"/>
  <c r="AG433"/>
  <c r="AK433"/>
  <c r="AS432"/>
  <c r="AD433"/>
  <c r="AJ433"/>
  <c r="AE433"/>
  <c r="AL433"/>
  <c r="AH433"/>
  <c r="AF433"/>
  <c r="AI433"/>
  <c r="AR432"/>
  <c r="H433"/>
  <c r="AC433"/>
  <c r="K433"/>
  <c r="L433" s="1"/>
  <c r="Y433"/>
  <c r="Z433" s="1"/>
  <c r="O433"/>
  <c r="P433" s="1"/>
  <c r="S433"/>
  <c r="T433" s="1"/>
  <c r="W433"/>
  <c r="X433" s="1"/>
  <c r="AA433"/>
  <c r="AB433" s="1"/>
  <c r="U433"/>
  <c r="V433" s="1"/>
  <c r="Q433"/>
  <c r="R433" s="1"/>
  <c r="I433"/>
  <c r="J433" l="1"/>
  <c r="AO433"/>
  <c r="AP433" s="1"/>
  <c r="M434" l="1"/>
  <c r="N434" s="1"/>
  <c r="AI434"/>
  <c r="AE434"/>
  <c r="AL434"/>
  <c r="AS433"/>
  <c r="AK434"/>
  <c r="AG434"/>
  <c r="AD434"/>
  <c r="AC434"/>
  <c r="AR433"/>
  <c r="H434"/>
  <c r="AJ434"/>
  <c r="AF434"/>
  <c r="AH434"/>
  <c r="S434"/>
  <c r="T434" s="1"/>
  <c r="Q434"/>
  <c r="R434" s="1"/>
  <c r="O434"/>
  <c r="P434" s="1"/>
  <c r="U434"/>
  <c r="V434" s="1"/>
  <c r="I434"/>
  <c r="Y434"/>
  <c r="Z434" s="1"/>
  <c r="AA434"/>
  <c r="AB434" s="1"/>
  <c r="K434"/>
  <c r="L434" s="1"/>
  <c r="W434"/>
  <c r="X434" s="1"/>
  <c r="AM433"/>
  <c r="AN433" s="1"/>
  <c r="J434" l="1"/>
  <c r="AO434"/>
  <c r="AP434" s="1"/>
  <c r="W435" s="1"/>
  <c r="X435" s="1"/>
  <c r="U435" l="1"/>
  <c r="V435" s="1"/>
  <c r="K435"/>
  <c r="L435" s="1"/>
  <c r="I435"/>
  <c r="J435" s="1"/>
  <c r="Q435"/>
  <c r="R435" s="1"/>
  <c r="Y435"/>
  <c r="Z435" s="1"/>
  <c r="M435"/>
  <c r="N435" s="1"/>
  <c r="S435"/>
  <c r="T435" s="1"/>
  <c r="O435"/>
  <c r="P435" s="1"/>
  <c r="AD435"/>
  <c r="AS434"/>
  <c r="AE435"/>
  <c r="AC435"/>
  <c r="AL435"/>
  <c r="AR434"/>
  <c r="AF435"/>
  <c r="AG435"/>
  <c r="AI435"/>
  <c r="H435"/>
  <c r="AH435"/>
  <c r="AJ435"/>
  <c r="AK435"/>
  <c r="AA435"/>
  <c r="AB435" s="1"/>
  <c r="AM434"/>
  <c r="AN434" s="1"/>
  <c r="AO435" l="1"/>
  <c r="AP435" s="1"/>
  <c r="AA436" s="1"/>
  <c r="AB436" s="1"/>
  <c r="AM435"/>
  <c r="AN435" s="1"/>
  <c r="I436" l="1"/>
  <c r="O436"/>
  <c r="P436" s="1"/>
  <c r="J436"/>
  <c r="Q436"/>
  <c r="R436" s="1"/>
  <c r="AE436"/>
  <c r="AL436"/>
  <c r="AJ436"/>
  <c r="AC436"/>
  <c r="AS435"/>
  <c r="AF436"/>
  <c r="H436"/>
  <c r="AI436"/>
  <c r="AD436"/>
  <c r="AK436"/>
  <c r="AG436"/>
  <c r="AR435"/>
  <c r="AH436"/>
  <c r="M436"/>
  <c r="N436" s="1"/>
  <c r="W436"/>
  <c r="X436" s="1"/>
  <c r="K436"/>
  <c r="L436" s="1"/>
  <c r="Y436"/>
  <c r="Z436" s="1"/>
  <c r="S436"/>
  <c r="T436" s="1"/>
  <c r="U436"/>
  <c r="V436" s="1"/>
  <c r="AO436" l="1"/>
  <c r="AP436" s="1"/>
  <c r="M437" s="1"/>
  <c r="N437" s="1"/>
  <c r="AM436"/>
  <c r="AN436" s="1"/>
  <c r="Y437" l="1"/>
  <c r="Z437" s="1"/>
  <c r="S437"/>
  <c r="T437" s="1"/>
  <c r="I437"/>
  <c r="W437"/>
  <c r="X437" s="1"/>
  <c r="U437"/>
  <c r="V437" s="1"/>
  <c r="Q437"/>
  <c r="R437" s="1"/>
  <c r="J437"/>
  <c r="AD437"/>
  <c r="AH437"/>
  <c r="AI437"/>
  <c r="AJ437"/>
  <c r="AL437"/>
  <c r="AC437"/>
  <c r="AR436"/>
  <c r="AK437"/>
  <c r="AE437"/>
  <c r="H437"/>
  <c r="AF437"/>
  <c r="AS436"/>
  <c r="AG437"/>
  <c r="AA437"/>
  <c r="AB437" s="1"/>
  <c r="O437"/>
  <c r="P437" s="1"/>
  <c r="K437"/>
  <c r="L437" s="1"/>
  <c r="AM437" l="1"/>
  <c r="AN437" s="1"/>
  <c r="AO437"/>
  <c r="AP437" s="1"/>
  <c r="O438" s="1"/>
  <c r="P438" s="1"/>
  <c r="AA438" l="1"/>
  <c r="AB438" s="1"/>
  <c r="I438"/>
  <c r="J438" s="1"/>
  <c r="AG438"/>
  <c r="AH438"/>
  <c r="AC438"/>
  <c r="H438"/>
  <c r="AF438"/>
  <c r="AS437"/>
  <c r="AK438"/>
  <c r="AI438"/>
  <c r="AJ438"/>
  <c r="AE438"/>
  <c r="AD438"/>
  <c r="AL438"/>
  <c r="AR437"/>
  <c r="W438"/>
  <c r="X438" s="1"/>
  <c r="Q438"/>
  <c r="R438" s="1"/>
  <c r="S438"/>
  <c r="T438" s="1"/>
  <c r="U438"/>
  <c r="V438" s="1"/>
  <c r="M438"/>
  <c r="N438" s="1"/>
  <c r="Y438"/>
  <c r="Z438" s="1"/>
  <c r="K438"/>
  <c r="L438" s="1"/>
  <c r="AM438" l="1"/>
  <c r="AN438" s="1"/>
  <c r="AO438"/>
  <c r="AP438" s="1"/>
  <c r="I439" l="1"/>
  <c r="AG439"/>
  <c r="H439"/>
  <c r="AJ439"/>
  <c r="AI439"/>
  <c r="AE439"/>
  <c r="AH439"/>
  <c r="AF439"/>
  <c r="AK439"/>
  <c r="AR438"/>
  <c r="AL439"/>
  <c r="AD439"/>
  <c r="AC439"/>
  <c r="AS438"/>
  <c r="O439"/>
  <c r="P439" s="1"/>
  <c r="AA439"/>
  <c r="AB439" s="1"/>
  <c r="U439"/>
  <c r="V439" s="1"/>
  <c r="S439"/>
  <c r="T439" s="1"/>
  <c r="K439"/>
  <c r="L439" s="1"/>
  <c r="Q439"/>
  <c r="R439" s="1"/>
  <c r="Y439"/>
  <c r="Z439" s="1"/>
  <c r="W439"/>
  <c r="X439" s="1"/>
  <c r="M439"/>
  <c r="N439" s="1"/>
  <c r="AO439" l="1"/>
  <c r="AP439" s="1"/>
  <c r="K440" s="1"/>
  <c r="L440" s="1"/>
  <c r="J439"/>
  <c r="AC440" l="1"/>
  <c r="I440"/>
  <c r="J440" s="1"/>
  <c r="AI440"/>
  <c r="AL440"/>
  <c r="S440"/>
  <c r="T440" s="1"/>
  <c r="AH440"/>
  <c r="AG440"/>
  <c r="H440"/>
  <c r="W440"/>
  <c r="X440" s="1"/>
  <c r="U440"/>
  <c r="V440" s="1"/>
  <c r="Y440"/>
  <c r="Z440" s="1"/>
  <c r="AA440"/>
  <c r="AB440" s="1"/>
  <c r="Q440"/>
  <c r="R440" s="1"/>
  <c r="AF440"/>
  <c r="AE440"/>
  <c r="AS439"/>
  <c r="AD440"/>
  <c r="AJ440"/>
  <c r="AR439"/>
  <c r="AK440"/>
  <c r="M440"/>
  <c r="N440" s="1"/>
  <c r="O440"/>
  <c r="P440" s="1"/>
  <c r="AM439"/>
  <c r="AN439" s="1"/>
  <c r="AO440" l="1"/>
  <c r="AP440" s="1"/>
  <c r="S441" s="1"/>
  <c r="T441" s="1"/>
  <c r="AM440"/>
  <c r="AN440" s="1"/>
  <c r="AL441" l="1"/>
  <c r="K441"/>
  <c r="L441" s="1"/>
  <c r="AH441"/>
  <c r="AS440"/>
  <c r="AR440"/>
  <c r="AI441"/>
  <c r="U441"/>
  <c r="V441" s="1"/>
  <c r="AG441"/>
  <c r="AF441"/>
  <c r="Q441"/>
  <c r="R441" s="1"/>
  <c r="O441"/>
  <c r="P441" s="1"/>
  <c r="M441"/>
  <c r="N441" s="1"/>
  <c r="Y441"/>
  <c r="Z441" s="1"/>
  <c r="AC441"/>
  <c r="AK441"/>
  <c r="AJ441"/>
  <c r="AD441"/>
  <c r="AE441"/>
  <c r="AA441"/>
  <c r="AB441" s="1"/>
  <c r="H441"/>
  <c r="W441"/>
  <c r="X441" s="1"/>
  <c r="I441"/>
  <c r="J441" s="1"/>
  <c r="AO441" l="1"/>
  <c r="AP441" s="1"/>
  <c r="S442" s="1"/>
  <c r="T442" s="1"/>
  <c r="AM441"/>
  <c r="AN441" s="1"/>
  <c r="U442"/>
  <c r="V442" s="1"/>
  <c r="I442"/>
  <c r="J442" s="1"/>
  <c r="K442"/>
  <c r="L442" s="1"/>
  <c r="AA442"/>
  <c r="AB442" s="1"/>
  <c r="AE442"/>
  <c r="AD442"/>
  <c r="Q442"/>
  <c r="R442" s="1"/>
  <c r="AR441"/>
  <c r="AL442"/>
  <c r="AF442"/>
  <c r="AK442"/>
  <c r="H442"/>
  <c r="AG442"/>
  <c r="AH442"/>
  <c r="M442"/>
  <c r="N442" s="1"/>
  <c r="AS441"/>
  <c r="AC442"/>
  <c r="AI442"/>
  <c r="AJ442"/>
  <c r="O442"/>
  <c r="P442" s="1"/>
  <c r="Y442"/>
  <c r="Z442" s="1"/>
  <c r="W442" l="1"/>
  <c r="X442" s="1"/>
  <c r="AM442" s="1"/>
  <c r="AN442" s="1"/>
  <c r="AO442"/>
  <c r="AP442" s="1"/>
  <c r="K443" s="1"/>
  <c r="L443" s="1"/>
  <c r="AF443"/>
  <c r="AR442"/>
  <c r="AG443"/>
  <c r="H443"/>
  <c r="AD443"/>
  <c r="AS442" l="1"/>
  <c r="I443"/>
  <c r="J443" s="1"/>
  <c r="Y443"/>
  <c r="Z443" s="1"/>
  <c r="AA443"/>
  <c r="AB443" s="1"/>
  <c r="AK443"/>
  <c r="AH443"/>
  <c r="S443"/>
  <c r="T443" s="1"/>
  <c r="Q443"/>
  <c r="R443" s="1"/>
  <c r="W443"/>
  <c r="X443" s="1"/>
  <c r="M443"/>
  <c r="N443" s="1"/>
  <c r="AC443"/>
  <c r="AJ443"/>
  <c r="AI443"/>
  <c r="AE443"/>
  <c r="AL443"/>
  <c r="U443"/>
  <c r="V443" s="1"/>
  <c r="O443"/>
  <c r="P443" s="1"/>
  <c r="AO443"/>
  <c r="AP443" s="1"/>
  <c r="AM443" l="1"/>
  <c r="AN443" s="1"/>
  <c r="W444"/>
  <c r="X444" s="1"/>
  <c r="AG444"/>
  <c r="AF444"/>
  <c r="AH444"/>
  <c r="AK444"/>
  <c r="AD444"/>
  <c r="AE444"/>
  <c r="AL444"/>
  <c r="AC444"/>
  <c r="AR443"/>
  <c r="AI444"/>
  <c r="AJ444"/>
  <c r="H444"/>
  <c r="AS443"/>
  <c r="K444"/>
  <c r="L444" s="1"/>
  <c r="Q444"/>
  <c r="R444" s="1"/>
  <c r="U444"/>
  <c r="V444" s="1"/>
  <c r="O444"/>
  <c r="P444" s="1"/>
  <c r="S444"/>
  <c r="T444" s="1"/>
  <c r="AA444"/>
  <c r="AB444" s="1"/>
  <c r="M444"/>
  <c r="N444" s="1"/>
  <c r="Y444"/>
  <c r="Z444" s="1"/>
  <c r="I444"/>
  <c r="J444" l="1"/>
  <c r="AO444"/>
  <c r="AP444" s="1"/>
  <c r="Y445" s="1"/>
  <c r="Z445" s="1"/>
  <c r="O445" l="1"/>
  <c r="P445" s="1"/>
  <c r="AJ445"/>
  <c r="AC445"/>
  <c r="AF445"/>
  <c r="AK445"/>
  <c r="AR444"/>
  <c r="AE445"/>
  <c r="AL445"/>
  <c r="AS444"/>
  <c r="AG445"/>
  <c r="H445"/>
  <c r="AD445"/>
  <c r="AH445"/>
  <c r="AI445"/>
  <c r="U445"/>
  <c r="V445" s="1"/>
  <c r="M445"/>
  <c r="N445" s="1"/>
  <c r="I445"/>
  <c r="J445" s="1"/>
  <c r="Q445"/>
  <c r="R445" s="1"/>
  <c r="AA445"/>
  <c r="AB445" s="1"/>
  <c r="W445"/>
  <c r="X445" s="1"/>
  <c r="K445"/>
  <c r="L445" s="1"/>
  <c r="S445"/>
  <c r="T445" s="1"/>
  <c r="AM444"/>
  <c r="AN444" s="1"/>
  <c r="AM445" l="1"/>
  <c r="AN445" s="1"/>
  <c r="AO445"/>
  <c r="AP445" s="1"/>
  <c r="AA446" l="1"/>
  <c r="AB446" s="1"/>
  <c r="AD446"/>
  <c r="AJ446"/>
  <c r="AF446"/>
  <c r="AS445"/>
  <c r="H446"/>
  <c r="AR445"/>
  <c r="AI446"/>
  <c r="AK446"/>
  <c r="AH446"/>
  <c r="AC446"/>
  <c r="AG446"/>
  <c r="AE446"/>
  <c r="AL446"/>
  <c r="Y446"/>
  <c r="Z446" s="1"/>
  <c r="O446"/>
  <c r="P446" s="1"/>
  <c r="K446"/>
  <c r="L446" s="1"/>
  <c r="Q446"/>
  <c r="R446" s="1"/>
  <c r="S446"/>
  <c r="T446" s="1"/>
  <c r="U446"/>
  <c r="V446" s="1"/>
  <c r="M446"/>
  <c r="N446" s="1"/>
  <c r="W446"/>
  <c r="X446" s="1"/>
  <c r="I446"/>
  <c r="J446" s="1"/>
  <c r="AM446" l="1"/>
  <c r="AN446" s="1"/>
  <c r="AO446"/>
  <c r="AP446" s="1"/>
  <c r="W447" s="1"/>
  <c r="X447" s="1"/>
  <c r="Q447" l="1"/>
  <c r="R447" s="1"/>
  <c r="H447"/>
  <c r="AS446"/>
  <c r="AC447"/>
  <c r="AF447"/>
  <c r="AE447"/>
  <c r="AL447"/>
  <c r="AI447"/>
  <c r="AR446"/>
  <c r="AG447"/>
  <c r="AH447"/>
  <c r="AD447"/>
  <c r="AJ447"/>
  <c r="AK447"/>
  <c r="K447"/>
  <c r="L447" s="1"/>
  <c r="M447"/>
  <c r="N447" s="1"/>
  <c r="O447"/>
  <c r="P447" s="1"/>
  <c r="U447"/>
  <c r="V447" s="1"/>
  <c r="AA447"/>
  <c r="AB447" s="1"/>
  <c r="Y447"/>
  <c r="Z447" s="1"/>
  <c r="S447"/>
  <c r="T447" s="1"/>
  <c r="I447"/>
  <c r="J447" s="1"/>
  <c r="AM447" l="1"/>
  <c r="AN447" s="1"/>
  <c r="AO447"/>
  <c r="AP447" s="1"/>
  <c r="Y448" s="1"/>
  <c r="Z448" s="1"/>
  <c r="O448" l="1"/>
  <c r="P448" s="1"/>
  <c r="K448"/>
  <c r="L448" s="1"/>
  <c r="S448"/>
  <c r="T448" s="1"/>
  <c r="M448"/>
  <c r="N448" s="1"/>
  <c r="AA448"/>
  <c r="AB448" s="1"/>
  <c r="AR447"/>
  <c r="AS447"/>
  <c r="AG448"/>
  <c r="AE448"/>
  <c r="AF448"/>
  <c r="AD448"/>
  <c r="H448"/>
  <c r="AK448"/>
  <c r="AC448"/>
  <c r="AH448"/>
  <c r="AJ448"/>
  <c r="AI448"/>
  <c r="AL448"/>
  <c r="Q448"/>
  <c r="R448" s="1"/>
  <c r="W448"/>
  <c r="X448" s="1"/>
  <c r="U448"/>
  <c r="V448" s="1"/>
  <c r="I448"/>
  <c r="J448" s="1"/>
  <c r="AM448" l="1"/>
  <c r="AN448" s="1"/>
  <c r="AO448"/>
  <c r="AP448" s="1"/>
  <c r="H449" l="1"/>
  <c r="AH449"/>
  <c r="AS448"/>
  <c r="AF449"/>
  <c r="AE449"/>
  <c r="AJ449"/>
  <c r="AK449"/>
  <c r="O449"/>
  <c r="P449" s="1"/>
  <c r="AI449"/>
  <c r="AR448"/>
  <c r="AG449"/>
  <c r="AC449"/>
  <c r="AD449"/>
  <c r="AL449"/>
  <c r="M449"/>
  <c r="N449" s="1"/>
  <c r="K449"/>
  <c r="L449" s="1"/>
  <c r="Y449"/>
  <c r="Z449" s="1"/>
  <c r="S449"/>
  <c r="T449" s="1"/>
  <c r="AA449"/>
  <c r="AB449" s="1"/>
  <c r="U449"/>
  <c r="V449" s="1"/>
  <c r="W449"/>
  <c r="X449" s="1"/>
  <c r="Q449"/>
  <c r="R449" s="1"/>
  <c r="I449"/>
  <c r="J449" s="1"/>
  <c r="AM449" l="1"/>
  <c r="AN449" s="1"/>
  <c r="AO449"/>
  <c r="AP449" s="1"/>
  <c r="W450" s="1"/>
  <c r="X450" s="1"/>
  <c r="O450" l="1"/>
  <c r="P450" s="1"/>
  <c r="K450"/>
  <c r="L450" s="1"/>
  <c r="M450"/>
  <c r="N450" s="1"/>
  <c r="U450"/>
  <c r="V450" s="1"/>
  <c r="AA450"/>
  <c r="AB450" s="1"/>
  <c r="H450"/>
  <c r="AE450"/>
  <c r="AG450"/>
  <c r="AD450"/>
  <c r="AF450"/>
  <c r="AK450"/>
  <c r="AL450"/>
  <c r="AH450"/>
  <c r="AR449"/>
  <c r="AC450"/>
  <c r="AS449"/>
  <c r="AI450"/>
  <c r="AJ450"/>
  <c r="S450"/>
  <c r="T450" s="1"/>
  <c r="Q450"/>
  <c r="R450" s="1"/>
  <c r="Y450"/>
  <c r="Z450" s="1"/>
  <c r="I450"/>
  <c r="J450" l="1"/>
  <c r="AO450"/>
  <c r="AP450" s="1"/>
  <c r="Q451" s="1"/>
  <c r="R451" s="1"/>
  <c r="Y451" l="1"/>
  <c r="Z451" s="1"/>
  <c r="I451"/>
  <c r="J451" s="1"/>
  <c r="S451"/>
  <c r="T451" s="1"/>
  <c r="H451"/>
  <c r="AK451"/>
  <c r="AS450"/>
  <c r="AC451"/>
  <c r="AG451"/>
  <c r="AF451"/>
  <c r="AE451"/>
  <c r="AJ451"/>
  <c r="AH451"/>
  <c r="AR450"/>
  <c r="AD451"/>
  <c r="AI451"/>
  <c r="AL451"/>
  <c r="K451"/>
  <c r="L451" s="1"/>
  <c r="M451"/>
  <c r="N451" s="1"/>
  <c r="O451"/>
  <c r="P451" s="1"/>
  <c r="U451"/>
  <c r="V451" s="1"/>
  <c r="W451"/>
  <c r="X451" s="1"/>
  <c r="AA451"/>
  <c r="AB451" s="1"/>
  <c r="AM450"/>
  <c r="AN450" s="1"/>
  <c r="AO451" l="1"/>
  <c r="AP451" s="1"/>
  <c r="K452" s="1"/>
  <c r="L452" s="1"/>
  <c r="AM451"/>
  <c r="AN451" s="1"/>
  <c r="U452" l="1"/>
  <c r="V452" s="1"/>
  <c r="I452"/>
  <c r="J452" s="1"/>
  <c r="W452"/>
  <c r="X452" s="1"/>
  <c r="M452"/>
  <c r="N452" s="1"/>
  <c r="AA452"/>
  <c r="AB452" s="1"/>
  <c r="S452"/>
  <c r="T452" s="1"/>
  <c r="H452"/>
  <c r="AF452"/>
  <c r="AI452"/>
  <c r="AC452"/>
  <c r="AD452"/>
  <c r="AK452"/>
  <c r="AL452"/>
  <c r="AJ452"/>
  <c r="AR451"/>
  <c r="AE452"/>
  <c r="AH452"/>
  <c r="AS451"/>
  <c r="AG452"/>
  <c r="Y452"/>
  <c r="Z452" s="1"/>
  <c r="Q452"/>
  <c r="R452" s="1"/>
  <c r="O452"/>
  <c r="P452" s="1"/>
  <c r="AM452" l="1"/>
  <c r="AN452" s="1"/>
  <c r="AO452"/>
  <c r="AP452" s="1"/>
  <c r="U453" l="1"/>
  <c r="V453" s="1"/>
  <c r="H453"/>
  <c r="AJ453"/>
  <c r="AE453"/>
  <c r="AI453"/>
  <c r="AR452"/>
  <c r="AF453"/>
  <c r="AD453"/>
  <c r="AS452"/>
  <c r="AK453"/>
  <c r="AL453"/>
  <c r="AC453"/>
  <c r="AG453"/>
  <c r="AH453"/>
  <c r="I453"/>
  <c r="J453" s="1"/>
  <c r="M453"/>
  <c r="N453" s="1"/>
  <c r="S453"/>
  <c r="T453" s="1"/>
  <c r="W453"/>
  <c r="X453" s="1"/>
  <c r="AA453"/>
  <c r="AB453" s="1"/>
  <c r="K453"/>
  <c r="L453" s="1"/>
  <c r="O453"/>
  <c r="P453" s="1"/>
  <c r="Y453"/>
  <c r="Z453" s="1"/>
  <c r="Q453"/>
  <c r="R453" s="1"/>
  <c r="AM453" l="1"/>
  <c r="AN453" s="1"/>
  <c r="AO453"/>
  <c r="AP453" s="1"/>
  <c r="W454" l="1"/>
  <c r="X454" s="1"/>
  <c r="H454"/>
  <c r="AD454"/>
  <c r="AR453"/>
  <c r="AH454"/>
  <c r="AG454"/>
  <c r="AK454"/>
  <c r="AJ454"/>
  <c r="AE454"/>
  <c r="AC454"/>
  <c r="AI454"/>
  <c r="AF454"/>
  <c r="AS453"/>
  <c r="AL454"/>
  <c r="K454"/>
  <c r="L454" s="1"/>
  <c r="U454"/>
  <c r="V454" s="1"/>
  <c r="AA454"/>
  <c r="AB454" s="1"/>
  <c r="Q454"/>
  <c r="R454" s="1"/>
  <c r="M454"/>
  <c r="N454" s="1"/>
  <c r="Y454"/>
  <c r="Z454" s="1"/>
  <c r="S454"/>
  <c r="T454" s="1"/>
  <c r="O454"/>
  <c r="P454" s="1"/>
  <c r="I454"/>
  <c r="J454" s="1"/>
  <c r="AM454" l="1"/>
  <c r="AN454" s="1"/>
  <c r="AO454"/>
  <c r="AP454" s="1"/>
  <c r="O455" l="1"/>
  <c r="P455" s="1"/>
  <c r="H455"/>
  <c r="AS454"/>
  <c r="AH455"/>
  <c r="AE455"/>
  <c r="AD455"/>
  <c r="AG455"/>
  <c r="AL455"/>
  <c r="AK455"/>
  <c r="AI455"/>
  <c r="AR454"/>
  <c r="AC455"/>
  <c r="AF455"/>
  <c r="AJ455"/>
  <c r="Q455"/>
  <c r="R455" s="1"/>
  <c r="W455"/>
  <c r="X455" s="1"/>
  <c r="AA455"/>
  <c r="AB455" s="1"/>
  <c r="S455"/>
  <c r="T455" s="1"/>
  <c r="U455"/>
  <c r="V455" s="1"/>
  <c r="Y455"/>
  <c r="Z455" s="1"/>
  <c r="K455"/>
  <c r="L455" s="1"/>
  <c r="M455"/>
  <c r="N455" s="1"/>
  <c r="I455"/>
  <c r="J455" l="1"/>
  <c r="AM455" s="1"/>
  <c r="AN455" s="1"/>
  <c r="AO455"/>
  <c r="AP455" s="1"/>
  <c r="O456" s="1"/>
  <c r="P456" s="1"/>
  <c r="Y456" l="1"/>
  <c r="Z456" s="1"/>
  <c r="U456"/>
  <c r="V456" s="1"/>
  <c r="W456"/>
  <c r="X456" s="1"/>
  <c r="AA456"/>
  <c r="AB456" s="1"/>
  <c r="AD456"/>
  <c r="AE456"/>
  <c r="AK456"/>
  <c r="AR455"/>
  <c r="AG456"/>
  <c r="AJ456"/>
  <c r="AI456"/>
  <c r="AC456"/>
  <c r="AH456"/>
  <c r="AL456"/>
  <c r="AF456"/>
  <c r="AS455"/>
  <c r="H456"/>
  <c r="S456"/>
  <c r="T456" s="1"/>
  <c r="M456"/>
  <c r="N456" s="1"/>
  <c r="Q456"/>
  <c r="R456" s="1"/>
  <c r="K456"/>
  <c r="L456" s="1"/>
  <c r="I456"/>
  <c r="J456" l="1"/>
  <c r="AM456" s="1"/>
  <c r="AN456" s="1"/>
  <c r="AO456"/>
  <c r="AP456" s="1"/>
  <c r="S457" s="1"/>
  <c r="T457" s="1"/>
  <c r="K457" l="1"/>
  <c r="L457" s="1"/>
  <c r="M457"/>
  <c r="N457" s="1"/>
  <c r="AA457"/>
  <c r="AB457" s="1"/>
  <c r="Y457"/>
  <c r="Z457" s="1"/>
  <c r="H457"/>
  <c r="AI457"/>
  <c r="AC457"/>
  <c r="AS456"/>
  <c r="AJ457"/>
  <c r="AK457"/>
  <c r="AH457"/>
  <c r="AR456"/>
  <c r="AG457"/>
  <c r="AL457"/>
  <c r="AD457"/>
  <c r="AE457"/>
  <c r="AF457"/>
  <c r="W457"/>
  <c r="X457" s="1"/>
  <c r="U457"/>
  <c r="V457" s="1"/>
  <c r="O457"/>
  <c r="P457" s="1"/>
  <c r="Q457"/>
  <c r="R457" s="1"/>
  <c r="I457"/>
  <c r="J457" l="1"/>
  <c r="AM457" s="1"/>
  <c r="AN457" s="1"/>
  <c r="AO457"/>
  <c r="AP457" s="1"/>
  <c r="Q458" s="1"/>
  <c r="R458" s="1"/>
  <c r="U458" l="1"/>
  <c r="V458" s="1"/>
  <c r="I458"/>
  <c r="W458"/>
  <c r="X458" s="1"/>
  <c r="S458"/>
  <c r="T458" s="1"/>
  <c r="AR457"/>
  <c r="AD458"/>
  <c r="AS457"/>
  <c r="AC458"/>
  <c r="AF458"/>
  <c r="AE458"/>
  <c r="H458"/>
  <c r="AH458"/>
  <c r="AJ458"/>
  <c r="AK458"/>
  <c r="AG458"/>
  <c r="AI458"/>
  <c r="AL458"/>
  <c r="K458"/>
  <c r="L458" s="1"/>
  <c r="AA458"/>
  <c r="AB458" s="1"/>
  <c r="M458"/>
  <c r="N458" s="1"/>
  <c r="Y458"/>
  <c r="Z458" s="1"/>
  <c r="O458"/>
  <c r="P458" s="1"/>
  <c r="J458" l="1"/>
  <c r="AM458" s="1"/>
  <c r="AN458" s="1"/>
  <c r="AO458"/>
  <c r="AP458" s="1"/>
  <c r="O459" s="1"/>
  <c r="P459" s="1"/>
  <c r="W459" l="1"/>
  <c r="X459" s="1"/>
  <c r="Y459"/>
  <c r="Z459" s="1"/>
  <c r="U459"/>
  <c r="V459" s="1"/>
  <c r="AA459"/>
  <c r="AB459" s="1"/>
  <c r="S459"/>
  <c r="T459" s="1"/>
  <c r="K459"/>
  <c r="L459" s="1"/>
  <c r="I459"/>
  <c r="H459"/>
  <c r="AH459"/>
  <c r="AE459"/>
  <c r="AJ459"/>
  <c r="AR458"/>
  <c r="AC459"/>
  <c r="AI459"/>
  <c r="AS458"/>
  <c r="AL459"/>
  <c r="AF459"/>
  <c r="AK459"/>
  <c r="AG459"/>
  <c r="AD459"/>
  <c r="Q459"/>
  <c r="R459" s="1"/>
  <c r="M459"/>
  <c r="N459" s="1"/>
  <c r="J459" l="1"/>
  <c r="AM459" s="1"/>
  <c r="AN459" s="1"/>
  <c r="AO459"/>
  <c r="AP459" s="1"/>
  <c r="Q460" s="1"/>
  <c r="R460" s="1"/>
  <c r="AA460" l="1"/>
  <c r="AB460" s="1"/>
  <c r="M460"/>
  <c r="N460" s="1"/>
  <c r="K460"/>
  <c r="L460" s="1"/>
  <c r="U460"/>
  <c r="V460" s="1"/>
  <c r="I460"/>
  <c r="S460"/>
  <c r="T460" s="1"/>
  <c r="AH460"/>
  <c r="AC460"/>
  <c r="AJ460"/>
  <c r="AD460"/>
  <c r="AR459"/>
  <c r="AL460"/>
  <c r="H460"/>
  <c r="AI460"/>
  <c r="AE460"/>
  <c r="AF460"/>
  <c r="AS459"/>
  <c r="AG460"/>
  <c r="AK460"/>
  <c r="O460"/>
  <c r="P460" s="1"/>
  <c r="W460"/>
  <c r="X460" s="1"/>
  <c r="Y460"/>
  <c r="Z460" s="1"/>
  <c r="AO460" l="1"/>
  <c r="AP460" s="1"/>
  <c r="U461" s="1"/>
  <c r="V461" s="1"/>
  <c r="J460"/>
  <c r="AM460" s="1"/>
  <c r="AN460" s="1"/>
  <c r="K461"/>
  <c r="L461" s="1"/>
  <c r="H461" l="1"/>
  <c r="AE461"/>
  <c r="AF461"/>
  <c r="AJ461"/>
  <c r="AR460"/>
  <c r="AH461"/>
  <c r="AL461"/>
  <c r="AD461"/>
  <c r="AG461"/>
  <c r="AC461"/>
  <c r="AS460"/>
  <c r="AK461"/>
  <c r="AI461"/>
  <c r="AA461"/>
  <c r="AB461" s="1"/>
  <c r="Q461"/>
  <c r="R461" s="1"/>
  <c r="M461"/>
  <c r="N461" s="1"/>
  <c r="Y461"/>
  <c r="Z461" s="1"/>
  <c r="W461"/>
  <c r="X461" s="1"/>
  <c r="I461"/>
  <c r="S461"/>
  <c r="T461" s="1"/>
  <c r="O461"/>
  <c r="P461" s="1"/>
  <c r="J461" l="1"/>
  <c r="AO461"/>
  <c r="AP461" s="1"/>
  <c r="S462" l="1"/>
  <c r="T462" s="1"/>
  <c r="AH462"/>
  <c r="AC462"/>
  <c r="AI462"/>
  <c r="AD462"/>
  <c r="AG462"/>
  <c r="AK462"/>
  <c r="H462"/>
  <c r="AJ462"/>
  <c r="AE462"/>
  <c r="AR461"/>
  <c r="AS461"/>
  <c r="AF462"/>
  <c r="AL462"/>
  <c r="U462"/>
  <c r="V462" s="1"/>
  <c r="K462"/>
  <c r="L462" s="1"/>
  <c r="M462"/>
  <c r="N462" s="1"/>
  <c r="Q462"/>
  <c r="R462" s="1"/>
  <c r="O462"/>
  <c r="P462" s="1"/>
  <c r="I462"/>
  <c r="AA462"/>
  <c r="AB462" s="1"/>
  <c r="W462"/>
  <c r="X462" s="1"/>
  <c r="Y462"/>
  <c r="Z462" s="1"/>
  <c r="AM461"/>
  <c r="AN461" s="1"/>
  <c r="J462" l="1"/>
  <c r="AM462" s="1"/>
  <c r="AN462" s="1"/>
  <c r="AO462"/>
  <c r="AP462" s="1"/>
  <c r="Y463" s="1"/>
  <c r="Z463" s="1"/>
  <c r="K463" l="1"/>
  <c r="L463" s="1"/>
  <c r="W463"/>
  <c r="X463" s="1"/>
  <c r="O463"/>
  <c r="P463" s="1"/>
  <c r="Q463"/>
  <c r="R463" s="1"/>
  <c r="S463"/>
  <c r="T463" s="1"/>
  <c r="U463"/>
  <c r="V463" s="1"/>
  <c r="I463"/>
  <c r="AH463"/>
  <c r="AI463"/>
  <c r="AE463"/>
  <c r="H463"/>
  <c r="AF463"/>
  <c r="AS462"/>
  <c r="AL463"/>
  <c r="AD463"/>
  <c r="AR462"/>
  <c r="AJ463"/>
  <c r="AC463"/>
  <c r="AK463"/>
  <c r="AG463"/>
  <c r="M463"/>
  <c r="N463" s="1"/>
  <c r="AA463"/>
  <c r="AB463" s="1"/>
  <c r="J463" l="1"/>
  <c r="AM463" s="1"/>
  <c r="AN463" s="1"/>
  <c r="AO463"/>
  <c r="AP463" s="1"/>
  <c r="U464" l="1"/>
  <c r="V464" s="1"/>
  <c r="AD464"/>
  <c r="AR463"/>
  <c r="AE464"/>
  <c r="AG464"/>
  <c r="AH464"/>
  <c r="AK464"/>
  <c r="H464"/>
  <c r="AS463"/>
  <c r="AI464"/>
  <c r="AC464"/>
  <c r="AF464"/>
  <c r="AJ464"/>
  <c r="AL464"/>
  <c r="S464"/>
  <c r="T464" s="1"/>
  <c r="Y464"/>
  <c r="Z464" s="1"/>
  <c r="W464"/>
  <c r="X464" s="1"/>
  <c r="Q464"/>
  <c r="R464" s="1"/>
  <c r="O464"/>
  <c r="P464" s="1"/>
  <c r="K464"/>
  <c r="L464" s="1"/>
  <c r="M464"/>
  <c r="N464" s="1"/>
  <c r="I464"/>
  <c r="AA464"/>
  <c r="AB464" s="1"/>
  <c r="AO464" l="1"/>
  <c r="AP464" s="1"/>
  <c r="U465" s="1"/>
  <c r="V465" s="1"/>
  <c r="J464"/>
  <c r="K465" l="1"/>
  <c r="L465" s="1"/>
  <c r="Y465"/>
  <c r="Z465" s="1"/>
  <c r="Q465"/>
  <c r="R465" s="1"/>
  <c r="I465"/>
  <c r="AM464"/>
  <c r="AN464" s="1"/>
  <c r="J465"/>
  <c r="O465"/>
  <c r="P465" s="1"/>
  <c r="AS464"/>
  <c r="AK465"/>
  <c r="AI465"/>
  <c r="AJ465"/>
  <c r="AF465"/>
  <c r="AC465"/>
  <c r="H465"/>
  <c r="AR464"/>
  <c r="AD465"/>
  <c r="AL465"/>
  <c r="AH465"/>
  <c r="AG465"/>
  <c r="AE465"/>
  <c r="W465"/>
  <c r="X465" s="1"/>
  <c r="AA465"/>
  <c r="AB465" s="1"/>
  <c r="S465"/>
  <c r="T465" s="1"/>
  <c r="M465"/>
  <c r="N465" s="1"/>
  <c r="AO465" l="1"/>
  <c r="AP465" s="1"/>
  <c r="W466" s="1"/>
  <c r="X466" s="1"/>
  <c r="AM465"/>
  <c r="AN465" s="1"/>
  <c r="M466" l="1"/>
  <c r="N466" s="1"/>
  <c r="AA466"/>
  <c r="AB466" s="1"/>
  <c r="I466"/>
  <c r="O466"/>
  <c r="P466" s="1"/>
  <c r="J466"/>
  <c r="AH466"/>
  <c r="AF466"/>
  <c r="AR465"/>
  <c r="AG466"/>
  <c r="AK466"/>
  <c r="AC466"/>
  <c r="H466"/>
  <c r="AS465"/>
  <c r="AE466"/>
  <c r="AI466"/>
  <c r="AD466"/>
  <c r="AJ466"/>
  <c r="AL466"/>
  <c r="K466"/>
  <c r="L466" s="1"/>
  <c r="U466"/>
  <c r="V466" s="1"/>
  <c r="Y466"/>
  <c r="Z466" s="1"/>
  <c r="Q466"/>
  <c r="R466" s="1"/>
  <c r="S466"/>
  <c r="T466" s="1"/>
  <c r="AO466" l="1"/>
  <c r="AP466" s="1"/>
  <c r="Q467" s="1"/>
  <c r="R467" s="1"/>
  <c r="AM466"/>
  <c r="AN466" s="1"/>
  <c r="K467" l="1"/>
  <c r="L467" s="1"/>
  <c r="Y467"/>
  <c r="Z467" s="1"/>
  <c r="I467"/>
  <c r="J467" s="1"/>
  <c r="U467"/>
  <c r="V467" s="1"/>
  <c r="AE467"/>
  <c r="AD467"/>
  <c r="AC467"/>
  <c r="AG467"/>
  <c r="AR466"/>
  <c r="AS466"/>
  <c r="H467"/>
  <c r="AH467"/>
  <c r="AI467"/>
  <c r="AK467"/>
  <c r="AF467"/>
  <c r="AJ467"/>
  <c r="AL467"/>
  <c r="AA467"/>
  <c r="AB467" s="1"/>
  <c r="M467"/>
  <c r="N467" s="1"/>
  <c r="W467"/>
  <c r="X467" s="1"/>
  <c r="O467"/>
  <c r="P467" s="1"/>
  <c r="S467"/>
  <c r="T467" s="1"/>
  <c r="AM467" l="1"/>
  <c r="AN467" s="1"/>
  <c r="AO467"/>
  <c r="AP467" s="1"/>
  <c r="W468" s="1"/>
  <c r="X468" s="1"/>
  <c r="O468" l="1"/>
  <c r="P468" s="1"/>
  <c r="U468"/>
  <c r="V468" s="1"/>
  <c r="M468"/>
  <c r="N468" s="1"/>
  <c r="H468"/>
  <c r="AE468"/>
  <c r="AC468"/>
  <c r="AR467"/>
  <c r="AF468"/>
  <c r="AG468"/>
  <c r="AL468"/>
  <c r="AI468"/>
  <c r="AD468"/>
  <c r="AH468"/>
  <c r="AS467"/>
  <c r="AJ468"/>
  <c r="AK468"/>
  <c r="I468"/>
  <c r="Q468"/>
  <c r="R468" s="1"/>
  <c r="Y468"/>
  <c r="Z468" s="1"/>
  <c r="K468"/>
  <c r="L468" s="1"/>
  <c r="S468"/>
  <c r="T468" s="1"/>
  <c r="AA468"/>
  <c r="AB468" s="1"/>
  <c r="AO468" l="1"/>
  <c r="AP468" s="1"/>
  <c r="AA469" s="1"/>
  <c r="AB469" s="1"/>
  <c r="J468"/>
  <c r="S469"/>
  <c r="T469" s="1"/>
  <c r="O469" l="1"/>
  <c r="P469" s="1"/>
  <c r="I469"/>
  <c r="J469" s="1"/>
  <c r="Y469"/>
  <c r="Z469" s="1"/>
  <c r="AM468"/>
  <c r="AN468" s="1"/>
  <c r="U469"/>
  <c r="V469" s="1"/>
  <c r="Q469"/>
  <c r="R469" s="1"/>
  <c r="M469"/>
  <c r="N469" s="1"/>
  <c r="AF469"/>
  <c r="AI469"/>
  <c r="AH469"/>
  <c r="AG469"/>
  <c r="AE469"/>
  <c r="AJ469"/>
  <c r="H469"/>
  <c r="AS468"/>
  <c r="AR468"/>
  <c r="AD469"/>
  <c r="AK469"/>
  <c r="AL469"/>
  <c r="AC469"/>
  <c r="W469"/>
  <c r="X469" s="1"/>
  <c r="K469"/>
  <c r="L469" s="1"/>
  <c r="AM469" l="1"/>
  <c r="AN469" s="1"/>
  <c r="AO469"/>
  <c r="AP469" s="1"/>
  <c r="K470" s="1"/>
  <c r="L470" s="1"/>
  <c r="U470" l="1"/>
  <c r="V470" s="1"/>
  <c r="W470"/>
  <c r="X470" s="1"/>
  <c r="Y470"/>
  <c r="Z470" s="1"/>
  <c r="I470"/>
  <c r="Q470"/>
  <c r="R470" s="1"/>
  <c r="M470"/>
  <c r="N470" s="1"/>
  <c r="AF470"/>
  <c r="AC470"/>
  <c r="AK470"/>
  <c r="AH470"/>
  <c r="AR469"/>
  <c r="AS469"/>
  <c r="AL470"/>
  <c r="AE470"/>
  <c r="AI470"/>
  <c r="H470"/>
  <c r="AJ470"/>
  <c r="AG470"/>
  <c r="AD470"/>
  <c r="S470"/>
  <c r="T470" s="1"/>
  <c r="AA470"/>
  <c r="AB470" s="1"/>
  <c r="O470"/>
  <c r="P470" s="1"/>
  <c r="J470" l="1"/>
  <c r="AM470" s="1"/>
  <c r="AN470" s="1"/>
  <c r="AO470"/>
  <c r="AP470" s="1"/>
  <c r="S471" s="1"/>
  <c r="T471" s="1"/>
  <c r="Y471" l="1"/>
  <c r="Z471" s="1"/>
  <c r="AA471"/>
  <c r="AB471" s="1"/>
  <c r="Q471"/>
  <c r="R471" s="1"/>
  <c r="M471"/>
  <c r="N471" s="1"/>
  <c r="U471"/>
  <c r="V471" s="1"/>
  <c r="H471"/>
  <c r="AC471"/>
  <c r="AJ471"/>
  <c r="AH471"/>
  <c r="AS470"/>
  <c r="AI471"/>
  <c r="AL471"/>
  <c r="AE471"/>
  <c r="AK471"/>
  <c r="AR470"/>
  <c r="AG471"/>
  <c r="AF471"/>
  <c r="AD471"/>
  <c r="W471"/>
  <c r="X471" s="1"/>
  <c r="K471"/>
  <c r="L471" s="1"/>
  <c r="O471"/>
  <c r="P471" s="1"/>
  <c r="I471"/>
  <c r="AO471" l="1"/>
  <c r="AP471" s="1"/>
  <c r="O472" s="1"/>
  <c r="P472" s="1"/>
  <c r="J471"/>
  <c r="K472" l="1"/>
  <c r="L472" s="1"/>
  <c r="I472"/>
  <c r="J472" s="1"/>
  <c r="AM471"/>
  <c r="AN471" s="1"/>
  <c r="U472"/>
  <c r="V472" s="1"/>
  <c r="W472"/>
  <c r="X472" s="1"/>
  <c r="AF472"/>
  <c r="AH472"/>
  <c r="AR471"/>
  <c r="AJ472"/>
  <c r="AI472"/>
  <c r="AE472"/>
  <c r="H472"/>
  <c r="AC472"/>
  <c r="AK472"/>
  <c r="AD472"/>
  <c r="AL472"/>
  <c r="AS471"/>
  <c r="AG472"/>
  <c r="AA472"/>
  <c r="AB472" s="1"/>
  <c r="M472"/>
  <c r="N472" s="1"/>
  <c r="Y472"/>
  <c r="Z472" s="1"/>
  <c r="Q472"/>
  <c r="R472" s="1"/>
  <c r="S472"/>
  <c r="T472" s="1"/>
  <c r="AO472" l="1"/>
  <c r="AP472" s="1"/>
  <c r="S473" s="1"/>
  <c r="T473" s="1"/>
  <c r="AM472"/>
  <c r="AN472" s="1"/>
  <c r="M473" l="1"/>
  <c r="N473" s="1"/>
  <c r="Q473"/>
  <c r="R473" s="1"/>
  <c r="W473"/>
  <c r="X473" s="1"/>
  <c r="AA473"/>
  <c r="AB473" s="1"/>
  <c r="K473"/>
  <c r="L473" s="1"/>
  <c r="AF473"/>
  <c r="AE473"/>
  <c r="AG473"/>
  <c r="AR472"/>
  <c r="AH473"/>
  <c r="AK473"/>
  <c r="H473"/>
  <c r="AS472"/>
  <c r="AC473"/>
  <c r="AJ473"/>
  <c r="AI473"/>
  <c r="AD473"/>
  <c r="AL473"/>
  <c r="O473"/>
  <c r="P473" s="1"/>
  <c r="I473"/>
  <c r="U473"/>
  <c r="V473" s="1"/>
  <c r="Y473"/>
  <c r="Z473" s="1"/>
  <c r="J473" l="1"/>
  <c r="AO473"/>
  <c r="AP473" s="1"/>
  <c r="Q474" s="1"/>
  <c r="R474" s="1"/>
  <c r="K474" l="1"/>
  <c r="L474" s="1"/>
  <c r="AI474"/>
  <c r="AG474"/>
  <c r="AE474"/>
  <c r="AS473"/>
  <c r="AJ474"/>
  <c r="AK474"/>
  <c r="AR473"/>
  <c r="AC474"/>
  <c r="AH474"/>
  <c r="AL474"/>
  <c r="AD474"/>
  <c r="AF474"/>
  <c r="H474"/>
  <c r="M474"/>
  <c r="N474" s="1"/>
  <c r="S474"/>
  <c r="T474" s="1"/>
  <c r="I474"/>
  <c r="O474"/>
  <c r="P474" s="1"/>
  <c r="Y474"/>
  <c r="Z474" s="1"/>
  <c r="AA474"/>
  <c r="AB474" s="1"/>
  <c r="AM473"/>
  <c r="AN473" s="1"/>
  <c r="W474"/>
  <c r="X474" s="1"/>
  <c r="U474"/>
  <c r="V474" s="1"/>
  <c r="AO474" l="1"/>
  <c r="AP474" s="1"/>
  <c r="W475" s="1"/>
  <c r="X475" s="1"/>
  <c r="J474"/>
  <c r="U475"/>
  <c r="V475" s="1"/>
  <c r="S475" l="1"/>
  <c r="T475" s="1"/>
  <c r="Y475"/>
  <c r="Z475" s="1"/>
  <c r="I475"/>
  <c r="AM474"/>
  <c r="AN474" s="1"/>
  <c r="K475"/>
  <c r="L475" s="1"/>
  <c r="M475"/>
  <c r="N475" s="1"/>
  <c r="J475"/>
  <c r="O475"/>
  <c r="P475" s="1"/>
  <c r="AS474"/>
  <c r="AK475"/>
  <c r="AL475"/>
  <c r="AG475"/>
  <c r="AD475"/>
  <c r="AH475"/>
  <c r="AF475"/>
  <c r="AC475"/>
  <c r="AR474"/>
  <c r="AI475"/>
  <c r="AJ475"/>
  <c r="AE475"/>
  <c r="H475"/>
  <c r="Q475"/>
  <c r="R475" s="1"/>
  <c r="AA475"/>
  <c r="AB475" s="1"/>
  <c r="AM475" l="1"/>
  <c r="AN475" s="1"/>
  <c r="AO475"/>
  <c r="AP475" s="1"/>
  <c r="AA476" s="1"/>
  <c r="AB476" s="1"/>
  <c r="I476" l="1"/>
  <c r="K476"/>
  <c r="L476" s="1"/>
  <c r="O476"/>
  <c r="P476" s="1"/>
  <c r="Q476"/>
  <c r="R476" s="1"/>
  <c r="J476"/>
  <c r="AH476"/>
  <c r="AF476"/>
  <c r="AG476"/>
  <c r="AR475"/>
  <c r="AJ476"/>
  <c r="AL476"/>
  <c r="H476"/>
  <c r="AD476"/>
  <c r="AC476"/>
  <c r="AS475"/>
  <c r="AI476"/>
  <c r="AE476"/>
  <c r="AK476"/>
  <c r="Y476"/>
  <c r="Z476" s="1"/>
  <c r="U476"/>
  <c r="V476" s="1"/>
  <c r="W476"/>
  <c r="X476" s="1"/>
  <c r="S476"/>
  <c r="T476" s="1"/>
  <c r="M476"/>
  <c r="N476" s="1"/>
  <c r="AM476" l="1"/>
  <c r="AN476" s="1"/>
  <c r="AO476"/>
  <c r="AP476" s="1"/>
  <c r="M477" s="1"/>
  <c r="N477" s="1"/>
  <c r="I477" l="1"/>
  <c r="U477"/>
  <c r="V477" s="1"/>
  <c r="Y477"/>
  <c r="Z477" s="1"/>
  <c r="AA477"/>
  <c r="AB477" s="1"/>
  <c r="AH477"/>
  <c r="AC477"/>
  <c r="AS476"/>
  <c r="AK477"/>
  <c r="AJ477"/>
  <c r="AR476"/>
  <c r="H477"/>
  <c r="AE477"/>
  <c r="AD477"/>
  <c r="AF477"/>
  <c r="AG477"/>
  <c r="AI477"/>
  <c r="AL477"/>
  <c r="O477"/>
  <c r="P477" s="1"/>
  <c r="K477"/>
  <c r="L477" s="1"/>
  <c r="Q477"/>
  <c r="R477" s="1"/>
  <c r="S477"/>
  <c r="T477" s="1"/>
  <c r="W477"/>
  <c r="X477" s="1"/>
  <c r="AO477" l="1"/>
  <c r="AP477" s="1"/>
  <c r="O478" s="1"/>
  <c r="P478" s="1"/>
  <c r="J477"/>
  <c r="S478" l="1"/>
  <c r="T478" s="1"/>
  <c r="U478"/>
  <c r="V478" s="1"/>
  <c r="W478"/>
  <c r="X478" s="1"/>
  <c r="Y478"/>
  <c r="Z478" s="1"/>
  <c r="I478"/>
  <c r="AA478"/>
  <c r="AB478" s="1"/>
  <c r="J478"/>
  <c r="K478"/>
  <c r="L478" s="1"/>
  <c r="AI478"/>
  <c r="AD478"/>
  <c r="AR477"/>
  <c r="AG478"/>
  <c r="AJ478"/>
  <c r="AF478"/>
  <c r="H478"/>
  <c r="AS477"/>
  <c r="AH478"/>
  <c r="AC478"/>
  <c r="AE478"/>
  <c r="AK478"/>
  <c r="AL478"/>
  <c r="M478"/>
  <c r="N478" s="1"/>
  <c r="AM477"/>
  <c r="AN477" s="1"/>
  <c r="Q478"/>
  <c r="R478" s="1"/>
  <c r="AO478" l="1"/>
  <c r="AP478" s="1"/>
  <c r="I479" s="1"/>
  <c r="AM478"/>
  <c r="AN478" s="1"/>
  <c r="K479" l="1"/>
  <c r="L479" s="1"/>
  <c r="M479"/>
  <c r="N479" s="1"/>
  <c r="J479"/>
  <c r="AA479"/>
  <c r="AB479" s="1"/>
  <c r="AH479"/>
  <c r="AG479"/>
  <c r="AI479"/>
  <c r="AK479"/>
  <c r="AS478"/>
  <c r="AL479"/>
  <c r="AJ479"/>
  <c r="AD479"/>
  <c r="H479"/>
  <c r="AE479"/>
  <c r="AC479"/>
  <c r="AR478"/>
  <c r="AF479"/>
  <c r="O479"/>
  <c r="P479" s="1"/>
  <c r="S479"/>
  <c r="T479" s="1"/>
  <c r="W479"/>
  <c r="X479" s="1"/>
  <c r="Y479"/>
  <c r="Z479" s="1"/>
  <c r="U479"/>
  <c r="V479" s="1"/>
  <c r="Q479"/>
  <c r="R479" s="1"/>
  <c r="AO479" l="1"/>
  <c r="AP479" s="1"/>
  <c r="AM479"/>
  <c r="AN479" s="1"/>
  <c r="W480" l="1"/>
  <c r="X480" s="1"/>
  <c r="AD480"/>
  <c r="AF480"/>
  <c r="AE480"/>
  <c r="AC480"/>
  <c r="AG480"/>
  <c r="AJ480"/>
  <c r="H480"/>
  <c r="AK480"/>
  <c r="AI480"/>
  <c r="AS479"/>
  <c r="AL480"/>
  <c r="AH480"/>
  <c r="AR479"/>
  <c r="M480"/>
  <c r="N480" s="1"/>
  <c r="K480"/>
  <c r="L480" s="1"/>
  <c r="Y480"/>
  <c r="Z480" s="1"/>
  <c r="I480"/>
  <c r="J480" s="1"/>
  <c r="S480"/>
  <c r="T480" s="1"/>
  <c r="Q480"/>
  <c r="R480" s="1"/>
  <c r="AA480"/>
  <c r="AB480" s="1"/>
  <c r="U480"/>
  <c r="V480" s="1"/>
  <c r="O480"/>
  <c r="P480" s="1"/>
  <c r="AO480" l="1"/>
  <c r="AP480" s="1"/>
  <c r="AA481" s="1"/>
  <c r="AB481" s="1"/>
  <c r="AM480"/>
  <c r="AN480" s="1"/>
  <c r="I481" l="1"/>
  <c r="Q481"/>
  <c r="R481" s="1"/>
  <c r="K481"/>
  <c r="L481" s="1"/>
  <c r="U481"/>
  <c r="V481" s="1"/>
  <c r="W481"/>
  <c r="X481" s="1"/>
  <c r="M481"/>
  <c r="N481" s="1"/>
  <c r="S481"/>
  <c r="T481" s="1"/>
  <c r="H481"/>
  <c r="AJ481"/>
  <c r="AS480"/>
  <c r="AC481"/>
  <c r="AR480"/>
  <c r="AD481"/>
  <c r="AL481"/>
  <c r="AG481"/>
  <c r="AF481"/>
  <c r="AI481"/>
  <c r="AH481"/>
  <c r="AK481"/>
  <c r="AE481"/>
  <c r="Y481"/>
  <c r="Z481" s="1"/>
  <c r="O481"/>
  <c r="P481" s="1"/>
  <c r="J481"/>
  <c r="AM481" l="1"/>
  <c r="AN481" s="1"/>
  <c r="AO481"/>
  <c r="AP481" s="1"/>
  <c r="Y482" s="1"/>
  <c r="Z482" s="1"/>
  <c r="O482" l="1"/>
  <c r="P482" s="1"/>
  <c r="S482"/>
  <c r="T482" s="1"/>
  <c r="H482"/>
  <c r="AK482"/>
  <c r="AE482"/>
  <c r="AJ482"/>
  <c r="AH482"/>
  <c r="AD482"/>
  <c r="AG482"/>
  <c r="AF482"/>
  <c r="AR481"/>
  <c r="AS481"/>
  <c r="AI482"/>
  <c r="AC482"/>
  <c r="AL482"/>
  <c r="U482"/>
  <c r="V482" s="1"/>
  <c r="W482"/>
  <c r="X482" s="1"/>
  <c r="AA482"/>
  <c r="AB482" s="1"/>
  <c r="K482"/>
  <c r="L482" s="1"/>
  <c r="Q482"/>
  <c r="R482" s="1"/>
  <c r="M482"/>
  <c r="N482" s="1"/>
  <c r="I482"/>
  <c r="AO482" l="1"/>
  <c r="AP482" s="1"/>
  <c r="U483" s="1"/>
  <c r="V483" s="1"/>
  <c r="J482"/>
  <c r="K483" l="1"/>
  <c r="L483" s="1"/>
  <c r="AI483"/>
  <c r="AF483"/>
  <c r="AR482"/>
  <c r="AE483"/>
  <c r="AG483"/>
  <c r="AJ483"/>
  <c r="O483"/>
  <c r="P483" s="1"/>
  <c r="S483"/>
  <c r="T483" s="1"/>
  <c r="Y483"/>
  <c r="Z483" s="1"/>
  <c r="Q483"/>
  <c r="R483" s="1"/>
  <c r="AK483"/>
  <c r="AD483"/>
  <c r="AC483"/>
  <c r="AL483"/>
  <c r="AS482"/>
  <c r="AH483"/>
  <c r="H483"/>
  <c r="W483"/>
  <c r="X483" s="1"/>
  <c r="I483"/>
  <c r="J483" s="1"/>
  <c r="AA483"/>
  <c r="AB483" s="1"/>
  <c r="M483"/>
  <c r="N483" s="1"/>
  <c r="AM482"/>
  <c r="AN482" s="1"/>
  <c r="AO483" l="1"/>
  <c r="AP483" s="1"/>
  <c r="U484" s="1"/>
  <c r="V484" s="1"/>
  <c r="AM483"/>
  <c r="AN483" s="1"/>
  <c r="K484" l="1"/>
  <c r="L484" s="1"/>
  <c r="M484"/>
  <c r="N484" s="1"/>
  <c r="AA484"/>
  <c r="AB484" s="1"/>
  <c r="AR483"/>
  <c r="W484"/>
  <c r="X484" s="1"/>
  <c r="I484"/>
  <c r="J484" s="1"/>
  <c r="O484"/>
  <c r="P484" s="1"/>
  <c r="Q484"/>
  <c r="R484" s="1"/>
  <c r="AE484"/>
  <c r="S484"/>
  <c r="T484" s="1"/>
  <c r="AD484"/>
  <c r="AK484"/>
  <c r="AS483"/>
  <c r="AH484"/>
  <c r="AJ484"/>
  <c r="AG484"/>
  <c r="H484"/>
  <c r="AF484"/>
  <c r="AL484"/>
  <c r="AI484"/>
  <c r="AC484"/>
  <c r="Y484"/>
  <c r="Z484" s="1"/>
  <c r="AO484" l="1"/>
  <c r="AP484" s="1"/>
  <c r="U485" s="1"/>
  <c r="V485" s="1"/>
  <c r="AM484"/>
  <c r="AN484" s="1"/>
  <c r="AK485" l="1"/>
  <c r="W485"/>
  <c r="X485" s="1"/>
  <c r="AD485"/>
  <c r="AE485"/>
  <c r="I485"/>
  <c r="J485" s="1"/>
  <c r="AH485"/>
  <c r="Y485"/>
  <c r="Z485" s="1"/>
  <c r="K485"/>
  <c r="L485" s="1"/>
  <c r="M485"/>
  <c r="N485" s="1"/>
  <c r="AL485"/>
  <c r="AJ485"/>
  <c r="AC485"/>
  <c r="H485"/>
  <c r="S485"/>
  <c r="T485" s="1"/>
  <c r="Q485"/>
  <c r="R485" s="1"/>
  <c r="AG485"/>
  <c r="AR484"/>
  <c r="O485"/>
  <c r="P485" s="1"/>
  <c r="AS484"/>
  <c r="AF485"/>
  <c r="AI485"/>
  <c r="AA485"/>
  <c r="AB485" s="1"/>
  <c r="AO485" l="1"/>
  <c r="AP485" s="1"/>
  <c r="M486" s="1"/>
  <c r="N486" s="1"/>
  <c r="AM485"/>
  <c r="AN485" s="1"/>
  <c r="S486"/>
  <c r="T486" s="1"/>
  <c r="AS485"/>
  <c r="Q486"/>
  <c r="R486" s="1"/>
  <c r="O486"/>
  <c r="P486" s="1"/>
  <c r="AF486"/>
  <c r="AH486"/>
  <c r="K486"/>
  <c r="L486" s="1"/>
  <c r="W486"/>
  <c r="X486" s="1"/>
  <c r="AA486"/>
  <c r="AB486" s="1"/>
  <c r="AD486"/>
  <c r="AL486"/>
  <c r="AK486"/>
  <c r="U486"/>
  <c r="V486" s="1"/>
  <c r="AJ486"/>
  <c r="AI486"/>
  <c r="Y486"/>
  <c r="Z486" s="1"/>
  <c r="H486"/>
  <c r="AR485"/>
  <c r="AC486"/>
  <c r="AE486"/>
  <c r="I486"/>
  <c r="J486" s="1"/>
  <c r="AG486" l="1"/>
  <c r="AO486"/>
  <c r="AP486" s="1"/>
  <c r="K487" s="1"/>
  <c r="L487" s="1"/>
  <c r="AM486"/>
  <c r="AN486" s="1"/>
  <c r="O487"/>
  <c r="P487" s="1"/>
  <c r="I487"/>
  <c r="J487" s="1"/>
  <c r="AA487"/>
  <c r="AB487" s="1"/>
  <c r="Q487"/>
  <c r="R487" s="1"/>
  <c r="H487"/>
  <c r="AF487"/>
  <c r="AG487"/>
  <c r="AC487"/>
  <c r="AR486"/>
  <c r="AK487"/>
  <c r="AE487"/>
  <c r="AL487"/>
  <c r="AH487"/>
  <c r="AS486"/>
  <c r="AD487"/>
  <c r="AI487"/>
  <c r="AJ487"/>
  <c r="M487"/>
  <c r="N487" s="1"/>
  <c r="Y487"/>
  <c r="Z487" s="1"/>
  <c r="S487"/>
  <c r="T487" s="1"/>
  <c r="U487"/>
  <c r="V487" s="1"/>
  <c r="W487"/>
  <c r="X487" s="1"/>
  <c r="AM487" l="1"/>
  <c r="AN487" s="1"/>
  <c r="AO487"/>
  <c r="AP487" s="1"/>
  <c r="U488" s="1"/>
  <c r="V488" s="1"/>
  <c r="Q488" l="1"/>
  <c r="R488" s="1"/>
  <c r="M488"/>
  <c r="N488" s="1"/>
  <c r="W488"/>
  <c r="X488" s="1"/>
  <c r="AA488"/>
  <c r="AB488" s="1"/>
  <c r="K488"/>
  <c r="L488" s="1"/>
  <c r="H488"/>
  <c r="AJ488"/>
  <c r="AC488"/>
  <c r="AL488"/>
  <c r="AD488"/>
  <c r="AS487"/>
  <c r="AK488"/>
  <c r="AH488"/>
  <c r="AG488"/>
  <c r="AI488"/>
  <c r="AF488"/>
  <c r="AR487"/>
  <c r="AE488"/>
  <c r="S488"/>
  <c r="T488" s="1"/>
  <c r="I488"/>
  <c r="O488"/>
  <c r="P488" s="1"/>
  <c r="Y488"/>
  <c r="Z488" s="1"/>
  <c r="J488" l="1"/>
  <c r="AO488"/>
  <c r="AP488" s="1"/>
  <c r="Y489" s="1"/>
  <c r="Z489" s="1"/>
  <c r="K489" l="1"/>
  <c r="L489" s="1"/>
  <c r="Q489"/>
  <c r="R489" s="1"/>
  <c r="M489"/>
  <c r="N489" s="1"/>
  <c r="I489"/>
  <c r="W489"/>
  <c r="X489" s="1"/>
  <c r="O489"/>
  <c r="P489" s="1"/>
  <c r="AA489"/>
  <c r="AB489" s="1"/>
  <c r="J489"/>
  <c r="S489"/>
  <c r="T489" s="1"/>
  <c r="AD489"/>
  <c r="AE489"/>
  <c r="AH489"/>
  <c r="AR488"/>
  <c r="AS488"/>
  <c r="AK489"/>
  <c r="H489"/>
  <c r="AG489"/>
  <c r="AF489"/>
  <c r="AJ489"/>
  <c r="AI489"/>
  <c r="AC489"/>
  <c r="AL489"/>
  <c r="U489"/>
  <c r="V489" s="1"/>
  <c r="AM488"/>
  <c r="AN488" s="1"/>
  <c r="AO489" l="1"/>
  <c r="AP489" s="1"/>
  <c r="O490" s="1"/>
  <c r="P490" s="1"/>
  <c r="AR489"/>
  <c r="K490"/>
  <c r="L490" s="1"/>
  <c r="AM489"/>
  <c r="AN489" s="1"/>
  <c r="H490" l="1"/>
  <c r="AS489"/>
  <c r="W490"/>
  <c r="X490" s="1"/>
  <c r="S490"/>
  <c r="T490" s="1"/>
  <c r="AC490"/>
  <c r="AO490" s="1"/>
  <c r="AP490" s="1"/>
  <c r="Y491" s="1"/>
  <c r="Z491" s="1"/>
  <c r="Y490"/>
  <c r="Z490" s="1"/>
  <c r="I490"/>
  <c r="AL490"/>
  <c r="AJ490"/>
  <c r="AF490"/>
  <c r="AK490"/>
  <c r="M490"/>
  <c r="N490" s="1"/>
  <c r="AE490"/>
  <c r="AI490"/>
  <c r="AD490"/>
  <c r="AH490"/>
  <c r="AG490"/>
  <c r="AA490"/>
  <c r="AB490" s="1"/>
  <c r="Q490"/>
  <c r="R490" s="1"/>
  <c r="U490"/>
  <c r="V490" s="1"/>
  <c r="J490"/>
  <c r="I491" l="1"/>
  <c r="AA491"/>
  <c r="AB491" s="1"/>
  <c r="H491"/>
  <c r="AD491"/>
  <c r="AH491"/>
  <c r="AS490"/>
  <c r="AJ491"/>
  <c r="AC491"/>
  <c r="AE491"/>
  <c r="AF491"/>
  <c r="AG491"/>
  <c r="AK491"/>
  <c r="AR490"/>
  <c r="AI491"/>
  <c r="AL491"/>
  <c r="Q491"/>
  <c r="R491" s="1"/>
  <c r="U491"/>
  <c r="V491" s="1"/>
  <c r="M491"/>
  <c r="N491" s="1"/>
  <c r="O491"/>
  <c r="P491" s="1"/>
  <c r="AM490"/>
  <c r="AN490" s="1"/>
  <c r="S491"/>
  <c r="T491" s="1"/>
  <c r="W491"/>
  <c r="X491" s="1"/>
  <c r="J491"/>
  <c r="K491"/>
  <c r="L491" s="1"/>
  <c r="AM491" l="1"/>
  <c r="AN491" s="1"/>
  <c r="AO491"/>
  <c r="AP491" s="1"/>
  <c r="K492" s="1"/>
  <c r="L492" s="1"/>
  <c r="U492" l="1"/>
  <c r="V492" s="1"/>
  <c r="I492"/>
  <c r="J492" s="1"/>
  <c r="O492"/>
  <c r="P492" s="1"/>
  <c r="AA492"/>
  <c r="AB492" s="1"/>
  <c r="Q492"/>
  <c r="R492" s="1"/>
  <c r="W492"/>
  <c r="X492" s="1"/>
  <c r="S492"/>
  <c r="T492" s="1"/>
  <c r="AS491"/>
  <c r="AH492"/>
  <c r="AD492"/>
  <c r="AE492"/>
  <c r="AI492"/>
  <c r="AJ492"/>
  <c r="H492"/>
  <c r="AF492"/>
  <c r="AC492"/>
  <c r="AR491"/>
  <c r="AG492"/>
  <c r="AK492"/>
  <c r="AL492"/>
  <c r="Y492"/>
  <c r="Z492" s="1"/>
  <c r="M492"/>
  <c r="N492" s="1"/>
  <c r="AM492" l="1"/>
  <c r="AN492" s="1"/>
  <c r="AO492"/>
  <c r="AP492" s="1"/>
  <c r="W493" s="1"/>
  <c r="X493" s="1"/>
  <c r="Q493" l="1"/>
  <c r="R493" s="1"/>
  <c r="Y493"/>
  <c r="Z493" s="1"/>
  <c r="AA493"/>
  <c r="AB493" s="1"/>
  <c r="O493"/>
  <c r="P493" s="1"/>
  <c r="I493"/>
  <c r="M493"/>
  <c r="N493" s="1"/>
  <c r="S493"/>
  <c r="T493" s="1"/>
  <c r="AI493"/>
  <c r="AH493"/>
  <c r="AF493"/>
  <c r="H493"/>
  <c r="AK493"/>
  <c r="AL493"/>
  <c r="AD493"/>
  <c r="AE493"/>
  <c r="AJ493"/>
  <c r="AC493"/>
  <c r="AG493"/>
  <c r="AR492"/>
  <c r="AS492"/>
  <c r="K493"/>
  <c r="L493" s="1"/>
  <c r="U493"/>
  <c r="V493" s="1"/>
  <c r="J493"/>
  <c r="AM493" l="1"/>
  <c r="AN493" s="1"/>
  <c r="AO493"/>
  <c r="AP493" s="1"/>
  <c r="K494" s="1"/>
  <c r="L494" s="1"/>
  <c r="U494" l="1"/>
  <c r="V494" s="1"/>
  <c r="S494"/>
  <c r="T494" s="1"/>
  <c r="Y494"/>
  <c r="Z494" s="1"/>
  <c r="AC494"/>
  <c r="AS493"/>
  <c r="AG494"/>
  <c r="AD494"/>
  <c r="AR493"/>
  <c r="AJ494"/>
  <c r="H494"/>
  <c r="AH494"/>
  <c r="AI494"/>
  <c r="AL494"/>
  <c r="AF494"/>
  <c r="AE494"/>
  <c r="AK494"/>
  <c r="AA494"/>
  <c r="AB494" s="1"/>
  <c r="M494"/>
  <c r="N494" s="1"/>
  <c r="Q494"/>
  <c r="R494" s="1"/>
  <c r="O494"/>
  <c r="P494" s="1"/>
  <c r="W494"/>
  <c r="X494" s="1"/>
  <c r="I494"/>
  <c r="J494" l="1"/>
  <c r="AM494" s="1"/>
  <c r="AN494" s="1"/>
  <c r="AO494"/>
  <c r="AP494" s="1"/>
  <c r="W495" s="1"/>
  <c r="X495" s="1"/>
  <c r="M495" l="1"/>
  <c r="N495" s="1"/>
  <c r="Y495"/>
  <c r="Z495" s="1"/>
  <c r="I495"/>
  <c r="Q495"/>
  <c r="R495" s="1"/>
  <c r="AR494"/>
  <c r="AH495"/>
  <c r="AD495"/>
  <c r="AJ495"/>
  <c r="AI495"/>
  <c r="AC495"/>
  <c r="H495"/>
  <c r="AS494"/>
  <c r="AE495"/>
  <c r="AK495"/>
  <c r="AG495"/>
  <c r="AF495"/>
  <c r="AL495"/>
  <c r="U495"/>
  <c r="V495" s="1"/>
  <c r="S495"/>
  <c r="T495" s="1"/>
  <c r="K495"/>
  <c r="L495" s="1"/>
  <c r="O495"/>
  <c r="P495" s="1"/>
  <c r="AA495"/>
  <c r="AB495" s="1"/>
  <c r="AO495" l="1"/>
  <c r="AP495" s="1"/>
  <c r="U496" s="1"/>
  <c r="V496" s="1"/>
  <c r="J495"/>
  <c r="S496" l="1"/>
  <c r="T496" s="1"/>
  <c r="I496"/>
  <c r="M496"/>
  <c r="N496" s="1"/>
  <c r="O496"/>
  <c r="P496" s="1"/>
  <c r="Y496"/>
  <c r="Z496" s="1"/>
  <c r="Q496"/>
  <c r="R496" s="1"/>
  <c r="K496"/>
  <c r="L496" s="1"/>
  <c r="AS495"/>
  <c r="AC496"/>
  <c r="AE496"/>
  <c r="AD496"/>
  <c r="AI496"/>
  <c r="AG496"/>
  <c r="H496"/>
  <c r="AR495"/>
  <c r="AJ496"/>
  <c r="AH496"/>
  <c r="AK496"/>
  <c r="AF496"/>
  <c r="AL496"/>
  <c r="W496"/>
  <c r="X496" s="1"/>
  <c r="AM495"/>
  <c r="AN495" s="1"/>
  <c r="AA496"/>
  <c r="AB496" s="1"/>
  <c r="J496"/>
  <c r="AM496" l="1"/>
  <c r="AN496" s="1"/>
  <c r="AO496"/>
  <c r="AP496" s="1"/>
  <c r="W497" s="1"/>
  <c r="X497" s="1"/>
  <c r="AA497" l="1"/>
  <c r="AB497" s="1"/>
  <c r="K497"/>
  <c r="L497" s="1"/>
  <c r="S497"/>
  <c r="T497" s="1"/>
  <c r="AF497"/>
  <c r="AI497"/>
  <c r="AG497"/>
  <c r="AJ497"/>
  <c r="AK497"/>
  <c r="AC497"/>
  <c r="H497"/>
  <c r="AR496"/>
  <c r="AS496"/>
  <c r="AD497"/>
  <c r="AH497"/>
  <c r="AL497"/>
  <c r="AE497"/>
  <c r="O497"/>
  <c r="P497" s="1"/>
  <c r="U497"/>
  <c r="V497" s="1"/>
  <c r="Y497"/>
  <c r="Z497" s="1"/>
  <c r="M497"/>
  <c r="N497" s="1"/>
  <c r="Q497"/>
  <c r="R497" s="1"/>
  <c r="I497"/>
  <c r="J497" s="1"/>
  <c r="AM497" l="1"/>
  <c r="AN497" s="1"/>
  <c r="AO497"/>
  <c r="AP497" s="1"/>
  <c r="Q498" s="1"/>
  <c r="R498" s="1"/>
  <c r="M498" l="1"/>
  <c r="N498" s="1"/>
  <c r="U498"/>
  <c r="V498" s="1"/>
  <c r="S498"/>
  <c r="T498" s="1"/>
  <c r="O498"/>
  <c r="P498" s="1"/>
  <c r="W498"/>
  <c r="X498" s="1"/>
  <c r="AS497"/>
  <c r="AJ498"/>
  <c r="AH498"/>
  <c r="AR497"/>
  <c r="AD498"/>
  <c r="AI498"/>
  <c r="H498"/>
  <c r="AK498"/>
  <c r="AC498"/>
  <c r="AF498"/>
  <c r="AL498"/>
  <c r="AE498"/>
  <c r="AG498"/>
  <c r="AA498"/>
  <c r="AB498" s="1"/>
  <c r="K498"/>
  <c r="L498" s="1"/>
  <c r="Y498"/>
  <c r="Z498" s="1"/>
  <c r="I498"/>
  <c r="J498" s="1"/>
  <c r="AO498" l="1"/>
  <c r="AP498" s="1"/>
  <c r="W499" s="1"/>
  <c r="X499" s="1"/>
  <c r="AM498"/>
  <c r="AN498" s="1"/>
  <c r="I499"/>
  <c r="J499" l="1"/>
  <c r="S499"/>
  <c r="T499" s="1"/>
  <c r="H499"/>
  <c r="AC499"/>
  <c r="AJ499"/>
  <c r="AS498"/>
  <c r="AR498"/>
  <c r="AK499"/>
  <c r="AL499"/>
  <c r="AD499"/>
  <c r="AE499"/>
  <c r="AG499"/>
  <c r="AF499"/>
  <c r="AI499"/>
  <c r="AH499"/>
  <c r="O499"/>
  <c r="P499" s="1"/>
  <c r="M499"/>
  <c r="N499" s="1"/>
  <c r="U499"/>
  <c r="V499" s="1"/>
  <c r="Q499"/>
  <c r="R499" s="1"/>
  <c r="Y499"/>
  <c r="Z499" s="1"/>
  <c r="AA499"/>
  <c r="AB499" s="1"/>
  <c r="K499"/>
  <c r="L499" s="1"/>
  <c r="AO499" l="1"/>
  <c r="AP499" s="1"/>
  <c r="O500" s="1"/>
  <c r="P500" s="1"/>
  <c r="AM499"/>
  <c r="AN499" s="1"/>
  <c r="Y500" l="1"/>
  <c r="Z500" s="1"/>
  <c r="I500"/>
  <c r="J500" s="1"/>
  <c r="AA500"/>
  <c r="AB500" s="1"/>
  <c r="M500"/>
  <c r="N500" s="1"/>
  <c r="K500"/>
  <c r="L500" s="1"/>
  <c r="S500"/>
  <c r="T500" s="1"/>
  <c r="Q500"/>
  <c r="R500" s="1"/>
  <c r="AL500"/>
  <c r="AK500"/>
  <c r="AS499"/>
  <c r="AI500"/>
  <c r="AR499"/>
  <c r="AG500"/>
  <c r="AD500"/>
  <c r="AE500"/>
  <c r="AF500"/>
  <c r="AH500"/>
  <c r="AC500"/>
  <c r="AJ500"/>
  <c r="H500"/>
  <c r="W500"/>
  <c r="X500" s="1"/>
  <c r="U500"/>
  <c r="V500" s="1"/>
  <c r="AM500" l="1"/>
  <c r="AN500" s="1"/>
  <c r="AO500"/>
  <c r="AP500" s="1"/>
  <c r="W501" s="1"/>
  <c r="X501" s="1"/>
  <c r="I501" l="1"/>
  <c r="Q501"/>
  <c r="R501" s="1"/>
  <c r="J501"/>
  <c r="H501"/>
  <c r="AH501"/>
  <c r="AJ501"/>
  <c r="AF501"/>
  <c r="AR500"/>
  <c r="AI501"/>
  <c r="AG501"/>
  <c r="AD501"/>
  <c r="AE501"/>
  <c r="AC501"/>
  <c r="AK501"/>
  <c r="AS500"/>
  <c r="AL501"/>
  <c r="K501"/>
  <c r="L501" s="1"/>
  <c r="O501"/>
  <c r="P501" s="1"/>
  <c r="M501"/>
  <c r="N501" s="1"/>
  <c r="S501"/>
  <c r="T501" s="1"/>
  <c r="AA501"/>
  <c r="AB501" s="1"/>
  <c r="Y501"/>
  <c r="Z501" s="1"/>
  <c r="U501"/>
  <c r="V501" s="1"/>
  <c r="AO501" l="1"/>
  <c r="AP501" s="1"/>
  <c r="W502" s="1"/>
  <c r="X502" s="1"/>
  <c r="W503" s="1"/>
  <c r="X503" s="1"/>
  <c r="W504" s="1"/>
  <c r="X504" s="1"/>
  <c r="AM501"/>
  <c r="AN501" s="1"/>
  <c r="AH502" l="1"/>
  <c r="AD502"/>
  <c r="AK502"/>
  <c r="AR501"/>
  <c r="AG502"/>
  <c r="AL502"/>
  <c r="H502"/>
  <c r="AC502"/>
  <c r="I502"/>
  <c r="M502"/>
  <c r="N502" s="1"/>
  <c r="M503" s="1"/>
  <c r="N503" s="1"/>
  <c r="M504" s="1"/>
  <c r="N504" s="1"/>
  <c r="U502"/>
  <c r="V502" s="1"/>
  <c r="U503" s="1"/>
  <c r="V503" s="1"/>
  <c r="U504" s="1"/>
  <c r="V504" s="1"/>
  <c r="Y502"/>
  <c r="Z502" s="1"/>
  <c r="Y503" s="1"/>
  <c r="Z503" s="1"/>
  <c r="Y504" s="1"/>
  <c r="Z504" s="1"/>
  <c r="AE502"/>
  <c r="AJ502"/>
  <c r="AF502"/>
  <c r="AS501"/>
  <c r="AI502"/>
  <c r="Q502"/>
  <c r="R502" s="1"/>
  <c r="Q503" s="1"/>
  <c r="R503" s="1"/>
  <c r="Q504" s="1"/>
  <c r="R504" s="1"/>
  <c r="O502"/>
  <c r="P502" s="1"/>
  <c r="O503" s="1"/>
  <c r="P503" s="1"/>
  <c r="O504" s="1"/>
  <c r="P504" s="1"/>
  <c r="K502"/>
  <c r="L502" s="1"/>
  <c r="K503" s="1"/>
  <c r="L503" s="1"/>
  <c r="K504" s="1"/>
  <c r="L504" s="1"/>
  <c r="AA502"/>
  <c r="AB502" s="1"/>
  <c r="AA503" s="1"/>
  <c r="AB503" s="1"/>
  <c r="AA504" s="1"/>
  <c r="AB504" s="1"/>
  <c r="S502"/>
  <c r="T502" s="1"/>
  <c r="S503" s="1"/>
  <c r="T503" s="1"/>
  <c r="S504" s="1"/>
  <c r="T504" s="1"/>
  <c r="J502"/>
  <c r="I503" s="1"/>
  <c r="J503" l="1"/>
  <c r="I504" s="1"/>
  <c r="J504" s="1"/>
  <c r="AM504" s="1"/>
  <c r="AN504" s="1"/>
  <c r="AM502"/>
  <c r="AN502" s="1"/>
  <c r="AM503" l="1"/>
  <c r="AN503" s="1"/>
</calcChain>
</file>

<file path=xl/comments1.xml><?xml version="1.0" encoding="utf-8"?>
<comments xmlns="http://schemas.openxmlformats.org/spreadsheetml/2006/main">
  <authors>
    <author>Nick</author>
  </authors>
  <commentList>
    <comment ref="W1" authorId="0">
      <text>
        <r>
          <rPr>
            <sz val="9"/>
            <color indexed="81"/>
            <rFont val="Tahoma"/>
            <family val="2"/>
          </rPr>
          <t xml:space="preserve">Enter your Profit Target
</t>
        </r>
      </text>
    </comment>
    <comment ref="AS1" authorId="0">
      <text>
        <r>
          <rPr>
            <sz val="9"/>
            <color indexed="81"/>
            <rFont val="Tahoma"/>
            <family val="2"/>
          </rPr>
          <t xml:space="preserve">Enter how many spins you wish to beat each number that repeats.
</t>
        </r>
      </text>
    </comment>
    <comment ref="W2" authorId="0">
      <text>
        <r>
          <rPr>
            <sz val="9"/>
            <color indexed="81"/>
            <rFont val="Tahoma"/>
            <family val="2"/>
          </rPr>
          <t xml:space="preserve">Enter your Stop Loss with a (-) sign.
</t>
        </r>
      </text>
    </comment>
    <comment ref="AS2" authorId="0">
      <text>
        <r>
          <rPr>
            <sz val="9"/>
            <color indexed="81"/>
            <rFont val="Tahoma"/>
            <family val="2"/>
          </rPr>
          <t xml:space="preserve">Enter the number of repeats before betting starts.
</t>
        </r>
      </text>
    </comment>
    <comment ref="W3" authorId="0">
      <text>
        <r>
          <rPr>
            <sz val="9"/>
            <color indexed="81"/>
            <rFont val="Tahoma"/>
            <family val="2"/>
          </rPr>
          <t xml:space="preserve">Enter your Progression Divisor. This is based on Lanky's Divisor.  35 is the odds for straight numbers.  A win should get in you profit.  You can adjust this Divisor lower or higher to suit your tests.
</t>
        </r>
      </text>
    </comment>
    <comment ref="F4" authorId="0">
      <text>
        <r>
          <rPr>
            <sz val="9"/>
            <color indexed="81"/>
            <rFont val="Tahoma"/>
            <family val="2"/>
          </rPr>
          <t xml:space="preserve">This column shows how many times a repeat number is spun.
</t>
        </r>
      </text>
    </comment>
    <comment ref="G4" authorId="0">
      <text>
        <r>
          <rPr>
            <sz val="9"/>
            <color indexed="81"/>
            <rFont val="Tahoma"/>
            <family val="2"/>
          </rPr>
          <t xml:space="preserve">This column shows the number that has just repeated.
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This grid shows the numbers that are bet.</t>
        </r>
      </text>
    </comment>
    <comment ref="AO4" authorId="0">
      <text>
        <r>
          <rPr>
            <sz val="9"/>
            <color indexed="81"/>
            <rFont val="Tahoma"/>
            <family val="2"/>
          </rPr>
          <t xml:space="preserve">This column shows the results of the previous bet.
</t>
        </r>
      </text>
    </comment>
    <comment ref="AP4" authorId="0">
      <text>
        <r>
          <rPr>
            <sz val="9"/>
            <color indexed="81"/>
            <rFont val="Tahoma"/>
            <family val="2"/>
          </rPr>
          <t xml:space="preserve">This column shows the cumulative results of all previus bets, ie. Your current bankroll.
</t>
        </r>
      </text>
    </comment>
    <comment ref="AR4" authorId="0">
      <text>
        <r>
          <rPr>
            <sz val="9"/>
            <color indexed="81"/>
            <rFont val="Tahoma"/>
            <family val="2"/>
          </rPr>
          <t xml:space="preserve">This column shows when the Profit Target has been achieved.
</t>
        </r>
      </text>
    </comment>
    <comment ref="AS4" authorId="0">
      <text>
        <r>
          <rPr>
            <sz val="9"/>
            <color indexed="81"/>
            <rFont val="Tahoma"/>
            <family val="2"/>
          </rPr>
          <t xml:space="preserve">This column shows when the Stop Loss has been reached.
</t>
        </r>
      </text>
    </comment>
  </commentList>
</comments>
</file>

<file path=xl/sharedStrings.xml><?xml version="1.0" encoding="utf-8"?>
<sst xmlns="http://schemas.openxmlformats.org/spreadsheetml/2006/main" count="39" uniqueCount="26">
  <si>
    <t xml:space="preserve"> </t>
  </si>
  <si>
    <t>Bet Amounts</t>
  </si>
  <si>
    <t>Betting Grid</t>
  </si>
  <si>
    <t>Results</t>
  </si>
  <si>
    <t xml:space="preserve">  bet result</t>
  </si>
  <si>
    <t xml:space="preserve">  Cumulative</t>
  </si>
  <si>
    <t>Enter 100 Spin Results</t>
  </si>
  <si>
    <t>Profit Target</t>
  </si>
  <si>
    <t>Stop Loss</t>
  </si>
  <si>
    <t>Enter profit target (units)</t>
  </si>
  <si>
    <t>Enter Stop Loss (-)</t>
  </si>
  <si>
    <t>no</t>
  </si>
  <si>
    <t>Enter # Attempts</t>
  </si>
  <si>
    <t>Enter # of Repeats</t>
  </si>
  <si>
    <t>Bet Count</t>
  </si>
  <si>
    <t>Repeater Tracker</t>
  </si>
  <si>
    <t>Select how often a number repeats before betting begins.</t>
  </si>
  <si>
    <t>Repeat Numbers</t>
  </si>
  <si>
    <t>Press Function Key F9 for another set of RNG spins</t>
  </si>
  <si>
    <t># of Repeats</t>
  </si>
  <si>
    <t>Enter Lanky's Divisor</t>
  </si>
  <si>
    <t>Select how many spins to bet each repeat number</t>
  </si>
  <si>
    <t>Select your Profit Target</t>
  </si>
  <si>
    <t>Select your Stop Loss</t>
  </si>
  <si>
    <t>Select your progression divisor</t>
  </si>
  <si>
    <t>yes</t>
  </si>
</sst>
</file>

<file path=xl/styles.xml><?xml version="1.0" encoding="utf-8"?>
<styleSheet xmlns="http://schemas.openxmlformats.org/spreadsheetml/2006/main">
  <fonts count="26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b/>
      <shadow/>
      <sz val="8"/>
      <name val="Arial"/>
      <family val="2"/>
    </font>
    <font>
      <shadow/>
      <sz val="10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8"/>
      <color indexed="63"/>
      <name val="Arial"/>
      <family val="2"/>
    </font>
    <font>
      <sz val="8"/>
      <color indexed="63"/>
      <name val="Calibri"/>
      <family val="2"/>
    </font>
    <font>
      <sz val="12"/>
      <name val="Calibri"/>
      <family val="2"/>
    </font>
    <font>
      <sz val="1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darkGray">
        <fgColor rgb="FFFFFF00"/>
        <bgColor rgb="FFFFFF00"/>
      </patternFill>
    </fill>
    <fill>
      <patternFill patternType="darkGray">
        <fgColor rgb="FFFFFF00"/>
      </patternFill>
    </fill>
    <fill>
      <patternFill patternType="lightGray">
        <fgColor rgb="FF00B0F0"/>
        <bgColor rgb="FFFFFF00"/>
      </patternFill>
    </fill>
    <fill>
      <patternFill patternType="lightGray">
        <fgColor rgb="FF00B0F0"/>
        <bgColor theme="8" tint="0.59996337778862885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mediumGray">
        <fgColor theme="9"/>
      </patternFill>
    </fill>
    <fill>
      <patternFill patternType="darkTrellis">
        <fgColor theme="0" tint="-0.24994659260841701"/>
        <bgColor indexed="65"/>
      </patternFill>
    </fill>
    <fill>
      <patternFill patternType="lightTrellis">
        <fgColor rgb="FF00B0F0"/>
      </patternFill>
    </fill>
    <fill>
      <patternFill patternType="darkGray">
        <fgColor theme="0" tint="-4.9989318521683403E-2"/>
        <bgColor indexed="65"/>
      </patternFill>
    </fill>
    <fill>
      <patternFill patternType="darkGray">
        <fgColor theme="9" tint="0.59996337778862885"/>
        <bgColor indexed="65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2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textRotation="90"/>
    </xf>
    <xf numFmtId="0" fontId="4" fillId="3" borderId="1" xfId="0" applyFont="1" applyFill="1" applyBorder="1" applyAlignment="1">
      <alignment horizontal="center" textRotation="90"/>
    </xf>
    <xf numFmtId="0" fontId="4" fillId="4" borderId="1" xfId="0" applyFont="1" applyFill="1" applyBorder="1" applyAlignment="1">
      <alignment horizontal="center" textRotation="90"/>
    </xf>
    <xf numFmtId="0" fontId="4" fillId="5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4" borderId="0" xfId="0" applyFill="1"/>
    <xf numFmtId="0" fontId="2" fillId="5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" xfId="0" applyFont="1" applyFill="1" applyBorder="1"/>
    <xf numFmtId="0" fontId="0" fillId="7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8" borderId="1" xfId="1" applyFont="1" applyFill="1" applyBorder="1" applyAlignment="1">
      <alignment horizontal="center"/>
    </xf>
    <xf numFmtId="0" fontId="14" fillId="8" borderId="1" xfId="1" applyFont="1" applyFill="1" applyBorder="1" applyAlignment="1">
      <alignment horizontal="center"/>
    </xf>
    <xf numFmtId="0" fontId="16" fillId="9" borderId="4" xfId="0" applyFont="1" applyFill="1" applyBorder="1" applyAlignment="1">
      <alignment horizontal="center"/>
    </xf>
    <xf numFmtId="0" fontId="14" fillId="10" borderId="1" xfId="1" applyFont="1" applyFill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2" fillId="3" borderId="5" xfId="0" applyFont="1" applyFill="1" applyBorder="1" applyAlignment="1"/>
    <xf numFmtId="0" fontId="2" fillId="0" borderId="5" xfId="0" applyFont="1" applyFill="1" applyBorder="1" applyAlignment="1"/>
    <xf numFmtId="0" fontId="1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13" borderId="1" xfId="0" applyFont="1" applyFill="1" applyBorder="1" applyAlignment="1"/>
    <xf numFmtId="0" fontId="0" fillId="13" borderId="1" xfId="0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1" xfId="0" applyFont="1" applyFill="1" applyBorder="1" applyAlignment="1"/>
    <xf numFmtId="0" fontId="0" fillId="0" borderId="2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0" fillId="13" borderId="5" xfId="0" applyFont="1" applyFill="1" applyBorder="1" applyAlignment="1"/>
    <xf numFmtId="0" fontId="0" fillId="13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 wrapText="1"/>
    </xf>
    <xf numFmtId="0" fontId="18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" fillId="0" borderId="0" xfId="0" applyFont="1" applyFill="1" applyBorder="1" applyAlignment="1"/>
    <xf numFmtId="0" fontId="0" fillId="0" borderId="10" xfId="0" applyFont="1" applyFill="1" applyBorder="1" applyAlignment="1">
      <alignment horizontal="center"/>
    </xf>
    <xf numFmtId="0" fontId="0" fillId="0" borderId="1" xfId="0" applyFill="1" applyBorder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6" fillId="0" borderId="0" xfId="0" applyFont="1" applyFill="1" applyBorder="1" applyAlignment="1">
      <alignment horizontal="center"/>
    </xf>
    <xf numFmtId="0" fontId="0" fillId="0" borderId="0" xfId="0" applyFont="1" applyFill="1" applyBorder="1"/>
    <xf numFmtId="1" fontId="15" fillId="11" borderId="3" xfId="1" applyNumberFormat="1" applyFont="1" applyFill="1" applyBorder="1" applyAlignment="1">
      <alignment horizontal="center"/>
    </xf>
    <xf numFmtId="0" fontId="16" fillId="12" borderId="2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7" fillId="1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 textRotation="90"/>
    </xf>
    <xf numFmtId="0" fontId="0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 textRotation="90"/>
    </xf>
    <xf numFmtId="0" fontId="0" fillId="17" borderId="1" xfId="0" applyFont="1" applyFill="1" applyBorder="1" applyAlignment="1">
      <alignment horizontal="center"/>
    </xf>
    <xf numFmtId="0" fontId="2" fillId="17" borderId="0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center"/>
    </xf>
    <xf numFmtId="0" fontId="23" fillId="18" borderId="1" xfId="0" applyFont="1" applyFill="1" applyBorder="1"/>
    <xf numFmtId="0" fontId="1" fillId="15" borderId="1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4" fillId="18" borderId="12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11" fillId="14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 textRotation="90"/>
    </xf>
    <xf numFmtId="0" fontId="0" fillId="7" borderId="11" xfId="0" applyFill="1" applyBorder="1" applyAlignment="1">
      <alignment horizontal="center"/>
    </xf>
    <xf numFmtId="0" fontId="0" fillId="7" borderId="11" xfId="0" applyFont="1" applyFill="1" applyBorder="1" applyAlignment="1">
      <alignment horizontal="center"/>
    </xf>
    <xf numFmtId="0" fontId="0" fillId="7" borderId="1" xfId="0" applyFill="1" applyBorder="1"/>
    <xf numFmtId="0" fontId="0" fillId="7" borderId="1" xfId="0" applyFont="1" applyFill="1" applyBorder="1"/>
    <xf numFmtId="0" fontId="2" fillId="5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3" borderId="1" xfId="0" applyFill="1" applyBorder="1" applyAlignment="1">
      <alignment horizontal="left"/>
    </xf>
    <xf numFmtId="0" fontId="0" fillId="13" borderId="1" xfId="0" applyFont="1" applyFill="1" applyBorder="1" applyAlignment="1">
      <alignment horizontal="left"/>
    </xf>
    <xf numFmtId="0" fontId="17" fillId="13" borderId="6" xfId="0" applyFont="1" applyFill="1" applyBorder="1" applyAlignment="1">
      <alignment horizontal="left"/>
    </xf>
    <xf numFmtId="0" fontId="4" fillId="18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16" borderId="3" xfId="0" applyFont="1" applyFill="1" applyBorder="1" applyAlignment="1" applyProtection="1">
      <alignment horizontal="center"/>
      <protection locked="0"/>
    </xf>
    <xf numFmtId="0" fontId="2" fillId="16" borderId="2" xfId="0" applyFont="1" applyFill="1" applyBorder="1" applyAlignment="1" applyProtection="1">
      <alignment horizontal="center"/>
      <protection locked="0"/>
    </xf>
    <xf numFmtId="0" fontId="2" fillId="16" borderId="4" xfId="0" applyFont="1" applyFill="1" applyBorder="1" applyAlignment="1" applyProtection="1">
      <alignment horizontal="center"/>
      <protection locked="0"/>
    </xf>
    <xf numFmtId="0" fontId="17" fillId="16" borderId="6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N1077"/>
  <sheetViews>
    <sheetView tabSelected="1" zoomScale="115" zoomScaleNormal="115" workbookViewId="0">
      <selection activeCell="BO4" sqref="BO4"/>
    </sheetView>
  </sheetViews>
  <sheetFormatPr defaultColWidth="11.5703125" defaultRowHeight="12.75"/>
  <cols>
    <col min="1" max="1" width="3.7109375" style="5" customWidth="1"/>
    <col min="2" max="5" width="10.7109375" style="2" hidden="1" customWidth="1"/>
    <col min="6" max="6" width="2.7109375" style="2" customWidth="1"/>
    <col min="7" max="7" width="3.28515625" style="3" customWidth="1"/>
    <col min="8" max="8" width="4.5703125" style="3" customWidth="1"/>
    <col min="9" max="9" width="3.28515625" style="2" customWidth="1"/>
    <col min="10" max="10" width="3.28515625" style="2" hidden="1" customWidth="1"/>
    <col min="11" max="11" width="3.28515625" style="2" customWidth="1"/>
    <col min="12" max="12" width="3.28515625" style="2" hidden="1" customWidth="1"/>
    <col min="13" max="13" width="3.28515625" style="2" customWidth="1"/>
    <col min="14" max="14" width="3.28515625" style="2" hidden="1" customWidth="1"/>
    <col min="15" max="15" width="3.28515625" style="2" customWidth="1"/>
    <col min="16" max="16" width="3.28515625" style="2" hidden="1" customWidth="1"/>
    <col min="17" max="17" width="3.28515625" style="2" customWidth="1"/>
    <col min="18" max="18" width="3.28515625" style="2" hidden="1" customWidth="1"/>
    <col min="19" max="19" width="3.28515625" style="2" customWidth="1"/>
    <col min="20" max="20" width="3.28515625" style="2" hidden="1" customWidth="1"/>
    <col min="21" max="21" width="3.28515625" style="2" customWidth="1"/>
    <col min="22" max="22" width="3.28515625" style="2" hidden="1" customWidth="1"/>
    <col min="23" max="23" width="3.28515625" style="2" customWidth="1"/>
    <col min="24" max="24" width="3.28515625" style="2" hidden="1" customWidth="1"/>
    <col min="25" max="25" width="3.28515625" style="2" customWidth="1"/>
    <col min="26" max="26" width="3.7109375" style="2" hidden="1" customWidth="1"/>
    <col min="27" max="27" width="3.28515625" style="2" customWidth="1"/>
    <col min="28" max="28" width="11.5703125" style="2" hidden="1" customWidth="1"/>
    <col min="29" max="40" width="3.7109375" style="2" hidden="1" customWidth="1"/>
    <col min="41" max="41" width="4.7109375" style="2" customWidth="1"/>
    <col min="42" max="42" width="7.140625" style="2" customWidth="1"/>
    <col min="43" max="43" width="0" style="2" hidden="1" customWidth="1"/>
    <col min="44" max="44" width="10.42578125" customWidth="1"/>
    <col min="45" max="45" width="10.42578125" style="1" customWidth="1"/>
    <col min="46" max="65" width="3.42578125" hidden="1" customWidth="1"/>
    <col min="66" max="66" width="3.42578125" customWidth="1"/>
    <col min="67" max="67" width="5.140625" customWidth="1"/>
    <col min="68" max="70" width="5.140625" style="2" customWidth="1"/>
    <col min="71" max="71" width="7.7109375" style="2" customWidth="1"/>
    <col min="72" max="72" width="7.140625" style="2" customWidth="1"/>
    <col min="73" max="74" width="6.42578125" style="2" customWidth="1"/>
    <col min="75" max="75" width="3.28515625" style="2" customWidth="1"/>
    <col min="76" max="77" width="5.85546875" style="2" customWidth="1"/>
    <col min="78" max="78" width="7.140625" style="2" customWidth="1"/>
    <col min="79" max="79" width="2.5703125" style="4" customWidth="1"/>
    <col min="80" max="81" width="3.7109375" style="5" customWidth="1"/>
    <col min="82" max="88" width="4.7109375" style="5" customWidth="1"/>
    <col min="89" max="89" width="11.5703125" style="5"/>
    <col min="90" max="120" width="5.7109375" style="5" customWidth="1"/>
    <col min="121" max="241" width="11.5703125" style="5"/>
  </cols>
  <sheetData>
    <row r="1" spans="1:248" ht="12.75" customHeight="1">
      <c r="A1" s="1"/>
      <c r="F1" s="6" t="s">
        <v>0</v>
      </c>
      <c r="G1"/>
      <c r="H1"/>
      <c r="I1" s="45" t="s">
        <v>9</v>
      </c>
      <c r="J1" s="45"/>
      <c r="K1" s="45"/>
      <c r="L1" s="45"/>
      <c r="M1" s="46"/>
      <c r="N1" s="47"/>
      <c r="O1" s="47"/>
      <c r="P1" s="47"/>
      <c r="Q1" s="47"/>
      <c r="R1" s="47"/>
      <c r="S1" s="47"/>
      <c r="T1" s="47"/>
      <c r="U1" s="47"/>
      <c r="V1" s="7"/>
      <c r="W1" s="115">
        <v>1</v>
      </c>
      <c r="X1" s="116"/>
      <c r="Y1" s="117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112" t="s">
        <v>12</v>
      </c>
      <c r="AP1" s="112"/>
      <c r="AQ1" s="112"/>
      <c r="AR1" s="112"/>
      <c r="AS1" s="118">
        <v>8</v>
      </c>
      <c r="BN1" s="107"/>
      <c r="BO1" s="108"/>
      <c r="BP1" s="108"/>
      <c r="BQ1" s="108"/>
      <c r="BR1" s="6"/>
      <c r="BS1" s="6"/>
      <c r="BT1" s="6"/>
      <c r="BU1" s="6"/>
      <c r="BV1" s="6"/>
      <c r="BW1" s="6"/>
      <c r="BX1" s="6"/>
      <c r="BY1" s="6"/>
      <c r="BZ1" s="6"/>
      <c r="CB1" s="1"/>
    </row>
    <row r="2" spans="1:248">
      <c r="A2" s="3" t="s">
        <v>25</v>
      </c>
      <c r="B2" s="3"/>
      <c r="C2" s="3"/>
      <c r="D2" s="3"/>
      <c r="E2" s="3"/>
      <c r="F2"/>
      <c r="G2"/>
      <c r="H2"/>
      <c r="I2" s="45" t="s">
        <v>10</v>
      </c>
      <c r="J2" s="45"/>
      <c r="K2" s="45"/>
      <c r="L2" s="45"/>
      <c r="M2" s="46"/>
      <c r="N2" s="48"/>
      <c r="O2" s="48"/>
      <c r="P2" s="48"/>
      <c r="Q2" s="48"/>
      <c r="R2" s="48"/>
      <c r="S2" s="48"/>
      <c r="T2" s="48"/>
      <c r="U2" s="48"/>
      <c r="V2" s="41"/>
      <c r="W2" s="115">
        <v>-5000</v>
      </c>
      <c r="X2" s="116"/>
      <c r="Y2" s="117"/>
      <c r="Z2" s="41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59"/>
      <c r="AN2" s="59"/>
      <c r="AO2" s="112" t="s">
        <v>13</v>
      </c>
      <c r="AP2" s="112"/>
      <c r="AQ2" s="112"/>
      <c r="AR2" s="112"/>
      <c r="AS2" s="118">
        <v>1</v>
      </c>
      <c r="BO2" s="109" t="s">
        <v>18</v>
      </c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B2" s="3" t="s">
        <v>11</v>
      </c>
      <c r="CD2" s="98"/>
      <c r="CE2" s="98"/>
      <c r="CF2" s="98"/>
      <c r="CG2" s="98"/>
      <c r="CH2" s="98"/>
      <c r="CI2" s="98"/>
      <c r="CJ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</row>
    <row r="3" spans="1:248" ht="15" customHeight="1">
      <c r="A3" s="1"/>
      <c r="F3" s="8"/>
      <c r="G3" s="9"/>
      <c r="H3" s="43"/>
      <c r="I3" s="110" t="s">
        <v>20</v>
      </c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49"/>
      <c r="W3" s="115">
        <v>35</v>
      </c>
      <c r="X3" s="116"/>
      <c r="Y3" s="117"/>
      <c r="Z3" s="44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60"/>
      <c r="AN3" s="60"/>
      <c r="AO3" s="107"/>
      <c r="AP3" s="108"/>
      <c r="AQ3" s="108"/>
      <c r="AR3" s="108"/>
      <c r="AS3" s="78"/>
      <c r="AT3" s="53"/>
      <c r="AU3" s="53"/>
      <c r="AV3" s="53"/>
      <c r="AW3" s="53"/>
      <c r="AX3" s="53"/>
      <c r="AY3" s="53"/>
      <c r="AZ3" s="53"/>
      <c r="BA3" s="54"/>
      <c r="BB3" s="49"/>
      <c r="BC3" s="104"/>
      <c r="BD3" s="105"/>
      <c r="BE3" s="106"/>
      <c r="BF3" s="52"/>
      <c r="BG3" s="52"/>
      <c r="BH3" s="52"/>
      <c r="BI3" s="52"/>
      <c r="BJ3" s="52"/>
      <c r="BK3" s="52"/>
      <c r="BL3" s="52"/>
      <c r="BM3" s="52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"/>
      <c r="BY3" s="6"/>
      <c r="BZ3" s="6"/>
      <c r="CB3" s="1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</row>
    <row r="4" spans="1:248" s="17" customFormat="1" ht="97.5" customHeight="1">
      <c r="A4" s="1"/>
      <c r="B4" s="2"/>
      <c r="C4" s="2"/>
      <c r="D4" s="2"/>
      <c r="E4" s="2"/>
      <c r="F4" s="80" t="s">
        <v>19</v>
      </c>
      <c r="G4" s="77" t="s">
        <v>17</v>
      </c>
      <c r="H4" s="12" t="s">
        <v>1</v>
      </c>
      <c r="I4" s="113" t="s">
        <v>2</v>
      </c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"/>
      <c r="AC4" s="114" t="s">
        <v>3</v>
      </c>
      <c r="AD4" s="114"/>
      <c r="AE4" s="114"/>
      <c r="AF4" s="114"/>
      <c r="AG4" s="114"/>
      <c r="AH4" s="114"/>
      <c r="AI4" s="114"/>
      <c r="AJ4" s="114"/>
      <c r="AK4" s="114"/>
      <c r="AL4" s="114"/>
      <c r="AM4" s="51"/>
      <c r="AN4" s="55" t="s">
        <v>14</v>
      </c>
      <c r="AO4" s="13" t="s">
        <v>4</v>
      </c>
      <c r="AP4" s="14" t="s">
        <v>5</v>
      </c>
      <c r="AQ4" s="15" t="s">
        <v>6</v>
      </c>
      <c r="AR4" s="72" t="s">
        <v>7</v>
      </c>
      <c r="AS4" s="72" t="s">
        <v>8</v>
      </c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65"/>
      <c r="BO4" s="70"/>
      <c r="BP4" s="70"/>
      <c r="BQ4" s="70"/>
      <c r="BR4" s="70"/>
      <c r="BS4" s="16"/>
      <c r="BT4" s="16"/>
      <c r="BU4" s="16"/>
      <c r="BV4" s="70"/>
      <c r="BW4" s="70"/>
      <c r="BX4" s="70"/>
      <c r="BY4" s="70"/>
      <c r="BZ4" s="70"/>
      <c r="CA4" s="4"/>
      <c r="CB4" s="1"/>
      <c r="CC4" s="56"/>
      <c r="CD4" s="96"/>
      <c r="CE4" s="96"/>
      <c r="CF4" s="96"/>
      <c r="CG4" s="96"/>
      <c r="CH4" s="96"/>
      <c r="CI4" s="96"/>
      <c r="CJ4" s="96"/>
      <c r="CK4" s="96"/>
      <c r="CL4" s="96"/>
      <c r="CM4" s="97"/>
      <c r="CN4" s="97"/>
      <c r="CO4" s="97"/>
      <c r="CP4" s="97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IH4" s="18"/>
      <c r="II4" s="18"/>
      <c r="IJ4" s="18"/>
      <c r="IK4" s="18"/>
      <c r="IL4" s="18"/>
      <c r="IM4" s="18"/>
      <c r="IN4" s="18"/>
    </row>
    <row r="5" spans="1:248" ht="15.75">
      <c r="A5" s="50">
        <f t="shared" ref="A5:A68" ca="1" si="0">IF($A$2="no",INT(RAND()*36+1),INT(RAND()*37))</f>
        <v>10</v>
      </c>
      <c r="B5" s="10"/>
      <c r="C5" s="10"/>
      <c r="D5" s="10"/>
      <c r="E5" s="10"/>
      <c r="F5" s="81"/>
      <c r="G5" s="75"/>
      <c r="H5" s="19"/>
      <c r="I5" s="83"/>
      <c r="J5" s="83">
        <v>0</v>
      </c>
      <c r="K5" s="83"/>
      <c r="L5" s="83"/>
      <c r="M5" s="83"/>
      <c r="N5" s="83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61"/>
      <c r="AN5" s="61"/>
      <c r="AO5" s="21"/>
      <c r="AP5" s="22">
        <v>0</v>
      </c>
      <c r="AQ5" s="23"/>
      <c r="AR5" s="73"/>
      <c r="AS5" s="73"/>
      <c r="AT5" s="36"/>
      <c r="AU5" s="36"/>
      <c r="AV5" s="36"/>
      <c r="AW5" s="37"/>
      <c r="AX5" s="37"/>
      <c r="AY5" s="37"/>
      <c r="AZ5" s="37"/>
      <c r="BA5" s="37"/>
      <c r="BB5" s="37"/>
      <c r="BC5" s="37"/>
      <c r="BD5" s="39"/>
      <c r="BE5" s="39"/>
      <c r="BF5" s="39"/>
      <c r="BG5" s="39"/>
      <c r="BH5" s="39"/>
      <c r="BI5" s="39"/>
      <c r="BJ5" s="39"/>
      <c r="BK5" s="39"/>
      <c r="BL5" s="39"/>
      <c r="BM5" s="67"/>
      <c r="BN5" s="70"/>
      <c r="BO5" s="70"/>
      <c r="BP5" s="100" t="s">
        <v>15</v>
      </c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B5" s="50">
        <f t="shared" ref="CB5:CB68" ca="1" si="1">IF($A$2="no",INT(RAND()*36+1),INT(RAND()*37))</f>
        <v>22</v>
      </c>
      <c r="CD5" s="62"/>
      <c r="CE5" s="62"/>
      <c r="CF5" s="63"/>
      <c r="CG5" s="63"/>
      <c r="CH5" s="63"/>
      <c r="CI5" s="63"/>
      <c r="CJ5" s="63"/>
      <c r="CO5" s="64"/>
    </row>
    <row r="6" spans="1:248" ht="15.75">
      <c r="A6" s="50">
        <f t="shared" ca="1" si="0"/>
        <v>24</v>
      </c>
      <c r="B6" s="10"/>
      <c r="C6" s="10"/>
      <c r="D6" s="10"/>
      <c r="E6" s="10"/>
      <c r="F6" s="82">
        <f ca="1">IF(A6&lt;&gt;"",COUNTIF($A$5:A6,A6),"")</f>
        <v>1</v>
      </c>
      <c r="G6" s="76" t="str">
        <f t="shared" ref="G6:G69" ca="1" si="2">IF(A6&lt;&gt;"",IF(F6&gt;$AS$2,A6,""),"")</f>
        <v/>
      </c>
      <c r="H6" s="19">
        <v>1</v>
      </c>
      <c r="I6" s="83"/>
      <c r="J6" s="83">
        <f t="shared" ref="J6:J7" si="3">IF(J5=$AS$1,0,IF(I6&lt;&gt;"",J5+1,J5))</f>
        <v>0</v>
      </c>
      <c r="K6" s="83" t="str">
        <f t="shared" ref="K6:K7" si="4">IF(L5=$AS$1,"",IF(AP5&gt;=$W$1,"",IF(AP5&lt;=$W$2,"",IF(K5&lt;&gt;"",K5,IF(G5&lt;&gt;I6,G5,"")))))</f>
        <v/>
      </c>
      <c r="L6" s="83">
        <f t="shared" ref="L6:L7" si="5">IF(L5=$AS$1,0,IF(K6&lt;&gt;"",L5+1,L5))</f>
        <v>0</v>
      </c>
      <c r="M6" s="83" t="str">
        <f t="shared" ref="M6:M7" si="6">IF(N5=$AS$1,"",IF(AP5&gt;=$W$1,"",IF(AP5&lt;=$W$2,"",IF(M5&lt;&gt;"",M5,IF(AND(G5&lt;&gt;K6,G5&lt;&gt;I6),G5,"")))))</f>
        <v/>
      </c>
      <c r="N6" s="83">
        <f t="shared" ref="N6:N8" si="7">IF(N5=$AS$1,0,IF(M6&lt;&gt;"",N5+1,N5))</f>
        <v>0</v>
      </c>
      <c r="O6" s="83" t="str">
        <f t="shared" ref="O6:O7" si="8">IF(P5=$AS$1,"",IF(AP5&gt;=$W$1,"",IF(AP5&lt;=$W$2,"",IF(O5&lt;&gt;"",O5,IF(AND(G5&lt;&gt;M6,G5&lt;&gt;K6,G5&lt;&gt;I6),G5,"")))))</f>
        <v/>
      </c>
      <c r="P6" s="83">
        <f t="shared" ref="P6:P8" si="9">IF(P5=$AS$1,0,IF(O6&lt;&gt;"",P5+1,P5))</f>
        <v>0</v>
      </c>
      <c r="Q6" s="83" t="str">
        <f t="shared" ref="Q6:Q7" si="10">IF(R5=$AS$1,"",IF(AP5&gt;=$W$1,"",IF(AP5&lt;=$W$2,"",IF(Q5&lt;&gt;"",Q5,IF(AND(G5&lt;&gt;M6,G5&lt;&gt;K6,G5&lt;&gt;I6,G5&lt;&gt;O6),G5,"")))))</f>
        <v/>
      </c>
      <c r="R6" s="83">
        <f t="shared" ref="R6:R8" si="11">IF(R5=$AS$1,0,IF(Q6&lt;&gt;"",R5+1,R5))</f>
        <v>0</v>
      </c>
      <c r="S6" s="83" t="str">
        <f t="shared" ref="S6:S7" si="12">IF(T5=$AS$1,"",IF(AP5&gt;=$W$1,"",IF(AP5&lt;=$W$2,"",IF(S5&lt;&gt;"",S5,IF(AND(G5&lt;&gt;M6,G5&lt;&gt;K6,G5&lt;&gt;I6,G5&lt;&gt;O6,G5&lt;&gt;Q6),G5,"")))))</f>
        <v/>
      </c>
      <c r="T6" s="83">
        <f t="shared" ref="T6:T8" si="13">IF(T5=$AS$1,0,IF(S6&lt;&gt;"",T5+1,T5))</f>
        <v>0</v>
      </c>
      <c r="U6" s="83" t="str">
        <f t="shared" ref="U6:U7" si="14">IF(V5=$AS$1,"",IF(AP5&gt;=$W$1,"",IF(AP5&lt;=$W$2,"",IF(U5&lt;&gt;"",U5,IF(AND(G5&lt;&gt;M6,G5&lt;&gt;K6,G5&lt;&gt;I6,G5&lt;&gt;O6,G5&lt;&gt;Q6,G5&lt;&gt;S6),G5,"")))))</f>
        <v/>
      </c>
      <c r="V6" s="83">
        <f t="shared" ref="V6:V8" si="15">IF(V5=$AS$1,0,IF(U6&lt;&gt;"",V5+1,V5))</f>
        <v>0</v>
      </c>
      <c r="W6" s="83" t="str">
        <f t="shared" ref="W6:W7" si="16">IF(X5=$AS$1,"",IF(AP5&gt;=$W$1,"",IF(AP5&lt;=$W$2,"",IF(W5&lt;&gt;"",W5,IF(AND(G5&lt;&gt;M6,G5&lt;&gt;K6,G5&lt;&gt;I6,G5&lt;&gt;O6,G5&lt;&gt;Q6,G5&lt;&gt;S6,G5&lt;&gt;U6),G5,"")))))</f>
        <v/>
      </c>
      <c r="X6" s="83">
        <f t="shared" ref="X6:X7" si="17">IF(X5=$AS$1,0,IF(W6&lt;&gt;"",X5+1,X5))</f>
        <v>0</v>
      </c>
      <c r="Y6" s="83" t="str">
        <f t="shared" ref="Y6:Y7" si="18">IF(Z5=$AS$1,"",IF(AP5&gt;=$W$1,"",IF(AP5&lt;=$W$2,"",IF(Y5&lt;&gt;"",Y5,IF(AND(G5&lt;&gt;M6,G5&lt;&gt;K6,G5&lt;&gt;I6,G5&lt;&gt;O6,G5&lt;&gt;Q6,G5&lt;&gt;S6,G5&lt;&gt;U6,G5&lt;&gt;W6),G5,"")))))</f>
        <v/>
      </c>
      <c r="Z6" s="83">
        <f t="shared" ref="Z6:Z7" si="19">IF(Z5=$AS$1,0,IF(Y6&lt;&gt;"",Z5+1,Z5))</f>
        <v>0</v>
      </c>
      <c r="AA6" s="83" t="str">
        <f t="shared" ref="AA6:AA7" si="20">IF(AB5=$AS$1,"",IF(AP5&gt;=$W$1,"",IF(AP5&lt;=$W$2,"",IF(AA5&lt;&gt;"",AA5,IF(AND(G5&lt;&gt;M6,G5&lt;&gt;K6,G5&lt;&gt;I6,G5&lt;&gt;O6,G5&lt;&gt;Q6,G5&lt;&gt;S6,G5&lt;&gt;U6,G5&lt;&gt;W6,G5&lt;&gt;Y6),G5,"")))))</f>
        <v/>
      </c>
      <c r="AB6" s="26"/>
      <c r="AC6" s="9"/>
      <c r="AD6" s="21"/>
      <c r="AE6" s="21"/>
      <c r="AF6" s="21"/>
      <c r="AG6" s="21"/>
      <c r="AH6" s="21"/>
      <c r="AI6" s="21"/>
      <c r="AJ6" s="21"/>
      <c r="AK6" s="21"/>
      <c r="AL6" s="27"/>
      <c r="AM6" s="5"/>
      <c r="AN6" s="5"/>
      <c r="AO6" s="20">
        <f t="shared" ref="AO6:AO69" ca="1" si="21">IF(A6&lt;&gt;"",SUM(AC6:AL6),"")</f>
        <v>0</v>
      </c>
      <c r="AP6" s="22">
        <f t="shared" ref="AP6:AP69" ca="1" si="22">IF(A6&lt;&gt;"",AO6+AP5,"")</f>
        <v>0</v>
      </c>
      <c r="AQ6"/>
      <c r="AR6" s="74">
        <f t="shared" ref="AR6:AR69" ca="1" si="23">IF(A6&lt;&gt;"",IF(AP6&gt;=$W$1,"Profit Target",0),0)</f>
        <v>0</v>
      </c>
      <c r="AS6" s="74">
        <f t="shared" ref="AS6:AS69" ca="1" si="24">IF(A6&lt;&gt;"",IF(AP6&lt;=$W$2,"Stop Loss",0),0)</f>
        <v>0</v>
      </c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40"/>
      <c r="BE6" s="40"/>
      <c r="BF6" s="40"/>
      <c r="BG6" s="40"/>
      <c r="BH6" s="40"/>
      <c r="BI6" s="40"/>
      <c r="BJ6" s="40"/>
      <c r="BK6" s="40"/>
      <c r="BL6" s="40"/>
      <c r="BM6" s="68"/>
      <c r="BN6" s="70"/>
      <c r="BO6" s="70"/>
      <c r="BP6" s="30" t="s">
        <v>0</v>
      </c>
      <c r="BQ6" s="102" t="s">
        <v>16</v>
      </c>
      <c r="BR6" s="103"/>
      <c r="BS6" s="103"/>
      <c r="BT6" s="103"/>
      <c r="BU6" s="103"/>
      <c r="BV6" s="103"/>
      <c r="BW6" s="103"/>
      <c r="BX6" s="103"/>
      <c r="BY6" s="103"/>
      <c r="BZ6" s="103"/>
      <c r="CB6" s="50">
        <f t="shared" ca="1" si="1"/>
        <v>16</v>
      </c>
      <c r="CD6" s="62"/>
      <c r="CE6" s="62"/>
      <c r="CF6" s="63"/>
      <c r="CG6" s="63"/>
      <c r="CH6" s="63"/>
      <c r="CI6" s="63"/>
      <c r="CJ6" s="63"/>
      <c r="CO6" s="64"/>
    </row>
    <row r="7" spans="1:248" ht="15.75">
      <c r="A7" s="50">
        <f t="shared" ca="1" si="0"/>
        <v>2</v>
      </c>
      <c r="B7" s="10"/>
      <c r="C7" s="10"/>
      <c r="D7" s="10"/>
      <c r="E7" s="10"/>
      <c r="F7" s="82">
        <f ca="1">IF(A7&lt;&gt;"",COUNTIF($A$5:A7,A7),"")</f>
        <v>1</v>
      </c>
      <c r="G7" s="76" t="str">
        <f t="shared" ca="1" si="2"/>
        <v/>
      </c>
      <c r="H7" s="19">
        <f t="shared" ref="H7:H70" ca="1" si="25">IF(A6&lt;&gt;"",IF(AP6&gt;-1,1,ROUNDUP(ABS(AP6)/$W$3,0)+AN6),"")</f>
        <v>1</v>
      </c>
      <c r="I7" s="83" t="str">
        <f t="shared" ref="I7:I41" ca="1" si="26">IF(J6=$AS$1,"",IF(AP6&gt;=$W$1,"",IF(AP6&lt;=$W$2,"",IF(I6&lt;&gt;"",I6,G6))))</f>
        <v/>
      </c>
      <c r="J7" s="83">
        <f t="shared" ca="1" si="3"/>
        <v>0</v>
      </c>
      <c r="K7" s="83" t="str">
        <f t="shared" ca="1" si="4"/>
        <v/>
      </c>
      <c r="L7" s="83">
        <f t="shared" ca="1" si="5"/>
        <v>0</v>
      </c>
      <c r="M7" s="83" t="str">
        <f t="shared" ca="1" si="6"/>
        <v/>
      </c>
      <c r="N7" s="83">
        <f t="shared" ca="1" si="7"/>
        <v>0</v>
      </c>
      <c r="O7" s="83" t="str">
        <f t="shared" ca="1" si="8"/>
        <v/>
      </c>
      <c r="P7" s="83">
        <f t="shared" ca="1" si="9"/>
        <v>0</v>
      </c>
      <c r="Q7" s="83" t="str">
        <f t="shared" ca="1" si="10"/>
        <v/>
      </c>
      <c r="R7" s="83">
        <f t="shared" ca="1" si="11"/>
        <v>0</v>
      </c>
      <c r="S7" s="83" t="str">
        <f t="shared" ca="1" si="12"/>
        <v/>
      </c>
      <c r="T7" s="83">
        <f t="shared" ca="1" si="13"/>
        <v>0</v>
      </c>
      <c r="U7" s="83" t="str">
        <f t="shared" ca="1" si="14"/>
        <v/>
      </c>
      <c r="V7" s="83">
        <f t="shared" ca="1" si="15"/>
        <v>0</v>
      </c>
      <c r="W7" s="83" t="str">
        <f t="shared" ca="1" si="16"/>
        <v/>
      </c>
      <c r="X7" s="83">
        <f t="shared" ca="1" si="17"/>
        <v>0</v>
      </c>
      <c r="Y7" s="83" t="str">
        <f t="shared" ca="1" si="18"/>
        <v/>
      </c>
      <c r="Z7" s="83">
        <f t="shared" ca="1" si="19"/>
        <v>0</v>
      </c>
      <c r="AA7" s="83" t="str">
        <f t="shared" ca="1" si="20"/>
        <v/>
      </c>
      <c r="AB7" s="25"/>
      <c r="AC7" s="9" t="str">
        <f ca="1">IF($AP6&gt;=$W$1,"",IF($AP6&lt;=$W$2,"",IF(I7&lt;&gt;"",IF(I7=$A7,(1*$H7),(-1*$H7)),"")))</f>
        <v/>
      </c>
      <c r="AD7" s="9" t="str">
        <f t="shared" ref="AD7:AD70" ca="1" si="27">IF($AP6&gt;=$W$1,"",IF($AP6&lt;=$W$2,"",IF(K7&lt;&gt;"",IF(K7=$A7,(35*$H7),(-1*$H7)),"")))</f>
        <v/>
      </c>
      <c r="AE7" s="9" t="str">
        <f t="shared" ref="AE7:AE70" ca="1" si="28">IF($AP6&gt;=$W$1,"",IF($AP6&lt;=$W$2,"",IF(M7&lt;&gt;"",IF(M7=$A7,(35*$H7),(-1*$H7)),"")))</f>
        <v/>
      </c>
      <c r="AF7" s="9" t="str">
        <f t="shared" ref="AF7:AF70" ca="1" si="29">IF($AP6&gt;=$W$1,"",IF($AP6&lt;=$W$2,"",IF(O7&lt;&gt;"",IF(O7=$A7,(35*$H7),(-1*$H7)),"")))</f>
        <v/>
      </c>
      <c r="AG7" s="9" t="str">
        <f t="shared" ref="AG7:AG70" ca="1" si="30">IF($AP6&gt;=$W$1,"",IF($AP6&lt;=$W$2,"",IF(Q7&lt;&gt;"",IF(Q7=$A7,(35*$H7),(-1*$H7)),"")))</f>
        <v/>
      </c>
      <c r="AH7" s="9" t="str">
        <f t="shared" ref="AH7:AH70" ca="1" si="31">IF($AP6&gt;=$W$1,"",IF($AP6&lt;=$W$2,"",IF(S7&lt;&gt;"",IF(S7=$A7,(35*$H7),(-1*$H7)),"")))</f>
        <v/>
      </c>
      <c r="AI7" s="9" t="str">
        <f t="shared" ref="AI7:AI70" ca="1" si="32">IF($AP6&gt;=$W$1,"",IF($AP6&lt;=$W$2,"",IF(U7&lt;&gt;"",IF(U7=$A7,(35*$H7),(-1*$H7)),"")))</f>
        <v/>
      </c>
      <c r="AJ7" s="9" t="str">
        <f t="shared" ref="AJ7:AJ70" ca="1" si="33">IF($AP6&gt;=$W$1,"",IF($AP6&lt;=$W$2,"",IF(W7&lt;&gt;"",IF(W7=$A7,(35*$H7),(-1*$H7)),"")))</f>
        <v/>
      </c>
      <c r="AK7" s="9" t="str">
        <f t="shared" ref="AK7:AK70" ca="1" si="34">IF($AP6&gt;=$W$1,"",IF($AP6&lt;=$W$2,"",IF(Y7&lt;&gt;"",IF(Y7=$A7,(35*$H7),(-1*$H7)),"")))</f>
        <v/>
      </c>
      <c r="AL7" s="9" t="str">
        <f t="shared" ref="AL7:AL70" ca="1" si="35">IF($AP6&gt;=$W$1,"",IF($AP6&lt;=$W$2,"",IF(AA7&lt;&gt;"",IF(AA7=$A7,(35*$H7),(-1*$H7)),"")))</f>
        <v/>
      </c>
      <c r="AM7" s="9">
        <f ca="1">COUNTIF(I7:AA7,"")</f>
        <v>10</v>
      </c>
      <c r="AN7" s="9">
        <f ca="1">10-AM7</f>
        <v>0</v>
      </c>
      <c r="AO7" s="20">
        <f t="shared" ca="1" si="21"/>
        <v>0</v>
      </c>
      <c r="AP7" s="22">
        <f t="shared" ca="1" si="22"/>
        <v>0</v>
      </c>
      <c r="AQ7"/>
      <c r="AR7" s="74">
        <f t="shared" ca="1" si="23"/>
        <v>0</v>
      </c>
      <c r="AS7" s="74">
        <f t="shared" ca="1" si="24"/>
        <v>0</v>
      </c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40"/>
      <c r="BE7" s="40"/>
      <c r="BF7" s="40"/>
      <c r="BG7" s="40"/>
      <c r="BH7" s="40"/>
      <c r="BI7" s="40"/>
      <c r="BJ7" s="40"/>
      <c r="BK7" s="40"/>
      <c r="BL7" s="40"/>
      <c r="BM7" s="68"/>
      <c r="BN7" s="70"/>
      <c r="BO7" s="70"/>
      <c r="BP7" s="30" t="s">
        <v>0</v>
      </c>
      <c r="BQ7" s="102" t="s">
        <v>21</v>
      </c>
      <c r="BR7" s="103"/>
      <c r="BS7" s="103"/>
      <c r="BT7" s="103"/>
      <c r="BU7" s="103"/>
      <c r="BV7" s="103"/>
      <c r="BW7" s="103"/>
      <c r="BX7" s="103"/>
      <c r="BY7" s="103"/>
      <c r="BZ7" s="103"/>
      <c r="CB7" s="50">
        <f t="shared" ca="1" si="1"/>
        <v>29</v>
      </c>
      <c r="CD7" s="62"/>
      <c r="CE7" s="62"/>
      <c r="CF7" s="63"/>
      <c r="CG7" s="63"/>
      <c r="CH7" s="63"/>
      <c r="CI7" s="63"/>
      <c r="CJ7" s="63"/>
      <c r="CO7" s="64"/>
    </row>
    <row r="8" spans="1:248" ht="15.75">
      <c r="A8" s="50">
        <f t="shared" ca="1" si="0"/>
        <v>24</v>
      </c>
      <c r="B8" s="10"/>
      <c r="C8" s="10"/>
      <c r="D8" s="10"/>
      <c r="E8" s="10"/>
      <c r="F8" s="82">
        <f ca="1">IF(A8&lt;&gt;"",COUNTIF($A$5:A8,A8),"")</f>
        <v>2</v>
      </c>
      <c r="G8" s="76">
        <f t="shared" ca="1" si="2"/>
        <v>24</v>
      </c>
      <c r="H8" s="19">
        <f t="shared" ca="1" si="25"/>
        <v>1</v>
      </c>
      <c r="I8" s="83" t="str">
        <f t="shared" ca="1" si="26"/>
        <v/>
      </c>
      <c r="J8" s="83">
        <f ca="1">IF(J7=$AS$1,0,IF(I8&lt;&gt;"",J7+1,J7))</f>
        <v>0</v>
      </c>
      <c r="K8" s="83" t="str">
        <f t="shared" ref="K8:K58" ca="1" si="36">IF(L7=$AS$1,"",IF(AP7&gt;=$W$1,"",IF(AP7&lt;=$W$2,"",IF(K7&lt;&gt;"",K7,IF(G7&lt;&gt;I8,G7,"")))))</f>
        <v/>
      </c>
      <c r="L8" s="83">
        <f ca="1">IF(L7=$AS$1,0,IF(K8&lt;&gt;"",L7+1,L7))</f>
        <v>0</v>
      </c>
      <c r="M8" s="83" t="str">
        <f t="shared" ref="M8:M58" ca="1" si="37">IF(N7=$AS$1,"",IF(AP7&gt;=$W$1,"",IF(AP7&lt;=$W$2,"",IF(M7&lt;&gt;"",M7,IF(AND(G7&lt;&gt;K8,G7&lt;&gt;I8),G7,"")))))</f>
        <v/>
      </c>
      <c r="N8" s="83">
        <f t="shared" ca="1" si="7"/>
        <v>0</v>
      </c>
      <c r="O8" s="83" t="str">
        <f t="shared" ref="O8:O58" ca="1" si="38">IF(P7=$AS$1,"",IF(AP7&gt;=$W$1,"",IF(AP7&lt;=$W$2,"",IF(O7&lt;&gt;"",O7,IF(AND(G7&lt;&gt;M8,G7&lt;&gt;K8,G7&lt;&gt;I8),G7,"")))))</f>
        <v/>
      </c>
      <c r="P8" s="83">
        <f t="shared" ca="1" si="9"/>
        <v>0</v>
      </c>
      <c r="Q8" s="83" t="str">
        <f t="shared" ref="Q8:Q58" ca="1" si="39">IF(R7=$AS$1,"",IF(AP7&gt;=$W$1,"",IF(AP7&lt;=$W$2,"",IF(Q7&lt;&gt;"",Q7,IF(AND(G7&lt;&gt;M8,G7&lt;&gt;K8,G7&lt;&gt;I8,G7&lt;&gt;O8),G7,"")))))</f>
        <v/>
      </c>
      <c r="R8" s="83">
        <f t="shared" ca="1" si="11"/>
        <v>0</v>
      </c>
      <c r="S8" s="83" t="str">
        <f t="shared" ref="S8:S58" ca="1" si="40">IF(T7=$AS$1,"",IF(AP7&gt;=$W$1,"",IF(AP7&lt;=$W$2,"",IF(S7&lt;&gt;"",S7,IF(AND(G7&lt;&gt;M8,G7&lt;&gt;K8,G7&lt;&gt;I8,G7&lt;&gt;O8,G7&lt;&gt;Q8),G7,"")))))</f>
        <v/>
      </c>
      <c r="T8" s="83">
        <f t="shared" ca="1" si="13"/>
        <v>0</v>
      </c>
      <c r="U8" s="83" t="str">
        <f t="shared" ref="U8:U58" ca="1" si="41">IF(V7=$AS$1,"",IF(AP7&gt;=$W$1,"",IF(AP7&lt;=$W$2,"",IF(U7&lt;&gt;"",U7,IF(AND(G7&lt;&gt;M8,G7&lt;&gt;K8,G7&lt;&gt;I8,G7&lt;&gt;O8,G7&lt;&gt;Q8,G7&lt;&gt;S8),G7,"")))))</f>
        <v/>
      </c>
      <c r="V8" s="83">
        <f t="shared" ca="1" si="15"/>
        <v>0</v>
      </c>
      <c r="W8" s="83" t="str">
        <f t="shared" ref="W8:W58" ca="1" si="42">IF(X7=$AS$1,"",IF(AP7&gt;=$W$1,"",IF(AP7&lt;=$W$2,"",IF(W7&lt;&gt;"",W7,IF(AND(G7&lt;&gt;M8,G7&lt;&gt;K8,G7&lt;&gt;I8,G7&lt;&gt;O8,G7&lt;&gt;Q8,G7&lt;&gt;S8,G7&lt;&gt;U8),G7,"")))))</f>
        <v/>
      </c>
      <c r="X8" s="83">
        <f t="shared" ref="X8:X58" ca="1" si="43">IF(X7=$AS$1,0,IF(W8&lt;&gt;"",X7+1,X7))</f>
        <v>0</v>
      </c>
      <c r="Y8" s="83" t="str">
        <f t="shared" ref="Y8:Y58" ca="1" si="44">IF(Z7=$AS$1,"",IF(AP7&gt;=$W$1,"",IF(AP7&lt;=$W$2,"",IF(Y7&lt;&gt;"",Y7,IF(AND(G7&lt;&gt;M8,G7&lt;&gt;K8,G7&lt;&gt;I8,G7&lt;&gt;O8,G7&lt;&gt;Q8,G7&lt;&gt;S8,G7&lt;&gt;U8,G7&lt;&gt;W8),G7,"")))))</f>
        <v/>
      </c>
      <c r="Z8" s="83">
        <f t="shared" ref="Z8:Z58" ca="1" si="45">IF(Z7=$AS$1,0,IF(Y8&lt;&gt;"",Z7+1,Z7))</f>
        <v>0</v>
      </c>
      <c r="AA8" s="83" t="str">
        <f t="shared" ref="AA8:AA58" ca="1" si="46">IF(AB7=$AS$1,"",IF(AP7&gt;=$W$1,"",IF(AP7&lt;=$W$2,"",IF(AA7&lt;&gt;"",AA7,IF(AND(G7&lt;&gt;M8,G7&lt;&gt;K8,G7&lt;&gt;I8,G7&lt;&gt;O8,G7&lt;&gt;Q8,G7&lt;&gt;S8,G7&lt;&gt;U8,G7&lt;&gt;W8,G7&lt;&gt;Y8),G7,"")))))</f>
        <v/>
      </c>
      <c r="AB8" s="25">
        <f t="shared" ref="AB8:AB71" ca="1" si="47">IF(AA8&lt;&gt;"",AB7+1,AB7)</f>
        <v>0</v>
      </c>
      <c r="AC8" s="9" t="str">
        <f t="shared" ref="AC8:AC71" ca="1" si="48">IF($AP7&gt;=$W$1,"",IF($AP7&lt;=$W$2,"",IF(I8&lt;&gt;"",IF(I8=$A8,(35*$H8),(-1*$H8)),"")))</f>
        <v/>
      </c>
      <c r="AD8" s="9" t="str">
        <f t="shared" ca="1" si="27"/>
        <v/>
      </c>
      <c r="AE8" s="9" t="str">
        <f t="shared" ca="1" si="28"/>
        <v/>
      </c>
      <c r="AF8" s="9" t="str">
        <f t="shared" ca="1" si="29"/>
        <v/>
      </c>
      <c r="AG8" s="9" t="str">
        <f t="shared" ca="1" si="30"/>
        <v/>
      </c>
      <c r="AH8" s="9" t="str">
        <f t="shared" ca="1" si="31"/>
        <v/>
      </c>
      <c r="AI8" s="9" t="str">
        <f t="shared" ca="1" si="32"/>
        <v/>
      </c>
      <c r="AJ8" s="9" t="str">
        <f t="shared" ca="1" si="33"/>
        <v/>
      </c>
      <c r="AK8" s="9" t="str">
        <f t="shared" ca="1" si="34"/>
        <v/>
      </c>
      <c r="AL8" s="9" t="str">
        <f t="shared" ca="1" si="35"/>
        <v/>
      </c>
      <c r="AM8" s="9">
        <f ca="1">COUNTIF(I8:AA8,"")</f>
        <v>10</v>
      </c>
      <c r="AN8" s="9">
        <f ca="1">10-AM8</f>
        <v>0</v>
      </c>
      <c r="AO8" s="20">
        <f t="shared" ca="1" si="21"/>
        <v>0</v>
      </c>
      <c r="AP8" s="22">
        <f t="shared" ca="1" si="22"/>
        <v>0</v>
      </c>
      <c r="AQ8"/>
      <c r="AR8" s="74">
        <f t="shared" ca="1" si="23"/>
        <v>0</v>
      </c>
      <c r="AS8" s="74">
        <f t="shared" ca="1" si="24"/>
        <v>0</v>
      </c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40"/>
      <c r="BE8" s="40"/>
      <c r="BF8" s="40"/>
      <c r="BG8" s="40"/>
      <c r="BH8" s="40"/>
      <c r="BI8" s="40"/>
      <c r="BJ8" s="40"/>
      <c r="BK8" s="40"/>
      <c r="BL8" s="40"/>
      <c r="BM8" s="68"/>
      <c r="BN8" s="70"/>
      <c r="BO8" s="66"/>
      <c r="BP8" s="30" t="s">
        <v>0</v>
      </c>
      <c r="BQ8" s="102" t="s">
        <v>22</v>
      </c>
      <c r="BR8" s="103"/>
      <c r="BS8" s="103"/>
      <c r="BT8" s="103"/>
      <c r="BU8" s="103"/>
      <c r="BV8" s="103"/>
      <c r="BW8" s="103"/>
      <c r="BX8" s="103"/>
      <c r="BY8" s="103"/>
      <c r="BZ8" s="103"/>
      <c r="CB8" s="50">
        <f t="shared" ca="1" si="1"/>
        <v>2</v>
      </c>
      <c r="CD8" s="62"/>
      <c r="CE8" s="62"/>
      <c r="CF8" s="63"/>
      <c r="CG8" s="63"/>
      <c r="CH8" s="63"/>
      <c r="CI8" s="63"/>
      <c r="CJ8" s="63"/>
      <c r="CO8" s="64"/>
    </row>
    <row r="9" spans="1:248" ht="15.75">
      <c r="A9" s="50">
        <f t="shared" ca="1" si="0"/>
        <v>14</v>
      </c>
      <c r="B9" s="10"/>
      <c r="C9" s="10"/>
      <c r="D9" s="10"/>
      <c r="E9" s="10"/>
      <c r="F9" s="82">
        <f ca="1">IF(A9&lt;&gt;"",COUNTIF($A$5:A9,A9),"")</f>
        <v>1</v>
      </c>
      <c r="G9" s="76" t="str">
        <f t="shared" ca="1" si="2"/>
        <v/>
      </c>
      <c r="H9" s="19">
        <f t="shared" ca="1" si="25"/>
        <v>1</v>
      </c>
      <c r="I9" s="83">
        <f t="shared" ca="1" si="26"/>
        <v>24</v>
      </c>
      <c r="J9" s="83">
        <f t="shared" ref="J9:J58" ca="1" si="49">IF(J8=$AS$1,0,IF(I9&lt;&gt;"",J8+1,J8))</f>
        <v>1</v>
      </c>
      <c r="K9" s="83" t="str">
        <f t="shared" ca="1" si="36"/>
        <v/>
      </c>
      <c r="L9" s="83">
        <f t="shared" ref="L9:T58" ca="1" si="50">IF(L8=$AS$1,0,IF(K9&lt;&gt;"",L8+1,L8))</f>
        <v>0</v>
      </c>
      <c r="M9" s="83" t="str">
        <f t="shared" ca="1" si="37"/>
        <v/>
      </c>
      <c r="N9" s="83">
        <f t="shared" ca="1" si="50"/>
        <v>0</v>
      </c>
      <c r="O9" s="83" t="str">
        <f t="shared" ca="1" si="38"/>
        <v/>
      </c>
      <c r="P9" s="83">
        <f t="shared" ca="1" si="50"/>
        <v>0</v>
      </c>
      <c r="Q9" s="83" t="str">
        <f t="shared" ca="1" si="39"/>
        <v/>
      </c>
      <c r="R9" s="83">
        <f t="shared" ca="1" si="50"/>
        <v>0</v>
      </c>
      <c r="S9" s="83" t="str">
        <f t="shared" ca="1" si="40"/>
        <v/>
      </c>
      <c r="T9" s="83">
        <f t="shared" ca="1" si="50"/>
        <v>0</v>
      </c>
      <c r="U9" s="83" t="str">
        <f t="shared" ca="1" si="41"/>
        <v/>
      </c>
      <c r="V9" s="83">
        <f t="shared" ref="V9:V58" ca="1" si="51">IF(V8=$AS$1,0,IF(U9&lt;&gt;"",V8+1,V8))</f>
        <v>0</v>
      </c>
      <c r="W9" s="83" t="str">
        <f t="shared" ca="1" si="42"/>
        <v/>
      </c>
      <c r="X9" s="83">
        <f t="shared" ca="1" si="43"/>
        <v>0</v>
      </c>
      <c r="Y9" s="83" t="str">
        <f t="shared" ca="1" si="44"/>
        <v/>
      </c>
      <c r="Z9" s="83">
        <f t="shared" ca="1" si="45"/>
        <v>0</v>
      </c>
      <c r="AA9" s="83" t="str">
        <f t="shared" ca="1" si="46"/>
        <v/>
      </c>
      <c r="AB9" s="25">
        <f t="shared" ref="AB9:AB66" ca="1" si="52">IF(AB8=$AS$1,0,IF(AA9&lt;&gt;"",AB8+1,AB8))</f>
        <v>0</v>
      </c>
      <c r="AC9" s="9">
        <f t="shared" ca="1" si="48"/>
        <v>-1</v>
      </c>
      <c r="AD9" s="9" t="str">
        <f t="shared" ca="1" si="27"/>
        <v/>
      </c>
      <c r="AE9" s="9" t="str">
        <f t="shared" ca="1" si="28"/>
        <v/>
      </c>
      <c r="AF9" s="9" t="str">
        <f t="shared" ca="1" si="29"/>
        <v/>
      </c>
      <c r="AG9" s="9" t="str">
        <f t="shared" ca="1" si="30"/>
        <v/>
      </c>
      <c r="AH9" s="9" t="str">
        <f t="shared" ca="1" si="31"/>
        <v/>
      </c>
      <c r="AI9" s="9" t="str">
        <f t="shared" ca="1" si="32"/>
        <v/>
      </c>
      <c r="AJ9" s="9" t="str">
        <f t="shared" ca="1" si="33"/>
        <v/>
      </c>
      <c r="AK9" s="9" t="str">
        <f t="shared" ca="1" si="34"/>
        <v/>
      </c>
      <c r="AL9" s="9" t="str">
        <f t="shared" ca="1" si="35"/>
        <v/>
      </c>
      <c r="AM9" s="9">
        <f ca="1">COUNTIF(I9:AA9,"")</f>
        <v>9</v>
      </c>
      <c r="AN9" s="9">
        <f ca="1">10-AM9</f>
        <v>1</v>
      </c>
      <c r="AO9" s="20">
        <f t="shared" ca="1" si="21"/>
        <v>-1</v>
      </c>
      <c r="AP9" s="22">
        <f t="shared" ca="1" si="22"/>
        <v>-1</v>
      </c>
      <c r="AQ9"/>
      <c r="AR9" s="74">
        <f t="shared" ca="1" si="23"/>
        <v>0</v>
      </c>
      <c r="AS9" s="74">
        <f t="shared" ca="1" si="24"/>
        <v>0</v>
      </c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40"/>
      <c r="BE9" s="40"/>
      <c r="BF9" s="40"/>
      <c r="BG9" s="40"/>
      <c r="BH9" s="40"/>
      <c r="BI9" s="40"/>
      <c r="BJ9" s="40"/>
      <c r="BK9" s="40"/>
      <c r="BL9" s="40"/>
      <c r="BM9" s="68"/>
      <c r="BN9" s="70"/>
      <c r="BO9" s="70"/>
      <c r="BP9" s="30" t="s">
        <v>0</v>
      </c>
      <c r="BQ9" s="102" t="s">
        <v>23</v>
      </c>
      <c r="BR9" s="103"/>
      <c r="BS9" s="103"/>
      <c r="BT9" s="103"/>
      <c r="BU9" s="103"/>
      <c r="BV9" s="103"/>
      <c r="BW9" s="103"/>
      <c r="BX9" s="103"/>
      <c r="BY9" s="103"/>
      <c r="BZ9" s="103"/>
      <c r="CB9" s="50">
        <f t="shared" ca="1" si="1"/>
        <v>4</v>
      </c>
      <c r="CD9" s="62"/>
      <c r="CE9" s="62"/>
      <c r="CF9" s="63"/>
      <c r="CG9" s="63"/>
      <c r="CH9" s="63"/>
      <c r="CI9" s="63"/>
      <c r="CJ9" s="63"/>
      <c r="CO9" s="64"/>
    </row>
    <row r="10" spans="1:248" ht="15.75">
      <c r="A10" s="50">
        <f t="shared" ca="1" si="0"/>
        <v>24</v>
      </c>
      <c r="B10" s="10"/>
      <c r="C10" s="10"/>
      <c r="D10" s="10"/>
      <c r="E10" s="10"/>
      <c r="F10" s="82">
        <f ca="1">IF(A10&lt;&gt;"",COUNTIF($A$5:A10,A10),"")</f>
        <v>3</v>
      </c>
      <c r="G10" s="76">
        <f t="shared" ca="1" si="2"/>
        <v>24</v>
      </c>
      <c r="H10" s="19">
        <f t="shared" ca="1" si="25"/>
        <v>2</v>
      </c>
      <c r="I10" s="83">
        <f t="shared" ca="1" si="26"/>
        <v>24</v>
      </c>
      <c r="J10" s="83">
        <f t="shared" ca="1" si="49"/>
        <v>2</v>
      </c>
      <c r="K10" s="83" t="str">
        <f t="shared" ca="1" si="36"/>
        <v/>
      </c>
      <c r="L10" s="83">
        <f t="shared" ca="1" si="50"/>
        <v>0</v>
      </c>
      <c r="M10" s="83" t="str">
        <f t="shared" ca="1" si="37"/>
        <v/>
      </c>
      <c r="N10" s="83">
        <f t="shared" ca="1" si="50"/>
        <v>0</v>
      </c>
      <c r="O10" s="83" t="str">
        <f t="shared" ca="1" si="38"/>
        <v/>
      </c>
      <c r="P10" s="83">
        <f t="shared" ca="1" si="50"/>
        <v>0</v>
      </c>
      <c r="Q10" s="83" t="str">
        <f t="shared" ca="1" si="39"/>
        <v/>
      </c>
      <c r="R10" s="83">
        <f t="shared" ca="1" si="50"/>
        <v>0</v>
      </c>
      <c r="S10" s="83" t="str">
        <f t="shared" ca="1" si="40"/>
        <v/>
      </c>
      <c r="T10" s="83">
        <f t="shared" ca="1" si="50"/>
        <v>0</v>
      </c>
      <c r="U10" s="83" t="str">
        <f t="shared" ca="1" si="41"/>
        <v/>
      </c>
      <c r="V10" s="83">
        <f t="shared" ca="1" si="51"/>
        <v>0</v>
      </c>
      <c r="W10" s="83" t="str">
        <f t="shared" ca="1" si="42"/>
        <v/>
      </c>
      <c r="X10" s="83">
        <f t="shared" ca="1" si="43"/>
        <v>0</v>
      </c>
      <c r="Y10" s="83" t="str">
        <f t="shared" ca="1" si="44"/>
        <v/>
      </c>
      <c r="Z10" s="83">
        <f t="shared" ca="1" si="45"/>
        <v>0</v>
      </c>
      <c r="AA10" s="83" t="str">
        <f t="shared" ca="1" si="46"/>
        <v/>
      </c>
      <c r="AB10" s="25">
        <f t="shared" ca="1" si="52"/>
        <v>0</v>
      </c>
      <c r="AC10" s="9">
        <f t="shared" ca="1" si="48"/>
        <v>70</v>
      </c>
      <c r="AD10" s="9" t="str">
        <f t="shared" ca="1" si="27"/>
        <v/>
      </c>
      <c r="AE10" s="9" t="str">
        <f t="shared" ca="1" si="28"/>
        <v/>
      </c>
      <c r="AF10" s="9" t="str">
        <f t="shared" ca="1" si="29"/>
        <v/>
      </c>
      <c r="AG10" s="9" t="str">
        <f t="shared" ca="1" si="30"/>
        <v/>
      </c>
      <c r="AH10" s="9" t="str">
        <f t="shared" ca="1" si="31"/>
        <v/>
      </c>
      <c r="AI10" s="9" t="str">
        <f t="shared" ca="1" si="32"/>
        <v/>
      </c>
      <c r="AJ10" s="9" t="str">
        <f t="shared" ca="1" si="33"/>
        <v/>
      </c>
      <c r="AK10" s="9" t="str">
        <f t="shared" ca="1" si="34"/>
        <v/>
      </c>
      <c r="AL10" s="9" t="str">
        <f t="shared" ca="1" si="35"/>
        <v/>
      </c>
      <c r="AM10" s="9">
        <f t="shared" ref="AM10:AM31" ca="1" si="53">COUNTIF(I10:AA10,"")</f>
        <v>9</v>
      </c>
      <c r="AN10" s="9">
        <f t="shared" ref="AN10:AN73" ca="1" si="54">10-AM10</f>
        <v>1</v>
      </c>
      <c r="AO10" s="20">
        <f t="shared" ca="1" si="21"/>
        <v>70</v>
      </c>
      <c r="AP10" s="22">
        <f t="shared" ca="1" si="22"/>
        <v>69</v>
      </c>
      <c r="AQ10"/>
      <c r="AR10" s="74" t="str">
        <f t="shared" ca="1" si="23"/>
        <v>Profit Target</v>
      </c>
      <c r="AS10" s="74">
        <f t="shared" ca="1" si="24"/>
        <v>0</v>
      </c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40"/>
      <c r="BE10" s="40"/>
      <c r="BF10" s="40"/>
      <c r="BG10" s="40"/>
      <c r="BH10" s="40"/>
      <c r="BI10" s="40"/>
      <c r="BJ10" s="40"/>
      <c r="BK10" s="40"/>
      <c r="BL10" s="40"/>
      <c r="BM10" s="68"/>
      <c r="BN10" s="70"/>
      <c r="BO10" s="66"/>
      <c r="BP10" s="30" t="s">
        <v>0</v>
      </c>
      <c r="BQ10" s="102" t="s">
        <v>24</v>
      </c>
      <c r="BR10" s="103"/>
      <c r="BS10" s="103"/>
      <c r="BT10" s="103"/>
      <c r="BU10" s="103"/>
      <c r="BV10" s="103"/>
      <c r="BW10" s="103"/>
      <c r="BX10" s="103"/>
      <c r="BY10" s="103"/>
      <c r="BZ10" s="103"/>
      <c r="CB10" s="50">
        <f t="shared" ca="1" si="1"/>
        <v>5</v>
      </c>
      <c r="CD10" s="62"/>
      <c r="CE10" s="62"/>
      <c r="CF10" s="63"/>
      <c r="CG10" s="63"/>
      <c r="CH10" s="63"/>
      <c r="CI10" s="63"/>
      <c r="CJ10" s="63"/>
      <c r="CO10" s="64"/>
    </row>
    <row r="11" spans="1:248" ht="15.75">
      <c r="A11" s="50">
        <f t="shared" ca="1" si="0"/>
        <v>26</v>
      </c>
      <c r="B11" s="10"/>
      <c r="C11" s="10"/>
      <c r="D11" s="10"/>
      <c r="E11" s="10"/>
      <c r="F11" s="82">
        <f ca="1">IF(A11&lt;&gt;"",COUNTIF($A$5:A11,A11),"")</f>
        <v>1</v>
      </c>
      <c r="G11" s="76" t="str">
        <f t="shared" ca="1" si="2"/>
        <v/>
      </c>
      <c r="H11" s="19">
        <f t="shared" ca="1" si="25"/>
        <v>1</v>
      </c>
      <c r="I11" s="83" t="str">
        <f t="shared" ca="1" si="26"/>
        <v/>
      </c>
      <c r="J11" s="83">
        <f t="shared" ca="1" si="49"/>
        <v>2</v>
      </c>
      <c r="K11" s="83" t="str">
        <f t="shared" ca="1" si="36"/>
        <v/>
      </c>
      <c r="L11" s="83">
        <f t="shared" ca="1" si="50"/>
        <v>0</v>
      </c>
      <c r="M11" s="83" t="str">
        <f t="shared" ca="1" si="37"/>
        <v/>
      </c>
      <c r="N11" s="83">
        <f t="shared" ca="1" si="50"/>
        <v>0</v>
      </c>
      <c r="O11" s="83" t="str">
        <f t="shared" ca="1" si="38"/>
        <v/>
      </c>
      <c r="P11" s="83">
        <f t="shared" ca="1" si="50"/>
        <v>0</v>
      </c>
      <c r="Q11" s="83" t="str">
        <f t="shared" ca="1" si="39"/>
        <v/>
      </c>
      <c r="R11" s="83">
        <f t="shared" ca="1" si="50"/>
        <v>0</v>
      </c>
      <c r="S11" s="83" t="str">
        <f t="shared" ca="1" si="40"/>
        <v/>
      </c>
      <c r="T11" s="83">
        <f t="shared" ca="1" si="50"/>
        <v>0</v>
      </c>
      <c r="U11" s="83" t="str">
        <f t="shared" ca="1" si="41"/>
        <v/>
      </c>
      <c r="V11" s="83">
        <f t="shared" ca="1" si="51"/>
        <v>0</v>
      </c>
      <c r="W11" s="83" t="str">
        <f t="shared" ca="1" si="42"/>
        <v/>
      </c>
      <c r="X11" s="83">
        <f t="shared" ca="1" si="43"/>
        <v>0</v>
      </c>
      <c r="Y11" s="83" t="str">
        <f t="shared" ca="1" si="44"/>
        <v/>
      </c>
      <c r="Z11" s="83">
        <f t="shared" ca="1" si="45"/>
        <v>0</v>
      </c>
      <c r="AA11" s="83" t="str">
        <f t="shared" ca="1" si="46"/>
        <v/>
      </c>
      <c r="AB11" s="25">
        <f t="shared" ca="1" si="52"/>
        <v>0</v>
      </c>
      <c r="AC11" s="9" t="str">
        <f t="shared" ca="1" si="48"/>
        <v/>
      </c>
      <c r="AD11" s="9" t="str">
        <f t="shared" ca="1" si="27"/>
        <v/>
      </c>
      <c r="AE11" s="9" t="str">
        <f t="shared" ca="1" si="28"/>
        <v/>
      </c>
      <c r="AF11" s="9" t="str">
        <f t="shared" ca="1" si="29"/>
        <v/>
      </c>
      <c r="AG11" s="9" t="str">
        <f t="shared" ca="1" si="30"/>
        <v/>
      </c>
      <c r="AH11" s="9" t="str">
        <f t="shared" ca="1" si="31"/>
        <v/>
      </c>
      <c r="AI11" s="9" t="str">
        <f t="shared" ca="1" si="32"/>
        <v/>
      </c>
      <c r="AJ11" s="9" t="str">
        <f t="shared" ca="1" si="33"/>
        <v/>
      </c>
      <c r="AK11" s="9" t="str">
        <f t="shared" ca="1" si="34"/>
        <v/>
      </c>
      <c r="AL11" s="9" t="str">
        <f t="shared" ca="1" si="35"/>
        <v/>
      </c>
      <c r="AM11" s="9">
        <f t="shared" ca="1" si="53"/>
        <v>10</v>
      </c>
      <c r="AN11" s="9">
        <f t="shared" ca="1" si="54"/>
        <v>0</v>
      </c>
      <c r="AO11" s="20">
        <f t="shared" ca="1" si="21"/>
        <v>0</v>
      </c>
      <c r="AP11" s="22">
        <f t="shared" ca="1" si="22"/>
        <v>69</v>
      </c>
      <c r="AQ11"/>
      <c r="AR11" s="74" t="str">
        <f t="shared" ca="1" si="23"/>
        <v>Profit Target</v>
      </c>
      <c r="AS11" s="74">
        <f t="shared" ca="1" si="24"/>
        <v>0</v>
      </c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40"/>
      <c r="BE11" s="40"/>
      <c r="BF11" s="40"/>
      <c r="BG11" s="40"/>
      <c r="BH11" s="40"/>
      <c r="BI11" s="40"/>
      <c r="BJ11" s="40"/>
      <c r="BK11" s="40"/>
      <c r="BL11" s="40"/>
      <c r="BM11" s="68"/>
      <c r="BN11" s="70"/>
      <c r="BO11" s="66"/>
      <c r="BP11" s="30" t="s">
        <v>0</v>
      </c>
      <c r="BQ11" s="103" t="s">
        <v>0</v>
      </c>
      <c r="BR11" s="103"/>
      <c r="BS11" s="103"/>
      <c r="BT11" s="103"/>
      <c r="BU11" s="103"/>
      <c r="BV11" s="103"/>
      <c r="BW11" s="103"/>
      <c r="BX11" s="103"/>
      <c r="BY11" s="103"/>
      <c r="BZ11" s="103"/>
      <c r="CB11" s="50">
        <f t="shared" ca="1" si="1"/>
        <v>19</v>
      </c>
      <c r="CD11" s="62"/>
      <c r="CE11" s="62"/>
      <c r="CF11" s="63"/>
      <c r="CG11" s="63"/>
      <c r="CH11" s="63"/>
      <c r="CI11" s="63"/>
      <c r="CJ11" s="63"/>
      <c r="CO11" s="64"/>
    </row>
    <row r="12" spans="1:248" ht="15.75">
      <c r="A12" s="50">
        <f t="shared" ca="1" si="0"/>
        <v>35</v>
      </c>
      <c r="B12" s="10"/>
      <c r="C12" s="10"/>
      <c r="D12" s="10"/>
      <c r="E12" s="10"/>
      <c r="F12" s="82">
        <f ca="1">IF(A12&lt;&gt;"",COUNTIF($A$5:A12,A12),"")</f>
        <v>1</v>
      </c>
      <c r="G12" s="76" t="str">
        <f t="shared" ca="1" si="2"/>
        <v/>
      </c>
      <c r="H12" s="19">
        <f t="shared" ca="1" si="25"/>
        <v>1</v>
      </c>
      <c r="I12" s="83" t="str">
        <f t="shared" ca="1" si="26"/>
        <v/>
      </c>
      <c r="J12" s="83">
        <f t="shared" ca="1" si="49"/>
        <v>2</v>
      </c>
      <c r="K12" s="83" t="str">
        <f t="shared" ca="1" si="36"/>
        <v/>
      </c>
      <c r="L12" s="83">
        <f t="shared" ca="1" si="50"/>
        <v>0</v>
      </c>
      <c r="M12" s="83" t="str">
        <f t="shared" ca="1" si="37"/>
        <v/>
      </c>
      <c r="N12" s="83">
        <f t="shared" ca="1" si="50"/>
        <v>0</v>
      </c>
      <c r="O12" s="83" t="str">
        <f t="shared" ca="1" si="38"/>
        <v/>
      </c>
      <c r="P12" s="83">
        <f t="shared" ca="1" si="50"/>
        <v>0</v>
      </c>
      <c r="Q12" s="83" t="str">
        <f t="shared" ca="1" si="39"/>
        <v/>
      </c>
      <c r="R12" s="83">
        <f t="shared" ca="1" si="50"/>
        <v>0</v>
      </c>
      <c r="S12" s="83" t="str">
        <f t="shared" ca="1" si="40"/>
        <v/>
      </c>
      <c r="T12" s="83">
        <f t="shared" ca="1" si="50"/>
        <v>0</v>
      </c>
      <c r="U12" s="83" t="str">
        <f t="shared" ca="1" si="41"/>
        <v/>
      </c>
      <c r="V12" s="83">
        <f t="shared" ca="1" si="51"/>
        <v>0</v>
      </c>
      <c r="W12" s="83" t="str">
        <f t="shared" ca="1" si="42"/>
        <v/>
      </c>
      <c r="X12" s="83">
        <f t="shared" ca="1" si="43"/>
        <v>0</v>
      </c>
      <c r="Y12" s="83" t="str">
        <f t="shared" ca="1" si="44"/>
        <v/>
      </c>
      <c r="Z12" s="83">
        <f t="shared" ca="1" si="45"/>
        <v>0</v>
      </c>
      <c r="AA12" s="83" t="str">
        <f t="shared" ca="1" si="46"/>
        <v/>
      </c>
      <c r="AB12" s="25">
        <f t="shared" ca="1" si="52"/>
        <v>0</v>
      </c>
      <c r="AC12" s="9" t="str">
        <f t="shared" ca="1" si="48"/>
        <v/>
      </c>
      <c r="AD12" s="9" t="str">
        <f t="shared" ca="1" si="27"/>
        <v/>
      </c>
      <c r="AE12" s="9" t="str">
        <f t="shared" ca="1" si="28"/>
        <v/>
      </c>
      <c r="AF12" s="9" t="str">
        <f t="shared" ca="1" si="29"/>
        <v/>
      </c>
      <c r="AG12" s="9" t="str">
        <f t="shared" ca="1" si="30"/>
        <v/>
      </c>
      <c r="AH12" s="9" t="str">
        <f t="shared" ca="1" si="31"/>
        <v/>
      </c>
      <c r="AI12" s="9" t="str">
        <f t="shared" ca="1" si="32"/>
        <v/>
      </c>
      <c r="AJ12" s="9" t="str">
        <f t="shared" ca="1" si="33"/>
        <v/>
      </c>
      <c r="AK12" s="9" t="str">
        <f t="shared" ca="1" si="34"/>
        <v/>
      </c>
      <c r="AL12" s="9" t="str">
        <f t="shared" ca="1" si="35"/>
        <v/>
      </c>
      <c r="AM12" s="9">
        <f t="shared" ca="1" si="53"/>
        <v>10</v>
      </c>
      <c r="AN12" s="9">
        <f t="shared" ca="1" si="54"/>
        <v>0</v>
      </c>
      <c r="AO12" s="20">
        <f t="shared" ca="1" si="21"/>
        <v>0</v>
      </c>
      <c r="AP12" s="22">
        <f t="shared" ca="1" si="22"/>
        <v>69</v>
      </c>
      <c r="AQ12"/>
      <c r="AR12" s="74" t="str">
        <f t="shared" ca="1" si="23"/>
        <v>Profit Target</v>
      </c>
      <c r="AS12" s="74">
        <f t="shared" ca="1" si="24"/>
        <v>0</v>
      </c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40"/>
      <c r="BE12" s="40"/>
      <c r="BF12" s="40"/>
      <c r="BG12" s="40"/>
      <c r="BH12" s="40"/>
      <c r="BI12" s="40"/>
      <c r="BJ12" s="40"/>
      <c r="BK12" s="40"/>
      <c r="BL12" s="40"/>
      <c r="BM12" s="68"/>
      <c r="BN12" s="70"/>
      <c r="BO12" s="66"/>
      <c r="BP12" s="30" t="s">
        <v>0</v>
      </c>
      <c r="BQ12" s="103" t="s">
        <v>0</v>
      </c>
      <c r="BR12" s="103"/>
      <c r="BS12" s="103"/>
      <c r="BT12" s="103"/>
      <c r="BU12" s="103"/>
      <c r="BV12" s="103"/>
      <c r="BW12" s="103"/>
      <c r="BX12" s="103"/>
      <c r="BY12" s="103"/>
      <c r="BZ12" s="103"/>
      <c r="CB12" s="50">
        <f t="shared" ca="1" si="1"/>
        <v>34</v>
      </c>
      <c r="CD12" s="62"/>
      <c r="CE12" s="62"/>
      <c r="CF12" s="63"/>
      <c r="CG12" s="63"/>
      <c r="CH12" s="63"/>
      <c r="CI12" s="63"/>
      <c r="CJ12" s="63"/>
      <c r="CO12" s="64"/>
    </row>
    <row r="13" spans="1:248" ht="15.75">
      <c r="A13" s="50">
        <f t="shared" ca="1" si="0"/>
        <v>33</v>
      </c>
      <c r="B13" s="10"/>
      <c r="C13" s="10"/>
      <c r="D13" s="10"/>
      <c r="E13" s="10"/>
      <c r="F13" s="82">
        <f ca="1">IF(A13&lt;&gt;"",COUNTIF($A$5:A13,A13),"")</f>
        <v>1</v>
      </c>
      <c r="G13" s="76" t="str">
        <f t="shared" ca="1" si="2"/>
        <v/>
      </c>
      <c r="H13" s="19">
        <f t="shared" ca="1" si="25"/>
        <v>1</v>
      </c>
      <c r="I13" s="83" t="str">
        <f t="shared" ca="1" si="26"/>
        <v/>
      </c>
      <c r="J13" s="83">
        <f t="shared" ca="1" si="49"/>
        <v>2</v>
      </c>
      <c r="K13" s="83" t="str">
        <f t="shared" ca="1" si="36"/>
        <v/>
      </c>
      <c r="L13" s="83">
        <f t="shared" ca="1" si="50"/>
        <v>0</v>
      </c>
      <c r="M13" s="83" t="str">
        <f t="shared" ca="1" si="37"/>
        <v/>
      </c>
      <c r="N13" s="83">
        <f t="shared" ca="1" si="50"/>
        <v>0</v>
      </c>
      <c r="O13" s="83" t="str">
        <f t="shared" ca="1" si="38"/>
        <v/>
      </c>
      <c r="P13" s="83">
        <f t="shared" ca="1" si="50"/>
        <v>0</v>
      </c>
      <c r="Q13" s="83" t="str">
        <f t="shared" ca="1" si="39"/>
        <v/>
      </c>
      <c r="R13" s="83">
        <f t="shared" ca="1" si="50"/>
        <v>0</v>
      </c>
      <c r="S13" s="83" t="str">
        <f t="shared" ca="1" si="40"/>
        <v/>
      </c>
      <c r="T13" s="83">
        <f t="shared" ca="1" si="50"/>
        <v>0</v>
      </c>
      <c r="U13" s="83" t="str">
        <f t="shared" ca="1" si="41"/>
        <v/>
      </c>
      <c r="V13" s="83">
        <f t="shared" ca="1" si="51"/>
        <v>0</v>
      </c>
      <c r="W13" s="83" t="str">
        <f t="shared" ca="1" si="42"/>
        <v/>
      </c>
      <c r="X13" s="83">
        <f t="shared" ca="1" si="43"/>
        <v>0</v>
      </c>
      <c r="Y13" s="83" t="str">
        <f t="shared" ca="1" si="44"/>
        <v/>
      </c>
      <c r="Z13" s="83">
        <f t="shared" ca="1" si="45"/>
        <v>0</v>
      </c>
      <c r="AA13" s="83" t="str">
        <f t="shared" ca="1" si="46"/>
        <v/>
      </c>
      <c r="AB13" s="25">
        <f t="shared" ca="1" si="52"/>
        <v>0</v>
      </c>
      <c r="AC13" s="9" t="str">
        <f t="shared" ca="1" si="48"/>
        <v/>
      </c>
      <c r="AD13" s="9" t="str">
        <f t="shared" ca="1" si="27"/>
        <v/>
      </c>
      <c r="AE13" s="9" t="str">
        <f t="shared" ca="1" si="28"/>
        <v/>
      </c>
      <c r="AF13" s="9" t="str">
        <f t="shared" ca="1" si="29"/>
        <v/>
      </c>
      <c r="AG13" s="9" t="str">
        <f t="shared" ca="1" si="30"/>
        <v/>
      </c>
      <c r="AH13" s="9" t="str">
        <f t="shared" ca="1" si="31"/>
        <v/>
      </c>
      <c r="AI13" s="9" t="str">
        <f t="shared" ca="1" si="32"/>
        <v/>
      </c>
      <c r="AJ13" s="9" t="str">
        <f t="shared" ca="1" si="33"/>
        <v/>
      </c>
      <c r="AK13" s="9" t="str">
        <f t="shared" ca="1" si="34"/>
        <v/>
      </c>
      <c r="AL13" s="9" t="str">
        <f t="shared" ca="1" si="35"/>
        <v/>
      </c>
      <c r="AM13" s="9">
        <f t="shared" ca="1" si="53"/>
        <v>10</v>
      </c>
      <c r="AN13" s="9">
        <f t="shared" ca="1" si="54"/>
        <v>0</v>
      </c>
      <c r="AO13" s="20">
        <f t="shared" ca="1" si="21"/>
        <v>0</v>
      </c>
      <c r="AP13" s="22">
        <f t="shared" ca="1" si="22"/>
        <v>69</v>
      </c>
      <c r="AQ13"/>
      <c r="AR13" s="74" t="str">
        <f t="shared" ca="1" si="23"/>
        <v>Profit Target</v>
      </c>
      <c r="AS13" s="74">
        <f t="shared" ca="1" si="24"/>
        <v>0</v>
      </c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40"/>
      <c r="BE13" s="40"/>
      <c r="BF13" s="40"/>
      <c r="BG13" s="40"/>
      <c r="BH13" s="40"/>
      <c r="BI13" s="40"/>
      <c r="BJ13" s="40"/>
      <c r="BK13" s="40"/>
      <c r="BL13" s="40"/>
      <c r="BM13" s="68"/>
      <c r="BN13" s="70"/>
      <c r="BO13" s="66"/>
      <c r="BP13" s="30" t="s">
        <v>0</v>
      </c>
      <c r="BQ13" s="103" t="s">
        <v>0</v>
      </c>
      <c r="BR13" s="103"/>
      <c r="BS13" s="103"/>
      <c r="BT13" s="103"/>
      <c r="BU13" s="103"/>
      <c r="BV13" s="103"/>
      <c r="BW13" s="103"/>
      <c r="BX13" s="103"/>
      <c r="BY13" s="103"/>
      <c r="BZ13" s="103"/>
      <c r="CB13" s="50">
        <f t="shared" ca="1" si="1"/>
        <v>28</v>
      </c>
      <c r="CD13" s="62"/>
      <c r="CE13" s="62"/>
      <c r="CF13" s="63"/>
      <c r="CG13" s="63"/>
      <c r="CH13" s="63"/>
      <c r="CI13" s="63"/>
      <c r="CJ13" s="63"/>
      <c r="CO13" s="64"/>
    </row>
    <row r="14" spans="1:248" ht="15.75">
      <c r="A14" s="50">
        <f t="shared" ca="1" si="0"/>
        <v>11</v>
      </c>
      <c r="B14" s="10"/>
      <c r="C14" s="10"/>
      <c r="D14" s="10"/>
      <c r="E14" s="10"/>
      <c r="F14" s="82">
        <f ca="1">IF(A14&lt;&gt;"",COUNTIF($A$5:A14,A14),"")</f>
        <v>1</v>
      </c>
      <c r="G14" s="76" t="str">
        <f t="shared" ca="1" si="2"/>
        <v/>
      </c>
      <c r="H14" s="19">
        <f t="shared" ca="1" si="25"/>
        <v>1</v>
      </c>
      <c r="I14" s="83" t="str">
        <f t="shared" ca="1" si="26"/>
        <v/>
      </c>
      <c r="J14" s="83">
        <f t="shared" ca="1" si="49"/>
        <v>2</v>
      </c>
      <c r="K14" s="83" t="str">
        <f t="shared" ca="1" si="36"/>
        <v/>
      </c>
      <c r="L14" s="83">
        <f t="shared" ca="1" si="50"/>
        <v>0</v>
      </c>
      <c r="M14" s="83" t="str">
        <f t="shared" ca="1" si="37"/>
        <v/>
      </c>
      <c r="N14" s="83">
        <f t="shared" ca="1" si="50"/>
        <v>0</v>
      </c>
      <c r="O14" s="83" t="str">
        <f t="shared" ca="1" si="38"/>
        <v/>
      </c>
      <c r="P14" s="83">
        <f t="shared" ca="1" si="50"/>
        <v>0</v>
      </c>
      <c r="Q14" s="83" t="str">
        <f t="shared" ca="1" si="39"/>
        <v/>
      </c>
      <c r="R14" s="83">
        <f t="shared" ca="1" si="50"/>
        <v>0</v>
      </c>
      <c r="S14" s="83" t="str">
        <f t="shared" ca="1" si="40"/>
        <v/>
      </c>
      <c r="T14" s="83">
        <f t="shared" ca="1" si="50"/>
        <v>0</v>
      </c>
      <c r="U14" s="83" t="str">
        <f t="shared" ca="1" si="41"/>
        <v/>
      </c>
      <c r="V14" s="83">
        <f t="shared" ca="1" si="51"/>
        <v>0</v>
      </c>
      <c r="W14" s="83" t="str">
        <f t="shared" ca="1" si="42"/>
        <v/>
      </c>
      <c r="X14" s="83">
        <f t="shared" ca="1" si="43"/>
        <v>0</v>
      </c>
      <c r="Y14" s="83" t="str">
        <f t="shared" ca="1" si="44"/>
        <v/>
      </c>
      <c r="Z14" s="83">
        <f t="shared" ca="1" si="45"/>
        <v>0</v>
      </c>
      <c r="AA14" s="83" t="str">
        <f t="shared" ca="1" si="46"/>
        <v/>
      </c>
      <c r="AB14" s="25">
        <f t="shared" ca="1" si="52"/>
        <v>0</v>
      </c>
      <c r="AC14" s="9" t="str">
        <f t="shared" ca="1" si="48"/>
        <v/>
      </c>
      <c r="AD14" s="9" t="str">
        <f t="shared" ca="1" si="27"/>
        <v/>
      </c>
      <c r="AE14" s="9" t="str">
        <f t="shared" ca="1" si="28"/>
        <v/>
      </c>
      <c r="AF14" s="9" t="str">
        <f t="shared" ca="1" si="29"/>
        <v/>
      </c>
      <c r="AG14" s="9" t="str">
        <f t="shared" ca="1" si="30"/>
        <v/>
      </c>
      <c r="AH14" s="9" t="str">
        <f t="shared" ca="1" si="31"/>
        <v/>
      </c>
      <c r="AI14" s="9" t="str">
        <f t="shared" ca="1" si="32"/>
        <v/>
      </c>
      <c r="AJ14" s="9" t="str">
        <f t="shared" ca="1" si="33"/>
        <v/>
      </c>
      <c r="AK14" s="9" t="str">
        <f t="shared" ca="1" si="34"/>
        <v/>
      </c>
      <c r="AL14" s="9" t="str">
        <f t="shared" ca="1" si="35"/>
        <v/>
      </c>
      <c r="AM14" s="9">
        <f t="shared" ca="1" si="53"/>
        <v>10</v>
      </c>
      <c r="AN14" s="9">
        <f t="shared" ca="1" si="54"/>
        <v>0</v>
      </c>
      <c r="AO14" s="20">
        <f t="shared" ca="1" si="21"/>
        <v>0</v>
      </c>
      <c r="AP14" s="22">
        <f t="shared" ca="1" si="22"/>
        <v>69</v>
      </c>
      <c r="AQ14"/>
      <c r="AR14" s="74" t="str">
        <f t="shared" ca="1" si="23"/>
        <v>Profit Target</v>
      </c>
      <c r="AS14" s="74">
        <f t="shared" ca="1" si="24"/>
        <v>0</v>
      </c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40"/>
      <c r="BE14" s="40"/>
      <c r="BF14" s="40"/>
      <c r="BG14" s="40"/>
      <c r="BH14" s="40"/>
      <c r="BI14" s="40"/>
      <c r="BJ14" s="40"/>
      <c r="BK14" s="40"/>
      <c r="BL14" s="40"/>
      <c r="BM14" s="68"/>
      <c r="BN14" s="70"/>
      <c r="BO14" s="70"/>
      <c r="BP14" s="30" t="s">
        <v>0</v>
      </c>
      <c r="BQ14" s="30" t="s">
        <v>0</v>
      </c>
      <c r="BR14" s="29"/>
      <c r="BS14" s="30"/>
      <c r="BT14" s="31"/>
      <c r="BU14" s="31"/>
      <c r="BV14" s="31"/>
      <c r="BW14" s="30"/>
      <c r="BX14" s="30"/>
      <c r="BY14" s="30"/>
      <c r="BZ14" s="30"/>
      <c r="CB14" s="50">
        <f t="shared" ca="1" si="1"/>
        <v>34</v>
      </c>
      <c r="CD14" s="62"/>
      <c r="CE14" s="62"/>
      <c r="CF14" s="63"/>
      <c r="CG14" s="63"/>
      <c r="CH14" s="63"/>
      <c r="CI14" s="63"/>
      <c r="CJ14" s="63"/>
      <c r="CO14" s="64"/>
    </row>
    <row r="15" spans="1:248" ht="15.75">
      <c r="A15" s="50">
        <f t="shared" ca="1" si="0"/>
        <v>36</v>
      </c>
      <c r="B15" s="10"/>
      <c r="C15" s="10"/>
      <c r="D15" s="10"/>
      <c r="E15" s="10"/>
      <c r="F15" s="82">
        <f ca="1">IF(A15&lt;&gt;"",COUNTIF($A$5:A15,A15),"")</f>
        <v>1</v>
      </c>
      <c r="G15" s="76" t="str">
        <f t="shared" ca="1" si="2"/>
        <v/>
      </c>
      <c r="H15" s="19">
        <f t="shared" ca="1" si="25"/>
        <v>1</v>
      </c>
      <c r="I15" s="83" t="str">
        <f t="shared" ca="1" si="26"/>
        <v/>
      </c>
      <c r="J15" s="83">
        <f t="shared" ca="1" si="49"/>
        <v>2</v>
      </c>
      <c r="K15" s="83" t="str">
        <f t="shared" ca="1" si="36"/>
        <v/>
      </c>
      <c r="L15" s="83">
        <f t="shared" ca="1" si="50"/>
        <v>0</v>
      </c>
      <c r="M15" s="83" t="str">
        <f t="shared" ca="1" si="37"/>
        <v/>
      </c>
      <c r="N15" s="83">
        <f t="shared" ca="1" si="50"/>
        <v>0</v>
      </c>
      <c r="O15" s="83" t="str">
        <f t="shared" ca="1" si="38"/>
        <v/>
      </c>
      <c r="P15" s="83">
        <f t="shared" ca="1" si="50"/>
        <v>0</v>
      </c>
      <c r="Q15" s="83" t="str">
        <f t="shared" ca="1" si="39"/>
        <v/>
      </c>
      <c r="R15" s="83">
        <f t="shared" ca="1" si="50"/>
        <v>0</v>
      </c>
      <c r="S15" s="83" t="str">
        <f t="shared" ca="1" si="40"/>
        <v/>
      </c>
      <c r="T15" s="83">
        <f t="shared" ca="1" si="50"/>
        <v>0</v>
      </c>
      <c r="U15" s="83" t="str">
        <f t="shared" ca="1" si="41"/>
        <v/>
      </c>
      <c r="V15" s="83">
        <f t="shared" ca="1" si="51"/>
        <v>0</v>
      </c>
      <c r="W15" s="83" t="str">
        <f t="shared" ca="1" si="42"/>
        <v/>
      </c>
      <c r="X15" s="83">
        <f t="shared" ca="1" si="43"/>
        <v>0</v>
      </c>
      <c r="Y15" s="83" t="str">
        <f t="shared" ca="1" si="44"/>
        <v/>
      </c>
      <c r="Z15" s="83">
        <f t="shared" ca="1" si="45"/>
        <v>0</v>
      </c>
      <c r="AA15" s="83" t="str">
        <f t="shared" ca="1" si="46"/>
        <v/>
      </c>
      <c r="AB15" s="25">
        <f t="shared" ca="1" si="52"/>
        <v>0</v>
      </c>
      <c r="AC15" s="9" t="str">
        <f t="shared" ca="1" si="48"/>
        <v/>
      </c>
      <c r="AD15" s="9" t="str">
        <f t="shared" ca="1" si="27"/>
        <v/>
      </c>
      <c r="AE15" s="9" t="str">
        <f t="shared" ca="1" si="28"/>
        <v/>
      </c>
      <c r="AF15" s="9" t="str">
        <f t="shared" ca="1" si="29"/>
        <v/>
      </c>
      <c r="AG15" s="9" t="str">
        <f t="shared" ca="1" si="30"/>
        <v/>
      </c>
      <c r="AH15" s="9" t="str">
        <f t="shared" ca="1" si="31"/>
        <v/>
      </c>
      <c r="AI15" s="9" t="str">
        <f t="shared" ca="1" si="32"/>
        <v/>
      </c>
      <c r="AJ15" s="9" t="str">
        <f t="shared" ca="1" si="33"/>
        <v/>
      </c>
      <c r="AK15" s="9" t="str">
        <f t="shared" ca="1" si="34"/>
        <v/>
      </c>
      <c r="AL15" s="9" t="str">
        <f t="shared" ca="1" si="35"/>
        <v/>
      </c>
      <c r="AM15" s="9">
        <f t="shared" ca="1" si="53"/>
        <v>10</v>
      </c>
      <c r="AN15" s="9">
        <f t="shared" ca="1" si="54"/>
        <v>0</v>
      </c>
      <c r="AO15" s="20">
        <f t="shared" ca="1" si="21"/>
        <v>0</v>
      </c>
      <c r="AP15" s="22">
        <f t="shared" ca="1" si="22"/>
        <v>69</v>
      </c>
      <c r="AQ15"/>
      <c r="AR15" s="74" t="str">
        <f t="shared" ca="1" si="23"/>
        <v>Profit Target</v>
      </c>
      <c r="AS15" s="74">
        <f t="shared" ca="1" si="24"/>
        <v>0</v>
      </c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40"/>
      <c r="BE15" s="40"/>
      <c r="BF15" s="40"/>
      <c r="BG15" s="40"/>
      <c r="BH15" s="40"/>
      <c r="BI15" s="40"/>
      <c r="BJ15" s="40"/>
      <c r="BK15" s="40"/>
      <c r="BL15" s="40"/>
      <c r="BM15" s="68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B15" s="50">
        <f t="shared" ca="1" si="1"/>
        <v>18</v>
      </c>
      <c r="CD15" s="62"/>
      <c r="CE15" s="62"/>
      <c r="CF15" s="63"/>
      <c r="CG15" s="63"/>
      <c r="CH15" s="63"/>
      <c r="CI15" s="63"/>
      <c r="CJ15" s="63"/>
      <c r="CO15" s="64"/>
    </row>
    <row r="16" spans="1:248" ht="15.75">
      <c r="A16" s="50">
        <f t="shared" ca="1" si="0"/>
        <v>4</v>
      </c>
      <c r="B16" s="10"/>
      <c r="C16" s="10"/>
      <c r="D16" s="10"/>
      <c r="E16" s="10"/>
      <c r="F16" s="82">
        <f ca="1">IF(A16&lt;&gt;"",COUNTIF($A$5:A16,A16),"")</f>
        <v>1</v>
      </c>
      <c r="G16" s="76" t="str">
        <f t="shared" ca="1" si="2"/>
        <v/>
      </c>
      <c r="H16" s="19">
        <f t="shared" ca="1" si="25"/>
        <v>1</v>
      </c>
      <c r="I16" s="83" t="str">
        <f t="shared" ca="1" si="26"/>
        <v/>
      </c>
      <c r="J16" s="83">
        <f t="shared" ca="1" si="49"/>
        <v>2</v>
      </c>
      <c r="K16" s="83" t="str">
        <f t="shared" ca="1" si="36"/>
        <v/>
      </c>
      <c r="L16" s="83">
        <f t="shared" ca="1" si="50"/>
        <v>0</v>
      </c>
      <c r="M16" s="83" t="str">
        <f t="shared" ca="1" si="37"/>
        <v/>
      </c>
      <c r="N16" s="83">
        <f t="shared" ca="1" si="50"/>
        <v>0</v>
      </c>
      <c r="O16" s="83" t="str">
        <f t="shared" ca="1" si="38"/>
        <v/>
      </c>
      <c r="P16" s="83">
        <f t="shared" ca="1" si="50"/>
        <v>0</v>
      </c>
      <c r="Q16" s="83" t="str">
        <f t="shared" ca="1" si="39"/>
        <v/>
      </c>
      <c r="R16" s="83">
        <f t="shared" ca="1" si="50"/>
        <v>0</v>
      </c>
      <c r="S16" s="83" t="str">
        <f t="shared" ca="1" si="40"/>
        <v/>
      </c>
      <c r="T16" s="83">
        <f t="shared" ca="1" si="50"/>
        <v>0</v>
      </c>
      <c r="U16" s="83" t="str">
        <f t="shared" ca="1" si="41"/>
        <v/>
      </c>
      <c r="V16" s="83">
        <f t="shared" ca="1" si="51"/>
        <v>0</v>
      </c>
      <c r="W16" s="83" t="str">
        <f t="shared" ca="1" si="42"/>
        <v/>
      </c>
      <c r="X16" s="83">
        <f t="shared" ca="1" si="43"/>
        <v>0</v>
      </c>
      <c r="Y16" s="83" t="str">
        <f t="shared" ca="1" si="44"/>
        <v/>
      </c>
      <c r="Z16" s="83">
        <f t="shared" ca="1" si="45"/>
        <v>0</v>
      </c>
      <c r="AA16" s="83" t="str">
        <f t="shared" ca="1" si="46"/>
        <v/>
      </c>
      <c r="AB16" s="25">
        <f t="shared" ca="1" si="52"/>
        <v>0</v>
      </c>
      <c r="AC16" s="9" t="str">
        <f t="shared" ca="1" si="48"/>
        <v/>
      </c>
      <c r="AD16" s="9" t="str">
        <f t="shared" ca="1" si="27"/>
        <v/>
      </c>
      <c r="AE16" s="9" t="str">
        <f t="shared" ca="1" si="28"/>
        <v/>
      </c>
      <c r="AF16" s="9" t="str">
        <f t="shared" ca="1" si="29"/>
        <v/>
      </c>
      <c r="AG16" s="9" t="str">
        <f t="shared" ca="1" si="30"/>
        <v/>
      </c>
      <c r="AH16" s="9" t="str">
        <f t="shared" ca="1" si="31"/>
        <v/>
      </c>
      <c r="AI16" s="9" t="str">
        <f t="shared" ca="1" si="32"/>
        <v/>
      </c>
      <c r="AJ16" s="9" t="str">
        <f t="shared" ca="1" si="33"/>
        <v/>
      </c>
      <c r="AK16" s="9" t="str">
        <f t="shared" ca="1" si="34"/>
        <v/>
      </c>
      <c r="AL16" s="9" t="str">
        <f t="shared" ca="1" si="35"/>
        <v/>
      </c>
      <c r="AM16" s="9">
        <f t="shared" ca="1" si="53"/>
        <v>10</v>
      </c>
      <c r="AN16" s="9">
        <f t="shared" ca="1" si="54"/>
        <v>0</v>
      </c>
      <c r="AO16" s="20">
        <f t="shared" ca="1" si="21"/>
        <v>0</v>
      </c>
      <c r="AP16" s="22">
        <f t="shared" ca="1" si="22"/>
        <v>69</v>
      </c>
      <c r="AQ16"/>
      <c r="AR16" s="74" t="str">
        <f t="shared" ca="1" si="23"/>
        <v>Profit Target</v>
      </c>
      <c r="AS16" s="74">
        <f t="shared" ca="1" si="24"/>
        <v>0</v>
      </c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40"/>
      <c r="BE16" s="40"/>
      <c r="BF16" s="40"/>
      <c r="BG16" s="40"/>
      <c r="BH16" s="40"/>
      <c r="BI16" s="40"/>
      <c r="BJ16" s="40"/>
      <c r="BK16" s="40"/>
      <c r="BL16" s="40"/>
      <c r="BM16" s="68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B16" s="50">
        <f t="shared" ca="1" si="1"/>
        <v>4</v>
      </c>
      <c r="CD16" s="62"/>
      <c r="CE16" s="62"/>
      <c r="CF16" s="63"/>
      <c r="CG16" s="63"/>
      <c r="CH16" s="63"/>
      <c r="CI16" s="63"/>
      <c r="CJ16" s="63"/>
      <c r="CO16" s="64"/>
    </row>
    <row r="17" spans="1:93" ht="15.75">
      <c r="A17" s="50">
        <f t="shared" ca="1" si="0"/>
        <v>1</v>
      </c>
      <c r="B17" s="10"/>
      <c r="C17" s="10"/>
      <c r="D17" s="10"/>
      <c r="E17" s="10"/>
      <c r="F17" s="82">
        <f ca="1">IF(A17&lt;&gt;"",COUNTIF($A$5:A17,A17),"")</f>
        <v>1</v>
      </c>
      <c r="G17" s="76" t="str">
        <f t="shared" ca="1" si="2"/>
        <v/>
      </c>
      <c r="H17" s="19">
        <f t="shared" ca="1" si="25"/>
        <v>1</v>
      </c>
      <c r="I17" s="83" t="str">
        <f t="shared" ca="1" si="26"/>
        <v/>
      </c>
      <c r="J17" s="83">
        <f t="shared" ca="1" si="49"/>
        <v>2</v>
      </c>
      <c r="K17" s="83" t="str">
        <f t="shared" ca="1" si="36"/>
        <v/>
      </c>
      <c r="L17" s="83">
        <f t="shared" ca="1" si="50"/>
        <v>0</v>
      </c>
      <c r="M17" s="83" t="str">
        <f t="shared" ca="1" si="37"/>
        <v/>
      </c>
      <c r="N17" s="83">
        <f t="shared" ca="1" si="50"/>
        <v>0</v>
      </c>
      <c r="O17" s="83" t="str">
        <f t="shared" ca="1" si="38"/>
        <v/>
      </c>
      <c r="P17" s="83">
        <f t="shared" ca="1" si="50"/>
        <v>0</v>
      </c>
      <c r="Q17" s="83" t="str">
        <f t="shared" ca="1" si="39"/>
        <v/>
      </c>
      <c r="R17" s="83">
        <f t="shared" ca="1" si="50"/>
        <v>0</v>
      </c>
      <c r="S17" s="83" t="str">
        <f t="shared" ca="1" si="40"/>
        <v/>
      </c>
      <c r="T17" s="83">
        <f t="shared" ca="1" si="50"/>
        <v>0</v>
      </c>
      <c r="U17" s="83" t="str">
        <f t="shared" ca="1" si="41"/>
        <v/>
      </c>
      <c r="V17" s="83">
        <f t="shared" ca="1" si="51"/>
        <v>0</v>
      </c>
      <c r="W17" s="83" t="str">
        <f t="shared" ca="1" si="42"/>
        <v/>
      </c>
      <c r="X17" s="83">
        <f t="shared" ca="1" si="43"/>
        <v>0</v>
      </c>
      <c r="Y17" s="83" t="str">
        <f t="shared" ca="1" si="44"/>
        <v/>
      </c>
      <c r="Z17" s="83">
        <f t="shared" ca="1" si="45"/>
        <v>0</v>
      </c>
      <c r="AA17" s="83" t="str">
        <f t="shared" ca="1" si="46"/>
        <v/>
      </c>
      <c r="AB17" s="25">
        <f t="shared" ca="1" si="52"/>
        <v>0</v>
      </c>
      <c r="AC17" s="9" t="str">
        <f t="shared" ca="1" si="48"/>
        <v/>
      </c>
      <c r="AD17" s="9" t="str">
        <f t="shared" ca="1" si="27"/>
        <v/>
      </c>
      <c r="AE17" s="9" t="str">
        <f t="shared" ca="1" si="28"/>
        <v/>
      </c>
      <c r="AF17" s="9" t="str">
        <f t="shared" ca="1" si="29"/>
        <v/>
      </c>
      <c r="AG17" s="9" t="str">
        <f t="shared" ca="1" si="30"/>
        <v/>
      </c>
      <c r="AH17" s="9" t="str">
        <f t="shared" ca="1" si="31"/>
        <v/>
      </c>
      <c r="AI17" s="9" t="str">
        <f t="shared" ca="1" si="32"/>
        <v/>
      </c>
      <c r="AJ17" s="9" t="str">
        <f t="shared" ca="1" si="33"/>
        <v/>
      </c>
      <c r="AK17" s="9" t="str">
        <f t="shared" ca="1" si="34"/>
        <v/>
      </c>
      <c r="AL17" s="9" t="str">
        <f t="shared" ca="1" si="35"/>
        <v/>
      </c>
      <c r="AM17" s="9">
        <f t="shared" ca="1" si="53"/>
        <v>10</v>
      </c>
      <c r="AN17" s="9">
        <f t="shared" ca="1" si="54"/>
        <v>0</v>
      </c>
      <c r="AO17" s="20">
        <f t="shared" ca="1" si="21"/>
        <v>0</v>
      </c>
      <c r="AP17" s="22">
        <f t="shared" ca="1" si="22"/>
        <v>69</v>
      </c>
      <c r="AQ17"/>
      <c r="AR17" s="74" t="str">
        <f t="shared" ca="1" si="23"/>
        <v>Profit Target</v>
      </c>
      <c r="AS17" s="74">
        <f t="shared" ca="1" si="24"/>
        <v>0</v>
      </c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40"/>
      <c r="BE17" s="40"/>
      <c r="BF17" s="40"/>
      <c r="BG17" s="40"/>
      <c r="BH17" s="40"/>
      <c r="BI17" s="40"/>
      <c r="BJ17" s="40"/>
      <c r="BK17" s="40"/>
      <c r="BL17" s="40"/>
      <c r="BM17" s="68"/>
      <c r="BN17" s="70"/>
      <c r="BO17" s="70"/>
      <c r="BP17" s="34"/>
      <c r="BQ17" s="70"/>
      <c r="BR17" s="34"/>
      <c r="BS17" s="70"/>
      <c r="BT17" s="34"/>
      <c r="BU17" s="34"/>
      <c r="BV17" s="34"/>
      <c r="BW17" s="34"/>
      <c r="BX17" s="34"/>
      <c r="BY17" s="34"/>
      <c r="BZ17" s="34"/>
      <c r="CB17" s="50">
        <f t="shared" ca="1" si="1"/>
        <v>17</v>
      </c>
      <c r="CD17" s="62"/>
      <c r="CE17" s="62"/>
      <c r="CF17" s="63"/>
      <c r="CG17" s="63"/>
      <c r="CH17" s="63"/>
      <c r="CI17" s="63"/>
      <c r="CJ17" s="63"/>
      <c r="CO17" s="64"/>
    </row>
    <row r="18" spans="1:93" ht="15.75">
      <c r="A18" s="50">
        <f t="shared" ca="1" si="0"/>
        <v>3</v>
      </c>
      <c r="B18" s="10"/>
      <c r="C18" s="10"/>
      <c r="D18" s="10"/>
      <c r="E18" s="10"/>
      <c r="F18" s="82">
        <f ca="1">IF(A18&lt;&gt;"",COUNTIF($A$5:A18,A18),"")</f>
        <v>1</v>
      </c>
      <c r="G18" s="76" t="str">
        <f t="shared" ca="1" si="2"/>
        <v/>
      </c>
      <c r="H18" s="19">
        <f t="shared" ca="1" si="25"/>
        <v>1</v>
      </c>
      <c r="I18" s="83" t="str">
        <f t="shared" ca="1" si="26"/>
        <v/>
      </c>
      <c r="J18" s="83">
        <f t="shared" ca="1" si="49"/>
        <v>2</v>
      </c>
      <c r="K18" s="83" t="str">
        <f t="shared" ca="1" si="36"/>
        <v/>
      </c>
      <c r="L18" s="83">
        <f t="shared" ca="1" si="50"/>
        <v>0</v>
      </c>
      <c r="M18" s="83" t="str">
        <f t="shared" ca="1" si="37"/>
        <v/>
      </c>
      <c r="N18" s="83">
        <f t="shared" ca="1" si="50"/>
        <v>0</v>
      </c>
      <c r="O18" s="83" t="str">
        <f t="shared" ca="1" si="38"/>
        <v/>
      </c>
      <c r="P18" s="83">
        <f t="shared" ca="1" si="50"/>
        <v>0</v>
      </c>
      <c r="Q18" s="83" t="str">
        <f t="shared" ca="1" si="39"/>
        <v/>
      </c>
      <c r="R18" s="83">
        <f t="shared" ca="1" si="50"/>
        <v>0</v>
      </c>
      <c r="S18" s="83" t="str">
        <f t="shared" ca="1" si="40"/>
        <v/>
      </c>
      <c r="T18" s="83">
        <f t="shared" ca="1" si="50"/>
        <v>0</v>
      </c>
      <c r="U18" s="83" t="str">
        <f t="shared" ca="1" si="41"/>
        <v/>
      </c>
      <c r="V18" s="83">
        <f t="shared" ca="1" si="51"/>
        <v>0</v>
      </c>
      <c r="W18" s="83" t="str">
        <f t="shared" ca="1" si="42"/>
        <v/>
      </c>
      <c r="X18" s="83">
        <f t="shared" ca="1" si="43"/>
        <v>0</v>
      </c>
      <c r="Y18" s="83" t="str">
        <f t="shared" ca="1" si="44"/>
        <v/>
      </c>
      <c r="Z18" s="83">
        <f t="shared" ca="1" si="45"/>
        <v>0</v>
      </c>
      <c r="AA18" s="83" t="str">
        <f t="shared" ca="1" si="46"/>
        <v/>
      </c>
      <c r="AB18" s="25">
        <f t="shared" ca="1" si="52"/>
        <v>0</v>
      </c>
      <c r="AC18" s="9" t="str">
        <f t="shared" ca="1" si="48"/>
        <v/>
      </c>
      <c r="AD18" s="9" t="str">
        <f t="shared" ca="1" si="27"/>
        <v/>
      </c>
      <c r="AE18" s="9" t="str">
        <f t="shared" ca="1" si="28"/>
        <v/>
      </c>
      <c r="AF18" s="9" t="str">
        <f t="shared" ca="1" si="29"/>
        <v/>
      </c>
      <c r="AG18" s="9" t="str">
        <f t="shared" ca="1" si="30"/>
        <v/>
      </c>
      <c r="AH18" s="9" t="str">
        <f t="shared" ca="1" si="31"/>
        <v/>
      </c>
      <c r="AI18" s="9" t="str">
        <f t="shared" ca="1" si="32"/>
        <v/>
      </c>
      <c r="AJ18" s="9" t="str">
        <f t="shared" ca="1" si="33"/>
        <v/>
      </c>
      <c r="AK18" s="9" t="str">
        <f t="shared" ca="1" si="34"/>
        <v/>
      </c>
      <c r="AL18" s="9" t="str">
        <f t="shared" ca="1" si="35"/>
        <v/>
      </c>
      <c r="AM18" s="9">
        <f t="shared" ca="1" si="53"/>
        <v>10</v>
      </c>
      <c r="AN18" s="9">
        <f t="shared" ca="1" si="54"/>
        <v>0</v>
      </c>
      <c r="AO18" s="20">
        <f t="shared" ca="1" si="21"/>
        <v>0</v>
      </c>
      <c r="AP18" s="22">
        <f t="shared" ca="1" si="22"/>
        <v>69</v>
      </c>
      <c r="AQ18"/>
      <c r="AR18" s="74" t="str">
        <f t="shared" ca="1" si="23"/>
        <v>Profit Target</v>
      </c>
      <c r="AS18" s="74">
        <f t="shared" ca="1" si="24"/>
        <v>0</v>
      </c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5"/>
      <c r="CB18" s="50">
        <f t="shared" ca="1" si="1"/>
        <v>23</v>
      </c>
      <c r="CD18" s="62"/>
      <c r="CE18" s="62"/>
      <c r="CF18" s="63"/>
      <c r="CG18" s="63"/>
      <c r="CH18" s="63"/>
      <c r="CI18" s="63"/>
      <c r="CJ18" s="63"/>
      <c r="CO18" s="64"/>
    </row>
    <row r="19" spans="1:93" ht="15.75">
      <c r="A19" s="50">
        <f t="shared" ca="1" si="0"/>
        <v>19</v>
      </c>
      <c r="B19" s="10"/>
      <c r="C19" s="10"/>
      <c r="D19" s="10"/>
      <c r="E19" s="10"/>
      <c r="F19" s="82">
        <f ca="1">IF(A19&lt;&gt;"",COUNTIF($A$5:A19,A19),"")</f>
        <v>1</v>
      </c>
      <c r="G19" s="76" t="str">
        <f t="shared" ca="1" si="2"/>
        <v/>
      </c>
      <c r="H19" s="19">
        <f t="shared" ca="1" si="25"/>
        <v>1</v>
      </c>
      <c r="I19" s="83" t="str">
        <f t="shared" ca="1" si="26"/>
        <v/>
      </c>
      <c r="J19" s="83">
        <f t="shared" ca="1" si="49"/>
        <v>2</v>
      </c>
      <c r="K19" s="83" t="str">
        <f t="shared" ca="1" si="36"/>
        <v/>
      </c>
      <c r="L19" s="83">
        <f t="shared" ca="1" si="50"/>
        <v>0</v>
      </c>
      <c r="M19" s="83" t="str">
        <f t="shared" ca="1" si="37"/>
        <v/>
      </c>
      <c r="N19" s="83">
        <f t="shared" ca="1" si="50"/>
        <v>0</v>
      </c>
      <c r="O19" s="83" t="str">
        <f t="shared" ca="1" si="38"/>
        <v/>
      </c>
      <c r="P19" s="83">
        <f t="shared" ca="1" si="50"/>
        <v>0</v>
      </c>
      <c r="Q19" s="83" t="str">
        <f t="shared" ca="1" si="39"/>
        <v/>
      </c>
      <c r="R19" s="83">
        <f t="shared" ca="1" si="50"/>
        <v>0</v>
      </c>
      <c r="S19" s="83" t="str">
        <f t="shared" ca="1" si="40"/>
        <v/>
      </c>
      <c r="T19" s="83">
        <f t="shared" ca="1" si="50"/>
        <v>0</v>
      </c>
      <c r="U19" s="83" t="str">
        <f t="shared" ca="1" si="41"/>
        <v/>
      </c>
      <c r="V19" s="83">
        <f t="shared" ca="1" si="51"/>
        <v>0</v>
      </c>
      <c r="W19" s="83" t="str">
        <f t="shared" ca="1" si="42"/>
        <v/>
      </c>
      <c r="X19" s="83">
        <f t="shared" ca="1" si="43"/>
        <v>0</v>
      </c>
      <c r="Y19" s="83" t="str">
        <f t="shared" ca="1" si="44"/>
        <v/>
      </c>
      <c r="Z19" s="83">
        <f t="shared" ca="1" si="45"/>
        <v>0</v>
      </c>
      <c r="AA19" s="83" t="str">
        <f t="shared" ca="1" si="46"/>
        <v/>
      </c>
      <c r="AB19" s="25">
        <f t="shared" ca="1" si="52"/>
        <v>0</v>
      </c>
      <c r="AC19" s="9" t="str">
        <f t="shared" ca="1" si="48"/>
        <v/>
      </c>
      <c r="AD19" s="9" t="str">
        <f t="shared" ca="1" si="27"/>
        <v/>
      </c>
      <c r="AE19" s="9" t="str">
        <f t="shared" ca="1" si="28"/>
        <v/>
      </c>
      <c r="AF19" s="9" t="str">
        <f t="shared" ca="1" si="29"/>
        <v/>
      </c>
      <c r="AG19" s="9" t="str">
        <f t="shared" ca="1" si="30"/>
        <v/>
      </c>
      <c r="AH19" s="9" t="str">
        <f t="shared" ca="1" si="31"/>
        <v/>
      </c>
      <c r="AI19" s="9" t="str">
        <f t="shared" ca="1" si="32"/>
        <v/>
      </c>
      <c r="AJ19" s="9" t="str">
        <f t="shared" ca="1" si="33"/>
        <v/>
      </c>
      <c r="AK19" s="9" t="str">
        <f t="shared" ca="1" si="34"/>
        <v/>
      </c>
      <c r="AL19" s="9" t="str">
        <f t="shared" ca="1" si="35"/>
        <v/>
      </c>
      <c r="AM19" s="9">
        <f t="shared" ca="1" si="53"/>
        <v>10</v>
      </c>
      <c r="AN19" s="9">
        <f t="shared" ca="1" si="54"/>
        <v>0</v>
      </c>
      <c r="AO19" s="20">
        <f t="shared" ca="1" si="21"/>
        <v>0</v>
      </c>
      <c r="AP19" s="22">
        <f t="shared" ca="1" si="22"/>
        <v>69</v>
      </c>
      <c r="AQ19"/>
      <c r="AR19" s="74" t="str">
        <f t="shared" ca="1" si="23"/>
        <v>Profit Target</v>
      </c>
      <c r="AS19" s="74">
        <f t="shared" ca="1" si="24"/>
        <v>0</v>
      </c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5"/>
      <c r="CB19" s="50">
        <f t="shared" ca="1" si="1"/>
        <v>16</v>
      </c>
      <c r="CD19" s="62"/>
      <c r="CE19" s="62"/>
      <c r="CF19" s="63"/>
      <c r="CG19" s="63"/>
      <c r="CH19" s="63"/>
      <c r="CI19" s="63"/>
      <c r="CJ19" s="63"/>
      <c r="CO19" s="64"/>
    </row>
    <row r="20" spans="1:93" ht="15.75">
      <c r="A20" s="50">
        <f t="shared" ca="1" si="0"/>
        <v>22</v>
      </c>
      <c r="B20" s="10"/>
      <c r="C20" s="10"/>
      <c r="D20" s="10"/>
      <c r="E20" s="10"/>
      <c r="F20" s="82">
        <f ca="1">IF(A20&lt;&gt;"",COUNTIF($A$5:A20,A20),"")</f>
        <v>1</v>
      </c>
      <c r="G20" s="76" t="str">
        <f t="shared" ca="1" si="2"/>
        <v/>
      </c>
      <c r="H20" s="19">
        <f t="shared" ca="1" si="25"/>
        <v>1</v>
      </c>
      <c r="I20" s="83" t="str">
        <f t="shared" ca="1" si="26"/>
        <v/>
      </c>
      <c r="J20" s="83">
        <f t="shared" ca="1" si="49"/>
        <v>2</v>
      </c>
      <c r="K20" s="83" t="str">
        <f t="shared" ca="1" si="36"/>
        <v/>
      </c>
      <c r="L20" s="83">
        <f t="shared" ca="1" si="50"/>
        <v>0</v>
      </c>
      <c r="M20" s="83" t="str">
        <f t="shared" ca="1" si="37"/>
        <v/>
      </c>
      <c r="N20" s="83">
        <f t="shared" ca="1" si="50"/>
        <v>0</v>
      </c>
      <c r="O20" s="83" t="str">
        <f t="shared" ca="1" si="38"/>
        <v/>
      </c>
      <c r="P20" s="83">
        <f t="shared" ca="1" si="50"/>
        <v>0</v>
      </c>
      <c r="Q20" s="83" t="str">
        <f t="shared" ca="1" si="39"/>
        <v/>
      </c>
      <c r="R20" s="83">
        <f t="shared" ca="1" si="50"/>
        <v>0</v>
      </c>
      <c r="S20" s="83" t="str">
        <f t="shared" ca="1" si="40"/>
        <v/>
      </c>
      <c r="T20" s="83">
        <f t="shared" ca="1" si="50"/>
        <v>0</v>
      </c>
      <c r="U20" s="83" t="str">
        <f t="shared" ca="1" si="41"/>
        <v/>
      </c>
      <c r="V20" s="83">
        <f t="shared" ca="1" si="51"/>
        <v>0</v>
      </c>
      <c r="W20" s="83" t="str">
        <f t="shared" ca="1" si="42"/>
        <v/>
      </c>
      <c r="X20" s="83">
        <f t="shared" ca="1" si="43"/>
        <v>0</v>
      </c>
      <c r="Y20" s="83" t="str">
        <f t="shared" ca="1" si="44"/>
        <v/>
      </c>
      <c r="Z20" s="83">
        <f t="shared" ca="1" si="45"/>
        <v>0</v>
      </c>
      <c r="AA20" s="83" t="str">
        <f t="shared" ca="1" si="46"/>
        <v/>
      </c>
      <c r="AB20" s="25">
        <f t="shared" ca="1" si="52"/>
        <v>0</v>
      </c>
      <c r="AC20" s="9" t="str">
        <f t="shared" ca="1" si="48"/>
        <v/>
      </c>
      <c r="AD20" s="9" t="str">
        <f t="shared" ca="1" si="27"/>
        <v/>
      </c>
      <c r="AE20" s="9" t="str">
        <f t="shared" ca="1" si="28"/>
        <v/>
      </c>
      <c r="AF20" s="9" t="str">
        <f t="shared" ca="1" si="29"/>
        <v/>
      </c>
      <c r="AG20" s="9" t="str">
        <f t="shared" ca="1" si="30"/>
        <v/>
      </c>
      <c r="AH20" s="9" t="str">
        <f t="shared" ca="1" si="31"/>
        <v/>
      </c>
      <c r="AI20" s="9" t="str">
        <f t="shared" ca="1" si="32"/>
        <v/>
      </c>
      <c r="AJ20" s="9" t="str">
        <f t="shared" ca="1" si="33"/>
        <v/>
      </c>
      <c r="AK20" s="9" t="str">
        <f t="shared" ca="1" si="34"/>
        <v/>
      </c>
      <c r="AL20" s="9" t="str">
        <f t="shared" ca="1" si="35"/>
        <v/>
      </c>
      <c r="AM20" s="9">
        <f t="shared" ca="1" si="53"/>
        <v>10</v>
      </c>
      <c r="AN20" s="9">
        <f t="shared" ca="1" si="54"/>
        <v>0</v>
      </c>
      <c r="AO20" s="20">
        <f t="shared" ca="1" si="21"/>
        <v>0</v>
      </c>
      <c r="AP20" s="22">
        <f t="shared" ca="1" si="22"/>
        <v>69</v>
      </c>
      <c r="AQ20"/>
      <c r="AR20" s="74" t="str">
        <f t="shared" ca="1" si="23"/>
        <v>Profit Target</v>
      </c>
      <c r="AS20" s="74">
        <f t="shared" ca="1" si="24"/>
        <v>0</v>
      </c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5"/>
      <c r="CB20" s="50">
        <f t="shared" ca="1" si="1"/>
        <v>33</v>
      </c>
      <c r="CD20" s="62"/>
      <c r="CE20" s="62"/>
      <c r="CF20" s="63"/>
      <c r="CG20" s="63"/>
      <c r="CH20" s="63"/>
      <c r="CI20" s="63"/>
      <c r="CJ20" s="63"/>
      <c r="CO20" s="64"/>
    </row>
    <row r="21" spans="1:93" ht="15.75">
      <c r="A21" s="50">
        <f t="shared" ca="1" si="0"/>
        <v>33</v>
      </c>
      <c r="B21" s="10"/>
      <c r="C21" s="10"/>
      <c r="D21" s="10"/>
      <c r="E21" s="10"/>
      <c r="F21" s="82">
        <f ca="1">IF(A21&lt;&gt;"",COUNTIF($A$5:A21,A21),"")</f>
        <v>2</v>
      </c>
      <c r="G21" s="76">
        <f t="shared" ca="1" si="2"/>
        <v>33</v>
      </c>
      <c r="H21" s="19">
        <f t="shared" ca="1" si="25"/>
        <v>1</v>
      </c>
      <c r="I21" s="83" t="str">
        <f t="shared" ca="1" si="26"/>
        <v/>
      </c>
      <c r="J21" s="83">
        <f t="shared" ca="1" si="49"/>
        <v>2</v>
      </c>
      <c r="K21" s="83" t="str">
        <f t="shared" ca="1" si="36"/>
        <v/>
      </c>
      <c r="L21" s="83">
        <f t="shared" ca="1" si="50"/>
        <v>0</v>
      </c>
      <c r="M21" s="83" t="str">
        <f t="shared" ca="1" si="37"/>
        <v/>
      </c>
      <c r="N21" s="83">
        <f t="shared" ca="1" si="50"/>
        <v>0</v>
      </c>
      <c r="O21" s="83" t="str">
        <f t="shared" ca="1" si="38"/>
        <v/>
      </c>
      <c r="P21" s="83">
        <f t="shared" ca="1" si="50"/>
        <v>0</v>
      </c>
      <c r="Q21" s="83" t="str">
        <f t="shared" ca="1" si="39"/>
        <v/>
      </c>
      <c r="R21" s="83">
        <f t="shared" ca="1" si="50"/>
        <v>0</v>
      </c>
      <c r="S21" s="83" t="str">
        <f t="shared" ca="1" si="40"/>
        <v/>
      </c>
      <c r="T21" s="83">
        <f t="shared" ca="1" si="50"/>
        <v>0</v>
      </c>
      <c r="U21" s="83" t="str">
        <f t="shared" ca="1" si="41"/>
        <v/>
      </c>
      <c r="V21" s="83">
        <f t="shared" ca="1" si="51"/>
        <v>0</v>
      </c>
      <c r="W21" s="83" t="str">
        <f t="shared" ca="1" si="42"/>
        <v/>
      </c>
      <c r="X21" s="83">
        <f t="shared" ca="1" si="43"/>
        <v>0</v>
      </c>
      <c r="Y21" s="83" t="str">
        <f t="shared" ca="1" si="44"/>
        <v/>
      </c>
      <c r="Z21" s="83">
        <f t="shared" ca="1" si="45"/>
        <v>0</v>
      </c>
      <c r="AA21" s="83" t="str">
        <f t="shared" ca="1" si="46"/>
        <v/>
      </c>
      <c r="AB21" s="25">
        <f t="shared" ca="1" si="52"/>
        <v>0</v>
      </c>
      <c r="AC21" s="9" t="str">
        <f t="shared" ca="1" si="48"/>
        <v/>
      </c>
      <c r="AD21" s="9" t="str">
        <f t="shared" ca="1" si="27"/>
        <v/>
      </c>
      <c r="AE21" s="9" t="str">
        <f t="shared" ca="1" si="28"/>
        <v/>
      </c>
      <c r="AF21" s="9" t="str">
        <f t="shared" ca="1" si="29"/>
        <v/>
      </c>
      <c r="AG21" s="9" t="str">
        <f t="shared" ca="1" si="30"/>
        <v/>
      </c>
      <c r="AH21" s="9" t="str">
        <f t="shared" ca="1" si="31"/>
        <v/>
      </c>
      <c r="AI21" s="9" t="str">
        <f t="shared" ca="1" si="32"/>
        <v/>
      </c>
      <c r="AJ21" s="9" t="str">
        <f t="shared" ca="1" si="33"/>
        <v/>
      </c>
      <c r="AK21" s="9" t="str">
        <f t="shared" ca="1" si="34"/>
        <v/>
      </c>
      <c r="AL21" s="9" t="str">
        <f t="shared" ca="1" si="35"/>
        <v/>
      </c>
      <c r="AM21" s="9">
        <f t="shared" ca="1" si="53"/>
        <v>10</v>
      </c>
      <c r="AN21" s="9">
        <f t="shared" ca="1" si="54"/>
        <v>0</v>
      </c>
      <c r="AO21" s="20">
        <f t="shared" ca="1" si="21"/>
        <v>0</v>
      </c>
      <c r="AP21" s="22">
        <f t="shared" ca="1" si="22"/>
        <v>69</v>
      </c>
      <c r="AQ21"/>
      <c r="AR21" s="74" t="str">
        <f t="shared" ca="1" si="23"/>
        <v>Profit Target</v>
      </c>
      <c r="AS21" s="74">
        <f t="shared" ca="1" si="24"/>
        <v>0</v>
      </c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5"/>
      <c r="CB21" s="50">
        <f t="shared" ca="1" si="1"/>
        <v>17</v>
      </c>
      <c r="CD21" s="62"/>
      <c r="CE21" s="62"/>
      <c r="CF21" s="63"/>
      <c r="CG21" s="63"/>
      <c r="CH21" s="63"/>
      <c r="CI21" s="63"/>
      <c r="CJ21" s="63"/>
      <c r="CO21" s="64"/>
    </row>
    <row r="22" spans="1:93" ht="15.75">
      <c r="A22" s="50">
        <f t="shared" ca="1" si="0"/>
        <v>5</v>
      </c>
      <c r="B22" s="10"/>
      <c r="C22" s="10"/>
      <c r="D22" s="10"/>
      <c r="E22" s="10"/>
      <c r="F22" s="82">
        <f ca="1">IF(A22&lt;&gt;"",COUNTIF($A$5:A22,A22),"")</f>
        <v>1</v>
      </c>
      <c r="G22" s="76" t="str">
        <f t="shared" ca="1" si="2"/>
        <v/>
      </c>
      <c r="H22" s="19">
        <f t="shared" ca="1" si="25"/>
        <v>1</v>
      </c>
      <c r="I22" s="83" t="str">
        <f t="shared" ca="1" si="26"/>
        <v/>
      </c>
      <c r="J22" s="83">
        <f t="shared" ca="1" si="49"/>
        <v>2</v>
      </c>
      <c r="K22" s="83" t="str">
        <f t="shared" ca="1" si="36"/>
        <v/>
      </c>
      <c r="L22" s="83">
        <f t="shared" ca="1" si="50"/>
        <v>0</v>
      </c>
      <c r="M22" s="83" t="str">
        <f t="shared" ca="1" si="37"/>
        <v/>
      </c>
      <c r="N22" s="83">
        <f t="shared" ca="1" si="50"/>
        <v>0</v>
      </c>
      <c r="O22" s="83" t="str">
        <f t="shared" ca="1" si="38"/>
        <v/>
      </c>
      <c r="P22" s="83">
        <f t="shared" ca="1" si="50"/>
        <v>0</v>
      </c>
      <c r="Q22" s="83" t="str">
        <f t="shared" ca="1" si="39"/>
        <v/>
      </c>
      <c r="R22" s="83">
        <f t="shared" ca="1" si="50"/>
        <v>0</v>
      </c>
      <c r="S22" s="83" t="str">
        <f t="shared" ca="1" si="40"/>
        <v/>
      </c>
      <c r="T22" s="83">
        <f t="shared" ca="1" si="50"/>
        <v>0</v>
      </c>
      <c r="U22" s="83" t="str">
        <f t="shared" ca="1" si="41"/>
        <v/>
      </c>
      <c r="V22" s="83">
        <f t="shared" ca="1" si="51"/>
        <v>0</v>
      </c>
      <c r="W22" s="83" t="str">
        <f t="shared" ca="1" si="42"/>
        <v/>
      </c>
      <c r="X22" s="83">
        <f t="shared" ca="1" si="43"/>
        <v>0</v>
      </c>
      <c r="Y22" s="83" t="str">
        <f t="shared" ca="1" si="44"/>
        <v/>
      </c>
      <c r="Z22" s="83">
        <f t="shared" ca="1" si="45"/>
        <v>0</v>
      </c>
      <c r="AA22" s="83" t="str">
        <f t="shared" ca="1" si="46"/>
        <v/>
      </c>
      <c r="AB22" s="25">
        <f t="shared" ca="1" si="52"/>
        <v>0</v>
      </c>
      <c r="AC22" s="9" t="str">
        <f t="shared" ca="1" si="48"/>
        <v/>
      </c>
      <c r="AD22" s="9" t="str">
        <f t="shared" ca="1" si="27"/>
        <v/>
      </c>
      <c r="AE22" s="9" t="str">
        <f t="shared" ca="1" si="28"/>
        <v/>
      </c>
      <c r="AF22" s="9" t="str">
        <f t="shared" ca="1" si="29"/>
        <v/>
      </c>
      <c r="AG22" s="9" t="str">
        <f t="shared" ca="1" si="30"/>
        <v/>
      </c>
      <c r="AH22" s="9" t="str">
        <f t="shared" ca="1" si="31"/>
        <v/>
      </c>
      <c r="AI22" s="9" t="str">
        <f t="shared" ca="1" si="32"/>
        <v/>
      </c>
      <c r="AJ22" s="9" t="str">
        <f t="shared" ca="1" si="33"/>
        <v/>
      </c>
      <c r="AK22" s="9" t="str">
        <f t="shared" ca="1" si="34"/>
        <v/>
      </c>
      <c r="AL22" s="9" t="str">
        <f t="shared" ca="1" si="35"/>
        <v/>
      </c>
      <c r="AM22" s="9">
        <f t="shared" ca="1" si="53"/>
        <v>10</v>
      </c>
      <c r="AN22" s="9">
        <f t="shared" ca="1" si="54"/>
        <v>0</v>
      </c>
      <c r="AO22" s="20">
        <f t="shared" ca="1" si="21"/>
        <v>0</v>
      </c>
      <c r="AP22" s="22">
        <f t="shared" ca="1" si="22"/>
        <v>69</v>
      </c>
      <c r="AQ22"/>
      <c r="AR22" s="74" t="str">
        <f t="shared" ca="1" si="23"/>
        <v>Profit Target</v>
      </c>
      <c r="AS22" s="74">
        <f t="shared" ca="1" si="24"/>
        <v>0</v>
      </c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5"/>
      <c r="CB22" s="50">
        <f t="shared" ca="1" si="1"/>
        <v>6</v>
      </c>
      <c r="CD22" s="62"/>
      <c r="CE22" s="62"/>
      <c r="CF22" s="63"/>
      <c r="CG22" s="63"/>
      <c r="CH22" s="63"/>
      <c r="CI22" s="63"/>
      <c r="CJ22" s="63"/>
      <c r="CO22" s="64"/>
    </row>
    <row r="23" spans="1:93" ht="15.75">
      <c r="A23" s="50">
        <f t="shared" ca="1" si="0"/>
        <v>26</v>
      </c>
      <c r="B23" s="10"/>
      <c r="C23" s="10"/>
      <c r="D23" s="10"/>
      <c r="E23" s="10"/>
      <c r="F23" s="82">
        <f ca="1">IF(A23&lt;&gt;"",COUNTIF($A$5:A23,A23),"")</f>
        <v>2</v>
      </c>
      <c r="G23" s="76">
        <f t="shared" ca="1" si="2"/>
        <v>26</v>
      </c>
      <c r="H23" s="19">
        <f t="shared" ca="1" si="25"/>
        <v>1</v>
      </c>
      <c r="I23" s="83" t="str">
        <f t="shared" ca="1" si="26"/>
        <v/>
      </c>
      <c r="J23" s="83">
        <f t="shared" ca="1" si="49"/>
        <v>2</v>
      </c>
      <c r="K23" s="83" t="str">
        <f t="shared" ca="1" si="36"/>
        <v/>
      </c>
      <c r="L23" s="83">
        <f t="shared" ca="1" si="50"/>
        <v>0</v>
      </c>
      <c r="M23" s="83" t="str">
        <f t="shared" ca="1" si="37"/>
        <v/>
      </c>
      <c r="N23" s="83">
        <f t="shared" ca="1" si="50"/>
        <v>0</v>
      </c>
      <c r="O23" s="83" t="str">
        <f t="shared" ca="1" si="38"/>
        <v/>
      </c>
      <c r="P23" s="83">
        <f t="shared" ca="1" si="50"/>
        <v>0</v>
      </c>
      <c r="Q23" s="83" t="str">
        <f t="shared" ca="1" si="39"/>
        <v/>
      </c>
      <c r="R23" s="83">
        <f t="shared" ca="1" si="50"/>
        <v>0</v>
      </c>
      <c r="S23" s="83" t="str">
        <f t="shared" ca="1" si="40"/>
        <v/>
      </c>
      <c r="T23" s="83">
        <f t="shared" ca="1" si="50"/>
        <v>0</v>
      </c>
      <c r="U23" s="83" t="str">
        <f t="shared" ca="1" si="41"/>
        <v/>
      </c>
      <c r="V23" s="83">
        <f t="shared" ca="1" si="51"/>
        <v>0</v>
      </c>
      <c r="W23" s="83" t="str">
        <f t="shared" ca="1" si="42"/>
        <v/>
      </c>
      <c r="X23" s="83">
        <f t="shared" ca="1" si="43"/>
        <v>0</v>
      </c>
      <c r="Y23" s="83" t="str">
        <f t="shared" ca="1" si="44"/>
        <v/>
      </c>
      <c r="Z23" s="83">
        <f t="shared" ca="1" si="45"/>
        <v>0</v>
      </c>
      <c r="AA23" s="83" t="str">
        <f t="shared" ca="1" si="46"/>
        <v/>
      </c>
      <c r="AB23" s="25">
        <f t="shared" ca="1" si="52"/>
        <v>0</v>
      </c>
      <c r="AC23" s="9" t="str">
        <f t="shared" ca="1" si="48"/>
        <v/>
      </c>
      <c r="AD23" s="9" t="str">
        <f t="shared" ca="1" si="27"/>
        <v/>
      </c>
      <c r="AE23" s="9" t="str">
        <f t="shared" ca="1" si="28"/>
        <v/>
      </c>
      <c r="AF23" s="9" t="str">
        <f t="shared" ca="1" si="29"/>
        <v/>
      </c>
      <c r="AG23" s="9" t="str">
        <f t="shared" ca="1" si="30"/>
        <v/>
      </c>
      <c r="AH23" s="9" t="str">
        <f t="shared" ca="1" si="31"/>
        <v/>
      </c>
      <c r="AI23" s="9" t="str">
        <f t="shared" ca="1" si="32"/>
        <v/>
      </c>
      <c r="AJ23" s="9" t="str">
        <f t="shared" ca="1" si="33"/>
        <v/>
      </c>
      <c r="AK23" s="9" t="str">
        <f t="shared" ca="1" si="34"/>
        <v/>
      </c>
      <c r="AL23" s="9" t="str">
        <f t="shared" ca="1" si="35"/>
        <v/>
      </c>
      <c r="AM23" s="9">
        <f t="shared" ca="1" si="53"/>
        <v>10</v>
      </c>
      <c r="AN23" s="9">
        <f t="shared" ca="1" si="54"/>
        <v>0</v>
      </c>
      <c r="AO23" s="20">
        <f t="shared" ca="1" si="21"/>
        <v>0</v>
      </c>
      <c r="AP23" s="22">
        <f t="shared" ca="1" si="22"/>
        <v>69</v>
      </c>
      <c r="AQ23"/>
      <c r="AR23" s="74" t="str">
        <f t="shared" ca="1" si="23"/>
        <v>Profit Target</v>
      </c>
      <c r="AS23" s="74">
        <f t="shared" ca="1" si="24"/>
        <v>0</v>
      </c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5"/>
      <c r="CB23" s="50">
        <f t="shared" ca="1" si="1"/>
        <v>18</v>
      </c>
      <c r="CD23" s="62"/>
      <c r="CE23" s="62"/>
      <c r="CF23" s="63"/>
      <c r="CG23" s="63"/>
      <c r="CH23" s="63"/>
      <c r="CI23" s="63"/>
      <c r="CJ23" s="63"/>
      <c r="CO23" s="64"/>
    </row>
    <row r="24" spans="1:93" ht="15.75">
      <c r="A24" s="50">
        <f t="shared" ca="1" si="0"/>
        <v>10</v>
      </c>
      <c r="B24" s="10"/>
      <c r="C24" s="10"/>
      <c r="D24" s="10"/>
      <c r="E24" s="10"/>
      <c r="F24" s="82">
        <f ca="1">IF(A24&lt;&gt;"",COUNTIF($A$5:A24,A24),"")</f>
        <v>2</v>
      </c>
      <c r="G24" s="76">
        <f t="shared" ca="1" si="2"/>
        <v>10</v>
      </c>
      <c r="H24" s="19">
        <f t="shared" ca="1" si="25"/>
        <v>1</v>
      </c>
      <c r="I24" s="83" t="str">
        <f t="shared" ca="1" si="26"/>
        <v/>
      </c>
      <c r="J24" s="83">
        <f t="shared" ca="1" si="49"/>
        <v>2</v>
      </c>
      <c r="K24" s="83" t="str">
        <f t="shared" ca="1" si="36"/>
        <v/>
      </c>
      <c r="L24" s="83">
        <f t="shared" ca="1" si="50"/>
        <v>0</v>
      </c>
      <c r="M24" s="83" t="str">
        <f t="shared" ca="1" si="37"/>
        <v/>
      </c>
      <c r="N24" s="83">
        <f t="shared" ca="1" si="50"/>
        <v>0</v>
      </c>
      <c r="O24" s="83" t="str">
        <f t="shared" ca="1" si="38"/>
        <v/>
      </c>
      <c r="P24" s="83">
        <f t="shared" ca="1" si="50"/>
        <v>0</v>
      </c>
      <c r="Q24" s="83" t="str">
        <f t="shared" ca="1" si="39"/>
        <v/>
      </c>
      <c r="R24" s="83">
        <f t="shared" ca="1" si="50"/>
        <v>0</v>
      </c>
      <c r="S24" s="83" t="str">
        <f t="shared" ca="1" si="40"/>
        <v/>
      </c>
      <c r="T24" s="83">
        <f t="shared" ca="1" si="50"/>
        <v>0</v>
      </c>
      <c r="U24" s="83" t="str">
        <f t="shared" ca="1" si="41"/>
        <v/>
      </c>
      <c r="V24" s="83">
        <f t="shared" ca="1" si="51"/>
        <v>0</v>
      </c>
      <c r="W24" s="83" t="str">
        <f t="shared" ca="1" si="42"/>
        <v/>
      </c>
      <c r="X24" s="83">
        <f t="shared" ca="1" si="43"/>
        <v>0</v>
      </c>
      <c r="Y24" s="83" t="str">
        <f t="shared" ca="1" si="44"/>
        <v/>
      </c>
      <c r="Z24" s="83">
        <f t="shared" ca="1" si="45"/>
        <v>0</v>
      </c>
      <c r="AA24" s="83" t="str">
        <f t="shared" ca="1" si="46"/>
        <v/>
      </c>
      <c r="AB24" s="25">
        <f t="shared" ca="1" si="52"/>
        <v>0</v>
      </c>
      <c r="AC24" s="9" t="str">
        <f t="shared" ca="1" si="48"/>
        <v/>
      </c>
      <c r="AD24" s="9" t="str">
        <f t="shared" ca="1" si="27"/>
        <v/>
      </c>
      <c r="AE24" s="9" t="str">
        <f t="shared" ca="1" si="28"/>
        <v/>
      </c>
      <c r="AF24" s="9" t="str">
        <f t="shared" ca="1" si="29"/>
        <v/>
      </c>
      <c r="AG24" s="9" t="str">
        <f t="shared" ca="1" si="30"/>
        <v/>
      </c>
      <c r="AH24" s="9" t="str">
        <f t="shared" ca="1" si="31"/>
        <v/>
      </c>
      <c r="AI24" s="9" t="str">
        <f t="shared" ca="1" si="32"/>
        <v/>
      </c>
      <c r="AJ24" s="9" t="str">
        <f t="shared" ca="1" si="33"/>
        <v/>
      </c>
      <c r="AK24" s="9" t="str">
        <f t="shared" ca="1" si="34"/>
        <v/>
      </c>
      <c r="AL24" s="9" t="str">
        <f t="shared" ca="1" si="35"/>
        <v/>
      </c>
      <c r="AM24" s="9">
        <f t="shared" ca="1" si="53"/>
        <v>10</v>
      </c>
      <c r="AN24" s="9">
        <f t="shared" ca="1" si="54"/>
        <v>0</v>
      </c>
      <c r="AO24" s="20">
        <f t="shared" ca="1" si="21"/>
        <v>0</v>
      </c>
      <c r="AP24" s="22">
        <f t="shared" ca="1" si="22"/>
        <v>69</v>
      </c>
      <c r="AQ24"/>
      <c r="AR24" s="74" t="str">
        <f t="shared" ca="1" si="23"/>
        <v>Profit Target</v>
      </c>
      <c r="AS24" s="74">
        <f t="shared" ca="1" si="24"/>
        <v>0</v>
      </c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5"/>
      <c r="CB24" s="50">
        <f t="shared" ca="1" si="1"/>
        <v>3</v>
      </c>
      <c r="CD24" s="62"/>
      <c r="CE24" s="62"/>
      <c r="CF24" s="63"/>
      <c r="CG24" s="63"/>
      <c r="CH24" s="63"/>
      <c r="CI24" s="63"/>
      <c r="CJ24" s="63"/>
      <c r="CO24" s="64"/>
    </row>
    <row r="25" spans="1:93" ht="15.75">
      <c r="A25" s="50">
        <f t="shared" ca="1" si="0"/>
        <v>16</v>
      </c>
      <c r="B25" s="10"/>
      <c r="C25" s="10"/>
      <c r="D25" s="10"/>
      <c r="E25" s="10"/>
      <c r="F25" s="82">
        <f ca="1">IF(A25&lt;&gt;"",COUNTIF($A$5:A25,A25),"")</f>
        <v>1</v>
      </c>
      <c r="G25" s="76" t="str">
        <f t="shared" ca="1" si="2"/>
        <v/>
      </c>
      <c r="H25" s="19">
        <f t="shared" ca="1" si="25"/>
        <v>1</v>
      </c>
      <c r="I25" s="83" t="str">
        <f t="shared" ca="1" si="26"/>
        <v/>
      </c>
      <c r="J25" s="83">
        <f t="shared" ca="1" si="49"/>
        <v>2</v>
      </c>
      <c r="K25" s="83" t="str">
        <f t="shared" ca="1" si="36"/>
        <v/>
      </c>
      <c r="L25" s="83">
        <f t="shared" ca="1" si="50"/>
        <v>0</v>
      </c>
      <c r="M25" s="83" t="str">
        <f t="shared" ca="1" si="37"/>
        <v/>
      </c>
      <c r="N25" s="83">
        <f t="shared" ca="1" si="50"/>
        <v>0</v>
      </c>
      <c r="O25" s="83" t="str">
        <f t="shared" ca="1" si="38"/>
        <v/>
      </c>
      <c r="P25" s="83">
        <f t="shared" ca="1" si="50"/>
        <v>0</v>
      </c>
      <c r="Q25" s="83" t="str">
        <f t="shared" ca="1" si="39"/>
        <v/>
      </c>
      <c r="R25" s="83">
        <f t="shared" ca="1" si="50"/>
        <v>0</v>
      </c>
      <c r="S25" s="83" t="str">
        <f t="shared" ca="1" si="40"/>
        <v/>
      </c>
      <c r="T25" s="83">
        <f t="shared" ca="1" si="50"/>
        <v>0</v>
      </c>
      <c r="U25" s="83" t="str">
        <f t="shared" ca="1" si="41"/>
        <v/>
      </c>
      <c r="V25" s="83">
        <f t="shared" ca="1" si="51"/>
        <v>0</v>
      </c>
      <c r="W25" s="83" t="str">
        <f t="shared" ca="1" si="42"/>
        <v/>
      </c>
      <c r="X25" s="83">
        <f t="shared" ca="1" si="43"/>
        <v>0</v>
      </c>
      <c r="Y25" s="83" t="str">
        <f t="shared" ca="1" si="44"/>
        <v/>
      </c>
      <c r="Z25" s="83">
        <f t="shared" ca="1" si="45"/>
        <v>0</v>
      </c>
      <c r="AA25" s="83" t="str">
        <f t="shared" ca="1" si="46"/>
        <v/>
      </c>
      <c r="AB25" s="25">
        <f t="shared" ca="1" si="52"/>
        <v>0</v>
      </c>
      <c r="AC25" s="9" t="str">
        <f t="shared" ca="1" si="48"/>
        <v/>
      </c>
      <c r="AD25" s="9" t="str">
        <f t="shared" ca="1" si="27"/>
        <v/>
      </c>
      <c r="AE25" s="9" t="str">
        <f t="shared" ca="1" si="28"/>
        <v/>
      </c>
      <c r="AF25" s="9" t="str">
        <f t="shared" ca="1" si="29"/>
        <v/>
      </c>
      <c r="AG25" s="9" t="str">
        <f t="shared" ca="1" si="30"/>
        <v/>
      </c>
      <c r="AH25" s="9" t="str">
        <f t="shared" ca="1" si="31"/>
        <v/>
      </c>
      <c r="AI25" s="9" t="str">
        <f t="shared" ca="1" si="32"/>
        <v/>
      </c>
      <c r="AJ25" s="9" t="str">
        <f t="shared" ca="1" si="33"/>
        <v/>
      </c>
      <c r="AK25" s="9" t="str">
        <f t="shared" ca="1" si="34"/>
        <v/>
      </c>
      <c r="AL25" s="9" t="str">
        <f t="shared" ca="1" si="35"/>
        <v/>
      </c>
      <c r="AM25" s="9">
        <f t="shared" ca="1" si="53"/>
        <v>10</v>
      </c>
      <c r="AN25" s="9">
        <f t="shared" ca="1" si="54"/>
        <v>0</v>
      </c>
      <c r="AO25" s="20">
        <f t="shared" ca="1" si="21"/>
        <v>0</v>
      </c>
      <c r="AP25" s="22">
        <f t="shared" ca="1" si="22"/>
        <v>69</v>
      </c>
      <c r="AQ25"/>
      <c r="AR25" s="74" t="str">
        <f t="shared" ca="1" si="23"/>
        <v>Profit Target</v>
      </c>
      <c r="AS25" s="74">
        <f t="shared" ca="1" si="24"/>
        <v>0</v>
      </c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5"/>
      <c r="CB25" s="50">
        <f t="shared" ca="1" si="1"/>
        <v>23</v>
      </c>
      <c r="CD25" s="62"/>
      <c r="CE25" s="62"/>
      <c r="CF25" s="63"/>
      <c r="CG25" s="63"/>
      <c r="CH25" s="63"/>
      <c r="CI25" s="63"/>
      <c r="CJ25" s="63"/>
      <c r="CO25" s="64"/>
    </row>
    <row r="26" spans="1:93" ht="15.75">
      <c r="A26" s="50">
        <f t="shared" ca="1" si="0"/>
        <v>12</v>
      </c>
      <c r="B26" s="10"/>
      <c r="C26" s="10"/>
      <c r="D26" s="10"/>
      <c r="E26" s="10"/>
      <c r="F26" s="82">
        <f ca="1">IF(A26&lt;&gt;"",COUNTIF($A$5:A26,A26),"")</f>
        <v>1</v>
      </c>
      <c r="G26" s="76" t="str">
        <f t="shared" ca="1" si="2"/>
        <v/>
      </c>
      <c r="H26" s="19">
        <f t="shared" ca="1" si="25"/>
        <v>1</v>
      </c>
      <c r="I26" s="83" t="str">
        <f t="shared" ca="1" si="26"/>
        <v/>
      </c>
      <c r="J26" s="83">
        <f t="shared" ca="1" si="49"/>
        <v>2</v>
      </c>
      <c r="K26" s="83" t="str">
        <f t="shared" ca="1" si="36"/>
        <v/>
      </c>
      <c r="L26" s="83">
        <f t="shared" ca="1" si="50"/>
        <v>0</v>
      </c>
      <c r="M26" s="83" t="str">
        <f t="shared" ca="1" si="37"/>
        <v/>
      </c>
      <c r="N26" s="83">
        <f t="shared" ca="1" si="50"/>
        <v>0</v>
      </c>
      <c r="O26" s="83" t="str">
        <f t="shared" ca="1" si="38"/>
        <v/>
      </c>
      <c r="P26" s="83">
        <f t="shared" ca="1" si="50"/>
        <v>0</v>
      </c>
      <c r="Q26" s="83" t="str">
        <f t="shared" ca="1" si="39"/>
        <v/>
      </c>
      <c r="R26" s="83">
        <f t="shared" ca="1" si="50"/>
        <v>0</v>
      </c>
      <c r="S26" s="83" t="str">
        <f t="shared" ca="1" si="40"/>
        <v/>
      </c>
      <c r="T26" s="83">
        <f t="shared" ca="1" si="50"/>
        <v>0</v>
      </c>
      <c r="U26" s="83" t="str">
        <f t="shared" ca="1" si="41"/>
        <v/>
      </c>
      <c r="V26" s="83">
        <f t="shared" ca="1" si="51"/>
        <v>0</v>
      </c>
      <c r="W26" s="83" t="str">
        <f t="shared" ca="1" si="42"/>
        <v/>
      </c>
      <c r="X26" s="83">
        <f t="shared" ca="1" si="43"/>
        <v>0</v>
      </c>
      <c r="Y26" s="83" t="str">
        <f t="shared" ca="1" si="44"/>
        <v/>
      </c>
      <c r="Z26" s="83">
        <f t="shared" ca="1" si="45"/>
        <v>0</v>
      </c>
      <c r="AA26" s="83" t="str">
        <f t="shared" ca="1" si="46"/>
        <v/>
      </c>
      <c r="AB26" s="25">
        <f t="shared" ca="1" si="52"/>
        <v>0</v>
      </c>
      <c r="AC26" s="9" t="str">
        <f t="shared" ca="1" si="48"/>
        <v/>
      </c>
      <c r="AD26" s="9" t="str">
        <f t="shared" ca="1" si="27"/>
        <v/>
      </c>
      <c r="AE26" s="9" t="str">
        <f t="shared" ca="1" si="28"/>
        <v/>
      </c>
      <c r="AF26" s="9" t="str">
        <f t="shared" ca="1" si="29"/>
        <v/>
      </c>
      <c r="AG26" s="9" t="str">
        <f t="shared" ca="1" si="30"/>
        <v/>
      </c>
      <c r="AH26" s="9" t="str">
        <f t="shared" ca="1" si="31"/>
        <v/>
      </c>
      <c r="AI26" s="9" t="str">
        <f t="shared" ca="1" si="32"/>
        <v/>
      </c>
      <c r="AJ26" s="9" t="str">
        <f t="shared" ca="1" si="33"/>
        <v/>
      </c>
      <c r="AK26" s="9" t="str">
        <f t="shared" ca="1" si="34"/>
        <v/>
      </c>
      <c r="AL26" s="9" t="str">
        <f t="shared" ca="1" si="35"/>
        <v/>
      </c>
      <c r="AM26" s="9">
        <f t="shared" ca="1" si="53"/>
        <v>10</v>
      </c>
      <c r="AN26" s="9">
        <f t="shared" ca="1" si="54"/>
        <v>0</v>
      </c>
      <c r="AO26" s="20">
        <f t="shared" ca="1" si="21"/>
        <v>0</v>
      </c>
      <c r="AP26" s="22">
        <f t="shared" ca="1" si="22"/>
        <v>69</v>
      </c>
      <c r="AQ26"/>
      <c r="AR26" s="74" t="str">
        <f t="shared" ca="1" si="23"/>
        <v>Profit Target</v>
      </c>
      <c r="AS26" s="74">
        <f t="shared" ca="1" si="24"/>
        <v>0</v>
      </c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5"/>
      <c r="CB26" s="50">
        <f t="shared" ca="1" si="1"/>
        <v>36</v>
      </c>
      <c r="CD26" s="62"/>
      <c r="CE26" s="62"/>
      <c r="CF26" s="63"/>
      <c r="CG26" s="63"/>
      <c r="CH26" s="63"/>
      <c r="CI26" s="63"/>
      <c r="CJ26" s="63"/>
      <c r="CO26" s="64"/>
    </row>
    <row r="27" spans="1:93" ht="15.75">
      <c r="A27" s="50">
        <f t="shared" ca="1" si="0"/>
        <v>3</v>
      </c>
      <c r="B27" s="10"/>
      <c r="C27" s="10"/>
      <c r="D27" s="10"/>
      <c r="E27" s="10"/>
      <c r="F27" s="82">
        <f ca="1">IF(A27&lt;&gt;"",COUNTIF($A$5:A27,A27),"")</f>
        <v>2</v>
      </c>
      <c r="G27" s="76">
        <f t="shared" ca="1" si="2"/>
        <v>3</v>
      </c>
      <c r="H27" s="19">
        <f t="shared" ca="1" si="25"/>
        <v>1</v>
      </c>
      <c r="I27" s="83" t="str">
        <f t="shared" ca="1" si="26"/>
        <v/>
      </c>
      <c r="J27" s="83">
        <f t="shared" ca="1" si="49"/>
        <v>2</v>
      </c>
      <c r="K27" s="83" t="str">
        <f t="shared" ca="1" si="36"/>
        <v/>
      </c>
      <c r="L27" s="83">
        <f t="shared" ca="1" si="50"/>
        <v>0</v>
      </c>
      <c r="M27" s="83" t="str">
        <f t="shared" ca="1" si="37"/>
        <v/>
      </c>
      <c r="N27" s="83">
        <f t="shared" ca="1" si="50"/>
        <v>0</v>
      </c>
      <c r="O27" s="83" t="str">
        <f t="shared" ca="1" si="38"/>
        <v/>
      </c>
      <c r="P27" s="83">
        <f t="shared" ca="1" si="50"/>
        <v>0</v>
      </c>
      <c r="Q27" s="83" t="str">
        <f t="shared" ca="1" si="39"/>
        <v/>
      </c>
      <c r="R27" s="83">
        <f t="shared" ca="1" si="50"/>
        <v>0</v>
      </c>
      <c r="S27" s="83" t="str">
        <f t="shared" ca="1" si="40"/>
        <v/>
      </c>
      <c r="T27" s="83">
        <f t="shared" ca="1" si="50"/>
        <v>0</v>
      </c>
      <c r="U27" s="83" t="str">
        <f t="shared" ca="1" si="41"/>
        <v/>
      </c>
      <c r="V27" s="83">
        <f t="shared" ca="1" si="51"/>
        <v>0</v>
      </c>
      <c r="W27" s="83" t="str">
        <f t="shared" ca="1" si="42"/>
        <v/>
      </c>
      <c r="X27" s="83">
        <f t="shared" ca="1" si="43"/>
        <v>0</v>
      </c>
      <c r="Y27" s="83" t="str">
        <f t="shared" ca="1" si="44"/>
        <v/>
      </c>
      <c r="Z27" s="83">
        <f t="shared" ca="1" si="45"/>
        <v>0</v>
      </c>
      <c r="AA27" s="83" t="str">
        <f t="shared" ca="1" si="46"/>
        <v/>
      </c>
      <c r="AB27" s="25">
        <f t="shared" ca="1" si="52"/>
        <v>0</v>
      </c>
      <c r="AC27" s="9" t="str">
        <f t="shared" ca="1" si="48"/>
        <v/>
      </c>
      <c r="AD27" s="9" t="str">
        <f t="shared" ca="1" si="27"/>
        <v/>
      </c>
      <c r="AE27" s="9" t="str">
        <f t="shared" ca="1" si="28"/>
        <v/>
      </c>
      <c r="AF27" s="9" t="str">
        <f t="shared" ca="1" si="29"/>
        <v/>
      </c>
      <c r="AG27" s="9" t="str">
        <f t="shared" ca="1" si="30"/>
        <v/>
      </c>
      <c r="AH27" s="9" t="str">
        <f t="shared" ca="1" si="31"/>
        <v/>
      </c>
      <c r="AI27" s="9" t="str">
        <f t="shared" ca="1" si="32"/>
        <v/>
      </c>
      <c r="AJ27" s="9" t="str">
        <f t="shared" ca="1" si="33"/>
        <v/>
      </c>
      <c r="AK27" s="9" t="str">
        <f t="shared" ca="1" si="34"/>
        <v/>
      </c>
      <c r="AL27" s="9" t="str">
        <f t="shared" ca="1" si="35"/>
        <v/>
      </c>
      <c r="AM27" s="9">
        <f t="shared" ca="1" si="53"/>
        <v>10</v>
      </c>
      <c r="AN27" s="9">
        <f t="shared" ca="1" si="54"/>
        <v>0</v>
      </c>
      <c r="AO27" s="20">
        <f t="shared" ca="1" si="21"/>
        <v>0</v>
      </c>
      <c r="AP27" s="22">
        <f t="shared" ca="1" si="22"/>
        <v>69</v>
      </c>
      <c r="AQ27"/>
      <c r="AR27" s="74" t="str">
        <f t="shared" ca="1" si="23"/>
        <v>Profit Target</v>
      </c>
      <c r="AS27" s="74">
        <f t="shared" ca="1" si="24"/>
        <v>0</v>
      </c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5"/>
      <c r="CB27" s="50">
        <f t="shared" ca="1" si="1"/>
        <v>0</v>
      </c>
      <c r="CD27" s="62"/>
      <c r="CE27" s="62"/>
      <c r="CF27" s="63"/>
      <c r="CG27" s="63"/>
      <c r="CH27" s="63"/>
      <c r="CI27" s="63"/>
      <c r="CJ27" s="63"/>
      <c r="CO27" s="64"/>
    </row>
    <row r="28" spans="1:93" ht="15.75">
      <c r="A28" s="50">
        <f t="shared" ca="1" si="0"/>
        <v>29</v>
      </c>
      <c r="B28" s="10"/>
      <c r="C28" s="10"/>
      <c r="D28" s="10"/>
      <c r="E28" s="10"/>
      <c r="F28" s="82">
        <f ca="1">IF(A28&lt;&gt;"",COUNTIF($A$5:A28,A28),"")</f>
        <v>1</v>
      </c>
      <c r="G28" s="76" t="str">
        <f t="shared" ca="1" si="2"/>
        <v/>
      </c>
      <c r="H28" s="19">
        <f t="shared" ca="1" si="25"/>
        <v>1</v>
      </c>
      <c r="I28" s="83" t="str">
        <f t="shared" ca="1" si="26"/>
        <v/>
      </c>
      <c r="J28" s="83">
        <f t="shared" ca="1" si="49"/>
        <v>2</v>
      </c>
      <c r="K28" s="83" t="str">
        <f t="shared" ca="1" si="36"/>
        <v/>
      </c>
      <c r="L28" s="83">
        <f t="shared" ca="1" si="50"/>
        <v>0</v>
      </c>
      <c r="M28" s="83" t="str">
        <f t="shared" ca="1" si="37"/>
        <v/>
      </c>
      <c r="N28" s="83">
        <f t="shared" ca="1" si="50"/>
        <v>0</v>
      </c>
      <c r="O28" s="83" t="str">
        <f t="shared" ca="1" si="38"/>
        <v/>
      </c>
      <c r="P28" s="83">
        <f t="shared" ca="1" si="50"/>
        <v>0</v>
      </c>
      <c r="Q28" s="83" t="str">
        <f t="shared" ca="1" si="39"/>
        <v/>
      </c>
      <c r="R28" s="83">
        <f t="shared" ca="1" si="50"/>
        <v>0</v>
      </c>
      <c r="S28" s="83" t="str">
        <f t="shared" ca="1" si="40"/>
        <v/>
      </c>
      <c r="T28" s="83">
        <f t="shared" ca="1" si="50"/>
        <v>0</v>
      </c>
      <c r="U28" s="83" t="str">
        <f t="shared" ca="1" si="41"/>
        <v/>
      </c>
      <c r="V28" s="83">
        <f t="shared" ca="1" si="51"/>
        <v>0</v>
      </c>
      <c r="W28" s="83" t="str">
        <f t="shared" ca="1" si="42"/>
        <v/>
      </c>
      <c r="X28" s="83">
        <f t="shared" ca="1" si="43"/>
        <v>0</v>
      </c>
      <c r="Y28" s="83" t="str">
        <f t="shared" ca="1" si="44"/>
        <v/>
      </c>
      <c r="Z28" s="83">
        <f t="shared" ca="1" si="45"/>
        <v>0</v>
      </c>
      <c r="AA28" s="83" t="str">
        <f t="shared" ca="1" si="46"/>
        <v/>
      </c>
      <c r="AB28" s="25">
        <f t="shared" ca="1" si="52"/>
        <v>0</v>
      </c>
      <c r="AC28" s="9" t="str">
        <f t="shared" ca="1" si="48"/>
        <v/>
      </c>
      <c r="AD28" s="9" t="str">
        <f t="shared" ca="1" si="27"/>
        <v/>
      </c>
      <c r="AE28" s="9" t="str">
        <f t="shared" ca="1" si="28"/>
        <v/>
      </c>
      <c r="AF28" s="9" t="str">
        <f t="shared" ca="1" si="29"/>
        <v/>
      </c>
      <c r="AG28" s="9" t="str">
        <f t="shared" ca="1" si="30"/>
        <v/>
      </c>
      <c r="AH28" s="9" t="str">
        <f t="shared" ca="1" si="31"/>
        <v/>
      </c>
      <c r="AI28" s="9" t="str">
        <f t="shared" ca="1" si="32"/>
        <v/>
      </c>
      <c r="AJ28" s="9" t="str">
        <f t="shared" ca="1" si="33"/>
        <v/>
      </c>
      <c r="AK28" s="9" t="str">
        <f t="shared" ca="1" si="34"/>
        <v/>
      </c>
      <c r="AL28" s="9" t="str">
        <f t="shared" ca="1" si="35"/>
        <v/>
      </c>
      <c r="AM28" s="9">
        <f t="shared" ca="1" si="53"/>
        <v>10</v>
      </c>
      <c r="AN28" s="9">
        <f t="shared" ca="1" si="54"/>
        <v>0</v>
      </c>
      <c r="AO28" s="20">
        <f t="shared" ca="1" si="21"/>
        <v>0</v>
      </c>
      <c r="AP28" s="22">
        <f t="shared" ca="1" si="22"/>
        <v>69</v>
      </c>
      <c r="AQ28"/>
      <c r="AR28" s="74" t="str">
        <f t="shared" ca="1" si="23"/>
        <v>Profit Target</v>
      </c>
      <c r="AS28" s="74">
        <f t="shared" ca="1" si="24"/>
        <v>0</v>
      </c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5"/>
      <c r="BP28"/>
      <c r="BQ28" s="6"/>
      <c r="BR28" s="6"/>
      <c r="BS28" s="6"/>
      <c r="BT28" s="6"/>
      <c r="BU28" s="6"/>
      <c r="BV28" s="6"/>
      <c r="BW28" s="6"/>
      <c r="BX28" s="6"/>
      <c r="BY28" s="6"/>
      <c r="BZ28" s="6"/>
      <c r="CB28" s="50">
        <f t="shared" ca="1" si="1"/>
        <v>4</v>
      </c>
      <c r="CD28" s="62"/>
      <c r="CE28" s="62"/>
      <c r="CF28" s="63"/>
      <c r="CG28" s="63"/>
      <c r="CH28" s="63"/>
      <c r="CI28" s="63"/>
      <c r="CJ28" s="63"/>
      <c r="CO28" s="64"/>
    </row>
    <row r="29" spans="1:93" ht="15.75">
      <c r="A29" s="50">
        <f t="shared" ca="1" si="0"/>
        <v>0</v>
      </c>
      <c r="B29" s="10"/>
      <c r="C29" s="10"/>
      <c r="D29" s="10"/>
      <c r="E29" s="10"/>
      <c r="F29" s="82">
        <f ca="1">IF(A29&lt;&gt;"",COUNTIF($A$5:A29,A29),"")</f>
        <v>1</v>
      </c>
      <c r="G29" s="76" t="str">
        <f t="shared" ca="1" si="2"/>
        <v/>
      </c>
      <c r="H29" s="19">
        <f t="shared" ca="1" si="25"/>
        <v>1</v>
      </c>
      <c r="I29" s="83" t="str">
        <f t="shared" ca="1" si="26"/>
        <v/>
      </c>
      <c r="J29" s="83">
        <f t="shared" ca="1" si="49"/>
        <v>2</v>
      </c>
      <c r="K29" s="83" t="str">
        <f t="shared" ca="1" si="36"/>
        <v/>
      </c>
      <c r="L29" s="83">
        <f t="shared" ca="1" si="50"/>
        <v>0</v>
      </c>
      <c r="M29" s="83" t="str">
        <f t="shared" ca="1" si="37"/>
        <v/>
      </c>
      <c r="N29" s="83">
        <f t="shared" ca="1" si="50"/>
        <v>0</v>
      </c>
      <c r="O29" s="83" t="str">
        <f t="shared" ca="1" si="38"/>
        <v/>
      </c>
      <c r="P29" s="83">
        <f t="shared" ca="1" si="50"/>
        <v>0</v>
      </c>
      <c r="Q29" s="83" t="str">
        <f t="shared" ca="1" si="39"/>
        <v/>
      </c>
      <c r="R29" s="83">
        <f t="shared" ca="1" si="50"/>
        <v>0</v>
      </c>
      <c r="S29" s="83" t="str">
        <f t="shared" ca="1" si="40"/>
        <v/>
      </c>
      <c r="T29" s="83">
        <f t="shared" ca="1" si="50"/>
        <v>0</v>
      </c>
      <c r="U29" s="83" t="str">
        <f t="shared" ca="1" si="41"/>
        <v/>
      </c>
      <c r="V29" s="83">
        <f t="shared" ca="1" si="51"/>
        <v>0</v>
      </c>
      <c r="W29" s="83" t="str">
        <f t="shared" ca="1" si="42"/>
        <v/>
      </c>
      <c r="X29" s="83">
        <f t="shared" ca="1" si="43"/>
        <v>0</v>
      </c>
      <c r="Y29" s="83" t="str">
        <f t="shared" ca="1" si="44"/>
        <v/>
      </c>
      <c r="Z29" s="83">
        <f t="shared" ca="1" si="45"/>
        <v>0</v>
      </c>
      <c r="AA29" s="83" t="str">
        <f t="shared" ca="1" si="46"/>
        <v/>
      </c>
      <c r="AB29" s="25">
        <f t="shared" ca="1" si="52"/>
        <v>0</v>
      </c>
      <c r="AC29" s="9" t="str">
        <f t="shared" ca="1" si="48"/>
        <v/>
      </c>
      <c r="AD29" s="9" t="str">
        <f t="shared" ca="1" si="27"/>
        <v/>
      </c>
      <c r="AE29" s="9" t="str">
        <f t="shared" ca="1" si="28"/>
        <v/>
      </c>
      <c r="AF29" s="9" t="str">
        <f t="shared" ca="1" si="29"/>
        <v/>
      </c>
      <c r="AG29" s="9" t="str">
        <f t="shared" ca="1" si="30"/>
        <v/>
      </c>
      <c r="AH29" s="9" t="str">
        <f t="shared" ca="1" si="31"/>
        <v/>
      </c>
      <c r="AI29" s="9" t="str">
        <f t="shared" ca="1" si="32"/>
        <v/>
      </c>
      <c r="AJ29" s="9" t="str">
        <f t="shared" ca="1" si="33"/>
        <v/>
      </c>
      <c r="AK29" s="9" t="str">
        <f t="shared" ca="1" si="34"/>
        <v/>
      </c>
      <c r="AL29" s="9" t="str">
        <f t="shared" ca="1" si="35"/>
        <v/>
      </c>
      <c r="AM29" s="9">
        <f t="shared" ca="1" si="53"/>
        <v>10</v>
      </c>
      <c r="AN29" s="9">
        <f t="shared" ca="1" si="54"/>
        <v>0</v>
      </c>
      <c r="AO29" s="20">
        <f t="shared" ca="1" si="21"/>
        <v>0</v>
      </c>
      <c r="AP29" s="22">
        <f t="shared" ca="1" si="22"/>
        <v>69</v>
      </c>
      <c r="AQ29"/>
      <c r="AR29" s="74" t="str">
        <f t="shared" ca="1" si="23"/>
        <v>Profit Target</v>
      </c>
      <c r="AS29" s="74">
        <f t="shared" ca="1" si="24"/>
        <v>0</v>
      </c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5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B29" s="50">
        <f t="shared" ca="1" si="1"/>
        <v>2</v>
      </c>
      <c r="CD29" s="62"/>
      <c r="CE29" s="62"/>
      <c r="CF29" s="63"/>
      <c r="CG29" s="63"/>
      <c r="CH29" s="63"/>
      <c r="CI29" s="63"/>
      <c r="CJ29" s="63"/>
      <c r="CO29" s="64"/>
    </row>
    <row r="30" spans="1:93" ht="15.75">
      <c r="A30" s="50">
        <f t="shared" ca="1" si="0"/>
        <v>36</v>
      </c>
      <c r="B30" s="10"/>
      <c r="C30" s="10"/>
      <c r="D30" s="10"/>
      <c r="E30" s="10"/>
      <c r="F30" s="82">
        <f ca="1">IF(A30&lt;&gt;"",COUNTIF($A$5:A30,A30),"")</f>
        <v>2</v>
      </c>
      <c r="G30" s="76">
        <f t="shared" ca="1" si="2"/>
        <v>36</v>
      </c>
      <c r="H30" s="19">
        <f t="shared" ca="1" si="25"/>
        <v>1</v>
      </c>
      <c r="I30" s="83" t="str">
        <f t="shared" ca="1" si="26"/>
        <v/>
      </c>
      <c r="J30" s="83">
        <f t="shared" ca="1" si="49"/>
        <v>2</v>
      </c>
      <c r="K30" s="83" t="str">
        <f t="shared" ca="1" si="36"/>
        <v/>
      </c>
      <c r="L30" s="83">
        <f t="shared" ca="1" si="50"/>
        <v>0</v>
      </c>
      <c r="M30" s="83" t="str">
        <f t="shared" ca="1" si="37"/>
        <v/>
      </c>
      <c r="N30" s="83">
        <f t="shared" ca="1" si="50"/>
        <v>0</v>
      </c>
      <c r="O30" s="83" t="str">
        <f t="shared" ca="1" si="38"/>
        <v/>
      </c>
      <c r="P30" s="83">
        <f t="shared" ca="1" si="50"/>
        <v>0</v>
      </c>
      <c r="Q30" s="83" t="str">
        <f t="shared" ca="1" si="39"/>
        <v/>
      </c>
      <c r="R30" s="83">
        <f t="shared" ca="1" si="50"/>
        <v>0</v>
      </c>
      <c r="S30" s="83" t="str">
        <f t="shared" ca="1" si="40"/>
        <v/>
      </c>
      <c r="T30" s="83">
        <f t="shared" ca="1" si="50"/>
        <v>0</v>
      </c>
      <c r="U30" s="83" t="str">
        <f t="shared" ca="1" si="41"/>
        <v/>
      </c>
      <c r="V30" s="83">
        <f t="shared" ca="1" si="51"/>
        <v>0</v>
      </c>
      <c r="W30" s="83" t="str">
        <f t="shared" ca="1" si="42"/>
        <v/>
      </c>
      <c r="X30" s="83">
        <f t="shared" ca="1" si="43"/>
        <v>0</v>
      </c>
      <c r="Y30" s="83" t="str">
        <f t="shared" ca="1" si="44"/>
        <v/>
      </c>
      <c r="Z30" s="83">
        <f t="shared" ca="1" si="45"/>
        <v>0</v>
      </c>
      <c r="AA30" s="83" t="str">
        <f t="shared" ca="1" si="46"/>
        <v/>
      </c>
      <c r="AB30" s="25">
        <f t="shared" ca="1" si="52"/>
        <v>0</v>
      </c>
      <c r="AC30" s="9" t="str">
        <f t="shared" ca="1" si="48"/>
        <v/>
      </c>
      <c r="AD30" s="9" t="str">
        <f t="shared" ca="1" si="27"/>
        <v/>
      </c>
      <c r="AE30" s="9" t="str">
        <f t="shared" ca="1" si="28"/>
        <v/>
      </c>
      <c r="AF30" s="9" t="str">
        <f t="shared" ca="1" si="29"/>
        <v/>
      </c>
      <c r="AG30" s="9" t="str">
        <f t="shared" ca="1" si="30"/>
        <v/>
      </c>
      <c r="AH30" s="9" t="str">
        <f t="shared" ca="1" si="31"/>
        <v/>
      </c>
      <c r="AI30" s="9" t="str">
        <f t="shared" ca="1" si="32"/>
        <v/>
      </c>
      <c r="AJ30" s="9" t="str">
        <f t="shared" ca="1" si="33"/>
        <v/>
      </c>
      <c r="AK30" s="9" t="str">
        <f t="shared" ca="1" si="34"/>
        <v/>
      </c>
      <c r="AL30" s="9" t="str">
        <f t="shared" ca="1" si="35"/>
        <v/>
      </c>
      <c r="AM30" s="9">
        <f t="shared" ca="1" si="53"/>
        <v>10</v>
      </c>
      <c r="AN30" s="9">
        <f t="shared" ca="1" si="54"/>
        <v>0</v>
      </c>
      <c r="AO30" s="20">
        <f t="shared" ca="1" si="21"/>
        <v>0</v>
      </c>
      <c r="AP30" s="22">
        <f t="shared" ca="1" si="22"/>
        <v>69</v>
      </c>
      <c r="AQ30"/>
      <c r="AR30" s="74" t="str">
        <f t="shared" ca="1" si="23"/>
        <v>Profit Target</v>
      </c>
      <c r="AS30" s="74">
        <f t="shared" ca="1" si="24"/>
        <v>0</v>
      </c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5"/>
      <c r="BP30" s="57"/>
      <c r="BQ30" s="58"/>
      <c r="BR30"/>
      <c r="BS30"/>
      <c r="BT30"/>
      <c r="BU30"/>
      <c r="BV30" s="32"/>
      <c r="BW30" s="32"/>
      <c r="BX30" s="32"/>
      <c r="BY30" s="32"/>
      <c r="BZ30" s="32"/>
      <c r="CB30" s="50">
        <f t="shared" ca="1" si="1"/>
        <v>25</v>
      </c>
      <c r="CD30" s="62"/>
      <c r="CE30" s="62"/>
      <c r="CF30" s="63"/>
      <c r="CG30" s="63"/>
      <c r="CH30" s="63"/>
      <c r="CI30" s="63"/>
      <c r="CJ30" s="63"/>
      <c r="CO30" s="64"/>
    </row>
    <row r="31" spans="1:93" ht="15.75">
      <c r="A31" s="50">
        <f t="shared" ca="1" si="0"/>
        <v>14</v>
      </c>
      <c r="B31" s="10"/>
      <c r="C31" s="10"/>
      <c r="D31" s="10"/>
      <c r="E31" s="10"/>
      <c r="F31" s="82">
        <f ca="1">IF(A31&lt;&gt;"",COUNTIF($A$5:A31,A31),"")</f>
        <v>2</v>
      </c>
      <c r="G31" s="76">
        <f t="shared" ca="1" si="2"/>
        <v>14</v>
      </c>
      <c r="H31" s="19">
        <f t="shared" ca="1" si="25"/>
        <v>1</v>
      </c>
      <c r="I31" s="83" t="str">
        <f t="shared" ca="1" si="26"/>
        <v/>
      </c>
      <c r="J31" s="83">
        <f t="shared" ca="1" si="49"/>
        <v>2</v>
      </c>
      <c r="K31" s="83" t="str">
        <f t="shared" ca="1" si="36"/>
        <v/>
      </c>
      <c r="L31" s="83">
        <f t="shared" ca="1" si="50"/>
        <v>0</v>
      </c>
      <c r="M31" s="83" t="str">
        <f t="shared" ca="1" si="37"/>
        <v/>
      </c>
      <c r="N31" s="83">
        <f t="shared" ca="1" si="50"/>
        <v>0</v>
      </c>
      <c r="O31" s="83" t="str">
        <f t="shared" ca="1" si="38"/>
        <v/>
      </c>
      <c r="P31" s="83">
        <f t="shared" ca="1" si="50"/>
        <v>0</v>
      </c>
      <c r="Q31" s="83" t="str">
        <f t="shared" ca="1" si="39"/>
        <v/>
      </c>
      <c r="R31" s="83">
        <f t="shared" ca="1" si="50"/>
        <v>0</v>
      </c>
      <c r="S31" s="83" t="str">
        <f t="shared" ca="1" si="40"/>
        <v/>
      </c>
      <c r="T31" s="83">
        <f t="shared" ca="1" si="50"/>
        <v>0</v>
      </c>
      <c r="U31" s="83" t="str">
        <f t="shared" ca="1" si="41"/>
        <v/>
      </c>
      <c r="V31" s="83">
        <f t="shared" ca="1" si="51"/>
        <v>0</v>
      </c>
      <c r="W31" s="83" t="str">
        <f t="shared" ca="1" si="42"/>
        <v/>
      </c>
      <c r="X31" s="83">
        <f t="shared" ca="1" si="43"/>
        <v>0</v>
      </c>
      <c r="Y31" s="83" t="str">
        <f t="shared" ca="1" si="44"/>
        <v/>
      </c>
      <c r="Z31" s="83">
        <f t="shared" ca="1" si="45"/>
        <v>0</v>
      </c>
      <c r="AA31" s="83" t="str">
        <f t="shared" ca="1" si="46"/>
        <v/>
      </c>
      <c r="AB31" s="25">
        <f t="shared" ca="1" si="52"/>
        <v>0</v>
      </c>
      <c r="AC31" s="9" t="str">
        <f t="shared" ca="1" si="48"/>
        <v/>
      </c>
      <c r="AD31" s="9" t="str">
        <f t="shared" ca="1" si="27"/>
        <v/>
      </c>
      <c r="AE31" s="9" t="str">
        <f t="shared" ca="1" si="28"/>
        <v/>
      </c>
      <c r="AF31" s="9" t="str">
        <f t="shared" ca="1" si="29"/>
        <v/>
      </c>
      <c r="AG31" s="9" t="str">
        <f t="shared" ca="1" si="30"/>
        <v/>
      </c>
      <c r="AH31" s="9" t="str">
        <f t="shared" ca="1" si="31"/>
        <v/>
      </c>
      <c r="AI31" s="9" t="str">
        <f t="shared" ca="1" si="32"/>
        <v/>
      </c>
      <c r="AJ31" s="9" t="str">
        <f t="shared" ca="1" si="33"/>
        <v/>
      </c>
      <c r="AK31" s="9" t="str">
        <f t="shared" ca="1" si="34"/>
        <v/>
      </c>
      <c r="AL31" s="9" t="str">
        <f t="shared" ca="1" si="35"/>
        <v/>
      </c>
      <c r="AM31" s="9">
        <f t="shared" ca="1" si="53"/>
        <v>10</v>
      </c>
      <c r="AN31" s="9">
        <f t="shared" ca="1" si="54"/>
        <v>0</v>
      </c>
      <c r="AO31" s="20">
        <f t="shared" ca="1" si="21"/>
        <v>0</v>
      </c>
      <c r="AP31" s="22">
        <f t="shared" ca="1" si="22"/>
        <v>69</v>
      </c>
      <c r="AQ31"/>
      <c r="AR31" s="74" t="str">
        <f t="shared" ca="1" si="23"/>
        <v>Profit Target</v>
      </c>
      <c r="AS31" s="74">
        <f t="shared" ca="1" si="24"/>
        <v>0</v>
      </c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5"/>
      <c r="BP31" s="57"/>
      <c r="BQ31" s="58"/>
      <c r="BR31"/>
      <c r="BS31"/>
      <c r="BT31"/>
      <c r="BU31"/>
      <c r="BV31" s="32"/>
      <c r="BW31" s="32"/>
      <c r="BX31" s="32"/>
      <c r="BY31" s="32"/>
      <c r="BZ31" s="32"/>
      <c r="CB31" s="50">
        <f t="shared" ca="1" si="1"/>
        <v>18</v>
      </c>
      <c r="CD31" s="62"/>
      <c r="CE31" s="62"/>
      <c r="CF31" s="63"/>
      <c r="CG31" s="63"/>
      <c r="CH31" s="63"/>
      <c r="CI31" s="63"/>
      <c r="CJ31" s="63"/>
      <c r="CO31" s="64"/>
    </row>
    <row r="32" spans="1:93" ht="15.75">
      <c r="A32" s="50">
        <f t="shared" ca="1" si="0"/>
        <v>6</v>
      </c>
      <c r="B32" s="10"/>
      <c r="C32" s="10"/>
      <c r="D32" s="10"/>
      <c r="E32" s="10"/>
      <c r="F32" s="82">
        <f ca="1">IF(A32&lt;&gt;"",COUNTIF($A$5:A32,A32),"")</f>
        <v>1</v>
      </c>
      <c r="G32" s="76" t="str">
        <f t="shared" ca="1" si="2"/>
        <v/>
      </c>
      <c r="H32" s="19">
        <f t="shared" ca="1" si="25"/>
        <v>1</v>
      </c>
      <c r="I32" s="83" t="str">
        <f t="shared" ca="1" si="26"/>
        <v/>
      </c>
      <c r="J32" s="83">
        <f t="shared" ca="1" si="49"/>
        <v>2</v>
      </c>
      <c r="K32" s="83" t="str">
        <f t="shared" ca="1" si="36"/>
        <v/>
      </c>
      <c r="L32" s="83">
        <f t="shared" ca="1" si="50"/>
        <v>0</v>
      </c>
      <c r="M32" s="83" t="str">
        <f t="shared" ca="1" si="37"/>
        <v/>
      </c>
      <c r="N32" s="83">
        <f t="shared" ca="1" si="50"/>
        <v>0</v>
      </c>
      <c r="O32" s="83" t="str">
        <f t="shared" ca="1" si="38"/>
        <v/>
      </c>
      <c r="P32" s="83">
        <f t="shared" ca="1" si="50"/>
        <v>0</v>
      </c>
      <c r="Q32" s="83" t="str">
        <f t="shared" ca="1" si="39"/>
        <v/>
      </c>
      <c r="R32" s="83">
        <f t="shared" ca="1" si="50"/>
        <v>0</v>
      </c>
      <c r="S32" s="83" t="str">
        <f t="shared" ca="1" si="40"/>
        <v/>
      </c>
      <c r="T32" s="83">
        <f t="shared" ref="T32:T58" ca="1" si="55">IF(T31=$AS$1,0,IF(S32&lt;&gt;"",T31+1,T31))</f>
        <v>0</v>
      </c>
      <c r="U32" s="83" t="str">
        <f t="shared" ca="1" si="41"/>
        <v/>
      </c>
      <c r="V32" s="83">
        <f t="shared" ca="1" si="51"/>
        <v>0</v>
      </c>
      <c r="W32" s="83" t="str">
        <f t="shared" ca="1" si="42"/>
        <v/>
      </c>
      <c r="X32" s="83">
        <f t="shared" ca="1" si="43"/>
        <v>0</v>
      </c>
      <c r="Y32" s="83" t="str">
        <f t="shared" ca="1" si="44"/>
        <v/>
      </c>
      <c r="Z32" s="83">
        <f t="shared" ca="1" si="45"/>
        <v>0</v>
      </c>
      <c r="AA32" s="83" t="str">
        <f t="shared" ca="1" si="46"/>
        <v/>
      </c>
      <c r="AB32" s="25">
        <f t="shared" ca="1" si="52"/>
        <v>0</v>
      </c>
      <c r="AC32" s="9" t="str">
        <f t="shared" ca="1" si="48"/>
        <v/>
      </c>
      <c r="AD32" s="9" t="str">
        <f t="shared" ca="1" si="27"/>
        <v/>
      </c>
      <c r="AE32" s="9" t="str">
        <f t="shared" ca="1" si="28"/>
        <v/>
      </c>
      <c r="AF32" s="9" t="str">
        <f t="shared" ca="1" si="29"/>
        <v/>
      </c>
      <c r="AG32" s="9" t="str">
        <f t="shared" ca="1" si="30"/>
        <v/>
      </c>
      <c r="AH32" s="9" t="str">
        <f t="shared" ca="1" si="31"/>
        <v/>
      </c>
      <c r="AI32" s="9" t="str">
        <f t="shared" ca="1" si="32"/>
        <v/>
      </c>
      <c r="AJ32" s="9" t="str">
        <f t="shared" ca="1" si="33"/>
        <v/>
      </c>
      <c r="AK32" s="9" t="str">
        <f t="shared" ca="1" si="34"/>
        <v/>
      </c>
      <c r="AL32" s="9" t="str">
        <f t="shared" ca="1" si="35"/>
        <v/>
      </c>
      <c r="AM32" s="9">
        <f t="shared" ref="AM32:AM95" ca="1" si="56">COUNTIF(I32:AA32,"")</f>
        <v>10</v>
      </c>
      <c r="AN32" s="9">
        <f t="shared" ca="1" si="54"/>
        <v>0</v>
      </c>
      <c r="AO32" s="20">
        <f t="shared" ca="1" si="21"/>
        <v>0</v>
      </c>
      <c r="AP32" s="22">
        <f t="shared" ca="1" si="22"/>
        <v>69</v>
      </c>
      <c r="AQ32"/>
      <c r="AR32" s="74" t="str">
        <f t="shared" ca="1" si="23"/>
        <v>Profit Target</v>
      </c>
      <c r="AS32" s="74">
        <f t="shared" ca="1" si="24"/>
        <v>0</v>
      </c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5"/>
      <c r="BP32" s="57"/>
      <c r="BQ32" s="58"/>
      <c r="BR32"/>
      <c r="BS32"/>
      <c r="BT32"/>
      <c r="BU32"/>
      <c r="BV32" s="32"/>
      <c r="BW32" s="32"/>
      <c r="BX32" s="32"/>
      <c r="BY32" s="32"/>
      <c r="BZ32" s="32"/>
      <c r="CB32" s="50">
        <f t="shared" ca="1" si="1"/>
        <v>28</v>
      </c>
      <c r="CD32" s="62"/>
      <c r="CE32" s="62"/>
      <c r="CF32" s="63"/>
      <c r="CG32" s="63"/>
      <c r="CH32" s="63"/>
      <c r="CI32" s="63"/>
      <c r="CJ32" s="63"/>
      <c r="CO32" s="64"/>
    </row>
    <row r="33" spans="1:93" ht="15.75">
      <c r="A33" s="50">
        <f t="shared" ca="1" si="0"/>
        <v>2</v>
      </c>
      <c r="B33" s="10"/>
      <c r="C33" s="10"/>
      <c r="D33" s="10"/>
      <c r="E33" s="10"/>
      <c r="F33" s="82">
        <f ca="1">IF(A33&lt;&gt;"",COUNTIF($A$5:A33,A33),"")</f>
        <v>2</v>
      </c>
      <c r="G33" s="76">
        <f t="shared" ca="1" si="2"/>
        <v>2</v>
      </c>
      <c r="H33" s="19">
        <f t="shared" ca="1" si="25"/>
        <v>1</v>
      </c>
      <c r="I33" s="83" t="str">
        <f t="shared" ca="1" si="26"/>
        <v/>
      </c>
      <c r="J33" s="83">
        <f t="shared" ca="1" si="49"/>
        <v>2</v>
      </c>
      <c r="K33" s="83" t="str">
        <f t="shared" ca="1" si="36"/>
        <v/>
      </c>
      <c r="L33" s="83">
        <f t="shared" ca="1" si="50"/>
        <v>0</v>
      </c>
      <c r="M33" s="83" t="str">
        <f t="shared" ca="1" si="37"/>
        <v/>
      </c>
      <c r="N33" s="83">
        <f t="shared" ca="1" si="50"/>
        <v>0</v>
      </c>
      <c r="O33" s="83" t="str">
        <f t="shared" ca="1" si="38"/>
        <v/>
      </c>
      <c r="P33" s="83">
        <f t="shared" ca="1" si="50"/>
        <v>0</v>
      </c>
      <c r="Q33" s="83" t="str">
        <f t="shared" ca="1" si="39"/>
        <v/>
      </c>
      <c r="R33" s="83">
        <f t="shared" ca="1" si="50"/>
        <v>0</v>
      </c>
      <c r="S33" s="83" t="str">
        <f t="shared" ca="1" si="40"/>
        <v/>
      </c>
      <c r="T33" s="83">
        <f t="shared" ca="1" si="55"/>
        <v>0</v>
      </c>
      <c r="U33" s="83" t="str">
        <f t="shared" ca="1" si="41"/>
        <v/>
      </c>
      <c r="V33" s="83">
        <f t="shared" ca="1" si="51"/>
        <v>0</v>
      </c>
      <c r="W33" s="83" t="str">
        <f t="shared" ca="1" si="42"/>
        <v/>
      </c>
      <c r="X33" s="83">
        <f t="shared" ca="1" si="43"/>
        <v>0</v>
      </c>
      <c r="Y33" s="83" t="str">
        <f t="shared" ca="1" si="44"/>
        <v/>
      </c>
      <c r="Z33" s="83">
        <f t="shared" ca="1" si="45"/>
        <v>0</v>
      </c>
      <c r="AA33" s="83" t="str">
        <f t="shared" ca="1" si="46"/>
        <v/>
      </c>
      <c r="AB33" s="25">
        <f t="shared" ca="1" si="52"/>
        <v>0</v>
      </c>
      <c r="AC33" s="9" t="str">
        <f t="shared" ca="1" si="48"/>
        <v/>
      </c>
      <c r="AD33" s="9" t="str">
        <f t="shared" ca="1" si="27"/>
        <v/>
      </c>
      <c r="AE33" s="9" t="str">
        <f t="shared" ca="1" si="28"/>
        <v/>
      </c>
      <c r="AF33" s="9" t="str">
        <f t="shared" ca="1" si="29"/>
        <v/>
      </c>
      <c r="AG33" s="9" t="str">
        <f t="shared" ca="1" si="30"/>
        <v/>
      </c>
      <c r="AH33" s="9" t="str">
        <f t="shared" ca="1" si="31"/>
        <v/>
      </c>
      <c r="AI33" s="9" t="str">
        <f t="shared" ca="1" si="32"/>
        <v/>
      </c>
      <c r="AJ33" s="9" t="str">
        <f t="shared" ca="1" si="33"/>
        <v/>
      </c>
      <c r="AK33" s="9" t="str">
        <f t="shared" ca="1" si="34"/>
        <v/>
      </c>
      <c r="AL33" s="9" t="str">
        <f t="shared" ca="1" si="35"/>
        <v/>
      </c>
      <c r="AM33" s="9">
        <f t="shared" ca="1" si="56"/>
        <v>10</v>
      </c>
      <c r="AN33" s="9">
        <f t="shared" ca="1" si="54"/>
        <v>0</v>
      </c>
      <c r="AO33" s="20">
        <f t="shared" ca="1" si="21"/>
        <v>0</v>
      </c>
      <c r="AP33" s="22">
        <f t="shared" ca="1" si="22"/>
        <v>69</v>
      </c>
      <c r="AQ33"/>
      <c r="AR33" s="74" t="str">
        <f t="shared" ca="1" si="23"/>
        <v>Profit Target</v>
      </c>
      <c r="AS33" s="74">
        <f t="shared" ca="1" si="24"/>
        <v>0</v>
      </c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5"/>
      <c r="BP33" s="57"/>
      <c r="BQ33" s="58"/>
      <c r="BR33"/>
      <c r="BS33"/>
      <c r="BT33"/>
      <c r="BU33"/>
      <c r="BV33" s="6"/>
      <c r="BW33" s="6"/>
      <c r="BX33" s="6"/>
      <c r="BY33" s="6"/>
      <c r="BZ33" s="6"/>
      <c r="CB33" s="50">
        <f t="shared" ca="1" si="1"/>
        <v>27</v>
      </c>
      <c r="CD33" s="62"/>
      <c r="CE33" s="62"/>
      <c r="CF33" s="63"/>
      <c r="CG33" s="63"/>
      <c r="CH33" s="63"/>
      <c r="CI33" s="63"/>
      <c r="CJ33" s="63"/>
      <c r="CO33" s="64"/>
    </row>
    <row r="34" spans="1:93" ht="15.75">
      <c r="A34" s="50">
        <f t="shared" ca="1" si="0"/>
        <v>36</v>
      </c>
      <c r="B34" s="10"/>
      <c r="C34" s="10"/>
      <c r="D34" s="10"/>
      <c r="E34" s="10"/>
      <c r="F34" s="82">
        <f ca="1">IF(A34&lt;&gt;"",COUNTIF($A$5:A34,A34),"")</f>
        <v>3</v>
      </c>
      <c r="G34" s="76">
        <f t="shared" ca="1" si="2"/>
        <v>36</v>
      </c>
      <c r="H34" s="19">
        <f t="shared" ca="1" si="25"/>
        <v>1</v>
      </c>
      <c r="I34" s="83" t="str">
        <f t="shared" ca="1" si="26"/>
        <v/>
      </c>
      <c r="J34" s="83">
        <f t="shared" ca="1" si="49"/>
        <v>2</v>
      </c>
      <c r="K34" s="83" t="str">
        <f t="shared" ca="1" si="36"/>
        <v/>
      </c>
      <c r="L34" s="83">
        <f t="shared" ca="1" si="50"/>
        <v>0</v>
      </c>
      <c r="M34" s="83" t="str">
        <f t="shared" ca="1" si="37"/>
        <v/>
      </c>
      <c r="N34" s="83">
        <f t="shared" ca="1" si="50"/>
        <v>0</v>
      </c>
      <c r="O34" s="83" t="str">
        <f t="shared" ca="1" si="38"/>
        <v/>
      </c>
      <c r="P34" s="83">
        <f t="shared" ca="1" si="50"/>
        <v>0</v>
      </c>
      <c r="Q34" s="83" t="str">
        <f t="shared" ca="1" si="39"/>
        <v/>
      </c>
      <c r="R34" s="83">
        <f t="shared" ca="1" si="50"/>
        <v>0</v>
      </c>
      <c r="S34" s="83" t="str">
        <f t="shared" ca="1" si="40"/>
        <v/>
      </c>
      <c r="T34" s="83">
        <f t="shared" ca="1" si="55"/>
        <v>0</v>
      </c>
      <c r="U34" s="83" t="str">
        <f t="shared" ca="1" si="41"/>
        <v/>
      </c>
      <c r="V34" s="83">
        <f t="shared" ca="1" si="51"/>
        <v>0</v>
      </c>
      <c r="W34" s="83" t="str">
        <f t="shared" ca="1" si="42"/>
        <v/>
      </c>
      <c r="X34" s="83">
        <f t="shared" ca="1" si="43"/>
        <v>0</v>
      </c>
      <c r="Y34" s="83" t="str">
        <f t="shared" ca="1" si="44"/>
        <v/>
      </c>
      <c r="Z34" s="83">
        <f t="shared" ca="1" si="45"/>
        <v>0</v>
      </c>
      <c r="AA34" s="83" t="str">
        <f t="shared" ca="1" si="46"/>
        <v/>
      </c>
      <c r="AB34" s="25">
        <f t="shared" ca="1" si="52"/>
        <v>0</v>
      </c>
      <c r="AC34" s="9" t="str">
        <f t="shared" ca="1" si="48"/>
        <v/>
      </c>
      <c r="AD34" s="9" t="str">
        <f t="shared" ca="1" si="27"/>
        <v/>
      </c>
      <c r="AE34" s="9" t="str">
        <f t="shared" ca="1" si="28"/>
        <v/>
      </c>
      <c r="AF34" s="9" t="str">
        <f t="shared" ca="1" si="29"/>
        <v/>
      </c>
      <c r="AG34" s="9" t="str">
        <f t="shared" ca="1" si="30"/>
        <v/>
      </c>
      <c r="AH34" s="9" t="str">
        <f t="shared" ca="1" si="31"/>
        <v/>
      </c>
      <c r="AI34" s="9" t="str">
        <f t="shared" ca="1" si="32"/>
        <v/>
      </c>
      <c r="AJ34" s="9" t="str">
        <f t="shared" ca="1" si="33"/>
        <v/>
      </c>
      <c r="AK34" s="9" t="str">
        <f t="shared" ca="1" si="34"/>
        <v/>
      </c>
      <c r="AL34" s="9" t="str">
        <f t="shared" ca="1" si="35"/>
        <v/>
      </c>
      <c r="AM34" s="9">
        <f t="shared" ca="1" si="56"/>
        <v>10</v>
      </c>
      <c r="AN34" s="9">
        <f t="shared" ca="1" si="54"/>
        <v>0</v>
      </c>
      <c r="AO34" s="20">
        <f t="shared" ca="1" si="21"/>
        <v>0</v>
      </c>
      <c r="AP34" s="22">
        <f t="shared" ca="1" si="22"/>
        <v>69</v>
      </c>
      <c r="AQ34"/>
      <c r="AR34" s="74" t="str">
        <f t="shared" ca="1" si="23"/>
        <v>Profit Target</v>
      </c>
      <c r="AS34" s="74">
        <f t="shared" ca="1" si="24"/>
        <v>0</v>
      </c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5"/>
      <c r="BP34" s="57"/>
      <c r="BQ34" s="58"/>
      <c r="BR34"/>
      <c r="BS34"/>
      <c r="BT34"/>
      <c r="BU34"/>
      <c r="BV34" s="6"/>
      <c r="BW34" s="6"/>
      <c r="BX34" s="6"/>
      <c r="BY34" s="6"/>
      <c r="BZ34" s="6"/>
      <c r="CB34" s="50">
        <f t="shared" ca="1" si="1"/>
        <v>2</v>
      </c>
      <c r="CD34" s="62"/>
      <c r="CE34" s="62"/>
      <c r="CF34" s="63"/>
      <c r="CG34" s="63"/>
      <c r="CH34" s="63"/>
      <c r="CI34" s="63"/>
      <c r="CJ34" s="63"/>
      <c r="CO34" s="64"/>
    </row>
    <row r="35" spans="1:93" ht="15.75">
      <c r="A35" s="50">
        <f t="shared" ca="1" si="0"/>
        <v>28</v>
      </c>
      <c r="B35" s="10"/>
      <c r="C35" s="10"/>
      <c r="D35" s="10"/>
      <c r="E35" s="10"/>
      <c r="F35" s="82">
        <f ca="1">IF(A35&lt;&gt;"",COUNTIF($A$5:A35,A35),"")</f>
        <v>1</v>
      </c>
      <c r="G35" s="76" t="str">
        <f t="shared" ca="1" si="2"/>
        <v/>
      </c>
      <c r="H35" s="19">
        <f t="shared" ca="1" si="25"/>
        <v>1</v>
      </c>
      <c r="I35" s="83" t="str">
        <f t="shared" ca="1" si="26"/>
        <v/>
      </c>
      <c r="J35" s="83">
        <f t="shared" ca="1" si="49"/>
        <v>2</v>
      </c>
      <c r="K35" s="83" t="str">
        <f t="shared" ca="1" si="36"/>
        <v/>
      </c>
      <c r="L35" s="83">
        <f t="shared" ca="1" si="50"/>
        <v>0</v>
      </c>
      <c r="M35" s="83" t="str">
        <f t="shared" ca="1" si="37"/>
        <v/>
      </c>
      <c r="N35" s="83">
        <f t="shared" ca="1" si="50"/>
        <v>0</v>
      </c>
      <c r="O35" s="83" t="str">
        <f t="shared" ca="1" si="38"/>
        <v/>
      </c>
      <c r="P35" s="83">
        <f t="shared" ca="1" si="50"/>
        <v>0</v>
      </c>
      <c r="Q35" s="83" t="str">
        <f t="shared" ca="1" si="39"/>
        <v/>
      </c>
      <c r="R35" s="83">
        <f t="shared" ca="1" si="50"/>
        <v>0</v>
      </c>
      <c r="S35" s="83" t="str">
        <f t="shared" ca="1" si="40"/>
        <v/>
      </c>
      <c r="T35" s="83">
        <f t="shared" ca="1" si="55"/>
        <v>0</v>
      </c>
      <c r="U35" s="83" t="str">
        <f t="shared" ca="1" si="41"/>
        <v/>
      </c>
      <c r="V35" s="83">
        <f t="shared" ca="1" si="51"/>
        <v>0</v>
      </c>
      <c r="W35" s="83" t="str">
        <f t="shared" ca="1" si="42"/>
        <v/>
      </c>
      <c r="X35" s="83">
        <f t="shared" ca="1" si="43"/>
        <v>0</v>
      </c>
      <c r="Y35" s="83" t="str">
        <f t="shared" ca="1" si="44"/>
        <v/>
      </c>
      <c r="Z35" s="83">
        <f t="shared" ca="1" si="45"/>
        <v>0</v>
      </c>
      <c r="AA35" s="83" t="str">
        <f t="shared" ca="1" si="46"/>
        <v/>
      </c>
      <c r="AB35" s="25">
        <f t="shared" ca="1" si="52"/>
        <v>0</v>
      </c>
      <c r="AC35" s="9" t="str">
        <f t="shared" ca="1" si="48"/>
        <v/>
      </c>
      <c r="AD35" s="9" t="str">
        <f t="shared" ca="1" si="27"/>
        <v/>
      </c>
      <c r="AE35" s="9" t="str">
        <f t="shared" ca="1" si="28"/>
        <v/>
      </c>
      <c r="AF35" s="9" t="str">
        <f t="shared" ca="1" si="29"/>
        <v/>
      </c>
      <c r="AG35" s="9" t="str">
        <f t="shared" ca="1" si="30"/>
        <v/>
      </c>
      <c r="AH35" s="9" t="str">
        <f t="shared" ca="1" si="31"/>
        <v/>
      </c>
      <c r="AI35" s="9" t="str">
        <f t="shared" ca="1" si="32"/>
        <v/>
      </c>
      <c r="AJ35" s="9" t="str">
        <f t="shared" ca="1" si="33"/>
        <v/>
      </c>
      <c r="AK35" s="9" t="str">
        <f t="shared" ca="1" si="34"/>
        <v/>
      </c>
      <c r="AL35" s="9" t="str">
        <f t="shared" ca="1" si="35"/>
        <v/>
      </c>
      <c r="AM35" s="9">
        <f t="shared" ca="1" si="56"/>
        <v>10</v>
      </c>
      <c r="AN35" s="9">
        <f t="shared" ca="1" si="54"/>
        <v>0</v>
      </c>
      <c r="AO35" s="20">
        <f t="shared" ca="1" si="21"/>
        <v>0</v>
      </c>
      <c r="AP35" s="22">
        <f t="shared" ca="1" si="22"/>
        <v>69</v>
      </c>
      <c r="AQ35"/>
      <c r="AR35" s="74" t="str">
        <f t="shared" ca="1" si="23"/>
        <v>Profit Target</v>
      </c>
      <c r="AS35" s="74">
        <f t="shared" ca="1" si="24"/>
        <v>0</v>
      </c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5"/>
      <c r="BP35" s="57"/>
      <c r="BQ35" s="58"/>
      <c r="BR35"/>
      <c r="BS35"/>
      <c r="BT35"/>
      <c r="BU35"/>
      <c r="CB35" s="50">
        <f t="shared" ca="1" si="1"/>
        <v>1</v>
      </c>
      <c r="CD35" s="62"/>
      <c r="CE35" s="62"/>
      <c r="CF35" s="63"/>
      <c r="CG35" s="63"/>
      <c r="CH35" s="63"/>
      <c r="CI35" s="63"/>
      <c r="CJ35" s="63"/>
      <c r="CO35" s="64"/>
    </row>
    <row r="36" spans="1:93" ht="15.75">
      <c r="A36" s="50">
        <f t="shared" ca="1" si="0"/>
        <v>20</v>
      </c>
      <c r="B36" s="10"/>
      <c r="C36" s="10"/>
      <c r="D36" s="10"/>
      <c r="E36" s="10"/>
      <c r="F36" s="82">
        <f ca="1">IF(A36&lt;&gt;"",COUNTIF($A$5:A36,A36),"")</f>
        <v>1</v>
      </c>
      <c r="G36" s="76" t="str">
        <f t="shared" ca="1" si="2"/>
        <v/>
      </c>
      <c r="H36" s="19">
        <f t="shared" ca="1" si="25"/>
        <v>1</v>
      </c>
      <c r="I36" s="83" t="str">
        <f t="shared" ca="1" si="26"/>
        <v/>
      </c>
      <c r="J36" s="83">
        <f t="shared" ca="1" si="49"/>
        <v>2</v>
      </c>
      <c r="K36" s="83" t="str">
        <f t="shared" ca="1" si="36"/>
        <v/>
      </c>
      <c r="L36" s="83">
        <f t="shared" ca="1" si="50"/>
        <v>0</v>
      </c>
      <c r="M36" s="83" t="str">
        <f t="shared" ca="1" si="37"/>
        <v/>
      </c>
      <c r="N36" s="83">
        <f t="shared" ca="1" si="50"/>
        <v>0</v>
      </c>
      <c r="O36" s="83" t="str">
        <f t="shared" ca="1" si="38"/>
        <v/>
      </c>
      <c r="P36" s="83">
        <f t="shared" ca="1" si="50"/>
        <v>0</v>
      </c>
      <c r="Q36" s="83" t="str">
        <f t="shared" ca="1" si="39"/>
        <v/>
      </c>
      <c r="R36" s="83">
        <f t="shared" ca="1" si="50"/>
        <v>0</v>
      </c>
      <c r="S36" s="83" t="str">
        <f t="shared" ca="1" si="40"/>
        <v/>
      </c>
      <c r="T36" s="83">
        <f t="shared" ca="1" si="55"/>
        <v>0</v>
      </c>
      <c r="U36" s="83" t="str">
        <f t="shared" ca="1" si="41"/>
        <v/>
      </c>
      <c r="V36" s="83">
        <f t="shared" ca="1" si="51"/>
        <v>0</v>
      </c>
      <c r="W36" s="83" t="str">
        <f t="shared" ca="1" si="42"/>
        <v/>
      </c>
      <c r="X36" s="83">
        <f t="shared" ca="1" si="43"/>
        <v>0</v>
      </c>
      <c r="Y36" s="83" t="str">
        <f t="shared" ca="1" si="44"/>
        <v/>
      </c>
      <c r="Z36" s="83">
        <f t="shared" ca="1" si="45"/>
        <v>0</v>
      </c>
      <c r="AA36" s="83" t="str">
        <f t="shared" ca="1" si="46"/>
        <v/>
      </c>
      <c r="AB36" s="25">
        <f t="shared" ca="1" si="52"/>
        <v>0</v>
      </c>
      <c r="AC36" s="9" t="str">
        <f t="shared" ca="1" si="48"/>
        <v/>
      </c>
      <c r="AD36" s="9" t="str">
        <f t="shared" ca="1" si="27"/>
        <v/>
      </c>
      <c r="AE36" s="9" t="str">
        <f t="shared" ca="1" si="28"/>
        <v/>
      </c>
      <c r="AF36" s="9" t="str">
        <f t="shared" ca="1" si="29"/>
        <v/>
      </c>
      <c r="AG36" s="9" t="str">
        <f t="shared" ca="1" si="30"/>
        <v/>
      </c>
      <c r="AH36" s="9" t="str">
        <f t="shared" ca="1" si="31"/>
        <v/>
      </c>
      <c r="AI36" s="9" t="str">
        <f t="shared" ca="1" si="32"/>
        <v/>
      </c>
      <c r="AJ36" s="9" t="str">
        <f t="shared" ca="1" si="33"/>
        <v/>
      </c>
      <c r="AK36" s="9" t="str">
        <f t="shared" ca="1" si="34"/>
        <v/>
      </c>
      <c r="AL36" s="9" t="str">
        <f t="shared" ca="1" si="35"/>
        <v/>
      </c>
      <c r="AM36" s="9">
        <f t="shared" ca="1" si="56"/>
        <v>10</v>
      </c>
      <c r="AN36" s="9">
        <f t="shared" ca="1" si="54"/>
        <v>0</v>
      </c>
      <c r="AO36" s="20">
        <f t="shared" ca="1" si="21"/>
        <v>0</v>
      </c>
      <c r="AP36" s="22">
        <f t="shared" ca="1" si="22"/>
        <v>69</v>
      </c>
      <c r="AQ36"/>
      <c r="AR36" s="74" t="str">
        <f t="shared" ca="1" si="23"/>
        <v>Profit Target</v>
      </c>
      <c r="AS36" s="74">
        <f t="shared" ca="1" si="24"/>
        <v>0</v>
      </c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5"/>
      <c r="BP36" s="57"/>
      <c r="BQ36" s="58"/>
      <c r="BR36"/>
      <c r="BS36"/>
      <c r="BT36"/>
      <c r="BU36"/>
      <c r="CB36" s="50">
        <f t="shared" ca="1" si="1"/>
        <v>35</v>
      </c>
      <c r="CD36" s="62"/>
      <c r="CE36" s="62"/>
      <c r="CF36" s="63"/>
      <c r="CG36" s="63"/>
      <c r="CH36" s="63"/>
      <c r="CI36" s="63"/>
      <c r="CJ36" s="63"/>
      <c r="CO36" s="64"/>
    </row>
    <row r="37" spans="1:93" ht="15.75">
      <c r="A37" s="50">
        <f t="shared" ca="1" si="0"/>
        <v>25</v>
      </c>
      <c r="B37" s="10"/>
      <c r="C37" s="10"/>
      <c r="D37" s="10"/>
      <c r="E37" s="10"/>
      <c r="F37" s="82">
        <f ca="1">IF(A37&lt;&gt;"",COUNTIF($A$5:A37,A37),"")</f>
        <v>1</v>
      </c>
      <c r="G37" s="76" t="str">
        <f t="shared" ca="1" si="2"/>
        <v/>
      </c>
      <c r="H37" s="19">
        <f t="shared" ca="1" si="25"/>
        <v>1</v>
      </c>
      <c r="I37" s="83" t="str">
        <f t="shared" ca="1" si="26"/>
        <v/>
      </c>
      <c r="J37" s="83">
        <f t="shared" ca="1" si="49"/>
        <v>2</v>
      </c>
      <c r="K37" s="83" t="str">
        <f t="shared" ca="1" si="36"/>
        <v/>
      </c>
      <c r="L37" s="83">
        <f t="shared" ca="1" si="50"/>
        <v>0</v>
      </c>
      <c r="M37" s="83" t="str">
        <f t="shared" ca="1" si="37"/>
        <v/>
      </c>
      <c r="N37" s="83">
        <f t="shared" ca="1" si="50"/>
        <v>0</v>
      </c>
      <c r="O37" s="83" t="str">
        <f t="shared" ca="1" si="38"/>
        <v/>
      </c>
      <c r="P37" s="83">
        <f t="shared" ca="1" si="50"/>
        <v>0</v>
      </c>
      <c r="Q37" s="83" t="str">
        <f t="shared" ca="1" si="39"/>
        <v/>
      </c>
      <c r="R37" s="83">
        <f t="shared" ca="1" si="50"/>
        <v>0</v>
      </c>
      <c r="S37" s="83" t="str">
        <f t="shared" ca="1" si="40"/>
        <v/>
      </c>
      <c r="T37" s="83">
        <f t="shared" ca="1" si="55"/>
        <v>0</v>
      </c>
      <c r="U37" s="83" t="str">
        <f t="shared" ca="1" si="41"/>
        <v/>
      </c>
      <c r="V37" s="83">
        <f t="shared" ca="1" si="51"/>
        <v>0</v>
      </c>
      <c r="W37" s="83" t="str">
        <f t="shared" ca="1" si="42"/>
        <v/>
      </c>
      <c r="X37" s="83">
        <f t="shared" ca="1" si="43"/>
        <v>0</v>
      </c>
      <c r="Y37" s="83" t="str">
        <f t="shared" ca="1" si="44"/>
        <v/>
      </c>
      <c r="Z37" s="83">
        <f t="shared" ca="1" si="45"/>
        <v>0</v>
      </c>
      <c r="AA37" s="83" t="str">
        <f t="shared" ca="1" si="46"/>
        <v/>
      </c>
      <c r="AB37" s="25">
        <f t="shared" ca="1" si="52"/>
        <v>0</v>
      </c>
      <c r="AC37" s="9" t="str">
        <f t="shared" ca="1" si="48"/>
        <v/>
      </c>
      <c r="AD37" s="9" t="str">
        <f t="shared" ca="1" si="27"/>
        <v/>
      </c>
      <c r="AE37" s="9" t="str">
        <f t="shared" ca="1" si="28"/>
        <v/>
      </c>
      <c r="AF37" s="9" t="str">
        <f t="shared" ca="1" si="29"/>
        <v/>
      </c>
      <c r="AG37" s="9" t="str">
        <f t="shared" ca="1" si="30"/>
        <v/>
      </c>
      <c r="AH37" s="9" t="str">
        <f t="shared" ca="1" si="31"/>
        <v/>
      </c>
      <c r="AI37" s="9" t="str">
        <f t="shared" ca="1" si="32"/>
        <v/>
      </c>
      <c r="AJ37" s="9" t="str">
        <f t="shared" ca="1" si="33"/>
        <v/>
      </c>
      <c r="AK37" s="9" t="str">
        <f t="shared" ca="1" si="34"/>
        <v/>
      </c>
      <c r="AL37" s="9" t="str">
        <f t="shared" ca="1" si="35"/>
        <v/>
      </c>
      <c r="AM37" s="9">
        <f t="shared" ca="1" si="56"/>
        <v>10</v>
      </c>
      <c r="AN37" s="9">
        <f t="shared" ca="1" si="54"/>
        <v>0</v>
      </c>
      <c r="AO37" s="20">
        <f t="shared" ca="1" si="21"/>
        <v>0</v>
      </c>
      <c r="AP37" s="22">
        <f t="shared" ca="1" si="22"/>
        <v>69</v>
      </c>
      <c r="AQ37"/>
      <c r="AR37" s="74" t="str">
        <f t="shared" ca="1" si="23"/>
        <v>Profit Target</v>
      </c>
      <c r="AS37" s="74">
        <f t="shared" ca="1" si="24"/>
        <v>0</v>
      </c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5"/>
      <c r="BP37" s="57"/>
      <c r="BQ37" s="58"/>
      <c r="BR37"/>
      <c r="BS37"/>
      <c r="BT37"/>
      <c r="BU37"/>
      <c r="CB37" s="50">
        <f t="shared" ca="1" si="1"/>
        <v>36</v>
      </c>
      <c r="CD37" s="62"/>
      <c r="CE37" s="62"/>
      <c r="CF37" s="63"/>
      <c r="CG37" s="63"/>
      <c r="CH37" s="63"/>
      <c r="CI37" s="63"/>
      <c r="CJ37" s="63"/>
      <c r="CO37" s="64"/>
    </row>
    <row r="38" spans="1:93" ht="15.75">
      <c r="A38" s="50">
        <f t="shared" ca="1" si="0"/>
        <v>16</v>
      </c>
      <c r="B38" s="10"/>
      <c r="C38" s="10"/>
      <c r="D38" s="10"/>
      <c r="E38" s="10"/>
      <c r="F38" s="82">
        <f ca="1">IF(A38&lt;&gt;"",COUNTIF($A$5:A38,A38),"")</f>
        <v>2</v>
      </c>
      <c r="G38" s="76">
        <f t="shared" ca="1" si="2"/>
        <v>16</v>
      </c>
      <c r="H38" s="19">
        <f t="shared" ca="1" si="25"/>
        <v>1</v>
      </c>
      <c r="I38" s="83" t="str">
        <f t="shared" ca="1" si="26"/>
        <v/>
      </c>
      <c r="J38" s="83">
        <f t="shared" ca="1" si="49"/>
        <v>2</v>
      </c>
      <c r="K38" s="83" t="str">
        <f t="shared" ca="1" si="36"/>
        <v/>
      </c>
      <c r="L38" s="83">
        <f t="shared" ca="1" si="50"/>
        <v>0</v>
      </c>
      <c r="M38" s="83" t="str">
        <f t="shared" ca="1" si="37"/>
        <v/>
      </c>
      <c r="N38" s="83">
        <f t="shared" ca="1" si="50"/>
        <v>0</v>
      </c>
      <c r="O38" s="83" t="str">
        <f t="shared" ca="1" si="38"/>
        <v/>
      </c>
      <c r="P38" s="83">
        <f t="shared" ca="1" si="50"/>
        <v>0</v>
      </c>
      <c r="Q38" s="83" t="str">
        <f t="shared" ca="1" si="39"/>
        <v/>
      </c>
      <c r="R38" s="83">
        <f t="shared" ca="1" si="50"/>
        <v>0</v>
      </c>
      <c r="S38" s="83" t="str">
        <f t="shared" ca="1" si="40"/>
        <v/>
      </c>
      <c r="T38" s="83">
        <f t="shared" ca="1" si="55"/>
        <v>0</v>
      </c>
      <c r="U38" s="83" t="str">
        <f t="shared" ca="1" si="41"/>
        <v/>
      </c>
      <c r="V38" s="83">
        <f t="shared" ca="1" si="51"/>
        <v>0</v>
      </c>
      <c r="W38" s="83" t="str">
        <f t="shared" ca="1" si="42"/>
        <v/>
      </c>
      <c r="X38" s="83">
        <f t="shared" ca="1" si="43"/>
        <v>0</v>
      </c>
      <c r="Y38" s="83" t="str">
        <f t="shared" ca="1" si="44"/>
        <v/>
      </c>
      <c r="Z38" s="83">
        <f t="shared" ca="1" si="45"/>
        <v>0</v>
      </c>
      <c r="AA38" s="83" t="str">
        <f t="shared" ca="1" si="46"/>
        <v/>
      </c>
      <c r="AB38" s="25">
        <f t="shared" ca="1" si="52"/>
        <v>0</v>
      </c>
      <c r="AC38" s="9" t="str">
        <f t="shared" ca="1" si="48"/>
        <v/>
      </c>
      <c r="AD38" s="9" t="str">
        <f t="shared" ca="1" si="27"/>
        <v/>
      </c>
      <c r="AE38" s="9" t="str">
        <f t="shared" ca="1" si="28"/>
        <v/>
      </c>
      <c r="AF38" s="9" t="str">
        <f t="shared" ca="1" si="29"/>
        <v/>
      </c>
      <c r="AG38" s="9" t="str">
        <f t="shared" ca="1" si="30"/>
        <v/>
      </c>
      <c r="AH38" s="9" t="str">
        <f t="shared" ca="1" si="31"/>
        <v/>
      </c>
      <c r="AI38" s="9" t="str">
        <f t="shared" ca="1" si="32"/>
        <v/>
      </c>
      <c r="AJ38" s="9" t="str">
        <f t="shared" ca="1" si="33"/>
        <v/>
      </c>
      <c r="AK38" s="9" t="str">
        <f t="shared" ca="1" si="34"/>
        <v/>
      </c>
      <c r="AL38" s="9" t="str">
        <f t="shared" ca="1" si="35"/>
        <v/>
      </c>
      <c r="AM38" s="9">
        <f t="shared" ca="1" si="56"/>
        <v>10</v>
      </c>
      <c r="AN38" s="9">
        <f t="shared" ca="1" si="54"/>
        <v>0</v>
      </c>
      <c r="AO38" s="20">
        <f t="shared" ca="1" si="21"/>
        <v>0</v>
      </c>
      <c r="AP38" s="22">
        <f t="shared" ca="1" si="22"/>
        <v>69</v>
      </c>
      <c r="AQ38"/>
      <c r="AR38" s="74" t="str">
        <f t="shared" ca="1" si="23"/>
        <v>Profit Target</v>
      </c>
      <c r="AS38" s="74">
        <f t="shared" ca="1" si="24"/>
        <v>0</v>
      </c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5"/>
      <c r="BP38" s="57"/>
      <c r="BQ38" s="58"/>
      <c r="BR38"/>
      <c r="BS38"/>
      <c r="BT38"/>
      <c r="BU38"/>
      <c r="CB38" s="50">
        <f t="shared" ca="1" si="1"/>
        <v>3</v>
      </c>
      <c r="CD38" s="62"/>
      <c r="CE38" s="62"/>
      <c r="CF38" s="63"/>
      <c r="CG38" s="63"/>
      <c r="CH38" s="63"/>
      <c r="CI38" s="63"/>
      <c r="CJ38" s="63"/>
      <c r="CO38" s="64"/>
    </row>
    <row r="39" spans="1:93" ht="15.75">
      <c r="A39" s="50">
        <f t="shared" ca="1" si="0"/>
        <v>26</v>
      </c>
      <c r="B39" s="10"/>
      <c r="C39" s="10"/>
      <c r="D39" s="10"/>
      <c r="E39" s="10"/>
      <c r="F39" s="82">
        <f ca="1">IF(A39&lt;&gt;"",COUNTIF($A$5:A39,A39),"")</f>
        <v>3</v>
      </c>
      <c r="G39" s="76">
        <f t="shared" ca="1" si="2"/>
        <v>26</v>
      </c>
      <c r="H39" s="19">
        <f t="shared" ca="1" si="25"/>
        <v>1</v>
      </c>
      <c r="I39" s="83" t="str">
        <f t="shared" ca="1" si="26"/>
        <v/>
      </c>
      <c r="J39" s="83">
        <f t="shared" ca="1" si="49"/>
        <v>2</v>
      </c>
      <c r="K39" s="83" t="str">
        <f t="shared" ca="1" si="36"/>
        <v/>
      </c>
      <c r="L39" s="83">
        <f t="shared" ca="1" si="50"/>
        <v>0</v>
      </c>
      <c r="M39" s="83" t="str">
        <f t="shared" ca="1" si="37"/>
        <v/>
      </c>
      <c r="N39" s="83">
        <f t="shared" ca="1" si="50"/>
        <v>0</v>
      </c>
      <c r="O39" s="83" t="str">
        <f t="shared" ca="1" si="38"/>
        <v/>
      </c>
      <c r="P39" s="83">
        <f t="shared" ca="1" si="50"/>
        <v>0</v>
      </c>
      <c r="Q39" s="83" t="str">
        <f t="shared" ca="1" si="39"/>
        <v/>
      </c>
      <c r="R39" s="83">
        <f t="shared" ca="1" si="50"/>
        <v>0</v>
      </c>
      <c r="S39" s="83" t="str">
        <f t="shared" ca="1" si="40"/>
        <v/>
      </c>
      <c r="T39" s="83">
        <f t="shared" ca="1" si="55"/>
        <v>0</v>
      </c>
      <c r="U39" s="83" t="str">
        <f t="shared" ca="1" si="41"/>
        <v/>
      </c>
      <c r="V39" s="83">
        <f t="shared" ca="1" si="51"/>
        <v>0</v>
      </c>
      <c r="W39" s="83" t="str">
        <f t="shared" ca="1" si="42"/>
        <v/>
      </c>
      <c r="X39" s="83">
        <f t="shared" ca="1" si="43"/>
        <v>0</v>
      </c>
      <c r="Y39" s="83" t="str">
        <f t="shared" ca="1" si="44"/>
        <v/>
      </c>
      <c r="Z39" s="83">
        <f t="shared" ca="1" si="45"/>
        <v>0</v>
      </c>
      <c r="AA39" s="83" t="str">
        <f t="shared" ca="1" si="46"/>
        <v/>
      </c>
      <c r="AB39" s="25">
        <f t="shared" ca="1" si="52"/>
        <v>0</v>
      </c>
      <c r="AC39" s="9" t="str">
        <f t="shared" ca="1" si="48"/>
        <v/>
      </c>
      <c r="AD39" s="9" t="str">
        <f t="shared" ca="1" si="27"/>
        <v/>
      </c>
      <c r="AE39" s="9" t="str">
        <f t="shared" ca="1" si="28"/>
        <v/>
      </c>
      <c r="AF39" s="9" t="str">
        <f t="shared" ca="1" si="29"/>
        <v/>
      </c>
      <c r="AG39" s="9" t="str">
        <f t="shared" ca="1" si="30"/>
        <v/>
      </c>
      <c r="AH39" s="9" t="str">
        <f t="shared" ca="1" si="31"/>
        <v/>
      </c>
      <c r="AI39" s="9" t="str">
        <f t="shared" ca="1" si="32"/>
        <v/>
      </c>
      <c r="AJ39" s="9" t="str">
        <f t="shared" ca="1" si="33"/>
        <v/>
      </c>
      <c r="AK39" s="9" t="str">
        <f t="shared" ca="1" si="34"/>
        <v/>
      </c>
      <c r="AL39" s="9" t="str">
        <f t="shared" ca="1" si="35"/>
        <v/>
      </c>
      <c r="AM39" s="9">
        <f t="shared" ca="1" si="56"/>
        <v>10</v>
      </c>
      <c r="AN39" s="9">
        <f t="shared" ca="1" si="54"/>
        <v>0</v>
      </c>
      <c r="AO39" s="20">
        <f t="shared" ca="1" si="21"/>
        <v>0</v>
      </c>
      <c r="AP39" s="22">
        <f t="shared" ca="1" si="22"/>
        <v>69</v>
      </c>
      <c r="AQ39"/>
      <c r="AR39" s="74" t="str">
        <f t="shared" ca="1" si="23"/>
        <v>Profit Target</v>
      </c>
      <c r="AS39" s="74">
        <f t="shared" ca="1" si="24"/>
        <v>0</v>
      </c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5"/>
      <c r="BP39" s="57"/>
      <c r="BQ39" s="58"/>
      <c r="BR39"/>
      <c r="BS39"/>
      <c r="BT39"/>
      <c r="BU39"/>
      <c r="CB39" s="50">
        <f t="shared" ca="1" si="1"/>
        <v>12</v>
      </c>
      <c r="CD39" s="62"/>
      <c r="CE39" s="62"/>
      <c r="CF39" s="63"/>
      <c r="CG39" s="63"/>
      <c r="CH39" s="63"/>
      <c r="CI39" s="63"/>
      <c r="CJ39" s="63"/>
      <c r="CO39" s="64"/>
    </row>
    <row r="40" spans="1:93" ht="15.75">
      <c r="A40" s="50">
        <f t="shared" ca="1" si="0"/>
        <v>24</v>
      </c>
      <c r="B40" s="10"/>
      <c r="C40" s="10"/>
      <c r="D40" s="10"/>
      <c r="E40" s="10"/>
      <c r="F40" s="82">
        <f ca="1">IF(A40&lt;&gt;"",COUNTIF($A$5:A40,A40),"")</f>
        <v>4</v>
      </c>
      <c r="G40" s="76">
        <f t="shared" ca="1" si="2"/>
        <v>24</v>
      </c>
      <c r="H40" s="19">
        <f t="shared" ca="1" si="25"/>
        <v>1</v>
      </c>
      <c r="I40" s="83" t="str">
        <f t="shared" ca="1" si="26"/>
        <v/>
      </c>
      <c r="J40" s="83">
        <f t="shared" ca="1" si="49"/>
        <v>2</v>
      </c>
      <c r="K40" s="83" t="str">
        <f t="shared" ca="1" si="36"/>
        <v/>
      </c>
      <c r="L40" s="83">
        <f t="shared" ca="1" si="50"/>
        <v>0</v>
      </c>
      <c r="M40" s="83" t="str">
        <f t="shared" ca="1" si="37"/>
        <v/>
      </c>
      <c r="N40" s="83">
        <f t="shared" ca="1" si="50"/>
        <v>0</v>
      </c>
      <c r="O40" s="83" t="str">
        <f t="shared" ca="1" si="38"/>
        <v/>
      </c>
      <c r="P40" s="83">
        <f t="shared" ca="1" si="50"/>
        <v>0</v>
      </c>
      <c r="Q40" s="83" t="str">
        <f t="shared" ca="1" si="39"/>
        <v/>
      </c>
      <c r="R40" s="83">
        <f t="shared" ca="1" si="50"/>
        <v>0</v>
      </c>
      <c r="S40" s="83" t="str">
        <f t="shared" ca="1" si="40"/>
        <v/>
      </c>
      <c r="T40" s="83">
        <f t="shared" ca="1" si="55"/>
        <v>0</v>
      </c>
      <c r="U40" s="83" t="str">
        <f t="shared" ca="1" si="41"/>
        <v/>
      </c>
      <c r="V40" s="83">
        <f t="shared" ca="1" si="51"/>
        <v>0</v>
      </c>
      <c r="W40" s="83" t="str">
        <f t="shared" ca="1" si="42"/>
        <v/>
      </c>
      <c r="X40" s="83">
        <f t="shared" ca="1" si="43"/>
        <v>0</v>
      </c>
      <c r="Y40" s="83" t="str">
        <f t="shared" ca="1" si="44"/>
        <v/>
      </c>
      <c r="Z40" s="83">
        <f t="shared" ca="1" si="45"/>
        <v>0</v>
      </c>
      <c r="AA40" s="83" t="str">
        <f t="shared" ca="1" si="46"/>
        <v/>
      </c>
      <c r="AB40" s="25">
        <f t="shared" ca="1" si="52"/>
        <v>0</v>
      </c>
      <c r="AC40" s="9" t="str">
        <f t="shared" ca="1" si="48"/>
        <v/>
      </c>
      <c r="AD40" s="9" t="str">
        <f t="shared" ca="1" si="27"/>
        <v/>
      </c>
      <c r="AE40" s="9" t="str">
        <f t="shared" ca="1" si="28"/>
        <v/>
      </c>
      <c r="AF40" s="9" t="str">
        <f t="shared" ca="1" si="29"/>
        <v/>
      </c>
      <c r="AG40" s="9" t="str">
        <f t="shared" ca="1" si="30"/>
        <v/>
      </c>
      <c r="AH40" s="9" t="str">
        <f t="shared" ca="1" si="31"/>
        <v/>
      </c>
      <c r="AI40" s="9" t="str">
        <f t="shared" ca="1" si="32"/>
        <v/>
      </c>
      <c r="AJ40" s="9" t="str">
        <f t="shared" ca="1" si="33"/>
        <v/>
      </c>
      <c r="AK40" s="9" t="str">
        <f t="shared" ca="1" si="34"/>
        <v/>
      </c>
      <c r="AL40" s="9" t="str">
        <f t="shared" ca="1" si="35"/>
        <v/>
      </c>
      <c r="AM40" s="9">
        <f t="shared" ca="1" si="56"/>
        <v>10</v>
      </c>
      <c r="AN40" s="9">
        <f t="shared" ca="1" si="54"/>
        <v>0</v>
      </c>
      <c r="AO40" s="20">
        <f t="shared" ca="1" si="21"/>
        <v>0</v>
      </c>
      <c r="AP40" s="22">
        <f t="shared" ca="1" si="22"/>
        <v>69</v>
      </c>
      <c r="AQ40"/>
      <c r="AR40" s="74" t="str">
        <f t="shared" ca="1" si="23"/>
        <v>Profit Target</v>
      </c>
      <c r="AS40" s="74">
        <f t="shared" ca="1" si="24"/>
        <v>0</v>
      </c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5"/>
      <c r="BP40" s="57"/>
      <c r="BQ40" s="58"/>
      <c r="CB40" s="50">
        <f t="shared" ca="1" si="1"/>
        <v>13</v>
      </c>
      <c r="CD40" s="62"/>
      <c r="CE40" s="62"/>
      <c r="CF40" s="63"/>
      <c r="CG40" s="63"/>
      <c r="CH40" s="63"/>
      <c r="CI40" s="63"/>
      <c r="CJ40" s="63"/>
      <c r="CO40" s="64"/>
    </row>
    <row r="41" spans="1:93" ht="15.75">
      <c r="A41" s="50">
        <f t="shared" ca="1" si="0"/>
        <v>32</v>
      </c>
      <c r="B41" s="10"/>
      <c r="C41" s="10"/>
      <c r="D41" s="10"/>
      <c r="E41" s="10"/>
      <c r="F41" s="82">
        <f ca="1">IF(A41&lt;&gt;"",COUNTIF($A$5:A41,A41),"")</f>
        <v>1</v>
      </c>
      <c r="G41" s="76" t="str">
        <f t="shared" ca="1" si="2"/>
        <v/>
      </c>
      <c r="H41" s="19">
        <f t="shared" ca="1" si="25"/>
        <v>1</v>
      </c>
      <c r="I41" s="83" t="str">
        <f t="shared" ca="1" si="26"/>
        <v/>
      </c>
      <c r="J41" s="83">
        <f t="shared" ca="1" si="49"/>
        <v>2</v>
      </c>
      <c r="K41" s="83" t="str">
        <f t="shared" ca="1" si="36"/>
        <v/>
      </c>
      <c r="L41" s="83">
        <f t="shared" ca="1" si="50"/>
        <v>0</v>
      </c>
      <c r="M41" s="83" t="str">
        <f t="shared" ca="1" si="37"/>
        <v/>
      </c>
      <c r="N41" s="83">
        <f t="shared" ca="1" si="50"/>
        <v>0</v>
      </c>
      <c r="O41" s="83" t="str">
        <f t="shared" ca="1" si="38"/>
        <v/>
      </c>
      <c r="P41" s="83">
        <f t="shared" ca="1" si="50"/>
        <v>0</v>
      </c>
      <c r="Q41" s="83" t="str">
        <f t="shared" ca="1" si="39"/>
        <v/>
      </c>
      <c r="R41" s="83">
        <f t="shared" ca="1" si="50"/>
        <v>0</v>
      </c>
      <c r="S41" s="83" t="str">
        <f t="shared" ca="1" si="40"/>
        <v/>
      </c>
      <c r="T41" s="83">
        <f t="shared" ca="1" si="55"/>
        <v>0</v>
      </c>
      <c r="U41" s="83" t="str">
        <f t="shared" ca="1" si="41"/>
        <v/>
      </c>
      <c r="V41" s="83">
        <f t="shared" ca="1" si="51"/>
        <v>0</v>
      </c>
      <c r="W41" s="83" t="str">
        <f t="shared" ca="1" si="42"/>
        <v/>
      </c>
      <c r="X41" s="83">
        <f t="shared" ca="1" si="43"/>
        <v>0</v>
      </c>
      <c r="Y41" s="83" t="str">
        <f t="shared" ca="1" si="44"/>
        <v/>
      </c>
      <c r="Z41" s="83">
        <f t="shared" ca="1" si="45"/>
        <v>0</v>
      </c>
      <c r="AA41" s="83" t="str">
        <f t="shared" ca="1" si="46"/>
        <v/>
      </c>
      <c r="AB41" s="25">
        <f t="shared" ca="1" si="52"/>
        <v>0</v>
      </c>
      <c r="AC41" s="9" t="str">
        <f t="shared" ca="1" si="48"/>
        <v/>
      </c>
      <c r="AD41" s="9" t="str">
        <f t="shared" ca="1" si="27"/>
        <v/>
      </c>
      <c r="AE41" s="9" t="str">
        <f t="shared" ca="1" si="28"/>
        <v/>
      </c>
      <c r="AF41" s="9" t="str">
        <f t="shared" ca="1" si="29"/>
        <v/>
      </c>
      <c r="AG41" s="9" t="str">
        <f t="shared" ca="1" si="30"/>
        <v/>
      </c>
      <c r="AH41" s="9" t="str">
        <f t="shared" ca="1" si="31"/>
        <v/>
      </c>
      <c r="AI41" s="9" t="str">
        <f t="shared" ca="1" si="32"/>
        <v/>
      </c>
      <c r="AJ41" s="9" t="str">
        <f t="shared" ca="1" si="33"/>
        <v/>
      </c>
      <c r="AK41" s="9" t="str">
        <f t="shared" ca="1" si="34"/>
        <v/>
      </c>
      <c r="AL41" s="9" t="str">
        <f t="shared" ca="1" si="35"/>
        <v/>
      </c>
      <c r="AM41" s="9">
        <f t="shared" ca="1" si="56"/>
        <v>10</v>
      </c>
      <c r="AN41" s="9">
        <f t="shared" ca="1" si="54"/>
        <v>0</v>
      </c>
      <c r="AO41" s="20">
        <f t="shared" ca="1" si="21"/>
        <v>0</v>
      </c>
      <c r="AP41" s="22">
        <f t="shared" ca="1" si="22"/>
        <v>69</v>
      </c>
      <c r="AQ41"/>
      <c r="AR41" s="74" t="str">
        <f t="shared" ca="1" si="23"/>
        <v>Profit Target</v>
      </c>
      <c r="AS41" s="74">
        <f t="shared" ca="1" si="24"/>
        <v>0</v>
      </c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5"/>
      <c r="BP41" s="57"/>
      <c r="BQ41" s="58"/>
      <c r="CB41" s="50">
        <f t="shared" ca="1" si="1"/>
        <v>27</v>
      </c>
      <c r="CD41" s="62"/>
      <c r="CE41" s="62"/>
      <c r="CF41" s="63"/>
      <c r="CG41" s="63"/>
      <c r="CH41" s="63"/>
      <c r="CI41" s="63"/>
      <c r="CJ41" s="63"/>
      <c r="CO41" s="64"/>
    </row>
    <row r="42" spans="1:93" ht="15.75">
      <c r="A42" s="50">
        <f t="shared" ca="1" si="0"/>
        <v>11</v>
      </c>
      <c r="B42" s="10"/>
      <c r="C42" s="10"/>
      <c r="D42" s="10"/>
      <c r="E42" s="10"/>
      <c r="F42" s="82">
        <f ca="1">IF(A42&lt;&gt;"",COUNTIF($A$5:A42,A42),"")</f>
        <v>2</v>
      </c>
      <c r="G42" s="76">
        <f t="shared" ca="1" si="2"/>
        <v>11</v>
      </c>
      <c r="H42" s="19">
        <f t="shared" ca="1" si="25"/>
        <v>1</v>
      </c>
      <c r="I42" s="83" t="str">
        <f t="shared" ref="I42:I58" ca="1" si="57">IF(J41=$AS$1,"",IF(AP41&gt;=$W$1,"",IF(AP41&lt;=$W$2,"",IF(I41&lt;&gt;"",I41,G41))))</f>
        <v/>
      </c>
      <c r="J42" s="83">
        <f t="shared" ca="1" si="49"/>
        <v>2</v>
      </c>
      <c r="K42" s="83" t="str">
        <f t="shared" ca="1" si="36"/>
        <v/>
      </c>
      <c r="L42" s="83">
        <f t="shared" ca="1" si="50"/>
        <v>0</v>
      </c>
      <c r="M42" s="83" t="str">
        <f t="shared" ca="1" si="37"/>
        <v/>
      </c>
      <c r="N42" s="83">
        <f t="shared" ca="1" si="50"/>
        <v>0</v>
      </c>
      <c r="O42" s="83" t="str">
        <f t="shared" ca="1" si="38"/>
        <v/>
      </c>
      <c r="P42" s="83">
        <f t="shared" ca="1" si="50"/>
        <v>0</v>
      </c>
      <c r="Q42" s="83" t="str">
        <f t="shared" ca="1" si="39"/>
        <v/>
      </c>
      <c r="R42" s="83">
        <f t="shared" ca="1" si="50"/>
        <v>0</v>
      </c>
      <c r="S42" s="83" t="str">
        <f t="shared" ca="1" si="40"/>
        <v/>
      </c>
      <c r="T42" s="83">
        <f t="shared" ca="1" si="55"/>
        <v>0</v>
      </c>
      <c r="U42" s="83" t="str">
        <f t="shared" ca="1" si="41"/>
        <v/>
      </c>
      <c r="V42" s="83">
        <f t="shared" ca="1" si="51"/>
        <v>0</v>
      </c>
      <c r="W42" s="83" t="str">
        <f t="shared" ca="1" si="42"/>
        <v/>
      </c>
      <c r="X42" s="83">
        <f t="shared" ca="1" si="43"/>
        <v>0</v>
      </c>
      <c r="Y42" s="83" t="str">
        <f t="shared" ca="1" si="44"/>
        <v/>
      </c>
      <c r="Z42" s="83">
        <f t="shared" ca="1" si="45"/>
        <v>0</v>
      </c>
      <c r="AA42" s="83" t="str">
        <f t="shared" ca="1" si="46"/>
        <v/>
      </c>
      <c r="AB42" s="25">
        <f t="shared" ca="1" si="52"/>
        <v>0</v>
      </c>
      <c r="AC42" s="9" t="str">
        <f t="shared" ca="1" si="48"/>
        <v/>
      </c>
      <c r="AD42" s="9" t="str">
        <f t="shared" ca="1" si="27"/>
        <v/>
      </c>
      <c r="AE42" s="9" t="str">
        <f t="shared" ca="1" si="28"/>
        <v/>
      </c>
      <c r="AF42" s="9" t="str">
        <f t="shared" ca="1" si="29"/>
        <v/>
      </c>
      <c r="AG42" s="9" t="str">
        <f t="shared" ca="1" si="30"/>
        <v/>
      </c>
      <c r="AH42" s="9" t="str">
        <f t="shared" ca="1" si="31"/>
        <v/>
      </c>
      <c r="AI42" s="9" t="str">
        <f t="shared" ca="1" si="32"/>
        <v/>
      </c>
      <c r="AJ42" s="9" t="str">
        <f t="shared" ca="1" si="33"/>
        <v/>
      </c>
      <c r="AK42" s="9" t="str">
        <f t="shared" ca="1" si="34"/>
        <v/>
      </c>
      <c r="AL42" s="9" t="str">
        <f t="shared" ca="1" si="35"/>
        <v/>
      </c>
      <c r="AM42" s="9">
        <f t="shared" ca="1" si="56"/>
        <v>10</v>
      </c>
      <c r="AN42" s="9">
        <f t="shared" ca="1" si="54"/>
        <v>0</v>
      </c>
      <c r="AO42" s="20">
        <f t="shared" ca="1" si="21"/>
        <v>0</v>
      </c>
      <c r="AP42" s="22">
        <f t="shared" ca="1" si="22"/>
        <v>69</v>
      </c>
      <c r="AQ42"/>
      <c r="AR42" s="74" t="str">
        <f t="shared" ca="1" si="23"/>
        <v>Profit Target</v>
      </c>
      <c r="AS42" s="74">
        <f t="shared" ca="1" si="24"/>
        <v>0</v>
      </c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5"/>
      <c r="BP42" s="57"/>
      <c r="BQ42" s="58"/>
      <c r="CB42" s="50">
        <f t="shared" ca="1" si="1"/>
        <v>27</v>
      </c>
      <c r="CD42" s="62"/>
      <c r="CE42" s="62"/>
      <c r="CF42" s="63"/>
      <c r="CG42" s="63"/>
      <c r="CH42" s="63"/>
      <c r="CI42" s="63"/>
      <c r="CJ42" s="63"/>
      <c r="CO42" s="64"/>
    </row>
    <row r="43" spans="1:93" ht="15.75">
      <c r="A43" s="50">
        <f t="shared" ca="1" si="0"/>
        <v>14</v>
      </c>
      <c r="B43" s="10"/>
      <c r="C43" s="10"/>
      <c r="D43" s="10"/>
      <c r="E43" s="10"/>
      <c r="F43" s="82">
        <f ca="1">IF(A43&lt;&gt;"",COUNTIF($A$5:A43,A43),"")</f>
        <v>3</v>
      </c>
      <c r="G43" s="76">
        <f t="shared" ca="1" si="2"/>
        <v>14</v>
      </c>
      <c r="H43" s="19">
        <f t="shared" ca="1" si="25"/>
        <v>1</v>
      </c>
      <c r="I43" s="83" t="str">
        <f t="shared" ca="1" si="57"/>
        <v/>
      </c>
      <c r="J43" s="83">
        <f t="shared" ca="1" si="49"/>
        <v>2</v>
      </c>
      <c r="K43" s="83" t="str">
        <f t="shared" ca="1" si="36"/>
        <v/>
      </c>
      <c r="L43" s="83">
        <f t="shared" ca="1" si="50"/>
        <v>0</v>
      </c>
      <c r="M43" s="83" t="str">
        <f t="shared" ca="1" si="37"/>
        <v/>
      </c>
      <c r="N43" s="83">
        <f t="shared" ca="1" si="50"/>
        <v>0</v>
      </c>
      <c r="O43" s="83" t="str">
        <f t="shared" ca="1" si="38"/>
        <v/>
      </c>
      <c r="P43" s="83">
        <f t="shared" ca="1" si="50"/>
        <v>0</v>
      </c>
      <c r="Q43" s="83" t="str">
        <f t="shared" ca="1" si="39"/>
        <v/>
      </c>
      <c r="R43" s="83">
        <f t="shared" ca="1" si="50"/>
        <v>0</v>
      </c>
      <c r="S43" s="83" t="str">
        <f t="shared" ca="1" si="40"/>
        <v/>
      </c>
      <c r="T43" s="83">
        <f t="shared" ca="1" si="55"/>
        <v>0</v>
      </c>
      <c r="U43" s="83" t="str">
        <f t="shared" ca="1" si="41"/>
        <v/>
      </c>
      <c r="V43" s="83">
        <f t="shared" ca="1" si="51"/>
        <v>0</v>
      </c>
      <c r="W43" s="83" t="str">
        <f t="shared" ca="1" si="42"/>
        <v/>
      </c>
      <c r="X43" s="83">
        <f t="shared" ca="1" si="43"/>
        <v>0</v>
      </c>
      <c r="Y43" s="83" t="str">
        <f t="shared" ca="1" si="44"/>
        <v/>
      </c>
      <c r="Z43" s="83">
        <f t="shared" ca="1" si="45"/>
        <v>0</v>
      </c>
      <c r="AA43" s="83" t="str">
        <f t="shared" ca="1" si="46"/>
        <v/>
      </c>
      <c r="AB43" s="25">
        <f t="shared" ca="1" si="52"/>
        <v>0</v>
      </c>
      <c r="AC43" s="9" t="str">
        <f t="shared" ca="1" si="48"/>
        <v/>
      </c>
      <c r="AD43" s="9" t="str">
        <f t="shared" ca="1" si="27"/>
        <v/>
      </c>
      <c r="AE43" s="9" t="str">
        <f t="shared" ca="1" si="28"/>
        <v/>
      </c>
      <c r="AF43" s="9" t="str">
        <f t="shared" ca="1" si="29"/>
        <v/>
      </c>
      <c r="AG43" s="9" t="str">
        <f t="shared" ca="1" si="30"/>
        <v/>
      </c>
      <c r="AH43" s="9" t="str">
        <f t="shared" ca="1" si="31"/>
        <v/>
      </c>
      <c r="AI43" s="9" t="str">
        <f t="shared" ca="1" si="32"/>
        <v/>
      </c>
      <c r="AJ43" s="9" t="str">
        <f t="shared" ca="1" si="33"/>
        <v/>
      </c>
      <c r="AK43" s="9" t="str">
        <f t="shared" ca="1" si="34"/>
        <v/>
      </c>
      <c r="AL43" s="9" t="str">
        <f t="shared" ca="1" si="35"/>
        <v/>
      </c>
      <c r="AM43" s="9">
        <f t="shared" ca="1" si="56"/>
        <v>10</v>
      </c>
      <c r="AN43" s="9">
        <f t="shared" ca="1" si="54"/>
        <v>0</v>
      </c>
      <c r="AO43" s="20">
        <f t="shared" ca="1" si="21"/>
        <v>0</v>
      </c>
      <c r="AP43" s="22">
        <f t="shared" ca="1" si="22"/>
        <v>69</v>
      </c>
      <c r="AQ43"/>
      <c r="AR43" s="74" t="str">
        <f t="shared" ca="1" si="23"/>
        <v>Profit Target</v>
      </c>
      <c r="AS43" s="74">
        <f t="shared" ca="1" si="24"/>
        <v>0</v>
      </c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5"/>
      <c r="BP43" s="57"/>
      <c r="BQ43" s="58"/>
      <c r="CB43" s="50">
        <f t="shared" ca="1" si="1"/>
        <v>14</v>
      </c>
      <c r="CD43" s="62"/>
      <c r="CE43" s="62"/>
      <c r="CF43" s="63"/>
      <c r="CG43" s="63"/>
      <c r="CH43" s="63"/>
      <c r="CI43" s="63"/>
      <c r="CJ43" s="63"/>
      <c r="CO43" s="64"/>
    </row>
    <row r="44" spans="1:93" ht="15.75">
      <c r="A44" s="50">
        <f t="shared" ca="1" si="0"/>
        <v>19</v>
      </c>
      <c r="B44" s="10"/>
      <c r="C44" s="10"/>
      <c r="D44" s="10"/>
      <c r="E44" s="10"/>
      <c r="F44" s="82">
        <f ca="1">IF(A44&lt;&gt;"",COUNTIF($A$5:A44,A44),"")</f>
        <v>2</v>
      </c>
      <c r="G44" s="76">
        <f t="shared" ca="1" si="2"/>
        <v>19</v>
      </c>
      <c r="H44" s="19">
        <f t="shared" ca="1" si="25"/>
        <v>1</v>
      </c>
      <c r="I44" s="83" t="str">
        <f t="shared" ca="1" si="57"/>
        <v/>
      </c>
      <c r="J44" s="83">
        <f t="shared" ca="1" si="49"/>
        <v>2</v>
      </c>
      <c r="K44" s="83" t="str">
        <f t="shared" ca="1" si="36"/>
        <v/>
      </c>
      <c r="L44" s="83">
        <f t="shared" ca="1" si="50"/>
        <v>0</v>
      </c>
      <c r="M44" s="83" t="str">
        <f t="shared" ca="1" si="37"/>
        <v/>
      </c>
      <c r="N44" s="83">
        <f t="shared" ca="1" si="50"/>
        <v>0</v>
      </c>
      <c r="O44" s="83" t="str">
        <f t="shared" ca="1" si="38"/>
        <v/>
      </c>
      <c r="P44" s="83">
        <f t="shared" ca="1" si="50"/>
        <v>0</v>
      </c>
      <c r="Q44" s="83" t="str">
        <f t="shared" ca="1" si="39"/>
        <v/>
      </c>
      <c r="R44" s="83">
        <f t="shared" ca="1" si="50"/>
        <v>0</v>
      </c>
      <c r="S44" s="83" t="str">
        <f t="shared" ca="1" si="40"/>
        <v/>
      </c>
      <c r="T44" s="83">
        <f t="shared" ca="1" si="55"/>
        <v>0</v>
      </c>
      <c r="U44" s="83" t="str">
        <f t="shared" ca="1" si="41"/>
        <v/>
      </c>
      <c r="V44" s="83">
        <f t="shared" ca="1" si="51"/>
        <v>0</v>
      </c>
      <c r="W44" s="83" t="str">
        <f t="shared" ca="1" si="42"/>
        <v/>
      </c>
      <c r="X44" s="83">
        <f t="shared" ca="1" si="43"/>
        <v>0</v>
      </c>
      <c r="Y44" s="83" t="str">
        <f t="shared" ca="1" si="44"/>
        <v/>
      </c>
      <c r="Z44" s="83">
        <f t="shared" ca="1" si="45"/>
        <v>0</v>
      </c>
      <c r="AA44" s="83" t="str">
        <f t="shared" ca="1" si="46"/>
        <v/>
      </c>
      <c r="AB44" s="25">
        <f t="shared" ca="1" si="52"/>
        <v>0</v>
      </c>
      <c r="AC44" s="9" t="str">
        <f t="shared" ca="1" si="48"/>
        <v/>
      </c>
      <c r="AD44" s="9" t="str">
        <f t="shared" ca="1" si="27"/>
        <v/>
      </c>
      <c r="AE44" s="9" t="str">
        <f t="shared" ca="1" si="28"/>
        <v/>
      </c>
      <c r="AF44" s="9" t="str">
        <f t="shared" ca="1" si="29"/>
        <v/>
      </c>
      <c r="AG44" s="9" t="str">
        <f t="shared" ca="1" si="30"/>
        <v/>
      </c>
      <c r="AH44" s="9" t="str">
        <f t="shared" ca="1" si="31"/>
        <v/>
      </c>
      <c r="AI44" s="9" t="str">
        <f t="shared" ca="1" si="32"/>
        <v/>
      </c>
      <c r="AJ44" s="9" t="str">
        <f t="shared" ca="1" si="33"/>
        <v/>
      </c>
      <c r="AK44" s="9" t="str">
        <f t="shared" ca="1" si="34"/>
        <v/>
      </c>
      <c r="AL44" s="9" t="str">
        <f t="shared" ca="1" si="35"/>
        <v/>
      </c>
      <c r="AM44" s="9">
        <f t="shared" ca="1" si="56"/>
        <v>10</v>
      </c>
      <c r="AN44" s="9">
        <f t="shared" ca="1" si="54"/>
        <v>0</v>
      </c>
      <c r="AO44" s="20">
        <f t="shared" ca="1" si="21"/>
        <v>0</v>
      </c>
      <c r="AP44" s="22">
        <f t="shared" ca="1" si="22"/>
        <v>69</v>
      </c>
      <c r="AQ44"/>
      <c r="AR44" s="74" t="str">
        <f t="shared" ca="1" si="23"/>
        <v>Profit Target</v>
      </c>
      <c r="AS44" s="74">
        <f t="shared" ca="1" si="24"/>
        <v>0</v>
      </c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5"/>
      <c r="BP44" s="57"/>
      <c r="BQ44" s="58"/>
      <c r="CB44" s="50">
        <f t="shared" ca="1" si="1"/>
        <v>21</v>
      </c>
      <c r="CD44" s="62"/>
      <c r="CE44" s="62"/>
      <c r="CF44" s="63"/>
      <c r="CG44" s="63"/>
      <c r="CH44" s="63"/>
      <c r="CI44" s="63"/>
      <c r="CJ44" s="63"/>
      <c r="CO44" s="64"/>
    </row>
    <row r="45" spans="1:93" ht="15.75">
      <c r="A45" s="50">
        <f t="shared" ca="1" si="0"/>
        <v>14</v>
      </c>
      <c r="B45" s="10"/>
      <c r="C45" s="10"/>
      <c r="D45" s="10"/>
      <c r="E45" s="10"/>
      <c r="F45" s="82">
        <f ca="1">IF(A45&lt;&gt;"",COUNTIF($A$5:A45,A45),"")</f>
        <v>4</v>
      </c>
      <c r="G45" s="76">
        <f t="shared" ca="1" si="2"/>
        <v>14</v>
      </c>
      <c r="H45" s="19">
        <f t="shared" ca="1" si="25"/>
        <v>1</v>
      </c>
      <c r="I45" s="83" t="str">
        <f t="shared" ca="1" si="57"/>
        <v/>
      </c>
      <c r="J45" s="83">
        <f t="shared" ca="1" si="49"/>
        <v>2</v>
      </c>
      <c r="K45" s="83" t="str">
        <f t="shared" ca="1" si="36"/>
        <v/>
      </c>
      <c r="L45" s="83">
        <f t="shared" ca="1" si="50"/>
        <v>0</v>
      </c>
      <c r="M45" s="83" t="str">
        <f t="shared" ca="1" si="37"/>
        <v/>
      </c>
      <c r="N45" s="83">
        <f t="shared" ca="1" si="50"/>
        <v>0</v>
      </c>
      <c r="O45" s="83" t="str">
        <f t="shared" ca="1" si="38"/>
        <v/>
      </c>
      <c r="P45" s="83">
        <f t="shared" ca="1" si="50"/>
        <v>0</v>
      </c>
      <c r="Q45" s="83" t="str">
        <f t="shared" ca="1" si="39"/>
        <v/>
      </c>
      <c r="R45" s="83">
        <f t="shared" ca="1" si="50"/>
        <v>0</v>
      </c>
      <c r="S45" s="83" t="str">
        <f t="shared" ca="1" si="40"/>
        <v/>
      </c>
      <c r="T45" s="83">
        <f t="shared" ca="1" si="55"/>
        <v>0</v>
      </c>
      <c r="U45" s="83" t="str">
        <f t="shared" ca="1" si="41"/>
        <v/>
      </c>
      <c r="V45" s="83">
        <f t="shared" ca="1" si="51"/>
        <v>0</v>
      </c>
      <c r="W45" s="83" t="str">
        <f t="shared" ca="1" si="42"/>
        <v/>
      </c>
      <c r="X45" s="83">
        <f t="shared" ca="1" si="43"/>
        <v>0</v>
      </c>
      <c r="Y45" s="83" t="str">
        <f t="shared" ca="1" si="44"/>
        <v/>
      </c>
      <c r="Z45" s="83">
        <f t="shared" ca="1" si="45"/>
        <v>0</v>
      </c>
      <c r="AA45" s="83" t="str">
        <f t="shared" ca="1" si="46"/>
        <v/>
      </c>
      <c r="AB45" s="25">
        <f t="shared" ca="1" si="52"/>
        <v>0</v>
      </c>
      <c r="AC45" s="9" t="str">
        <f t="shared" ca="1" si="48"/>
        <v/>
      </c>
      <c r="AD45" s="9" t="str">
        <f t="shared" ca="1" si="27"/>
        <v/>
      </c>
      <c r="AE45" s="9" t="str">
        <f t="shared" ca="1" si="28"/>
        <v/>
      </c>
      <c r="AF45" s="9" t="str">
        <f t="shared" ca="1" si="29"/>
        <v/>
      </c>
      <c r="AG45" s="9" t="str">
        <f t="shared" ca="1" si="30"/>
        <v/>
      </c>
      <c r="AH45" s="9" t="str">
        <f t="shared" ca="1" si="31"/>
        <v/>
      </c>
      <c r="AI45" s="9" t="str">
        <f t="shared" ca="1" si="32"/>
        <v/>
      </c>
      <c r="AJ45" s="9" t="str">
        <f t="shared" ca="1" si="33"/>
        <v/>
      </c>
      <c r="AK45" s="9" t="str">
        <f t="shared" ca="1" si="34"/>
        <v/>
      </c>
      <c r="AL45" s="9" t="str">
        <f t="shared" ca="1" si="35"/>
        <v/>
      </c>
      <c r="AM45" s="9">
        <f t="shared" ca="1" si="56"/>
        <v>10</v>
      </c>
      <c r="AN45" s="9">
        <f t="shared" ca="1" si="54"/>
        <v>0</v>
      </c>
      <c r="AO45" s="20">
        <f t="shared" ca="1" si="21"/>
        <v>0</v>
      </c>
      <c r="AP45" s="22">
        <f t="shared" ca="1" si="22"/>
        <v>69</v>
      </c>
      <c r="AQ45"/>
      <c r="AR45" s="74" t="str">
        <f t="shared" ca="1" si="23"/>
        <v>Profit Target</v>
      </c>
      <c r="AS45" s="74">
        <f t="shared" ca="1" si="24"/>
        <v>0</v>
      </c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5"/>
      <c r="BP45" s="57"/>
      <c r="BQ45" s="58"/>
      <c r="CB45" s="50">
        <f t="shared" ca="1" si="1"/>
        <v>18</v>
      </c>
      <c r="CD45" s="62"/>
      <c r="CE45" s="62"/>
      <c r="CF45" s="63"/>
      <c r="CG45" s="63"/>
      <c r="CH45" s="63"/>
      <c r="CI45" s="63"/>
      <c r="CJ45" s="63"/>
      <c r="CO45" s="64"/>
    </row>
    <row r="46" spans="1:93" ht="15.75">
      <c r="A46" s="50">
        <f t="shared" ca="1" si="0"/>
        <v>32</v>
      </c>
      <c r="B46" s="10"/>
      <c r="C46" s="10"/>
      <c r="D46" s="10"/>
      <c r="E46" s="10"/>
      <c r="F46" s="82">
        <f ca="1">IF(A46&lt;&gt;"",COUNTIF($A$5:A46,A46),"")</f>
        <v>2</v>
      </c>
      <c r="G46" s="76">
        <f t="shared" ca="1" si="2"/>
        <v>32</v>
      </c>
      <c r="H46" s="19">
        <f t="shared" ca="1" si="25"/>
        <v>1</v>
      </c>
      <c r="I46" s="83" t="str">
        <f t="shared" ca="1" si="57"/>
        <v/>
      </c>
      <c r="J46" s="83">
        <f t="shared" ca="1" si="49"/>
        <v>2</v>
      </c>
      <c r="K46" s="83" t="str">
        <f t="shared" ca="1" si="36"/>
        <v/>
      </c>
      <c r="L46" s="83">
        <f t="shared" ca="1" si="50"/>
        <v>0</v>
      </c>
      <c r="M46" s="83" t="str">
        <f t="shared" ca="1" si="37"/>
        <v/>
      </c>
      <c r="N46" s="83">
        <f t="shared" ca="1" si="50"/>
        <v>0</v>
      </c>
      <c r="O46" s="83" t="str">
        <f t="shared" ca="1" si="38"/>
        <v/>
      </c>
      <c r="P46" s="83">
        <f t="shared" ca="1" si="50"/>
        <v>0</v>
      </c>
      <c r="Q46" s="83" t="str">
        <f t="shared" ca="1" si="39"/>
        <v/>
      </c>
      <c r="R46" s="83">
        <f t="shared" ca="1" si="50"/>
        <v>0</v>
      </c>
      <c r="S46" s="83" t="str">
        <f t="shared" ca="1" si="40"/>
        <v/>
      </c>
      <c r="T46" s="83">
        <f t="shared" ca="1" si="55"/>
        <v>0</v>
      </c>
      <c r="U46" s="83" t="str">
        <f t="shared" ca="1" si="41"/>
        <v/>
      </c>
      <c r="V46" s="83">
        <f t="shared" ca="1" si="51"/>
        <v>0</v>
      </c>
      <c r="W46" s="83" t="str">
        <f t="shared" ca="1" si="42"/>
        <v/>
      </c>
      <c r="X46" s="83">
        <f t="shared" ca="1" si="43"/>
        <v>0</v>
      </c>
      <c r="Y46" s="83" t="str">
        <f t="shared" ca="1" si="44"/>
        <v/>
      </c>
      <c r="Z46" s="83">
        <f t="shared" ca="1" si="45"/>
        <v>0</v>
      </c>
      <c r="AA46" s="83" t="str">
        <f t="shared" ca="1" si="46"/>
        <v/>
      </c>
      <c r="AB46" s="25">
        <f t="shared" ca="1" si="52"/>
        <v>0</v>
      </c>
      <c r="AC46" s="9" t="str">
        <f t="shared" ca="1" si="48"/>
        <v/>
      </c>
      <c r="AD46" s="9" t="str">
        <f t="shared" ca="1" si="27"/>
        <v/>
      </c>
      <c r="AE46" s="9" t="str">
        <f t="shared" ca="1" si="28"/>
        <v/>
      </c>
      <c r="AF46" s="9" t="str">
        <f t="shared" ca="1" si="29"/>
        <v/>
      </c>
      <c r="AG46" s="9" t="str">
        <f t="shared" ca="1" si="30"/>
        <v/>
      </c>
      <c r="AH46" s="9" t="str">
        <f t="shared" ca="1" si="31"/>
        <v/>
      </c>
      <c r="AI46" s="9" t="str">
        <f t="shared" ca="1" si="32"/>
        <v/>
      </c>
      <c r="AJ46" s="9" t="str">
        <f t="shared" ca="1" si="33"/>
        <v/>
      </c>
      <c r="AK46" s="9" t="str">
        <f t="shared" ca="1" si="34"/>
        <v/>
      </c>
      <c r="AL46" s="9" t="str">
        <f t="shared" ca="1" si="35"/>
        <v/>
      </c>
      <c r="AM46" s="9">
        <f t="shared" ca="1" si="56"/>
        <v>10</v>
      </c>
      <c r="AN46" s="9">
        <f t="shared" ca="1" si="54"/>
        <v>0</v>
      </c>
      <c r="AO46" s="20">
        <f t="shared" ca="1" si="21"/>
        <v>0</v>
      </c>
      <c r="AP46" s="22">
        <f t="shared" ca="1" si="22"/>
        <v>69</v>
      </c>
      <c r="AQ46"/>
      <c r="AR46" s="74" t="str">
        <f t="shared" ca="1" si="23"/>
        <v>Profit Target</v>
      </c>
      <c r="AS46" s="74">
        <f t="shared" ca="1" si="24"/>
        <v>0</v>
      </c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5"/>
      <c r="BP46" s="57"/>
      <c r="BQ46" s="58"/>
      <c r="CB46" s="50">
        <f t="shared" ca="1" si="1"/>
        <v>35</v>
      </c>
      <c r="CD46" s="62"/>
      <c r="CE46" s="62"/>
      <c r="CF46" s="63"/>
      <c r="CG46" s="63"/>
      <c r="CH46" s="63"/>
      <c r="CI46" s="63"/>
      <c r="CJ46" s="63"/>
      <c r="CO46" s="64"/>
    </row>
    <row r="47" spans="1:93" ht="15.75">
      <c r="A47" s="50">
        <f t="shared" ca="1" si="0"/>
        <v>9</v>
      </c>
      <c r="B47" s="10"/>
      <c r="C47" s="10"/>
      <c r="D47" s="10"/>
      <c r="E47" s="10"/>
      <c r="F47" s="82">
        <f ca="1">IF(A47&lt;&gt;"",COUNTIF($A$5:A47,A47),"")</f>
        <v>1</v>
      </c>
      <c r="G47" s="76" t="str">
        <f t="shared" ca="1" si="2"/>
        <v/>
      </c>
      <c r="H47" s="19">
        <f t="shared" ca="1" si="25"/>
        <v>1</v>
      </c>
      <c r="I47" s="83" t="str">
        <f t="shared" ca="1" si="57"/>
        <v/>
      </c>
      <c r="J47" s="83">
        <f t="shared" ca="1" si="49"/>
        <v>2</v>
      </c>
      <c r="K47" s="83" t="str">
        <f t="shared" ca="1" si="36"/>
        <v/>
      </c>
      <c r="L47" s="83">
        <f t="shared" ca="1" si="50"/>
        <v>0</v>
      </c>
      <c r="M47" s="83" t="str">
        <f t="shared" ca="1" si="37"/>
        <v/>
      </c>
      <c r="N47" s="83">
        <f t="shared" ca="1" si="50"/>
        <v>0</v>
      </c>
      <c r="O47" s="83" t="str">
        <f t="shared" ca="1" si="38"/>
        <v/>
      </c>
      <c r="P47" s="83">
        <f t="shared" ca="1" si="50"/>
        <v>0</v>
      </c>
      <c r="Q47" s="83" t="str">
        <f t="shared" ca="1" si="39"/>
        <v/>
      </c>
      <c r="R47" s="83">
        <f t="shared" ca="1" si="50"/>
        <v>0</v>
      </c>
      <c r="S47" s="83" t="str">
        <f t="shared" ca="1" si="40"/>
        <v/>
      </c>
      <c r="T47" s="83">
        <f t="shared" ca="1" si="55"/>
        <v>0</v>
      </c>
      <c r="U47" s="83" t="str">
        <f t="shared" ca="1" si="41"/>
        <v/>
      </c>
      <c r="V47" s="83">
        <f t="shared" ca="1" si="51"/>
        <v>0</v>
      </c>
      <c r="W47" s="83" t="str">
        <f t="shared" ca="1" si="42"/>
        <v/>
      </c>
      <c r="X47" s="83">
        <f t="shared" ca="1" si="43"/>
        <v>0</v>
      </c>
      <c r="Y47" s="83" t="str">
        <f t="shared" ca="1" si="44"/>
        <v/>
      </c>
      <c r="Z47" s="83">
        <f t="shared" ca="1" si="45"/>
        <v>0</v>
      </c>
      <c r="AA47" s="83" t="str">
        <f t="shared" ca="1" si="46"/>
        <v/>
      </c>
      <c r="AB47" s="25">
        <f t="shared" ca="1" si="52"/>
        <v>0</v>
      </c>
      <c r="AC47" s="9" t="str">
        <f t="shared" ca="1" si="48"/>
        <v/>
      </c>
      <c r="AD47" s="9" t="str">
        <f t="shared" ca="1" si="27"/>
        <v/>
      </c>
      <c r="AE47" s="9" t="str">
        <f t="shared" ca="1" si="28"/>
        <v/>
      </c>
      <c r="AF47" s="9" t="str">
        <f t="shared" ca="1" si="29"/>
        <v/>
      </c>
      <c r="AG47" s="9" t="str">
        <f t="shared" ca="1" si="30"/>
        <v/>
      </c>
      <c r="AH47" s="9" t="str">
        <f t="shared" ca="1" si="31"/>
        <v/>
      </c>
      <c r="AI47" s="9" t="str">
        <f t="shared" ca="1" si="32"/>
        <v/>
      </c>
      <c r="AJ47" s="9" t="str">
        <f t="shared" ca="1" si="33"/>
        <v/>
      </c>
      <c r="AK47" s="9" t="str">
        <f t="shared" ca="1" si="34"/>
        <v/>
      </c>
      <c r="AL47" s="9" t="str">
        <f t="shared" ca="1" si="35"/>
        <v/>
      </c>
      <c r="AM47" s="9">
        <f t="shared" ca="1" si="56"/>
        <v>10</v>
      </c>
      <c r="AN47" s="9">
        <f t="shared" ca="1" si="54"/>
        <v>0</v>
      </c>
      <c r="AO47" s="20">
        <f t="shared" ca="1" si="21"/>
        <v>0</v>
      </c>
      <c r="AP47" s="22">
        <f t="shared" ca="1" si="22"/>
        <v>69</v>
      </c>
      <c r="AQ47"/>
      <c r="AR47" s="74" t="str">
        <f t="shared" ca="1" si="23"/>
        <v>Profit Target</v>
      </c>
      <c r="AS47" s="74">
        <f t="shared" ca="1" si="24"/>
        <v>0</v>
      </c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5"/>
      <c r="BP47" s="57"/>
      <c r="BQ47" s="58"/>
      <c r="CB47" s="50">
        <f t="shared" ca="1" si="1"/>
        <v>28</v>
      </c>
      <c r="CD47" s="62"/>
      <c r="CF47" s="63"/>
      <c r="CG47" s="63"/>
      <c r="CH47" s="63"/>
      <c r="CI47" s="63"/>
      <c r="CJ47" s="63"/>
      <c r="CO47" s="64"/>
    </row>
    <row r="48" spans="1:93" ht="15.75">
      <c r="A48" s="50">
        <f t="shared" ca="1" si="0"/>
        <v>18</v>
      </c>
      <c r="B48" s="10"/>
      <c r="C48" s="10"/>
      <c r="D48" s="10"/>
      <c r="E48" s="10"/>
      <c r="F48" s="82">
        <f ca="1">IF(A48&lt;&gt;"",COUNTIF($A$5:A48,A48),"")</f>
        <v>1</v>
      </c>
      <c r="G48" s="76" t="str">
        <f t="shared" ca="1" si="2"/>
        <v/>
      </c>
      <c r="H48" s="19">
        <f t="shared" ca="1" si="25"/>
        <v>1</v>
      </c>
      <c r="I48" s="83" t="str">
        <f t="shared" ca="1" si="57"/>
        <v/>
      </c>
      <c r="J48" s="83">
        <f t="shared" ca="1" si="49"/>
        <v>2</v>
      </c>
      <c r="K48" s="83" t="str">
        <f t="shared" ca="1" si="36"/>
        <v/>
      </c>
      <c r="L48" s="83">
        <f t="shared" ca="1" si="50"/>
        <v>0</v>
      </c>
      <c r="M48" s="83" t="str">
        <f t="shared" ca="1" si="37"/>
        <v/>
      </c>
      <c r="N48" s="83">
        <f t="shared" ca="1" si="50"/>
        <v>0</v>
      </c>
      <c r="O48" s="83" t="str">
        <f t="shared" ca="1" si="38"/>
        <v/>
      </c>
      <c r="P48" s="83">
        <f t="shared" ca="1" si="50"/>
        <v>0</v>
      </c>
      <c r="Q48" s="83" t="str">
        <f t="shared" ca="1" si="39"/>
        <v/>
      </c>
      <c r="R48" s="83">
        <f t="shared" ca="1" si="50"/>
        <v>0</v>
      </c>
      <c r="S48" s="83" t="str">
        <f t="shared" ca="1" si="40"/>
        <v/>
      </c>
      <c r="T48" s="83">
        <f t="shared" ca="1" si="55"/>
        <v>0</v>
      </c>
      <c r="U48" s="83" t="str">
        <f t="shared" ca="1" si="41"/>
        <v/>
      </c>
      <c r="V48" s="83">
        <f t="shared" ca="1" si="51"/>
        <v>0</v>
      </c>
      <c r="W48" s="83" t="str">
        <f t="shared" ca="1" si="42"/>
        <v/>
      </c>
      <c r="X48" s="83">
        <f t="shared" ca="1" si="43"/>
        <v>0</v>
      </c>
      <c r="Y48" s="83" t="str">
        <f t="shared" ca="1" si="44"/>
        <v/>
      </c>
      <c r="Z48" s="83">
        <f t="shared" ca="1" si="45"/>
        <v>0</v>
      </c>
      <c r="AA48" s="83" t="str">
        <f t="shared" ca="1" si="46"/>
        <v/>
      </c>
      <c r="AB48" s="25">
        <f t="shared" ca="1" si="52"/>
        <v>0</v>
      </c>
      <c r="AC48" s="9" t="str">
        <f t="shared" ca="1" si="48"/>
        <v/>
      </c>
      <c r="AD48" s="9" t="str">
        <f t="shared" ca="1" si="27"/>
        <v/>
      </c>
      <c r="AE48" s="9" t="str">
        <f t="shared" ca="1" si="28"/>
        <v/>
      </c>
      <c r="AF48" s="9" t="str">
        <f t="shared" ca="1" si="29"/>
        <v/>
      </c>
      <c r="AG48" s="9" t="str">
        <f t="shared" ca="1" si="30"/>
        <v/>
      </c>
      <c r="AH48" s="9" t="str">
        <f t="shared" ca="1" si="31"/>
        <v/>
      </c>
      <c r="AI48" s="9" t="str">
        <f t="shared" ca="1" si="32"/>
        <v/>
      </c>
      <c r="AJ48" s="9" t="str">
        <f t="shared" ca="1" si="33"/>
        <v/>
      </c>
      <c r="AK48" s="9" t="str">
        <f t="shared" ca="1" si="34"/>
        <v/>
      </c>
      <c r="AL48" s="9" t="str">
        <f t="shared" ca="1" si="35"/>
        <v/>
      </c>
      <c r="AM48" s="9">
        <f t="shared" ca="1" si="56"/>
        <v>10</v>
      </c>
      <c r="AN48" s="9">
        <f t="shared" ca="1" si="54"/>
        <v>0</v>
      </c>
      <c r="AO48" s="20">
        <f t="shared" ca="1" si="21"/>
        <v>0</v>
      </c>
      <c r="AP48" s="22">
        <f t="shared" ca="1" si="22"/>
        <v>69</v>
      </c>
      <c r="AQ48"/>
      <c r="AR48" s="74" t="str">
        <f t="shared" ca="1" si="23"/>
        <v>Profit Target</v>
      </c>
      <c r="AS48" s="74">
        <f t="shared" ca="1" si="24"/>
        <v>0</v>
      </c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5"/>
      <c r="BP48" s="57"/>
      <c r="BQ48" s="58"/>
      <c r="CB48" s="50">
        <f t="shared" ca="1" si="1"/>
        <v>14</v>
      </c>
      <c r="CD48" s="62"/>
      <c r="CF48" s="63"/>
      <c r="CG48" s="63"/>
      <c r="CH48" s="63"/>
      <c r="CI48" s="63"/>
      <c r="CO48" s="64"/>
    </row>
    <row r="49" spans="1:85" ht="15.75">
      <c r="A49" s="50">
        <f t="shared" ca="1" si="0"/>
        <v>33</v>
      </c>
      <c r="B49" s="10"/>
      <c r="C49" s="10"/>
      <c r="D49" s="10"/>
      <c r="E49" s="10"/>
      <c r="F49" s="82">
        <f ca="1">IF(A49&lt;&gt;"",COUNTIF($A$5:A49,A49),"")</f>
        <v>3</v>
      </c>
      <c r="G49" s="76">
        <f t="shared" ca="1" si="2"/>
        <v>33</v>
      </c>
      <c r="H49" s="19">
        <f t="shared" ca="1" si="25"/>
        <v>1</v>
      </c>
      <c r="I49" s="83" t="str">
        <f t="shared" ca="1" si="57"/>
        <v/>
      </c>
      <c r="J49" s="83">
        <f t="shared" ca="1" si="49"/>
        <v>2</v>
      </c>
      <c r="K49" s="83" t="str">
        <f t="shared" ca="1" si="36"/>
        <v/>
      </c>
      <c r="L49" s="83">
        <f t="shared" ca="1" si="50"/>
        <v>0</v>
      </c>
      <c r="M49" s="83" t="str">
        <f t="shared" ca="1" si="37"/>
        <v/>
      </c>
      <c r="N49" s="83">
        <f t="shared" ca="1" si="50"/>
        <v>0</v>
      </c>
      <c r="O49" s="83" t="str">
        <f t="shared" ca="1" si="38"/>
        <v/>
      </c>
      <c r="P49" s="83">
        <f t="shared" ca="1" si="50"/>
        <v>0</v>
      </c>
      <c r="Q49" s="83" t="str">
        <f t="shared" ca="1" si="39"/>
        <v/>
      </c>
      <c r="R49" s="83">
        <f t="shared" ca="1" si="50"/>
        <v>0</v>
      </c>
      <c r="S49" s="83" t="str">
        <f t="shared" ca="1" si="40"/>
        <v/>
      </c>
      <c r="T49" s="83">
        <f t="shared" ca="1" si="55"/>
        <v>0</v>
      </c>
      <c r="U49" s="83" t="str">
        <f t="shared" ca="1" si="41"/>
        <v/>
      </c>
      <c r="V49" s="83">
        <f t="shared" ca="1" si="51"/>
        <v>0</v>
      </c>
      <c r="W49" s="83" t="str">
        <f t="shared" ca="1" si="42"/>
        <v/>
      </c>
      <c r="X49" s="83">
        <f t="shared" ca="1" si="43"/>
        <v>0</v>
      </c>
      <c r="Y49" s="83" t="str">
        <f t="shared" ca="1" si="44"/>
        <v/>
      </c>
      <c r="Z49" s="83">
        <f t="shared" ca="1" si="45"/>
        <v>0</v>
      </c>
      <c r="AA49" s="83" t="str">
        <f t="shared" ca="1" si="46"/>
        <v/>
      </c>
      <c r="AB49" s="25">
        <f t="shared" ca="1" si="52"/>
        <v>0</v>
      </c>
      <c r="AC49" s="9" t="str">
        <f t="shared" ca="1" si="48"/>
        <v/>
      </c>
      <c r="AD49" s="9" t="str">
        <f t="shared" ca="1" si="27"/>
        <v/>
      </c>
      <c r="AE49" s="9" t="str">
        <f t="shared" ca="1" si="28"/>
        <v/>
      </c>
      <c r="AF49" s="9" t="str">
        <f t="shared" ca="1" si="29"/>
        <v/>
      </c>
      <c r="AG49" s="9" t="str">
        <f t="shared" ca="1" si="30"/>
        <v/>
      </c>
      <c r="AH49" s="9" t="str">
        <f t="shared" ca="1" si="31"/>
        <v/>
      </c>
      <c r="AI49" s="9" t="str">
        <f t="shared" ca="1" si="32"/>
        <v/>
      </c>
      <c r="AJ49" s="9" t="str">
        <f t="shared" ca="1" si="33"/>
        <v/>
      </c>
      <c r="AK49" s="9" t="str">
        <f t="shared" ca="1" si="34"/>
        <v/>
      </c>
      <c r="AL49" s="9" t="str">
        <f t="shared" ca="1" si="35"/>
        <v/>
      </c>
      <c r="AM49" s="9">
        <f t="shared" ca="1" si="56"/>
        <v>10</v>
      </c>
      <c r="AN49" s="9">
        <f t="shared" ca="1" si="54"/>
        <v>0</v>
      </c>
      <c r="AO49" s="20">
        <f t="shared" ca="1" si="21"/>
        <v>0</v>
      </c>
      <c r="AP49" s="22">
        <f t="shared" ca="1" si="22"/>
        <v>69</v>
      </c>
      <c r="AQ49"/>
      <c r="AR49" s="74" t="str">
        <f t="shared" ca="1" si="23"/>
        <v>Profit Target</v>
      </c>
      <c r="AS49" s="74">
        <f t="shared" ca="1" si="24"/>
        <v>0</v>
      </c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5"/>
      <c r="BP49" s="57"/>
      <c r="BQ49" s="58"/>
      <c r="CB49" s="50">
        <f t="shared" ca="1" si="1"/>
        <v>6</v>
      </c>
      <c r="CD49" s="62"/>
      <c r="CF49" s="63"/>
      <c r="CG49" s="63"/>
    </row>
    <row r="50" spans="1:85" ht="15.75">
      <c r="A50" s="50">
        <f t="shared" ca="1" si="0"/>
        <v>4</v>
      </c>
      <c r="B50" s="10"/>
      <c r="C50" s="10"/>
      <c r="D50" s="10"/>
      <c r="E50" s="10"/>
      <c r="F50" s="82">
        <f ca="1">IF(A50&lt;&gt;"",COUNTIF($A$5:A50,A50),"")</f>
        <v>2</v>
      </c>
      <c r="G50" s="76">
        <f t="shared" ca="1" si="2"/>
        <v>4</v>
      </c>
      <c r="H50" s="19">
        <f t="shared" ca="1" si="25"/>
        <v>1</v>
      </c>
      <c r="I50" s="83" t="str">
        <f t="shared" ca="1" si="57"/>
        <v/>
      </c>
      <c r="J50" s="83">
        <f t="shared" ca="1" si="49"/>
        <v>2</v>
      </c>
      <c r="K50" s="83" t="str">
        <f t="shared" ca="1" si="36"/>
        <v/>
      </c>
      <c r="L50" s="83">
        <f t="shared" ca="1" si="50"/>
        <v>0</v>
      </c>
      <c r="M50" s="83" t="str">
        <f t="shared" ca="1" si="37"/>
        <v/>
      </c>
      <c r="N50" s="83">
        <f t="shared" ca="1" si="50"/>
        <v>0</v>
      </c>
      <c r="O50" s="83" t="str">
        <f t="shared" ca="1" si="38"/>
        <v/>
      </c>
      <c r="P50" s="83">
        <f t="shared" ca="1" si="50"/>
        <v>0</v>
      </c>
      <c r="Q50" s="83" t="str">
        <f t="shared" ca="1" si="39"/>
        <v/>
      </c>
      <c r="R50" s="83">
        <f t="shared" ca="1" si="50"/>
        <v>0</v>
      </c>
      <c r="S50" s="83" t="str">
        <f t="shared" ca="1" si="40"/>
        <v/>
      </c>
      <c r="T50" s="83">
        <f t="shared" ca="1" si="55"/>
        <v>0</v>
      </c>
      <c r="U50" s="83" t="str">
        <f t="shared" ca="1" si="41"/>
        <v/>
      </c>
      <c r="V50" s="83">
        <f t="shared" ca="1" si="51"/>
        <v>0</v>
      </c>
      <c r="W50" s="83" t="str">
        <f t="shared" ca="1" si="42"/>
        <v/>
      </c>
      <c r="X50" s="83">
        <f t="shared" ca="1" si="43"/>
        <v>0</v>
      </c>
      <c r="Y50" s="83" t="str">
        <f t="shared" ca="1" si="44"/>
        <v/>
      </c>
      <c r="Z50" s="83">
        <f t="shared" ca="1" si="45"/>
        <v>0</v>
      </c>
      <c r="AA50" s="83" t="str">
        <f t="shared" ca="1" si="46"/>
        <v/>
      </c>
      <c r="AB50" s="25">
        <f t="shared" ca="1" si="52"/>
        <v>0</v>
      </c>
      <c r="AC50" s="9" t="str">
        <f t="shared" ca="1" si="48"/>
        <v/>
      </c>
      <c r="AD50" s="9" t="str">
        <f t="shared" ca="1" si="27"/>
        <v/>
      </c>
      <c r="AE50" s="9" t="str">
        <f t="shared" ca="1" si="28"/>
        <v/>
      </c>
      <c r="AF50" s="9" t="str">
        <f t="shared" ca="1" si="29"/>
        <v/>
      </c>
      <c r="AG50" s="9" t="str">
        <f t="shared" ca="1" si="30"/>
        <v/>
      </c>
      <c r="AH50" s="9" t="str">
        <f t="shared" ca="1" si="31"/>
        <v/>
      </c>
      <c r="AI50" s="9" t="str">
        <f t="shared" ca="1" si="32"/>
        <v/>
      </c>
      <c r="AJ50" s="9" t="str">
        <f t="shared" ca="1" si="33"/>
        <v/>
      </c>
      <c r="AK50" s="9" t="str">
        <f t="shared" ca="1" si="34"/>
        <v/>
      </c>
      <c r="AL50" s="9" t="str">
        <f t="shared" ca="1" si="35"/>
        <v/>
      </c>
      <c r="AM50" s="9">
        <f t="shared" ca="1" si="56"/>
        <v>10</v>
      </c>
      <c r="AN50" s="9">
        <f t="shared" ca="1" si="54"/>
        <v>0</v>
      </c>
      <c r="AO50" s="20">
        <f t="shared" ca="1" si="21"/>
        <v>0</v>
      </c>
      <c r="AP50" s="22">
        <f t="shared" ca="1" si="22"/>
        <v>69</v>
      </c>
      <c r="AQ50"/>
      <c r="AR50" s="74" t="str">
        <f t="shared" ca="1" si="23"/>
        <v>Profit Target</v>
      </c>
      <c r="AS50" s="74">
        <f t="shared" ca="1" si="24"/>
        <v>0</v>
      </c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5"/>
      <c r="BP50" s="57"/>
      <c r="BQ50" s="58"/>
      <c r="CB50" s="50">
        <f t="shared" ca="1" si="1"/>
        <v>9</v>
      </c>
      <c r="CD50" s="62"/>
      <c r="CF50" s="63"/>
      <c r="CG50" s="63"/>
    </row>
    <row r="51" spans="1:85" ht="15.75">
      <c r="A51" s="50">
        <f t="shared" ca="1" si="0"/>
        <v>5</v>
      </c>
      <c r="B51" s="10"/>
      <c r="C51" s="10"/>
      <c r="D51" s="10"/>
      <c r="E51" s="10"/>
      <c r="F51" s="82">
        <f ca="1">IF(A51&lt;&gt;"",COUNTIF($A$5:A51,A51),"")</f>
        <v>2</v>
      </c>
      <c r="G51" s="76">
        <f t="shared" ca="1" si="2"/>
        <v>5</v>
      </c>
      <c r="H51" s="19">
        <f t="shared" ca="1" si="25"/>
        <v>1</v>
      </c>
      <c r="I51" s="83" t="str">
        <f t="shared" ca="1" si="57"/>
        <v/>
      </c>
      <c r="J51" s="83">
        <f t="shared" ca="1" si="49"/>
        <v>2</v>
      </c>
      <c r="K51" s="83" t="str">
        <f t="shared" ca="1" si="36"/>
        <v/>
      </c>
      <c r="L51" s="83">
        <f t="shared" ca="1" si="50"/>
        <v>0</v>
      </c>
      <c r="M51" s="83" t="str">
        <f t="shared" ca="1" si="37"/>
        <v/>
      </c>
      <c r="N51" s="83">
        <f t="shared" ca="1" si="50"/>
        <v>0</v>
      </c>
      <c r="O51" s="83" t="str">
        <f t="shared" ca="1" si="38"/>
        <v/>
      </c>
      <c r="P51" s="83">
        <f t="shared" ca="1" si="50"/>
        <v>0</v>
      </c>
      <c r="Q51" s="83" t="str">
        <f t="shared" ca="1" si="39"/>
        <v/>
      </c>
      <c r="R51" s="83">
        <f t="shared" ca="1" si="50"/>
        <v>0</v>
      </c>
      <c r="S51" s="83" t="str">
        <f t="shared" ca="1" si="40"/>
        <v/>
      </c>
      <c r="T51" s="83">
        <f t="shared" ca="1" si="55"/>
        <v>0</v>
      </c>
      <c r="U51" s="83" t="str">
        <f t="shared" ca="1" si="41"/>
        <v/>
      </c>
      <c r="V51" s="83">
        <f t="shared" ca="1" si="51"/>
        <v>0</v>
      </c>
      <c r="W51" s="83" t="str">
        <f t="shared" ca="1" si="42"/>
        <v/>
      </c>
      <c r="X51" s="83">
        <f t="shared" ca="1" si="43"/>
        <v>0</v>
      </c>
      <c r="Y51" s="83" t="str">
        <f t="shared" ca="1" si="44"/>
        <v/>
      </c>
      <c r="Z51" s="83">
        <f t="shared" ca="1" si="45"/>
        <v>0</v>
      </c>
      <c r="AA51" s="83" t="str">
        <f t="shared" ca="1" si="46"/>
        <v/>
      </c>
      <c r="AB51" s="25">
        <f t="shared" ca="1" si="52"/>
        <v>0</v>
      </c>
      <c r="AC51" s="9" t="str">
        <f t="shared" ca="1" si="48"/>
        <v/>
      </c>
      <c r="AD51" s="9" t="str">
        <f t="shared" ca="1" si="27"/>
        <v/>
      </c>
      <c r="AE51" s="9" t="str">
        <f t="shared" ca="1" si="28"/>
        <v/>
      </c>
      <c r="AF51" s="9" t="str">
        <f t="shared" ca="1" si="29"/>
        <v/>
      </c>
      <c r="AG51" s="9" t="str">
        <f t="shared" ca="1" si="30"/>
        <v/>
      </c>
      <c r="AH51" s="9" t="str">
        <f t="shared" ca="1" si="31"/>
        <v/>
      </c>
      <c r="AI51" s="9" t="str">
        <f t="shared" ca="1" si="32"/>
        <v/>
      </c>
      <c r="AJ51" s="9" t="str">
        <f t="shared" ca="1" si="33"/>
        <v/>
      </c>
      <c r="AK51" s="9" t="str">
        <f t="shared" ca="1" si="34"/>
        <v/>
      </c>
      <c r="AL51" s="9" t="str">
        <f t="shared" ca="1" si="35"/>
        <v/>
      </c>
      <c r="AM51" s="9">
        <f t="shared" ca="1" si="56"/>
        <v>10</v>
      </c>
      <c r="AN51" s="9">
        <f t="shared" ca="1" si="54"/>
        <v>0</v>
      </c>
      <c r="AO51" s="20">
        <f t="shared" ca="1" si="21"/>
        <v>0</v>
      </c>
      <c r="AP51" s="22">
        <f t="shared" ca="1" si="22"/>
        <v>69</v>
      </c>
      <c r="AQ51"/>
      <c r="AR51" s="74" t="str">
        <f t="shared" ca="1" si="23"/>
        <v>Profit Target</v>
      </c>
      <c r="AS51" s="74">
        <f t="shared" ca="1" si="24"/>
        <v>0</v>
      </c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5"/>
      <c r="BP51" s="57"/>
      <c r="BQ51" s="58"/>
      <c r="CB51" s="50">
        <f t="shared" ca="1" si="1"/>
        <v>3</v>
      </c>
      <c r="CD51" s="62"/>
    </row>
    <row r="52" spans="1:85" ht="15.75">
      <c r="A52" s="50">
        <f t="shared" ca="1" si="0"/>
        <v>12</v>
      </c>
      <c r="B52" s="10"/>
      <c r="C52" s="10"/>
      <c r="D52" s="10"/>
      <c r="E52" s="10"/>
      <c r="F52" s="82">
        <f ca="1">IF(A52&lt;&gt;"",COUNTIF($A$5:A52,A52),"")</f>
        <v>2</v>
      </c>
      <c r="G52" s="76">
        <f t="shared" ca="1" si="2"/>
        <v>12</v>
      </c>
      <c r="H52" s="19">
        <f t="shared" ca="1" si="25"/>
        <v>1</v>
      </c>
      <c r="I52" s="83" t="str">
        <f t="shared" ca="1" si="57"/>
        <v/>
      </c>
      <c r="J52" s="83">
        <f t="shared" ca="1" si="49"/>
        <v>2</v>
      </c>
      <c r="K52" s="83" t="str">
        <f t="shared" ca="1" si="36"/>
        <v/>
      </c>
      <c r="L52" s="83">
        <f t="shared" ca="1" si="50"/>
        <v>0</v>
      </c>
      <c r="M52" s="83" t="str">
        <f t="shared" ca="1" si="37"/>
        <v/>
      </c>
      <c r="N52" s="83">
        <f t="shared" ca="1" si="50"/>
        <v>0</v>
      </c>
      <c r="O52" s="83" t="str">
        <f t="shared" ca="1" si="38"/>
        <v/>
      </c>
      <c r="P52" s="83">
        <f t="shared" ca="1" si="50"/>
        <v>0</v>
      </c>
      <c r="Q52" s="83" t="str">
        <f t="shared" ca="1" si="39"/>
        <v/>
      </c>
      <c r="R52" s="83">
        <f t="shared" ca="1" si="50"/>
        <v>0</v>
      </c>
      <c r="S52" s="83" t="str">
        <f t="shared" ca="1" si="40"/>
        <v/>
      </c>
      <c r="T52" s="83">
        <f t="shared" ca="1" si="55"/>
        <v>0</v>
      </c>
      <c r="U52" s="83" t="str">
        <f t="shared" ca="1" si="41"/>
        <v/>
      </c>
      <c r="V52" s="83">
        <f t="shared" ca="1" si="51"/>
        <v>0</v>
      </c>
      <c r="W52" s="83" t="str">
        <f t="shared" ca="1" si="42"/>
        <v/>
      </c>
      <c r="X52" s="83">
        <f t="shared" ca="1" si="43"/>
        <v>0</v>
      </c>
      <c r="Y52" s="83" t="str">
        <f t="shared" ca="1" si="44"/>
        <v/>
      </c>
      <c r="Z52" s="83">
        <f t="shared" ca="1" si="45"/>
        <v>0</v>
      </c>
      <c r="AA52" s="83" t="str">
        <f t="shared" ca="1" si="46"/>
        <v/>
      </c>
      <c r="AB52" s="25">
        <f t="shared" ca="1" si="52"/>
        <v>0</v>
      </c>
      <c r="AC52" s="9" t="str">
        <f t="shared" ca="1" si="48"/>
        <v/>
      </c>
      <c r="AD52" s="9" t="str">
        <f t="shared" ca="1" si="27"/>
        <v/>
      </c>
      <c r="AE52" s="9" t="str">
        <f t="shared" ca="1" si="28"/>
        <v/>
      </c>
      <c r="AF52" s="9" t="str">
        <f t="shared" ca="1" si="29"/>
        <v/>
      </c>
      <c r="AG52" s="9" t="str">
        <f t="shared" ca="1" si="30"/>
        <v/>
      </c>
      <c r="AH52" s="9" t="str">
        <f t="shared" ca="1" si="31"/>
        <v/>
      </c>
      <c r="AI52" s="9" t="str">
        <f t="shared" ca="1" si="32"/>
        <v/>
      </c>
      <c r="AJ52" s="9" t="str">
        <f t="shared" ca="1" si="33"/>
        <v/>
      </c>
      <c r="AK52" s="9" t="str">
        <f t="shared" ca="1" si="34"/>
        <v/>
      </c>
      <c r="AL52" s="9" t="str">
        <f t="shared" ca="1" si="35"/>
        <v/>
      </c>
      <c r="AM52" s="9">
        <f t="shared" ca="1" si="56"/>
        <v>10</v>
      </c>
      <c r="AN52" s="9">
        <f t="shared" ca="1" si="54"/>
        <v>0</v>
      </c>
      <c r="AO52" s="20">
        <f t="shared" ca="1" si="21"/>
        <v>0</v>
      </c>
      <c r="AP52" s="22">
        <f t="shared" ca="1" si="22"/>
        <v>69</v>
      </c>
      <c r="AQ52"/>
      <c r="AR52" s="74" t="str">
        <f t="shared" ca="1" si="23"/>
        <v>Profit Target</v>
      </c>
      <c r="AS52" s="74">
        <f t="shared" ca="1" si="24"/>
        <v>0</v>
      </c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5"/>
      <c r="BP52" s="57"/>
      <c r="BQ52" s="58"/>
      <c r="CB52" s="50">
        <f t="shared" ca="1" si="1"/>
        <v>30</v>
      </c>
      <c r="CD52" s="62"/>
    </row>
    <row r="53" spans="1:85" ht="15.75">
      <c r="A53" s="50">
        <f t="shared" ca="1" si="0"/>
        <v>24</v>
      </c>
      <c r="B53" s="10"/>
      <c r="C53" s="10"/>
      <c r="D53" s="10"/>
      <c r="E53" s="10"/>
      <c r="F53" s="82">
        <f ca="1">IF(A53&lt;&gt;"",COUNTIF($A$5:A53,A53),"")</f>
        <v>5</v>
      </c>
      <c r="G53" s="76">
        <f t="shared" ca="1" si="2"/>
        <v>24</v>
      </c>
      <c r="H53" s="19">
        <f t="shared" ca="1" si="25"/>
        <v>1</v>
      </c>
      <c r="I53" s="83" t="str">
        <f t="shared" ca="1" si="57"/>
        <v/>
      </c>
      <c r="J53" s="83">
        <f t="shared" ca="1" si="49"/>
        <v>2</v>
      </c>
      <c r="K53" s="83" t="str">
        <f t="shared" ca="1" si="36"/>
        <v/>
      </c>
      <c r="L53" s="83">
        <f t="shared" ca="1" si="50"/>
        <v>0</v>
      </c>
      <c r="M53" s="83" t="str">
        <f t="shared" ca="1" si="37"/>
        <v/>
      </c>
      <c r="N53" s="83">
        <f t="shared" ca="1" si="50"/>
        <v>0</v>
      </c>
      <c r="O53" s="83" t="str">
        <f t="shared" ca="1" si="38"/>
        <v/>
      </c>
      <c r="P53" s="83">
        <f t="shared" ca="1" si="50"/>
        <v>0</v>
      </c>
      <c r="Q53" s="83" t="str">
        <f t="shared" ca="1" si="39"/>
        <v/>
      </c>
      <c r="R53" s="83">
        <f t="shared" ca="1" si="50"/>
        <v>0</v>
      </c>
      <c r="S53" s="83" t="str">
        <f t="shared" ca="1" si="40"/>
        <v/>
      </c>
      <c r="T53" s="83">
        <f t="shared" ca="1" si="55"/>
        <v>0</v>
      </c>
      <c r="U53" s="83" t="str">
        <f t="shared" ca="1" si="41"/>
        <v/>
      </c>
      <c r="V53" s="83">
        <f t="shared" ca="1" si="51"/>
        <v>0</v>
      </c>
      <c r="W53" s="83" t="str">
        <f t="shared" ca="1" si="42"/>
        <v/>
      </c>
      <c r="X53" s="83">
        <f t="shared" ca="1" si="43"/>
        <v>0</v>
      </c>
      <c r="Y53" s="83" t="str">
        <f t="shared" ca="1" si="44"/>
        <v/>
      </c>
      <c r="Z53" s="83">
        <f t="shared" ca="1" si="45"/>
        <v>0</v>
      </c>
      <c r="AA53" s="83" t="str">
        <f t="shared" ca="1" si="46"/>
        <v/>
      </c>
      <c r="AB53" s="25">
        <f t="shared" ca="1" si="52"/>
        <v>0</v>
      </c>
      <c r="AC53" s="9" t="str">
        <f t="shared" ca="1" si="48"/>
        <v/>
      </c>
      <c r="AD53" s="9" t="str">
        <f t="shared" ca="1" si="27"/>
        <v/>
      </c>
      <c r="AE53" s="9" t="str">
        <f t="shared" ca="1" si="28"/>
        <v/>
      </c>
      <c r="AF53" s="9" t="str">
        <f t="shared" ca="1" si="29"/>
        <v/>
      </c>
      <c r="AG53" s="9" t="str">
        <f t="shared" ca="1" si="30"/>
        <v/>
      </c>
      <c r="AH53" s="9" t="str">
        <f t="shared" ca="1" si="31"/>
        <v/>
      </c>
      <c r="AI53" s="9" t="str">
        <f t="shared" ca="1" si="32"/>
        <v/>
      </c>
      <c r="AJ53" s="9" t="str">
        <f t="shared" ca="1" si="33"/>
        <v/>
      </c>
      <c r="AK53" s="9" t="str">
        <f t="shared" ca="1" si="34"/>
        <v/>
      </c>
      <c r="AL53" s="9" t="str">
        <f t="shared" ca="1" si="35"/>
        <v/>
      </c>
      <c r="AM53" s="9">
        <f t="shared" ca="1" si="56"/>
        <v>10</v>
      </c>
      <c r="AN53" s="9">
        <f t="shared" ca="1" si="54"/>
        <v>0</v>
      </c>
      <c r="AO53" s="20">
        <f t="shared" ca="1" si="21"/>
        <v>0</v>
      </c>
      <c r="AP53" s="22">
        <f t="shared" ca="1" si="22"/>
        <v>69</v>
      </c>
      <c r="AQ53"/>
      <c r="AR53" s="74" t="str">
        <f t="shared" ca="1" si="23"/>
        <v>Profit Target</v>
      </c>
      <c r="AS53" s="74">
        <f t="shared" ca="1" si="24"/>
        <v>0</v>
      </c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5"/>
      <c r="BP53" s="57"/>
      <c r="BQ53" s="58"/>
      <c r="CB53" s="50">
        <f t="shared" ca="1" si="1"/>
        <v>30</v>
      </c>
      <c r="CD53" s="62"/>
    </row>
    <row r="54" spans="1:85">
      <c r="A54" s="50">
        <f t="shared" ca="1" si="0"/>
        <v>9</v>
      </c>
      <c r="B54" s="10"/>
      <c r="C54" s="10"/>
      <c r="D54" s="10"/>
      <c r="E54" s="10"/>
      <c r="F54" s="82">
        <f ca="1">IF(A54&lt;&gt;"",COUNTIF($A$5:A54,A54),"")</f>
        <v>2</v>
      </c>
      <c r="G54" s="76">
        <f t="shared" ca="1" si="2"/>
        <v>9</v>
      </c>
      <c r="H54" s="19">
        <f t="shared" ca="1" si="25"/>
        <v>1</v>
      </c>
      <c r="I54" s="83" t="str">
        <f t="shared" ca="1" si="57"/>
        <v/>
      </c>
      <c r="J54" s="83">
        <f t="shared" ca="1" si="49"/>
        <v>2</v>
      </c>
      <c r="K54" s="83" t="str">
        <f t="shared" ca="1" si="36"/>
        <v/>
      </c>
      <c r="L54" s="83">
        <f t="shared" ca="1" si="50"/>
        <v>0</v>
      </c>
      <c r="M54" s="83" t="str">
        <f t="shared" ca="1" si="37"/>
        <v/>
      </c>
      <c r="N54" s="83">
        <f t="shared" ca="1" si="50"/>
        <v>0</v>
      </c>
      <c r="O54" s="83" t="str">
        <f t="shared" ca="1" si="38"/>
        <v/>
      </c>
      <c r="P54" s="83">
        <f t="shared" ca="1" si="50"/>
        <v>0</v>
      </c>
      <c r="Q54" s="83" t="str">
        <f t="shared" ca="1" si="39"/>
        <v/>
      </c>
      <c r="R54" s="83">
        <f t="shared" ca="1" si="50"/>
        <v>0</v>
      </c>
      <c r="S54" s="83" t="str">
        <f t="shared" ca="1" si="40"/>
        <v/>
      </c>
      <c r="T54" s="83">
        <f t="shared" ca="1" si="55"/>
        <v>0</v>
      </c>
      <c r="U54" s="83" t="str">
        <f t="shared" ca="1" si="41"/>
        <v/>
      </c>
      <c r="V54" s="83">
        <f t="shared" ca="1" si="51"/>
        <v>0</v>
      </c>
      <c r="W54" s="83" t="str">
        <f t="shared" ca="1" si="42"/>
        <v/>
      </c>
      <c r="X54" s="83">
        <f t="shared" ca="1" si="43"/>
        <v>0</v>
      </c>
      <c r="Y54" s="83" t="str">
        <f t="shared" ca="1" si="44"/>
        <v/>
      </c>
      <c r="Z54" s="83">
        <f t="shared" ca="1" si="45"/>
        <v>0</v>
      </c>
      <c r="AA54" s="83" t="str">
        <f t="shared" ca="1" si="46"/>
        <v/>
      </c>
      <c r="AB54" s="25">
        <f t="shared" ca="1" si="52"/>
        <v>0</v>
      </c>
      <c r="AC54" s="9" t="str">
        <f t="shared" ca="1" si="48"/>
        <v/>
      </c>
      <c r="AD54" s="9" t="str">
        <f t="shared" ca="1" si="27"/>
        <v/>
      </c>
      <c r="AE54" s="9" t="str">
        <f t="shared" ca="1" si="28"/>
        <v/>
      </c>
      <c r="AF54" s="9" t="str">
        <f t="shared" ca="1" si="29"/>
        <v/>
      </c>
      <c r="AG54" s="9" t="str">
        <f t="shared" ca="1" si="30"/>
        <v/>
      </c>
      <c r="AH54" s="9" t="str">
        <f t="shared" ca="1" si="31"/>
        <v/>
      </c>
      <c r="AI54" s="9" t="str">
        <f t="shared" ca="1" si="32"/>
        <v/>
      </c>
      <c r="AJ54" s="9" t="str">
        <f t="shared" ca="1" si="33"/>
        <v/>
      </c>
      <c r="AK54" s="9" t="str">
        <f t="shared" ca="1" si="34"/>
        <v/>
      </c>
      <c r="AL54" s="9" t="str">
        <f t="shared" ca="1" si="35"/>
        <v/>
      </c>
      <c r="AM54" s="9">
        <f t="shared" ca="1" si="56"/>
        <v>10</v>
      </c>
      <c r="AN54" s="9">
        <f t="shared" ca="1" si="54"/>
        <v>0</v>
      </c>
      <c r="AO54" s="20">
        <f t="shared" ca="1" si="21"/>
        <v>0</v>
      </c>
      <c r="AP54" s="22">
        <f t="shared" ca="1" si="22"/>
        <v>69</v>
      </c>
      <c r="AQ54"/>
      <c r="AR54" s="74" t="str">
        <f t="shared" ca="1" si="23"/>
        <v>Profit Target</v>
      </c>
      <c r="AS54" s="74">
        <f t="shared" ca="1" si="24"/>
        <v>0</v>
      </c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5"/>
      <c r="BP54" s="57"/>
      <c r="BQ54" s="58"/>
      <c r="CB54" s="50">
        <f t="shared" ca="1" si="1"/>
        <v>11</v>
      </c>
    </row>
    <row r="55" spans="1:85">
      <c r="A55" s="50">
        <f t="shared" ca="1" si="0"/>
        <v>16</v>
      </c>
      <c r="B55" s="10"/>
      <c r="C55" s="10"/>
      <c r="D55" s="10"/>
      <c r="E55" s="10"/>
      <c r="F55" s="82">
        <f ca="1">IF(A55&lt;&gt;"",COUNTIF($A$5:A55,A55),"")</f>
        <v>3</v>
      </c>
      <c r="G55" s="76">
        <f t="shared" ca="1" si="2"/>
        <v>16</v>
      </c>
      <c r="H55" s="19">
        <f t="shared" ca="1" si="25"/>
        <v>1</v>
      </c>
      <c r="I55" s="83" t="str">
        <f t="shared" ca="1" si="57"/>
        <v/>
      </c>
      <c r="J55" s="83">
        <f t="shared" ca="1" si="49"/>
        <v>2</v>
      </c>
      <c r="K55" s="83" t="str">
        <f t="shared" ca="1" si="36"/>
        <v/>
      </c>
      <c r="L55" s="83">
        <f t="shared" ca="1" si="50"/>
        <v>0</v>
      </c>
      <c r="M55" s="83" t="str">
        <f t="shared" ca="1" si="37"/>
        <v/>
      </c>
      <c r="N55" s="83">
        <f t="shared" ca="1" si="50"/>
        <v>0</v>
      </c>
      <c r="O55" s="83" t="str">
        <f t="shared" ca="1" si="38"/>
        <v/>
      </c>
      <c r="P55" s="83">
        <f t="shared" ca="1" si="50"/>
        <v>0</v>
      </c>
      <c r="Q55" s="83" t="str">
        <f t="shared" ca="1" si="39"/>
        <v/>
      </c>
      <c r="R55" s="83">
        <f t="shared" ca="1" si="50"/>
        <v>0</v>
      </c>
      <c r="S55" s="83" t="str">
        <f t="shared" ca="1" si="40"/>
        <v/>
      </c>
      <c r="T55" s="83">
        <f t="shared" ca="1" si="55"/>
        <v>0</v>
      </c>
      <c r="U55" s="83" t="str">
        <f t="shared" ca="1" si="41"/>
        <v/>
      </c>
      <c r="V55" s="83">
        <f t="shared" ca="1" si="51"/>
        <v>0</v>
      </c>
      <c r="W55" s="83" t="str">
        <f t="shared" ca="1" si="42"/>
        <v/>
      </c>
      <c r="X55" s="83">
        <f t="shared" ca="1" si="43"/>
        <v>0</v>
      </c>
      <c r="Y55" s="83" t="str">
        <f t="shared" ca="1" si="44"/>
        <v/>
      </c>
      <c r="Z55" s="83">
        <f t="shared" ca="1" si="45"/>
        <v>0</v>
      </c>
      <c r="AA55" s="83" t="str">
        <f t="shared" ca="1" si="46"/>
        <v/>
      </c>
      <c r="AB55" s="25">
        <f t="shared" ca="1" si="52"/>
        <v>0</v>
      </c>
      <c r="AC55" s="9" t="str">
        <f t="shared" ca="1" si="48"/>
        <v/>
      </c>
      <c r="AD55" s="9" t="str">
        <f t="shared" ca="1" si="27"/>
        <v/>
      </c>
      <c r="AE55" s="9" t="str">
        <f t="shared" ca="1" si="28"/>
        <v/>
      </c>
      <c r="AF55" s="9" t="str">
        <f t="shared" ca="1" si="29"/>
        <v/>
      </c>
      <c r="AG55" s="9" t="str">
        <f t="shared" ca="1" si="30"/>
        <v/>
      </c>
      <c r="AH55" s="9" t="str">
        <f t="shared" ca="1" si="31"/>
        <v/>
      </c>
      <c r="AI55" s="9" t="str">
        <f t="shared" ca="1" si="32"/>
        <v/>
      </c>
      <c r="AJ55" s="9" t="str">
        <f t="shared" ca="1" si="33"/>
        <v/>
      </c>
      <c r="AK55" s="9" t="str">
        <f t="shared" ca="1" si="34"/>
        <v/>
      </c>
      <c r="AL55" s="9" t="str">
        <f t="shared" ca="1" si="35"/>
        <v/>
      </c>
      <c r="AM55" s="9">
        <f t="shared" ca="1" si="56"/>
        <v>10</v>
      </c>
      <c r="AN55" s="9">
        <f t="shared" ca="1" si="54"/>
        <v>0</v>
      </c>
      <c r="AO55" s="20">
        <f t="shared" ca="1" si="21"/>
        <v>0</v>
      </c>
      <c r="AP55" s="22">
        <f t="shared" ca="1" si="22"/>
        <v>69</v>
      </c>
      <c r="AQ55"/>
      <c r="AR55" s="74" t="str">
        <f t="shared" ca="1" si="23"/>
        <v>Profit Target</v>
      </c>
      <c r="AS55" s="74">
        <f t="shared" ca="1" si="24"/>
        <v>0</v>
      </c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5"/>
      <c r="BP55" s="57"/>
      <c r="BQ55" s="58"/>
      <c r="CB55" s="50">
        <f t="shared" ca="1" si="1"/>
        <v>24</v>
      </c>
    </row>
    <row r="56" spans="1:85">
      <c r="A56" s="50">
        <f t="shared" ca="1" si="0"/>
        <v>1</v>
      </c>
      <c r="B56" s="10"/>
      <c r="C56" s="10"/>
      <c r="D56" s="10"/>
      <c r="E56" s="10"/>
      <c r="F56" s="82">
        <f ca="1">IF(A56&lt;&gt;"",COUNTIF($A$5:A56,A56),"")</f>
        <v>2</v>
      </c>
      <c r="G56" s="76">
        <f t="shared" ca="1" si="2"/>
        <v>1</v>
      </c>
      <c r="H56" s="19">
        <f t="shared" ca="1" si="25"/>
        <v>1</v>
      </c>
      <c r="I56" s="83" t="str">
        <f t="shared" ca="1" si="57"/>
        <v/>
      </c>
      <c r="J56" s="83">
        <f t="shared" ca="1" si="49"/>
        <v>2</v>
      </c>
      <c r="K56" s="83" t="str">
        <f t="shared" ca="1" si="36"/>
        <v/>
      </c>
      <c r="L56" s="83">
        <f t="shared" ca="1" si="50"/>
        <v>0</v>
      </c>
      <c r="M56" s="83" t="str">
        <f t="shared" ca="1" si="37"/>
        <v/>
      </c>
      <c r="N56" s="83">
        <f t="shared" ca="1" si="50"/>
        <v>0</v>
      </c>
      <c r="O56" s="83" t="str">
        <f t="shared" ca="1" si="38"/>
        <v/>
      </c>
      <c r="P56" s="83">
        <f t="shared" ca="1" si="50"/>
        <v>0</v>
      </c>
      <c r="Q56" s="83" t="str">
        <f t="shared" ca="1" si="39"/>
        <v/>
      </c>
      <c r="R56" s="83">
        <f t="shared" ca="1" si="50"/>
        <v>0</v>
      </c>
      <c r="S56" s="83" t="str">
        <f t="shared" ca="1" si="40"/>
        <v/>
      </c>
      <c r="T56" s="83">
        <f t="shared" ca="1" si="55"/>
        <v>0</v>
      </c>
      <c r="U56" s="83" t="str">
        <f t="shared" ca="1" si="41"/>
        <v/>
      </c>
      <c r="V56" s="83">
        <f t="shared" ca="1" si="51"/>
        <v>0</v>
      </c>
      <c r="W56" s="83" t="str">
        <f t="shared" ca="1" si="42"/>
        <v/>
      </c>
      <c r="X56" s="83">
        <f t="shared" ca="1" si="43"/>
        <v>0</v>
      </c>
      <c r="Y56" s="83" t="str">
        <f t="shared" ca="1" si="44"/>
        <v/>
      </c>
      <c r="Z56" s="83">
        <f t="shared" ca="1" si="45"/>
        <v>0</v>
      </c>
      <c r="AA56" s="83" t="str">
        <f t="shared" ca="1" si="46"/>
        <v/>
      </c>
      <c r="AB56" s="25">
        <f t="shared" ca="1" si="52"/>
        <v>0</v>
      </c>
      <c r="AC56" s="9" t="str">
        <f t="shared" ca="1" si="48"/>
        <v/>
      </c>
      <c r="AD56" s="9" t="str">
        <f t="shared" ca="1" si="27"/>
        <v/>
      </c>
      <c r="AE56" s="9" t="str">
        <f t="shared" ca="1" si="28"/>
        <v/>
      </c>
      <c r="AF56" s="9" t="str">
        <f t="shared" ca="1" si="29"/>
        <v/>
      </c>
      <c r="AG56" s="9" t="str">
        <f t="shared" ca="1" si="30"/>
        <v/>
      </c>
      <c r="AH56" s="9" t="str">
        <f t="shared" ca="1" si="31"/>
        <v/>
      </c>
      <c r="AI56" s="9" t="str">
        <f t="shared" ca="1" si="32"/>
        <v/>
      </c>
      <c r="AJ56" s="9" t="str">
        <f t="shared" ca="1" si="33"/>
        <v/>
      </c>
      <c r="AK56" s="9" t="str">
        <f t="shared" ca="1" si="34"/>
        <v/>
      </c>
      <c r="AL56" s="9" t="str">
        <f t="shared" ca="1" si="35"/>
        <v/>
      </c>
      <c r="AM56" s="9">
        <f t="shared" ca="1" si="56"/>
        <v>10</v>
      </c>
      <c r="AN56" s="9">
        <f t="shared" ca="1" si="54"/>
        <v>0</v>
      </c>
      <c r="AO56" s="20">
        <f t="shared" ca="1" si="21"/>
        <v>0</v>
      </c>
      <c r="AP56" s="22">
        <f t="shared" ca="1" si="22"/>
        <v>69</v>
      </c>
      <c r="AQ56"/>
      <c r="AR56" s="74" t="str">
        <f t="shared" ca="1" si="23"/>
        <v>Profit Target</v>
      </c>
      <c r="AS56" s="74">
        <f t="shared" ca="1" si="24"/>
        <v>0</v>
      </c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5"/>
      <c r="BP56" s="57"/>
      <c r="BQ56" s="58"/>
      <c r="CB56" s="50">
        <f t="shared" ca="1" si="1"/>
        <v>22</v>
      </c>
    </row>
    <row r="57" spans="1:85">
      <c r="A57" s="50">
        <f t="shared" ca="1" si="0"/>
        <v>21</v>
      </c>
      <c r="B57" s="10"/>
      <c r="C57" s="10"/>
      <c r="D57" s="10"/>
      <c r="E57" s="10"/>
      <c r="F57" s="82">
        <f ca="1">IF(A57&lt;&gt;"",COUNTIF($A$5:A57,A57),"")</f>
        <v>1</v>
      </c>
      <c r="G57" s="76" t="str">
        <f t="shared" ca="1" si="2"/>
        <v/>
      </c>
      <c r="H57" s="19">
        <f t="shared" ca="1" si="25"/>
        <v>1</v>
      </c>
      <c r="I57" s="83" t="str">
        <f t="shared" ca="1" si="57"/>
        <v/>
      </c>
      <c r="J57" s="83">
        <f t="shared" ca="1" si="49"/>
        <v>2</v>
      </c>
      <c r="K57" s="83" t="str">
        <f t="shared" ca="1" si="36"/>
        <v/>
      </c>
      <c r="L57" s="83">
        <f t="shared" ca="1" si="50"/>
        <v>0</v>
      </c>
      <c r="M57" s="83" t="str">
        <f t="shared" ca="1" si="37"/>
        <v/>
      </c>
      <c r="N57" s="83">
        <f t="shared" ca="1" si="50"/>
        <v>0</v>
      </c>
      <c r="O57" s="83" t="str">
        <f t="shared" ca="1" si="38"/>
        <v/>
      </c>
      <c r="P57" s="83">
        <f t="shared" ca="1" si="50"/>
        <v>0</v>
      </c>
      <c r="Q57" s="83" t="str">
        <f t="shared" ca="1" si="39"/>
        <v/>
      </c>
      <c r="R57" s="83">
        <f t="shared" ca="1" si="50"/>
        <v>0</v>
      </c>
      <c r="S57" s="83" t="str">
        <f t="shared" ca="1" si="40"/>
        <v/>
      </c>
      <c r="T57" s="83">
        <f t="shared" ca="1" si="55"/>
        <v>0</v>
      </c>
      <c r="U57" s="83" t="str">
        <f t="shared" ca="1" si="41"/>
        <v/>
      </c>
      <c r="V57" s="83">
        <f t="shared" ca="1" si="51"/>
        <v>0</v>
      </c>
      <c r="W57" s="83" t="str">
        <f t="shared" ca="1" si="42"/>
        <v/>
      </c>
      <c r="X57" s="83">
        <f t="shared" ca="1" si="43"/>
        <v>0</v>
      </c>
      <c r="Y57" s="83" t="str">
        <f t="shared" ca="1" si="44"/>
        <v/>
      </c>
      <c r="Z57" s="83">
        <f t="shared" ca="1" si="45"/>
        <v>0</v>
      </c>
      <c r="AA57" s="83" t="str">
        <f t="shared" ca="1" si="46"/>
        <v/>
      </c>
      <c r="AB57" s="25">
        <f t="shared" ca="1" si="52"/>
        <v>0</v>
      </c>
      <c r="AC57" s="9" t="str">
        <f t="shared" ca="1" si="48"/>
        <v/>
      </c>
      <c r="AD57" s="9" t="str">
        <f t="shared" ca="1" si="27"/>
        <v/>
      </c>
      <c r="AE57" s="9" t="str">
        <f t="shared" ca="1" si="28"/>
        <v/>
      </c>
      <c r="AF57" s="9" t="str">
        <f t="shared" ca="1" si="29"/>
        <v/>
      </c>
      <c r="AG57" s="9" t="str">
        <f t="shared" ca="1" si="30"/>
        <v/>
      </c>
      <c r="AH57" s="9" t="str">
        <f t="shared" ca="1" si="31"/>
        <v/>
      </c>
      <c r="AI57" s="9" t="str">
        <f t="shared" ca="1" si="32"/>
        <v/>
      </c>
      <c r="AJ57" s="9" t="str">
        <f t="shared" ca="1" si="33"/>
        <v/>
      </c>
      <c r="AK57" s="9" t="str">
        <f t="shared" ca="1" si="34"/>
        <v/>
      </c>
      <c r="AL57" s="9" t="str">
        <f t="shared" ca="1" si="35"/>
        <v/>
      </c>
      <c r="AM57" s="9">
        <f t="shared" ca="1" si="56"/>
        <v>10</v>
      </c>
      <c r="AN57" s="9">
        <f t="shared" ca="1" si="54"/>
        <v>0</v>
      </c>
      <c r="AO57" s="20">
        <f t="shared" ca="1" si="21"/>
        <v>0</v>
      </c>
      <c r="AP57" s="22">
        <f t="shared" ca="1" si="22"/>
        <v>69</v>
      </c>
      <c r="AQ57"/>
      <c r="AR57" s="74" t="str">
        <f t="shared" ca="1" si="23"/>
        <v>Profit Target</v>
      </c>
      <c r="AS57" s="74">
        <f t="shared" ca="1" si="24"/>
        <v>0</v>
      </c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5"/>
      <c r="BP57" s="57"/>
      <c r="BQ57" s="58"/>
      <c r="CB57" s="50">
        <f t="shared" ca="1" si="1"/>
        <v>1</v>
      </c>
    </row>
    <row r="58" spans="1:85">
      <c r="A58" s="50">
        <f t="shared" ca="1" si="0"/>
        <v>12</v>
      </c>
      <c r="B58" s="10"/>
      <c r="C58" s="10"/>
      <c r="D58" s="10"/>
      <c r="E58" s="10"/>
      <c r="F58" s="82">
        <f ca="1">IF(A58&lt;&gt;"",COUNTIF($A$5:A58,A58),"")</f>
        <v>3</v>
      </c>
      <c r="G58" s="76">
        <f t="shared" ca="1" si="2"/>
        <v>12</v>
      </c>
      <c r="H58" s="19">
        <f t="shared" ca="1" si="25"/>
        <v>1</v>
      </c>
      <c r="I58" s="83" t="str">
        <f t="shared" ca="1" si="57"/>
        <v/>
      </c>
      <c r="J58" s="83">
        <f t="shared" ca="1" si="49"/>
        <v>2</v>
      </c>
      <c r="K58" s="83" t="str">
        <f t="shared" ca="1" si="36"/>
        <v/>
      </c>
      <c r="L58" s="83">
        <f t="shared" ca="1" si="50"/>
        <v>0</v>
      </c>
      <c r="M58" s="83" t="str">
        <f t="shared" ca="1" si="37"/>
        <v/>
      </c>
      <c r="N58" s="83">
        <f t="shared" ca="1" si="50"/>
        <v>0</v>
      </c>
      <c r="O58" s="83" t="str">
        <f t="shared" ca="1" si="38"/>
        <v/>
      </c>
      <c r="P58" s="83">
        <f t="shared" ca="1" si="50"/>
        <v>0</v>
      </c>
      <c r="Q58" s="83" t="str">
        <f t="shared" ca="1" si="39"/>
        <v/>
      </c>
      <c r="R58" s="83">
        <f t="shared" ca="1" si="50"/>
        <v>0</v>
      </c>
      <c r="S58" s="83" t="str">
        <f t="shared" ca="1" si="40"/>
        <v/>
      </c>
      <c r="T58" s="83">
        <f t="shared" ca="1" si="55"/>
        <v>0</v>
      </c>
      <c r="U58" s="83" t="str">
        <f t="shared" ca="1" si="41"/>
        <v/>
      </c>
      <c r="V58" s="83">
        <f t="shared" ca="1" si="51"/>
        <v>0</v>
      </c>
      <c r="W58" s="83" t="str">
        <f t="shared" ca="1" si="42"/>
        <v/>
      </c>
      <c r="X58" s="83">
        <f t="shared" ca="1" si="43"/>
        <v>0</v>
      </c>
      <c r="Y58" s="83" t="str">
        <f t="shared" ca="1" si="44"/>
        <v/>
      </c>
      <c r="Z58" s="83">
        <f t="shared" ca="1" si="45"/>
        <v>0</v>
      </c>
      <c r="AA58" s="83" t="str">
        <f t="shared" ca="1" si="46"/>
        <v/>
      </c>
      <c r="AB58" s="25">
        <f t="shared" ca="1" si="52"/>
        <v>0</v>
      </c>
      <c r="AC58" s="9" t="str">
        <f t="shared" ca="1" si="48"/>
        <v/>
      </c>
      <c r="AD58" s="9" t="str">
        <f t="shared" ca="1" si="27"/>
        <v/>
      </c>
      <c r="AE58" s="9" t="str">
        <f t="shared" ca="1" si="28"/>
        <v/>
      </c>
      <c r="AF58" s="9" t="str">
        <f t="shared" ca="1" si="29"/>
        <v/>
      </c>
      <c r="AG58" s="9" t="str">
        <f t="shared" ca="1" si="30"/>
        <v/>
      </c>
      <c r="AH58" s="9" t="str">
        <f t="shared" ca="1" si="31"/>
        <v/>
      </c>
      <c r="AI58" s="9" t="str">
        <f t="shared" ca="1" si="32"/>
        <v/>
      </c>
      <c r="AJ58" s="9" t="str">
        <f t="shared" ca="1" si="33"/>
        <v/>
      </c>
      <c r="AK58" s="9" t="str">
        <f t="shared" ca="1" si="34"/>
        <v/>
      </c>
      <c r="AL58" s="9" t="str">
        <f t="shared" ca="1" si="35"/>
        <v/>
      </c>
      <c r="AM58" s="9">
        <f t="shared" ca="1" si="56"/>
        <v>10</v>
      </c>
      <c r="AN58" s="9">
        <f t="shared" ca="1" si="54"/>
        <v>0</v>
      </c>
      <c r="AO58" s="20">
        <f t="shared" ca="1" si="21"/>
        <v>0</v>
      </c>
      <c r="AP58" s="22">
        <f t="shared" ca="1" si="22"/>
        <v>69</v>
      </c>
      <c r="AQ58"/>
      <c r="AR58" s="74" t="str">
        <f t="shared" ca="1" si="23"/>
        <v>Profit Target</v>
      </c>
      <c r="AS58" s="74">
        <f t="shared" ca="1" si="24"/>
        <v>0</v>
      </c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5"/>
      <c r="BP58" s="57"/>
      <c r="BQ58" s="58"/>
      <c r="CB58" s="50">
        <f t="shared" ca="1" si="1"/>
        <v>32</v>
      </c>
    </row>
    <row r="59" spans="1:85">
      <c r="A59" s="50">
        <f t="shared" ca="1" si="0"/>
        <v>22</v>
      </c>
      <c r="B59" s="10"/>
      <c r="C59" s="10"/>
      <c r="D59" s="10"/>
      <c r="E59" s="10"/>
      <c r="F59" s="82">
        <f ca="1">IF(A59&lt;&gt;"",COUNTIF($A$5:A59,A59),"")</f>
        <v>2</v>
      </c>
      <c r="G59" s="76">
        <f t="shared" ca="1" si="2"/>
        <v>22</v>
      </c>
      <c r="H59" s="19">
        <f t="shared" ca="1" si="25"/>
        <v>1</v>
      </c>
      <c r="I59" s="83" t="str">
        <f t="shared" ref="I59:I102" ca="1" si="58">IF(J58=$AS$1,"",IF(AP58&gt;=$W$1,"",IF(AP58&lt;=$W$2,"",IF(I58&lt;&gt;"",I58,G58))))</f>
        <v/>
      </c>
      <c r="J59" s="83">
        <f t="shared" ref="J59:J102" ca="1" si="59">IF(J58=$AS$1,0,IF(I59&lt;&gt;"",J58+1,J58))</f>
        <v>2</v>
      </c>
      <c r="K59" s="83" t="str">
        <f t="shared" ref="K59:K102" ca="1" si="60">IF(L58=$AS$1,"",IF(AP58&gt;=$W$1,"",IF(AP58&lt;=$W$2,"",IF(K58&lt;&gt;"",K58,IF(G58&lt;&gt;I59,G58,"")))))</f>
        <v/>
      </c>
      <c r="L59" s="83">
        <f t="shared" ref="L59:R74" ca="1" si="61">IF(L58=$AS$1,0,IF(K59&lt;&gt;"",L58+1,L58))</f>
        <v>0</v>
      </c>
      <c r="M59" s="83" t="str">
        <f t="shared" ref="M59:M102" ca="1" si="62">IF(N58=$AS$1,"",IF(AP58&gt;=$W$1,"",IF(AP58&lt;=$W$2,"",IF(M58&lt;&gt;"",M58,IF(AND(G58&lt;&gt;K59,G58&lt;&gt;I59),G58,"")))))</f>
        <v/>
      </c>
      <c r="N59" s="83">
        <f t="shared" ca="1" si="61"/>
        <v>0</v>
      </c>
      <c r="O59" s="83" t="str">
        <f t="shared" ref="O59:O102" ca="1" si="63">IF(P58=$AS$1,"",IF(AP58&gt;=$W$1,"",IF(AP58&lt;=$W$2,"",IF(O58&lt;&gt;"",O58,IF(AND(G58&lt;&gt;M59,G58&lt;&gt;K59,G58&lt;&gt;I59),G58,"")))))</f>
        <v/>
      </c>
      <c r="P59" s="83">
        <f t="shared" ca="1" si="61"/>
        <v>0</v>
      </c>
      <c r="Q59" s="83" t="str">
        <f t="shared" ref="Q59:Q102" ca="1" si="64">IF(R58=$AS$1,"",IF(AP58&gt;=$W$1,"",IF(AP58&lt;=$W$2,"",IF(Q58&lt;&gt;"",Q58,IF(AND(G58&lt;&gt;M59,G58&lt;&gt;K59,G58&lt;&gt;I59,G58&lt;&gt;O59),G58,"")))))</f>
        <v/>
      </c>
      <c r="R59" s="83">
        <f t="shared" ca="1" si="61"/>
        <v>0</v>
      </c>
      <c r="S59" s="83" t="str">
        <f t="shared" ref="S59:S102" ca="1" si="65">IF(T58=$AS$1,"",IF(AP58&gt;=$W$1,"",IF(AP58&lt;=$W$2,"",IF(S58&lt;&gt;"",S58,IF(AND(G58&lt;&gt;M59,G58&lt;&gt;K59,G58&lt;&gt;I59,G58&lt;&gt;O59,G58&lt;&gt;Q59),G58,"")))))</f>
        <v/>
      </c>
      <c r="T59" s="83">
        <f t="shared" ref="T59:T102" ca="1" si="66">IF(T58=$AS$1,0,IF(S59&lt;&gt;"",T58+1,T58))</f>
        <v>0</v>
      </c>
      <c r="U59" s="83" t="str">
        <f t="shared" ref="U59:U102" ca="1" si="67">IF(V58=$AS$1,"",IF(AP58&gt;=$W$1,"",IF(AP58&lt;=$W$2,"",IF(U58&lt;&gt;"",U58,IF(AND(G58&lt;&gt;M59,G58&lt;&gt;K59,G58&lt;&gt;I59,G58&lt;&gt;O59,G58&lt;&gt;Q59,G58&lt;&gt;S59),G58,"")))))</f>
        <v/>
      </c>
      <c r="V59" s="83">
        <f t="shared" ref="V59:V102" ca="1" si="68">IF(V58=$AS$1,0,IF(U59&lt;&gt;"",V58+1,V58))</f>
        <v>0</v>
      </c>
      <c r="W59" s="83" t="str">
        <f t="shared" ref="W59:W102" ca="1" si="69">IF(X58=$AS$1,"",IF(AP58&gt;=$W$1,"",IF(AP58&lt;=$W$2,"",IF(W58&lt;&gt;"",W58,IF(AND(G58&lt;&gt;M59,G58&lt;&gt;K59,G58&lt;&gt;I59,G58&lt;&gt;O59,G58&lt;&gt;Q59,G58&lt;&gt;S59,G58&lt;&gt;U59),G58,"")))))</f>
        <v/>
      </c>
      <c r="X59" s="83">
        <f t="shared" ref="X59:X102" ca="1" si="70">IF(X58=$AS$1,0,IF(W59&lt;&gt;"",X58+1,X58))</f>
        <v>0</v>
      </c>
      <c r="Y59" s="83" t="str">
        <f t="shared" ref="Y59:Y102" ca="1" si="71">IF(Z58=$AS$1,"",IF(AP58&gt;=$W$1,"",IF(AP58&lt;=$W$2,"",IF(Y58&lt;&gt;"",Y58,IF(AND(G58&lt;&gt;M59,G58&lt;&gt;K59,G58&lt;&gt;I59,G58&lt;&gt;O59,G58&lt;&gt;Q59,G58&lt;&gt;S59,G58&lt;&gt;U59,G58&lt;&gt;W59),G58,"")))))</f>
        <v/>
      </c>
      <c r="Z59" s="83">
        <f t="shared" ref="Z59:Z102" ca="1" si="72">IF(Z58=$AS$1,0,IF(Y59&lt;&gt;"",Z58+1,Z58))</f>
        <v>0</v>
      </c>
      <c r="AA59" s="83" t="str">
        <f t="shared" ref="AA59:AA102" ca="1" si="73">IF(AB58=$AS$1,"",IF(AP58&gt;=$W$1,"",IF(AP58&lt;=$W$2,"",IF(AA58&lt;&gt;"",AA58,IF(AND(G58&lt;&gt;M59,G58&lt;&gt;K59,G58&lt;&gt;I59,G58&lt;&gt;O59,G58&lt;&gt;Q59,G58&lt;&gt;S59,G58&lt;&gt;U59,G58&lt;&gt;W59,G58&lt;&gt;Y59),G58,"")))))</f>
        <v/>
      </c>
      <c r="AB59" s="25">
        <f t="shared" ca="1" si="52"/>
        <v>0</v>
      </c>
      <c r="AC59" s="9" t="str">
        <f t="shared" ca="1" si="48"/>
        <v/>
      </c>
      <c r="AD59" s="9" t="str">
        <f t="shared" ca="1" si="27"/>
        <v/>
      </c>
      <c r="AE59" s="9" t="str">
        <f t="shared" ca="1" si="28"/>
        <v/>
      </c>
      <c r="AF59" s="9" t="str">
        <f t="shared" ca="1" si="29"/>
        <v/>
      </c>
      <c r="AG59" s="9" t="str">
        <f t="shared" ca="1" si="30"/>
        <v/>
      </c>
      <c r="AH59" s="9" t="str">
        <f t="shared" ca="1" si="31"/>
        <v/>
      </c>
      <c r="AI59" s="9" t="str">
        <f t="shared" ca="1" si="32"/>
        <v/>
      </c>
      <c r="AJ59" s="9" t="str">
        <f t="shared" ca="1" si="33"/>
        <v/>
      </c>
      <c r="AK59" s="9" t="str">
        <f t="shared" ca="1" si="34"/>
        <v/>
      </c>
      <c r="AL59" s="9" t="str">
        <f t="shared" ca="1" si="35"/>
        <v/>
      </c>
      <c r="AM59" s="9">
        <f t="shared" ca="1" si="56"/>
        <v>10</v>
      </c>
      <c r="AN59" s="9">
        <f t="shared" ca="1" si="54"/>
        <v>0</v>
      </c>
      <c r="AO59" s="20">
        <f t="shared" ca="1" si="21"/>
        <v>0</v>
      </c>
      <c r="AP59" s="22">
        <f t="shared" ca="1" si="22"/>
        <v>69</v>
      </c>
      <c r="AQ59"/>
      <c r="AR59" s="74" t="str">
        <f t="shared" ca="1" si="23"/>
        <v>Profit Target</v>
      </c>
      <c r="AS59" s="74">
        <f t="shared" ca="1" si="24"/>
        <v>0</v>
      </c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5"/>
      <c r="BP59" s="57"/>
      <c r="BQ59" s="58"/>
      <c r="CB59" s="50">
        <f t="shared" ca="1" si="1"/>
        <v>31</v>
      </c>
    </row>
    <row r="60" spans="1:85">
      <c r="A60" s="50">
        <f t="shared" ca="1" si="0"/>
        <v>7</v>
      </c>
      <c r="B60" s="10"/>
      <c r="C60" s="10"/>
      <c r="D60" s="10"/>
      <c r="E60" s="10"/>
      <c r="F60" s="82">
        <f ca="1">IF(A60&lt;&gt;"",COUNTIF($A$5:A60,A60),"")</f>
        <v>1</v>
      </c>
      <c r="G60" s="76" t="str">
        <f t="shared" ca="1" si="2"/>
        <v/>
      </c>
      <c r="H60" s="19">
        <f t="shared" ca="1" si="25"/>
        <v>1</v>
      </c>
      <c r="I60" s="83" t="str">
        <f t="shared" ca="1" si="58"/>
        <v/>
      </c>
      <c r="J60" s="83">
        <f t="shared" ca="1" si="59"/>
        <v>2</v>
      </c>
      <c r="K60" s="83" t="str">
        <f t="shared" ca="1" si="60"/>
        <v/>
      </c>
      <c r="L60" s="83">
        <f t="shared" ca="1" si="61"/>
        <v>0</v>
      </c>
      <c r="M60" s="83" t="str">
        <f t="shared" ca="1" si="62"/>
        <v/>
      </c>
      <c r="N60" s="83">
        <f t="shared" ca="1" si="61"/>
        <v>0</v>
      </c>
      <c r="O60" s="83" t="str">
        <f t="shared" ca="1" si="63"/>
        <v/>
      </c>
      <c r="P60" s="83">
        <f t="shared" ca="1" si="61"/>
        <v>0</v>
      </c>
      <c r="Q60" s="83" t="str">
        <f t="shared" ca="1" si="64"/>
        <v/>
      </c>
      <c r="R60" s="83">
        <f t="shared" ca="1" si="61"/>
        <v>0</v>
      </c>
      <c r="S60" s="83" t="str">
        <f t="shared" ca="1" si="65"/>
        <v/>
      </c>
      <c r="T60" s="83">
        <f t="shared" ca="1" si="66"/>
        <v>0</v>
      </c>
      <c r="U60" s="83" t="str">
        <f t="shared" ca="1" si="67"/>
        <v/>
      </c>
      <c r="V60" s="83">
        <f t="shared" ca="1" si="68"/>
        <v>0</v>
      </c>
      <c r="W60" s="83" t="str">
        <f t="shared" ca="1" si="69"/>
        <v/>
      </c>
      <c r="X60" s="83">
        <f t="shared" ca="1" si="70"/>
        <v>0</v>
      </c>
      <c r="Y60" s="83" t="str">
        <f t="shared" ca="1" si="71"/>
        <v/>
      </c>
      <c r="Z60" s="83">
        <f t="shared" ca="1" si="72"/>
        <v>0</v>
      </c>
      <c r="AA60" s="83" t="str">
        <f t="shared" ca="1" si="73"/>
        <v/>
      </c>
      <c r="AB60" s="25">
        <f t="shared" ca="1" si="52"/>
        <v>0</v>
      </c>
      <c r="AC60" s="9" t="str">
        <f t="shared" ca="1" si="48"/>
        <v/>
      </c>
      <c r="AD60" s="9" t="str">
        <f t="shared" ca="1" si="27"/>
        <v/>
      </c>
      <c r="AE60" s="9" t="str">
        <f t="shared" ca="1" si="28"/>
        <v/>
      </c>
      <c r="AF60" s="9" t="str">
        <f t="shared" ca="1" si="29"/>
        <v/>
      </c>
      <c r="AG60" s="9" t="str">
        <f t="shared" ca="1" si="30"/>
        <v/>
      </c>
      <c r="AH60" s="9" t="str">
        <f t="shared" ca="1" si="31"/>
        <v/>
      </c>
      <c r="AI60" s="9" t="str">
        <f t="shared" ca="1" si="32"/>
        <v/>
      </c>
      <c r="AJ60" s="9" t="str">
        <f t="shared" ca="1" si="33"/>
        <v/>
      </c>
      <c r="AK60" s="9" t="str">
        <f t="shared" ca="1" si="34"/>
        <v/>
      </c>
      <c r="AL60" s="9" t="str">
        <f t="shared" ca="1" si="35"/>
        <v/>
      </c>
      <c r="AM60" s="9">
        <f t="shared" ca="1" si="56"/>
        <v>10</v>
      </c>
      <c r="AN60" s="9">
        <f t="shared" ca="1" si="54"/>
        <v>0</v>
      </c>
      <c r="AO60" s="20">
        <f t="shared" ca="1" si="21"/>
        <v>0</v>
      </c>
      <c r="AP60" s="22">
        <f t="shared" ca="1" si="22"/>
        <v>69</v>
      </c>
      <c r="AQ60"/>
      <c r="AR60" s="74" t="str">
        <f t="shared" ca="1" si="23"/>
        <v>Profit Target</v>
      </c>
      <c r="AS60" s="74">
        <f t="shared" ca="1" si="24"/>
        <v>0</v>
      </c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5"/>
      <c r="BP60" s="57"/>
      <c r="BQ60" s="58"/>
      <c r="CB60" s="50">
        <f t="shared" ca="1" si="1"/>
        <v>1</v>
      </c>
    </row>
    <row r="61" spans="1:85">
      <c r="A61" s="50">
        <f t="shared" ca="1" si="0"/>
        <v>19</v>
      </c>
      <c r="B61" s="10"/>
      <c r="C61" s="10"/>
      <c r="D61" s="10"/>
      <c r="E61" s="10"/>
      <c r="F61" s="82">
        <f ca="1">IF(A61&lt;&gt;"",COUNTIF($A$5:A61,A61),"")</f>
        <v>3</v>
      </c>
      <c r="G61" s="76">
        <f t="shared" ca="1" si="2"/>
        <v>19</v>
      </c>
      <c r="H61" s="19">
        <f t="shared" ca="1" si="25"/>
        <v>1</v>
      </c>
      <c r="I61" s="83" t="str">
        <f t="shared" ca="1" si="58"/>
        <v/>
      </c>
      <c r="J61" s="83">
        <f t="shared" ca="1" si="59"/>
        <v>2</v>
      </c>
      <c r="K61" s="83" t="str">
        <f t="shared" ca="1" si="60"/>
        <v/>
      </c>
      <c r="L61" s="83">
        <f t="shared" ca="1" si="61"/>
        <v>0</v>
      </c>
      <c r="M61" s="83" t="str">
        <f t="shared" ca="1" si="62"/>
        <v/>
      </c>
      <c r="N61" s="83">
        <f t="shared" ca="1" si="61"/>
        <v>0</v>
      </c>
      <c r="O61" s="83" t="str">
        <f t="shared" ca="1" si="63"/>
        <v/>
      </c>
      <c r="P61" s="83">
        <f t="shared" ca="1" si="61"/>
        <v>0</v>
      </c>
      <c r="Q61" s="83" t="str">
        <f t="shared" ca="1" si="64"/>
        <v/>
      </c>
      <c r="R61" s="83">
        <f t="shared" ca="1" si="61"/>
        <v>0</v>
      </c>
      <c r="S61" s="83" t="str">
        <f t="shared" ca="1" si="65"/>
        <v/>
      </c>
      <c r="T61" s="83">
        <f t="shared" ca="1" si="66"/>
        <v>0</v>
      </c>
      <c r="U61" s="83" t="str">
        <f t="shared" ca="1" si="67"/>
        <v/>
      </c>
      <c r="V61" s="83">
        <f t="shared" ca="1" si="68"/>
        <v>0</v>
      </c>
      <c r="W61" s="83" t="str">
        <f t="shared" ca="1" si="69"/>
        <v/>
      </c>
      <c r="X61" s="83">
        <f t="shared" ca="1" si="70"/>
        <v>0</v>
      </c>
      <c r="Y61" s="83" t="str">
        <f t="shared" ca="1" si="71"/>
        <v/>
      </c>
      <c r="Z61" s="83">
        <f t="shared" ca="1" si="72"/>
        <v>0</v>
      </c>
      <c r="AA61" s="83" t="str">
        <f t="shared" ca="1" si="73"/>
        <v/>
      </c>
      <c r="AB61" s="25">
        <f t="shared" ca="1" si="52"/>
        <v>0</v>
      </c>
      <c r="AC61" s="9" t="str">
        <f t="shared" ca="1" si="48"/>
        <v/>
      </c>
      <c r="AD61" s="9" t="str">
        <f t="shared" ca="1" si="27"/>
        <v/>
      </c>
      <c r="AE61" s="9" t="str">
        <f t="shared" ca="1" si="28"/>
        <v/>
      </c>
      <c r="AF61" s="9" t="str">
        <f t="shared" ca="1" si="29"/>
        <v/>
      </c>
      <c r="AG61" s="9" t="str">
        <f t="shared" ca="1" si="30"/>
        <v/>
      </c>
      <c r="AH61" s="9" t="str">
        <f t="shared" ca="1" si="31"/>
        <v/>
      </c>
      <c r="AI61" s="9" t="str">
        <f t="shared" ca="1" si="32"/>
        <v/>
      </c>
      <c r="AJ61" s="9" t="str">
        <f t="shared" ca="1" si="33"/>
        <v/>
      </c>
      <c r="AK61" s="9" t="str">
        <f t="shared" ca="1" si="34"/>
        <v/>
      </c>
      <c r="AL61" s="9" t="str">
        <f t="shared" ca="1" si="35"/>
        <v/>
      </c>
      <c r="AM61" s="9">
        <f t="shared" ca="1" si="56"/>
        <v>10</v>
      </c>
      <c r="AN61" s="9">
        <f t="shared" ca="1" si="54"/>
        <v>0</v>
      </c>
      <c r="AO61" s="20">
        <f t="shared" ca="1" si="21"/>
        <v>0</v>
      </c>
      <c r="AP61" s="22">
        <f t="shared" ca="1" si="22"/>
        <v>69</v>
      </c>
      <c r="AQ61"/>
      <c r="AR61" s="74" t="str">
        <f t="shared" ca="1" si="23"/>
        <v>Profit Target</v>
      </c>
      <c r="AS61" s="74">
        <f t="shared" ca="1" si="24"/>
        <v>0</v>
      </c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5"/>
      <c r="BP61" s="57"/>
      <c r="BQ61" s="58"/>
      <c r="CB61" s="50">
        <f t="shared" ca="1" si="1"/>
        <v>11</v>
      </c>
    </row>
    <row r="62" spans="1:85">
      <c r="A62" s="50">
        <f t="shared" ca="1" si="0"/>
        <v>5</v>
      </c>
      <c r="B62" s="10"/>
      <c r="C62" s="10"/>
      <c r="D62" s="10"/>
      <c r="E62" s="10"/>
      <c r="F62" s="82">
        <f ca="1">IF(A62&lt;&gt;"",COUNTIF($A$5:A62,A62),"")</f>
        <v>3</v>
      </c>
      <c r="G62" s="76">
        <f t="shared" ca="1" si="2"/>
        <v>5</v>
      </c>
      <c r="H62" s="19">
        <f t="shared" ca="1" si="25"/>
        <v>1</v>
      </c>
      <c r="I62" s="83" t="str">
        <f t="shared" ca="1" si="58"/>
        <v/>
      </c>
      <c r="J62" s="83">
        <f t="shared" ca="1" si="59"/>
        <v>2</v>
      </c>
      <c r="K62" s="83" t="str">
        <f t="shared" ca="1" si="60"/>
        <v/>
      </c>
      <c r="L62" s="83">
        <f t="shared" ca="1" si="61"/>
        <v>0</v>
      </c>
      <c r="M62" s="83" t="str">
        <f t="shared" ca="1" si="62"/>
        <v/>
      </c>
      <c r="N62" s="83">
        <f t="shared" ca="1" si="61"/>
        <v>0</v>
      </c>
      <c r="O62" s="83" t="str">
        <f t="shared" ca="1" si="63"/>
        <v/>
      </c>
      <c r="P62" s="83">
        <f t="shared" ca="1" si="61"/>
        <v>0</v>
      </c>
      <c r="Q62" s="83" t="str">
        <f t="shared" ca="1" si="64"/>
        <v/>
      </c>
      <c r="R62" s="83">
        <f t="shared" ca="1" si="61"/>
        <v>0</v>
      </c>
      <c r="S62" s="83" t="str">
        <f t="shared" ca="1" si="65"/>
        <v/>
      </c>
      <c r="T62" s="83">
        <f t="shared" ca="1" si="66"/>
        <v>0</v>
      </c>
      <c r="U62" s="83" t="str">
        <f t="shared" ca="1" si="67"/>
        <v/>
      </c>
      <c r="V62" s="83">
        <f t="shared" ca="1" si="68"/>
        <v>0</v>
      </c>
      <c r="W62" s="83" t="str">
        <f t="shared" ca="1" si="69"/>
        <v/>
      </c>
      <c r="X62" s="83">
        <f t="shared" ca="1" si="70"/>
        <v>0</v>
      </c>
      <c r="Y62" s="83" t="str">
        <f t="shared" ca="1" si="71"/>
        <v/>
      </c>
      <c r="Z62" s="83">
        <f t="shared" ca="1" si="72"/>
        <v>0</v>
      </c>
      <c r="AA62" s="83" t="str">
        <f t="shared" ca="1" si="73"/>
        <v/>
      </c>
      <c r="AB62" s="25">
        <f t="shared" ca="1" si="52"/>
        <v>0</v>
      </c>
      <c r="AC62" s="9" t="str">
        <f t="shared" ca="1" si="48"/>
        <v/>
      </c>
      <c r="AD62" s="9" t="str">
        <f t="shared" ca="1" si="27"/>
        <v/>
      </c>
      <c r="AE62" s="9" t="str">
        <f t="shared" ca="1" si="28"/>
        <v/>
      </c>
      <c r="AF62" s="9" t="str">
        <f t="shared" ca="1" si="29"/>
        <v/>
      </c>
      <c r="AG62" s="9" t="str">
        <f t="shared" ca="1" si="30"/>
        <v/>
      </c>
      <c r="AH62" s="9" t="str">
        <f t="shared" ca="1" si="31"/>
        <v/>
      </c>
      <c r="AI62" s="9" t="str">
        <f t="shared" ca="1" si="32"/>
        <v/>
      </c>
      <c r="AJ62" s="9" t="str">
        <f t="shared" ca="1" si="33"/>
        <v/>
      </c>
      <c r="AK62" s="9" t="str">
        <f t="shared" ca="1" si="34"/>
        <v/>
      </c>
      <c r="AL62" s="9" t="str">
        <f t="shared" ca="1" si="35"/>
        <v/>
      </c>
      <c r="AM62" s="9">
        <f t="shared" ca="1" si="56"/>
        <v>10</v>
      </c>
      <c r="AN62" s="9">
        <f t="shared" ca="1" si="54"/>
        <v>0</v>
      </c>
      <c r="AO62" s="20">
        <f t="shared" ca="1" si="21"/>
        <v>0</v>
      </c>
      <c r="AP62" s="22">
        <f t="shared" ca="1" si="22"/>
        <v>69</v>
      </c>
      <c r="AQ62"/>
      <c r="AR62" s="74" t="str">
        <f t="shared" ca="1" si="23"/>
        <v>Profit Target</v>
      </c>
      <c r="AS62" s="74">
        <f t="shared" ca="1" si="24"/>
        <v>0</v>
      </c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5"/>
      <c r="BP62" s="57"/>
      <c r="BQ62" s="58"/>
      <c r="CB62" s="50">
        <f t="shared" ca="1" si="1"/>
        <v>32</v>
      </c>
    </row>
    <row r="63" spans="1:85">
      <c r="A63" s="50">
        <f t="shared" ca="1" si="0"/>
        <v>2</v>
      </c>
      <c r="B63" s="10"/>
      <c r="C63" s="10"/>
      <c r="D63" s="10"/>
      <c r="E63" s="10"/>
      <c r="F63" s="82">
        <f ca="1">IF(A63&lt;&gt;"",COUNTIF($A$5:A63,A63),"")</f>
        <v>3</v>
      </c>
      <c r="G63" s="76">
        <f t="shared" ca="1" si="2"/>
        <v>2</v>
      </c>
      <c r="H63" s="19">
        <f t="shared" ca="1" si="25"/>
        <v>1</v>
      </c>
      <c r="I63" s="83" t="str">
        <f t="shared" ca="1" si="58"/>
        <v/>
      </c>
      <c r="J63" s="83">
        <f t="shared" ca="1" si="59"/>
        <v>2</v>
      </c>
      <c r="K63" s="83" t="str">
        <f t="shared" ca="1" si="60"/>
        <v/>
      </c>
      <c r="L63" s="83">
        <f t="shared" ca="1" si="61"/>
        <v>0</v>
      </c>
      <c r="M63" s="83" t="str">
        <f t="shared" ca="1" si="62"/>
        <v/>
      </c>
      <c r="N63" s="83">
        <f t="shared" ca="1" si="61"/>
        <v>0</v>
      </c>
      <c r="O63" s="83" t="str">
        <f t="shared" ca="1" si="63"/>
        <v/>
      </c>
      <c r="P63" s="83">
        <f t="shared" ca="1" si="61"/>
        <v>0</v>
      </c>
      <c r="Q63" s="83" t="str">
        <f t="shared" ca="1" si="64"/>
        <v/>
      </c>
      <c r="R63" s="83">
        <f t="shared" ca="1" si="61"/>
        <v>0</v>
      </c>
      <c r="S63" s="83" t="str">
        <f t="shared" ca="1" si="65"/>
        <v/>
      </c>
      <c r="T63" s="83">
        <f t="shared" ca="1" si="66"/>
        <v>0</v>
      </c>
      <c r="U63" s="83" t="str">
        <f t="shared" ca="1" si="67"/>
        <v/>
      </c>
      <c r="V63" s="83">
        <f t="shared" ca="1" si="68"/>
        <v>0</v>
      </c>
      <c r="W63" s="83" t="str">
        <f t="shared" ca="1" si="69"/>
        <v/>
      </c>
      <c r="X63" s="83">
        <f t="shared" ca="1" si="70"/>
        <v>0</v>
      </c>
      <c r="Y63" s="83" t="str">
        <f t="shared" ca="1" si="71"/>
        <v/>
      </c>
      <c r="Z63" s="83">
        <f t="shared" ca="1" si="72"/>
        <v>0</v>
      </c>
      <c r="AA63" s="83" t="str">
        <f t="shared" ca="1" si="73"/>
        <v/>
      </c>
      <c r="AB63" s="25">
        <f t="shared" ca="1" si="52"/>
        <v>0</v>
      </c>
      <c r="AC63" s="9" t="str">
        <f t="shared" ca="1" si="48"/>
        <v/>
      </c>
      <c r="AD63" s="9" t="str">
        <f t="shared" ca="1" si="27"/>
        <v/>
      </c>
      <c r="AE63" s="9" t="str">
        <f t="shared" ca="1" si="28"/>
        <v/>
      </c>
      <c r="AF63" s="9" t="str">
        <f t="shared" ca="1" si="29"/>
        <v/>
      </c>
      <c r="AG63" s="9" t="str">
        <f t="shared" ca="1" si="30"/>
        <v/>
      </c>
      <c r="AH63" s="9" t="str">
        <f t="shared" ca="1" si="31"/>
        <v/>
      </c>
      <c r="AI63" s="9" t="str">
        <f t="shared" ca="1" si="32"/>
        <v/>
      </c>
      <c r="AJ63" s="9" t="str">
        <f t="shared" ca="1" si="33"/>
        <v/>
      </c>
      <c r="AK63" s="9" t="str">
        <f t="shared" ca="1" si="34"/>
        <v/>
      </c>
      <c r="AL63" s="9" t="str">
        <f t="shared" ca="1" si="35"/>
        <v/>
      </c>
      <c r="AM63" s="9">
        <f t="shared" ca="1" si="56"/>
        <v>10</v>
      </c>
      <c r="AN63" s="9">
        <f t="shared" ca="1" si="54"/>
        <v>0</v>
      </c>
      <c r="AO63" s="20">
        <f t="shared" ca="1" si="21"/>
        <v>0</v>
      </c>
      <c r="AP63" s="22">
        <f t="shared" ca="1" si="22"/>
        <v>69</v>
      </c>
      <c r="AQ63"/>
      <c r="AR63" s="74" t="str">
        <f t="shared" ca="1" si="23"/>
        <v>Profit Target</v>
      </c>
      <c r="AS63" s="74">
        <f t="shared" ca="1" si="24"/>
        <v>0</v>
      </c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5"/>
      <c r="BP63" s="57"/>
      <c r="BQ63" s="58"/>
      <c r="CB63" s="50">
        <f t="shared" ca="1" si="1"/>
        <v>7</v>
      </c>
    </row>
    <row r="64" spans="1:85">
      <c r="A64" s="50">
        <f t="shared" ca="1" si="0"/>
        <v>25</v>
      </c>
      <c r="B64" s="10"/>
      <c r="C64" s="10"/>
      <c r="D64" s="10"/>
      <c r="E64" s="10"/>
      <c r="F64" s="82">
        <f ca="1">IF(A64&lt;&gt;"",COUNTIF($A$5:A64,A64),"")</f>
        <v>2</v>
      </c>
      <c r="G64" s="76">
        <f t="shared" ca="1" si="2"/>
        <v>25</v>
      </c>
      <c r="H64" s="19">
        <f t="shared" ca="1" si="25"/>
        <v>1</v>
      </c>
      <c r="I64" s="83" t="str">
        <f t="shared" ca="1" si="58"/>
        <v/>
      </c>
      <c r="J64" s="83">
        <f t="shared" ca="1" si="59"/>
        <v>2</v>
      </c>
      <c r="K64" s="83" t="str">
        <f t="shared" ca="1" si="60"/>
        <v/>
      </c>
      <c r="L64" s="83">
        <f t="shared" ca="1" si="61"/>
        <v>0</v>
      </c>
      <c r="M64" s="83" t="str">
        <f t="shared" ca="1" si="62"/>
        <v/>
      </c>
      <c r="N64" s="83">
        <f t="shared" ca="1" si="61"/>
        <v>0</v>
      </c>
      <c r="O64" s="83" t="str">
        <f t="shared" ca="1" si="63"/>
        <v/>
      </c>
      <c r="P64" s="83">
        <f t="shared" ca="1" si="61"/>
        <v>0</v>
      </c>
      <c r="Q64" s="83" t="str">
        <f t="shared" ca="1" si="64"/>
        <v/>
      </c>
      <c r="R64" s="83">
        <f t="shared" ca="1" si="61"/>
        <v>0</v>
      </c>
      <c r="S64" s="83" t="str">
        <f t="shared" ca="1" si="65"/>
        <v/>
      </c>
      <c r="T64" s="83">
        <f t="shared" ca="1" si="66"/>
        <v>0</v>
      </c>
      <c r="U64" s="83" t="str">
        <f t="shared" ca="1" si="67"/>
        <v/>
      </c>
      <c r="V64" s="83">
        <f t="shared" ca="1" si="68"/>
        <v>0</v>
      </c>
      <c r="W64" s="83" t="str">
        <f t="shared" ca="1" si="69"/>
        <v/>
      </c>
      <c r="X64" s="83">
        <f t="shared" ca="1" si="70"/>
        <v>0</v>
      </c>
      <c r="Y64" s="83" t="str">
        <f t="shared" ca="1" si="71"/>
        <v/>
      </c>
      <c r="Z64" s="83">
        <f t="shared" ca="1" si="72"/>
        <v>0</v>
      </c>
      <c r="AA64" s="83" t="str">
        <f t="shared" ca="1" si="73"/>
        <v/>
      </c>
      <c r="AB64" s="25">
        <f t="shared" ca="1" si="52"/>
        <v>0</v>
      </c>
      <c r="AC64" s="9" t="str">
        <f t="shared" ca="1" si="48"/>
        <v/>
      </c>
      <c r="AD64" s="9" t="str">
        <f t="shared" ca="1" si="27"/>
        <v/>
      </c>
      <c r="AE64" s="9" t="str">
        <f t="shared" ca="1" si="28"/>
        <v/>
      </c>
      <c r="AF64" s="9" t="str">
        <f t="shared" ca="1" si="29"/>
        <v/>
      </c>
      <c r="AG64" s="9" t="str">
        <f t="shared" ca="1" si="30"/>
        <v/>
      </c>
      <c r="AH64" s="9" t="str">
        <f t="shared" ca="1" si="31"/>
        <v/>
      </c>
      <c r="AI64" s="9" t="str">
        <f t="shared" ca="1" si="32"/>
        <v/>
      </c>
      <c r="AJ64" s="9" t="str">
        <f t="shared" ca="1" si="33"/>
        <v/>
      </c>
      <c r="AK64" s="9" t="str">
        <f t="shared" ca="1" si="34"/>
        <v/>
      </c>
      <c r="AL64" s="9" t="str">
        <f t="shared" ca="1" si="35"/>
        <v/>
      </c>
      <c r="AM64" s="9">
        <f t="shared" ca="1" si="56"/>
        <v>10</v>
      </c>
      <c r="AN64" s="9">
        <f t="shared" ca="1" si="54"/>
        <v>0</v>
      </c>
      <c r="AO64" s="20">
        <f t="shared" ca="1" si="21"/>
        <v>0</v>
      </c>
      <c r="AP64" s="22">
        <f t="shared" ca="1" si="22"/>
        <v>69</v>
      </c>
      <c r="AQ64"/>
      <c r="AR64" s="74" t="str">
        <f t="shared" ca="1" si="23"/>
        <v>Profit Target</v>
      </c>
      <c r="AS64" s="74">
        <f t="shared" ca="1" si="24"/>
        <v>0</v>
      </c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5"/>
      <c r="BP64" s="57"/>
      <c r="BQ64" s="58"/>
      <c r="CB64" s="50">
        <f t="shared" ca="1" si="1"/>
        <v>16</v>
      </c>
    </row>
    <row r="65" spans="1:80">
      <c r="A65" s="50">
        <f t="shared" ca="1" si="0"/>
        <v>20</v>
      </c>
      <c r="B65" s="10"/>
      <c r="C65" s="10"/>
      <c r="D65" s="10"/>
      <c r="E65" s="10"/>
      <c r="F65" s="82">
        <f ca="1">IF(A65&lt;&gt;"",COUNTIF($A$5:A65,A65),"")</f>
        <v>2</v>
      </c>
      <c r="G65" s="76">
        <f t="shared" ca="1" si="2"/>
        <v>20</v>
      </c>
      <c r="H65" s="19">
        <f t="shared" ca="1" si="25"/>
        <v>1</v>
      </c>
      <c r="I65" s="83" t="str">
        <f t="shared" ca="1" si="58"/>
        <v/>
      </c>
      <c r="J65" s="83">
        <f t="shared" ca="1" si="59"/>
        <v>2</v>
      </c>
      <c r="K65" s="83" t="str">
        <f t="shared" ca="1" si="60"/>
        <v/>
      </c>
      <c r="L65" s="83">
        <f t="shared" ca="1" si="61"/>
        <v>0</v>
      </c>
      <c r="M65" s="83" t="str">
        <f t="shared" ca="1" si="62"/>
        <v/>
      </c>
      <c r="N65" s="83">
        <f t="shared" ca="1" si="61"/>
        <v>0</v>
      </c>
      <c r="O65" s="83" t="str">
        <f t="shared" ca="1" si="63"/>
        <v/>
      </c>
      <c r="P65" s="83">
        <f t="shared" ca="1" si="61"/>
        <v>0</v>
      </c>
      <c r="Q65" s="83" t="str">
        <f t="shared" ca="1" si="64"/>
        <v/>
      </c>
      <c r="R65" s="83">
        <f t="shared" ca="1" si="61"/>
        <v>0</v>
      </c>
      <c r="S65" s="83" t="str">
        <f t="shared" ca="1" si="65"/>
        <v/>
      </c>
      <c r="T65" s="83">
        <f t="shared" ca="1" si="66"/>
        <v>0</v>
      </c>
      <c r="U65" s="83" t="str">
        <f t="shared" ca="1" si="67"/>
        <v/>
      </c>
      <c r="V65" s="83">
        <f t="shared" ca="1" si="68"/>
        <v>0</v>
      </c>
      <c r="W65" s="83" t="str">
        <f t="shared" ca="1" si="69"/>
        <v/>
      </c>
      <c r="X65" s="83">
        <f t="shared" ca="1" si="70"/>
        <v>0</v>
      </c>
      <c r="Y65" s="83" t="str">
        <f t="shared" ca="1" si="71"/>
        <v/>
      </c>
      <c r="Z65" s="83">
        <f t="shared" ca="1" si="72"/>
        <v>0</v>
      </c>
      <c r="AA65" s="83" t="str">
        <f t="shared" ca="1" si="73"/>
        <v/>
      </c>
      <c r="AB65" s="25">
        <f t="shared" ca="1" si="52"/>
        <v>0</v>
      </c>
      <c r="AC65" s="9" t="str">
        <f t="shared" ca="1" si="48"/>
        <v/>
      </c>
      <c r="AD65" s="9" t="str">
        <f t="shared" ca="1" si="27"/>
        <v/>
      </c>
      <c r="AE65" s="9" t="str">
        <f t="shared" ca="1" si="28"/>
        <v/>
      </c>
      <c r="AF65" s="9" t="str">
        <f t="shared" ca="1" si="29"/>
        <v/>
      </c>
      <c r="AG65" s="9" t="str">
        <f t="shared" ca="1" si="30"/>
        <v/>
      </c>
      <c r="AH65" s="9" t="str">
        <f t="shared" ca="1" si="31"/>
        <v/>
      </c>
      <c r="AI65" s="9" t="str">
        <f t="shared" ca="1" si="32"/>
        <v/>
      </c>
      <c r="AJ65" s="9" t="str">
        <f t="shared" ca="1" si="33"/>
        <v/>
      </c>
      <c r="AK65" s="9" t="str">
        <f t="shared" ca="1" si="34"/>
        <v/>
      </c>
      <c r="AL65" s="9" t="str">
        <f t="shared" ca="1" si="35"/>
        <v/>
      </c>
      <c r="AM65" s="9">
        <f t="shared" ca="1" si="56"/>
        <v>10</v>
      </c>
      <c r="AN65" s="9">
        <f t="shared" ca="1" si="54"/>
        <v>0</v>
      </c>
      <c r="AO65" s="20">
        <f t="shared" ca="1" si="21"/>
        <v>0</v>
      </c>
      <c r="AP65" s="22">
        <f t="shared" ca="1" si="22"/>
        <v>69</v>
      </c>
      <c r="AQ65"/>
      <c r="AR65" s="74" t="str">
        <f t="shared" ca="1" si="23"/>
        <v>Profit Target</v>
      </c>
      <c r="AS65" s="74">
        <f t="shared" ca="1" si="24"/>
        <v>0</v>
      </c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5"/>
      <c r="BP65" s="57"/>
      <c r="BQ65" s="58"/>
      <c r="CB65" s="50">
        <f t="shared" ca="1" si="1"/>
        <v>5</v>
      </c>
    </row>
    <row r="66" spans="1:80">
      <c r="A66" s="50">
        <f t="shared" ca="1" si="0"/>
        <v>5</v>
      </c>
      <c r="B66" s="10"/>
      <c r="C66" s="10"/>
      <c r="D66" s="10"/>
      <c r="E66" s="10"/>
      <c r="F66" s="82">
        <f ca="1">IF(A66&lt;&gt;"",COUNTIF($A$5:A66,A66),"")</f>
        <v>4</v>
      </c>
      <c r="G66" s="76">
        <f t="shared" ca="1" si="2"/>
        <v>5</v>
      </c>
      <c r="H66" s="19">
        <f t="shared" ca="1" si="25"/>
        <v>1</v>
      </c>
      <c r="I66" s="83" t="str">
        <f t="shared" ca="1" si="58"/>
        <v/>
      </c>
      <c r="J66" s="83">
        <f t="shared" ca="1" si="59"/>
        <v>2</v>
      </c>
      <c r="K66" s="83" t="str">
        <f t="shared" ca="1" si="60"/>
        <v/>
      </c>
      <c r="L66" s="83">
        <f t="shared" ca="1" si="61"/>
        <v>0</v>
      </c>
      <c r="M66" s="83" t="str">
        <f t="shared" ca="1" si="62"/>
        <v/>
      </c>
      <c r="N66" s="83">
        <f t="shared" ca="1" si="61"/>
        <v>0</v>
      </c>
      <c r="O66" s="83" t="str">
        <f t="shared" ca="1" si="63"/>
        <v/>
      </c>
      <c r="P66" s="83">
        <f t="shared" ca="1" si="61"/>
        <v>0</v>
      </c>
      <c r="Q66" s="83" t="str">
        <f t="shared" ca="1" si="64"/>
        <v/>
      </c>
      <c r="R66" s="83">
        <f t="shared" ca="1" si="61"/>
        <v>0</v>
      </c>
      <c r="S66" s="83" t="str">
        <f t="shared" ca="1" si="65"/>
        <v/>
      </c>
      <c r="T66" s="83">
        <f t="shared" ca="1" si="66"/>
        <v>0</v>
      </c>
      <c r="U66" s="83" t="str">
        <f t="shared" ca="1" si="67"/>
        <v/>
      </c>
      <c r="V66" s="83">
        <f t="shared" ca="1" si="68"/>
        <v>0</v>
      </c>
      <c r="W66" s="83" t="str">
        <f t="shared" ca="1" si="69"/>
        <v/>
      </c>
      <c r="X66" s="83">
        <f t="shared" ca="1" si="70"/>
        <v>0</v>
      </c>
      <c r="Y66" s="83" t="str">
        <f t="shared" ca="1" si="71"/>
        <v/>
      </c>
      <c r="Z66" s="83">
        <f t="shared" ca="1" si="72"/>
        <v>0</v>
      </c>
      <c r="AA66" s="83" t="str">
        <f t="shared" ca="1" si="73"/>
        <v/>
      </c>
      <c r="AB66" s="25">
        <f t="shared" ca="1" si="52"/>
        <v>0</v>
      </c>
      <c r="AC66" s="9" t="str">
        <f t="shared" ca="1" si="48"/>
        <v/>
      </c>
      <c r="AD66" s="9" t="str">
        <f t="shared" ca="1" si="27"/>
        <v/>
      </c>
      <c r="AE66" s="9" t="str">
        <f t="shared" ca="1" si="28"/>
        <v/>
      </c>
      <c r="AF66" s="9" t="str">
        <f t="shared" ca="1" si="29"/>
        <v/>
      </c>
      <c r="AG66" s="9" t="str">
        <f t="shared" ca="1" si="30"/>
        <v/>
      </c>
      <c r="AH66" s="9" t="str">
        <f t="shared" ca="1" si="31"/>
        <v/>
      </c>
      <c r="AI66" s="9" t="str">
        <f t="shared" ca="1" si="32"/>
        <v/>
      </c>
      <c r="AJ66" s="9" t="str">
        <f t="shared" ca="1" si="33"/>
        <v/>
      </c>
      <c r="AK66" s="9" t="str">
        <f t="shared" ca="1" si="34"/>
        <v/>
      </c>
      <c r="AL66" s="9" t="str">
        <f t="shared" ca="1" si="35"/>
        <v/>
      </c>
      <c r="AM66" s="9">
        <f t="shared" ca="1" si="56"/>
        <v>10</v>
      </c>
      <c r="AN66" s="9">
        <f t="shared" ca="1" si="54"/>
        <v>0</v>
      </c>
      <c r="AO66" s="20">
        <f t="shared" ca="1" si="21"/>
        <v>0</v>
      </c>
      <c r="AP66" s="22">
        <f t="shared" ca="1" si="22"/>
        <v>69</v>
      </c>
      <c r="AQ66"/>
      <c r="AR66" s="74" t="str">
        <f t="shared" ca="1" si="23"/>
        <v>Profit Target</v>
      </c>
      <c r="AS66" s="74">
        <f t="shared" ca="1" si="24"/>
        <v>0</v>
      </c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5"/>
      <c r="BP66" s="57"/>
      <c r="BQ66" s="58"/>
      <c r="CB66" s="50">
        <f t="shared" ca="1" si="1"/>
        <v>8</v>
      </c>
    </row>
    <row r="67" spans="1:80">
      <c r="A67" s="50">
        <f t="shared" ca="1" si="0"/>
        <v>12</v>
      </c>
      <c r="B67" s="10"/>
      <c r="C67" s="10"/>
      <c r="D67" s="10"/>
      <c r="E67" s="10"/>
      <c r="F67" s="82">
        <f ca="1">IF(A67&lt;&gt;"",COUNTIF($A$5:A67,A67),"")</f>
        <v>4</v>
      </c>
      <c r="G67" s="76">
        <f t="shared" ca="1" si="2"/>
        <v>12</v>
      </c>
      <c r="H67" s="19">
        <f t="shared" ca="1" si="25"/>
        <v>1</v>
      </c>
      <c r="I67" s="83" t="str">
        <f t="shared" ca="1" si="58"/>
        <v/>
      </c>
      <c r="J67" s="83">
        <f t="shared" ca="1" si="59"/>
        <v>2</v>
      </c>
      <c r="K67" s="83" t="str">
        <f t="shared" ca="1" si="60"/>
        <v/>
      </c>
      <c r="L67" s="83">
        <f t="shared" ca="1" si="61"/>
        <v>0</v>
      </c>
      <c r="M67" s="83" t="str">
        <f t="shared" ca="1" si="62"/>
        <v/>
      </c>
      <c r="N67" s="83">
        <f t="shared" ca="1" si="61"/>
        <v>0</v>
      </c>
      <c r="O67" s="83" t="str">
        <f t="shared" ca="1" si="63"/>
        <v/>
      </c>
      <c r="P67" s="83">
        <f t="shared" ca="1" si="61"/>
        <v>0</v>
      </c>
      <c r="Q67" s="83" t="str">
        <f t="shared" ca="1" si="64"/>
        <v/>
      </c>
      <c r="R67" s="83">
        <f t="shared" ca="1" si="61"/>
        <v>0</v>
      </c>
      <c r="S67" s="83" t="str">
        <f t="shared" ca="1" si="65"/>
        <v/>
      </c>
      <c r="T67" s="83">
        <f t="shared" ca="1" si="66"/>
        <v>0</v>
      </c>
      <c r="U67" s="83" t="str">
        <f t="shared" ca="1" si="67"/>
        <v/>
      </c>
      <c r="V67" s="83">
        <f t="shared" ca="1" si="68"/>
        <v>0</v>
      </c>
      <c r="W67" s="83" t="str">
        <f t="shared" ca="1" si="69"/>
        <v/>
      </c>
      <c r="X67" s="83">
        <f t="shared" ca="1" si="70"/>
        <v>0</v>
      </c>
      <c r="Y67" s="83" t="str">
        <f t="shared" ca="1" si="71"/>
        <v/>
      </c>
      <c r="Z67" s="83">
        <f t="shared" ca="1" si="72"/>
        <v>0</v>
      </c>
      <c r="AA67" s="83" t="str">
        <f t="shared" ca="1" si="73"/>
        <v/>
      </c>
      <c r="AB67" s="25">
        <f t="shared" ca="1" si="47"/>
        <v>0</v>
      </c>
      <c r="AC67" s="9" t="str">
        <f t="shared" ca="1" si="48"/>
        <v/>
      </c>
      <c r="AD67" s="9" t="str">
        <f t="shared" ca="1" si="27"/>
        <v/>
      </c>
      <c r="AE67" s="9" t="str">
        <f t="shared" ca="1" si="28"/>
        <v/>
      </c>
      <c r="AF67" s="9" t="str">
        <f t="shared" ca="1" si="29"/>
        <v/>
      </c>
      <c r="AG67" s="9" t="str">
        <f t="shared" ca="1" si="30"/>
        <v/>
      </c>
      <c r="AH67" s="9" t="str">
        <f t="shared" ca="1" si="31"/>
        <v/>
      </c>
      <c r="AI67" s="9" t="str">
        <f t="shared" ca="1" si="32"/>
        <v/>
      </c>
      <c r="AJ67" s="9" t="str">
        <f t="shared" ca="1" si="33"/>
        <v/>
      </c>
      <c r="AK67" s="9" t="str">
        <f t="shared" ca="1" si="34"/>
        <v/>
      </c>
      <c r="AL67" s="9" t="str">
        <f t="shared" ca="1" si="35"/>
        <v/>
      </c>
      <c r="AM67" s="9">
        <f t="shared" ca="1" si="56"/>
        <v>10</v>
      </c>
      <c r="AN67" s="9">
        <f t="shared" ca="1" si="54"/>
        <v>0</v>
      </c>
      <c r="AO67" s="20">
        <f t="shared" ca="1" si="21"/>
        <v>0</v>
      </c>
      <c r="AP67" s="22">
        <f t="shared" ca="1" si="22"/>
        <v>69</v>
      </c>
      <c r="AQ67"/>
      <c r="AR67" s="74" t="str">
        <f t="shared" ca="1" si="23"/>
        <v>Profit Target</v>
      </c>
      <c r="AS67" s="74">
        <f t="shared" ca="1" si="24"/>
        <v>0</v>
      </c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5"/>
      <c r="BP67" s="57"/>
      <c r="BQ67" s="58"/>
      <c r="CB67" s="50">
        <f t="shared" ca="1" si="1"/>
        <v>24</v>
      </c>
    </row>
    <row r="68" spans="1:80">
      <c r="A68" s="50">
        <f t="shared" ca="1" si="0"/>
        <v>26</v>
      </c>
      <c r="B68" s="10"/>
      <c r="C68" s="10"/>
      <c r="D68" s="10"/>
      <c r="E68" s="10"/>
      <c r="F68" s="82">
        <f ca="1">IF(A68&lt;&gt;"",COUNTIF($A$5:A68,A68),"")</f>
        <v>4</v>
      </c>
      <c r="G68" s="76">
        <f t="shared" ca="1" si="2"/>
        <v>26</v>
      </c>
      <c r="H68" s="19">
        <f t="shared" ca="1" si="25"/>
        <v>1</v>
      </c>
      <c r="I68" s="83" t="str">
        <f t="shared" ca="1" si="58"/>
        <v/>
      </c>
      <c r="J68" s="83">
        <f t="shared" ca="1" si="59"/>
        <v>2</v>
      </c>
      <c r="K68" s="83" t="str">
        <f t="shared" ca="1" si="60"/>
        <v/>
      </c>
      <c r="L68" s="83">
        <f t="shared" ca="1" si="61"/>
        <v>0</v>
      </c>
      <c r="M68" s="83" t="str">
        <f t="shared" ca="1" si="62"/>
        <v/>
      </c>
      <c r="N68" s="83">
        <f t="shared" ca="1" si="61"/>
        <v>0</v>
      </c>
      <c r="O68" s="83" t="str">
        <f t="shared" ca="1" si="63"/>
        <v/>
      </c>
      <c r="P68" s="83">
        <f t="shared" ca="1" si="61"/>
        <v>0</v>
      </c>
      <c r="Q68" s="83" t="str">
        <f t="shared" ca="1" si="64"/>
        <v/>
      </c>
      <c r="R68" s="83">
        <f t="shared" ca="1" si="61"/>
        <v>0</v>
      </c>
      <c r="S68" s="83" t="str">
        <f t="shared" ca="1" si="65"/>
        <v/>
      </c>
      <c r="T68" s="83">
        <f t="shared" ca="1" si="66"/>
        <v>0</v>
      </c>
      <c r="U68" s="83" t="str">
        <f t="shared" ca="1" si="67"/>
        <v/>
      </c>
      <c r="V68" s="83">
        <f t="shared" ca="1" si="68"/>
        <v>0</v>
      </c>
      <c r="W68" s="83" t="str">
        <f t="shared" ca="1" si="69"/>
        <v/>
      </c>
      <c r="X68" s="83">
        <f t="shared" ca="1" si="70"/>
        <v>0</v>
      </c>
      <c r="Y68" s="83" t="str">
        <f t="shared" ca="1" si="71"/>
        <v/>
      </c>
      <c r="Z68" s="83">
        <f t="shared" ca="1" si="72"/>
        <v>0</v>
      </c>
      <c r="AA68" s="83" t="str">
        <f t="shared" ca="1" si="73"/>
        <v/>
      </c>
      <c r="AB68" s="25">
        <f t="shared" ca="1" si="47"/>
        <v>0</v>
      </c>
      <c r="AC68" s="9" t="str">
        <f t="shared" ca="1" si="48"/>
        <v/>
      </c>
      <c r="AD68" s="9" t="str">
        <f t="shared" ca="1" si="27"/>
        <v/>
      </c>
      <c r="AE68" s="9" t="str">
        <f t="shared" ca="1" si="28"/>
        <v/>
      </c>
      <c r="AF68" s="9" t="str">
        <f t="shared" ca="1" si="29"/>
        <v/>
      </c>
      <c r="AG68" s="9" t="str">
        <f t="shared" ca="1" si="30"/>
        <v/>
      </c>
      <c r="AH68" s="9" t="str">
        <f t="shared" ca="1" si="31"/>
        <v/>
      </c>
      <c r="AI68" s="9" t="str">
        <f t="shared" ca="1" si="32"/>
        <v/>
      </c>
      <c r="AJ68" s="9" t="str">
        <f t="shared" ca="1" si="33"/>
        <v/>
      </c>
      <c r="AK68" s="9" t="str">
        <f t="shared" ca="1" si="34"/>
        <v/>
      </c>
      <c r="AL68" s="9" t="str">
        <f t="shared" ca="1" si="35"/>
        <v/>
      </c>
      <c r="AM68" s="9">
        <f t="shared" ca="1" si="56"/>
        <v>10</v>
      </c>
      <c r="AN68" s="9">
        <f t="shared" ca="1" si="54"/>
        <v>0</v>
      </c>
      <c r="AO68" s="20">
        <f t="shared" ca="1" si="21"/>
        <v>0</v>
      </c>
      <c r="AP68" s="22">
        <f t="shared" ca="1" si="22"/>
        <v>69</v>
      </c>
      <c r="AQ68"/>
      <c r="AR68" s="74" t="str">
        <f t="shared" ca="1" si="23"/>
        <v>Profit Target</v>
      </c>
      <c r="AS68" s="74">
        <f t="shared" ca="1" si="24"/>
        <v>0</v>
      </c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5"/>
      <c r="CB68" s="50">
        <f t="shared" ca="1" si="1"/>
        <v>9</v>
      </c>
    </row>
    <row r="69" spans="1:80">
      <c r="A69" s="50">
        <f t="shared" ref="A69:A132" ca="1" si="74">IF($A$2="no",INT(RAND()*36+1),INT(RAND()*37))</f>
        <v>1</v>
      </c>
      <c r="B69" s="10"/>
      <c r="C69" s="10"/>
      <c r="D69" s="10"/>
      <c r="E69" s="10"/>
      <c r="F69" s="82">
        <f ca="1">IF(A69&lt;&gt;"",COUNTIF($A$5:A69,A69),"")</f>
        <v>3</v>
      </c>
      <c r="G69" s="76">
        <f t="shared" ca="1" si="2"/>
        <v>1</v>
      </c>
      <c r="H69" s="19">
        <f t="shared" ca="1" si="25"/>
        <v>1</v>
      </c>
      <c r="I69" s="83" t="str">
        <f t="shared" ca="1" si="58"/>
        <v/>
      </c>
      <c r="J69" s="83">
        <f t="shared" ca="1" si="59"/>
        <v>2</v>
      </c>
      <c r="K69" s="83" t="str">
        <f t="shared" ca="1" si="60"/>
        <v/>
      </c>
      <c r="L69" s="83">
        <f t="shared" ca="1" si="61"/>
        <v>0</v>
      </c>
      <c r="M69" s="83" t="str">
        <f t="shared" ca="1" si="62"/>
        <v/>
      </c>
      <c r="N69" s="83">
        <f t="shared" ca="1" si="61"/>
        <v>0</v>
      </c>
      <c r="O69" s="83" t="str">
        <f t="shared" ca="1" si="63"/>
        <v/>
      </c>
      <c r="P69" s="83">
        <f t="shared" ca="1" si="61"/>
        <v>0</v>
      </c>
      <c r="Q69" s="83" t="str">
        <f t="shared" ca="1" si="64"/>
        <v/>
      </c>
      <c r="R69" s="83">
        <f t="shared" ca="1" si="61"/>
        <v>0</v>
      </c>
      <c r="S69" s="83" t="str">
        <f t="shared" ca="1" si="65"/>
        <v/>
      </c>
      <c r="T69" s="83">
        <f t="shared" ca="1" si="66"/>
        <v>0</v>
      </c>
      <c r="U69" s="83" t="str">
        <f t="shared" ca="1" si="67"/>
        <v/>
      </c>
      <c r="V69" s="83">
        <f t="shared" ca="1" si="68"/>
        <v>0</v>
      </c>
      <c r="W69" s="83" t="str">
        <f t="shared" ca="1" si="69"/>
        <v/>
      </c>
      <c r="X69" s="83">
        <f t="shared" ca="1" si="70"/>
        <v>0</v>
      </c>
      <c r="Y69" s="83" t="str">
        <f t="shared" ca="1" si="71"/>
        <v/>
      </c>
      <c r="Z69" s="83">
        <f t="shared" ca="1" si="72"/>
        <v>0</v>
      </c>
      <c r="AA69" s="83" t="str">
        <f t="shared" ca="1" si="73"/>
        <v/>
      </c>
      <c r="AB69" s="25">
        <f t="shared" ca="1" si="47"/>
        <v>0</v>
      </c>
      <c r="AC69" s="9" t="str">
        <f t="shared" ca="1" si="48"/>
        <v/>
      </c>
      <c r="AD69" s="9" t="str">
        <f t="shared" ca="1" si="27"/>
        <v/>
      </c>
      <c r="AE69" s="9" t="str">
        <f t="shared" ca="1" si="28"/>
        <v/>
      </c>
      <c r="AF69" s="9" t="str">
        <f t="shared" ca="1" si="29"/>
        <v/>
      </c>
      <c r="AG69" s="9" t="str">
        <f t="shared" ca="1" si="30"/>
        <v/>
      </c>
      <c r="AH69" s="9" t="str">
        <f t="shared" ca="1" si="31"/>
        <v/>
      </c>
      <c r="AI69" s="9" t="str">
        <f t="shared" ca="1" si="32"/>
        <v/>
      </c>
      <c r="AJ69" s="9" t="str">
        <f t="shared" ca="1" si="33"/>
        <v/>
      </c>
      <c r="AK69" s="9" t="str">
        <f t="shared" ca="1" si="34"/>
        <v/>
      </c>
      <c r="AL69" s="9" t="str">
        <f t="shared" ca="1" si="35"/>
        <v/>
      </c>
      <c r="AM69" s="9">
        <f t="shared" ca="1" si="56"/>
        <v>10</v>
      </c>
      <c r="AN69" s="9">
        <f t="shared" ca="1" si="54"/>
        <v>0</v>
      </c>
      <c r="AO69" s="20">
        <f t="shared" ca="1" si="21"/>
        <v>0</v>
      </c>
      <c r="AP69" s="22">
        <f t="shared" ca="1" si="22"/>
        <v>69</v>
      </c>
      <c r="AQ69"/>
      <c r="AR69" s="74" t="str">
        <f t="shared" ca="1" si="23"/>
        <v>Profit Target</v>
      </c>
      <c r="AS69" s="74">
        <f t="shared" ca="1" si="24"/>
        <v>0</v>
      </c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5"/>
      <c r="CB69" s="50">
        <f t="shared" ref="CB69:CB132" ca="1" si="75">IF($A$2="no",INT(RAND()*36+1),INT(RAND()*37))</f>
        <v>5</v>
      </c>
    </row>
    <row r="70" spans="1:80">
      <c r="A70" s="50">
        <f t="shared" ca="1" si="74"/>
        <v>10</v>
      </c>
      <c r="B70" s="10"/>
      <c r="C70" s="10"/>
      <c r="D70" s="10"/>
      <c r="E70" s="10"/>
      <c r="F70" s="82">
        <f ca="1">IF(A70&lt;&gt;"",COUNTIF($A$5:A70,A70),"")</f>
        <v>3</v>
      </c>
      <c r="G70" s="76">
        <f t="shared" ref="G70:G133" ca="1" si="76">IF(A70&lt;&gt;"",IF(F70&gt;$AS$2,A70,""),"")</f>
        <v>10</v>
      </c>
      <c r="H70" s="19">
        <f t="shared" ca="1" si="25"/>
        <v>1</v>
      </c>
      <c r="I70" s="83" t="str">
        <f t="shared" ca="1" si="58"/>
        <v/>
      </c>
      <c r="J70" s="83">
        <f t="shared" ca="1" si="59"/>
        <v>2</v>
      </c>
      <c r="K70" s="83" t="str">
        <f t="shared" ca="1" si="60"/>
        <v/>
      </c>
      <c r="L70" s="83">
        <f t="shared" ca="1" si="61"/>
        <v>0</v>
      </c>
      <c r="M70" s="83" t="str">
        <f t="shared" ca="1" si="62"/>
        <v/>
      </c>
      <c r="N70" s="83">
        <f t="shared" ca="1" si="61"/>
        <v>0</v>
      </c>
      <c r="O70" s="83" t="str">
        <f t="shared" ca="1" si="63"/>
        <v/>
      </c>
      <c r="P70" s="83">
        <f t="shared" ca="1" si="61"/>
        <v>0</v>
      </c>
      <c r="Q70" s="83" t="str">
        <f t="shared" ca="1" si="64"/>
        <v/>
      </c>
      <c r="R70" s="83">
        <f t="shared" ca="1" si="61"/>
        <v>0</v>
      </c>
      <c r="S70" s="83" t="str">
        <f t="shared" ca="1" si="65"/>
        <v/>
      </c>
      <c r="T70" s="83">
        <f t="shared" ca="1" si="66"/>
        <v>0</v>
      </c>
      <c r="U70" s="83" t="str">
        <f t="shared" ca="1" si="67"/>
        <v/>
      </c>
      <c r="V70" s="83">
        <f t="shared" ca="1" si="68"/>
        <v>0</v>
      </c>
      <c r="W70" s="83" t="str">
        <f t="shared" ca="1" si="69"/>
        <v/>
      </c>
      <c r="X70" s="83">
        <f t="shared" ca="1" si="70"/>
        <v>0</v>
      </c>
      <c r="Y70" s="83" t="str">
        <f t="shared" ca="1" si="71"/>
        <v/>
      </c>
      <c r="Z70" s="83">
        <f t="shared" ca="1" si="72"/>
        <v>0</v>
      </c>
      <c r="AA70" s="83" t="str">
        <f t="shared" ca="1" si="73"/>
        <v/>
      </c>
      <c r="AB70" s="25">
        <f t="shared" ca="1" si="47"/>
        <v>0</v>
      </c>
      <c r="AC70" s="9" t="str">
        <f t="shared" ca="1" si="48"/>
        <v/>
      </c>
      <c r="AD70" s="9" t="str">
        <f t="shared" ca="1" si="27"/>
        <v/>
      </c>
      <c r="AE70" s="9" t="str">
        <f t="shared" ca="1" si="28"/>
        <v/>
      </c>
      <c r="AF70" s="9" t="str">
        <f t="shared" ca="1" si="29"/>
        <v/>
      </c>
      <c r="AG70" s="9" t="str">
        <f t="shared" ca="1" si="30"/>
        <v/>
      </c>
      <c r="AH70" s="9" t="str">
        <f t="shared" ca="1" si="31"/>
        <v/>
      </c>
      <c r="AI70" s="9" t="str">
        <f t="shared" ca="1" si="32"/>
        <v/>
      </c>
      <c r="AJ70" s="9" t="str">
        <f t="shared" ca="1" si="33"/>
        <v/>
      </c>
      <c r="AK70" s="9" t="str">
        <f t="shared" ca="1" si="34"/>
        <v/>
      </c>
      <c r="AL70" s="9" t="str">
        <f t="shared" ca="1" si="35"/>
        <v/>
      </c>
      <c r="AM70" s="9">
        <f t="shared" ca="1" si="56"/>
        <v>10</v>
      </c>
      <c r="AN70" s="9">
        <f t="shared" ca="1" si="54"/>
        <v>0</v>
      </c>
      <c r="AO70" s="20">
        <f t="shared" ref="AO70:AO133" ca="1" si="77">IF(A70&lt;&gt;"",SUM(AC70:AL70),"")</f>
        <v>0</v>
      </c>
      <c r="AP70" s="22">
        <f t="shared" ref="AP70:AP133" ca="1" si="78">IF(A70&lt;&gt;"",AO70+AP69,"")</f>
        <v>69</v>
      </c>
      <c r="AQ70"/>
      <c r="AR70" s="74" t="str">
        <f t="shared" ref="AR70:AR133" ca="1" si="79">IF(A70&lt;&gt;"",IF(AP70&gt;=$W$1,"Profit Target",0),0)</f>
        <v>Profit Target</v>
      </c>
      <c r="AS70" s="74">
        <f t="shared" ref="AS70:AS133" ca="1" si="80">IF(A70&lt;&gt;"",IF(AP70&lt;=$W$2,"Stop Loss",0),0)</f>
        <v>0</v>
      </c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5"/>
      <c r="CB70" s="50">
        <f t="shared" ca="1" si="75"/>
        <v>18</v>
      </c>
    </row>
    <row r="71" spans="1:80">
      <c r="A71" s="50">
        <f t="shared" ca="1" si="74"/>
        <v>0</v>
      </c>
      <c r="B71" s="10"/>
      <c r="C71" s="10"/>
      <c r="D71" s="10"/>
      <c r="E71" s="10"/>
      <c r="F71" s="82">
        <f ca="1">IF(A71&lt;&gt;"",COUNTIF($A$5:A71,A71),"")</f>
        <v>2</v>
      </c>
      <c r="G71" s="76">
        <f t="shared" ca="1" si="76"/>
        <v>0</v>
      </c>
      <c r="H71" s="19">
        <f t="shared" ref="H71:H134" ca="1" si="81">IF(A70&lt;&gt;"",IF(AP70&gt;-1,1,ROUNDUP(ABS(AP70)/$W$3,0)+AN70),"")</f>
        <v>1</v>
      </c>
      <c r="I71" s="83" t="str">
        <f t="shared" ca="1" si="58"/>
        <v/>
      </c>
      <c r="J71" s="83">
        <f t="shared" ca="1" si="59"/>
        <v>2</v>
      </c>
      <c r="K71" s="83" t="str">
        <f t="shared" ca="1" si="60"/>
        <v/>
      </c>
      <c r="L71" s="83">
        <f t="shared" ca="1" si="61"/>
        <v>0</v>
      </c>
      <c r="M71" s="83" t="str">
        <f t="shared" ca="1" si="62"/>
        <v/>
      </c>
      <c r="N71" s="83">
        <f t="shared" ca="1" si="61"/>
        <v>0</v>
      </c>
      <c r="O71" s="83" t="str">
        <f t="shared" ca="1" si="63"/>
        <v/>
      </c>
      <c r="P71" s="83">
        <f t="shared" ca="1" si="61"/>
        <v>0</v>
      </c>
      <c r="Q71" s="83" t="str">
        <f t="shared" ca="1" si="64"/>
        <v/>
      </c>
      <c r="R71" s="83">
        <f t="shared" ca="1" si="61"/>
        <v>0</v>
      </c>
      <c r="S71" s="83" t="str">
        <f t="shared" ca="1" si="65"/>
        <v/>
      </c>
      <c r="T71" s="83">
        <f t="shared" ca="1" si="66"/>
        <v>0</v>
      </c>
      <c r="U71" s="83" t="str">
        <f t="shared" ca="1" si="67"/>
        <v/>
      </c>
      <c r="V71" s="83">
        <f t="shared" ca="1" si="68"/>
        <v>0</v>
      </c>
      <c r="W71" s="83" t="str">
        <f t="shared" ca="1" si="69"/>
        <v/>
      </c>
      <c r="X71" s="83">
        <f t="shared" ca="1" si="70"/>
        <v>0</v>
      </c>
      <c r="Y71" s="83" t="str">
        <f t="shared" ca="1" si="71"/>
        <v/>
      </c>
      <c r="Z71" s="83">
        <f t="shared" ca="1" si="72"/>
        <v>0</v>
      </c>
      <c r="AA71" s="83" t="str">
        <f t="shared" ca="1" si="73"/>
        <v/>
      </c>
      <c r="AB71" s="25">
        <f t="shared" ca="1" si="47"/>
        <v>0</v>
      </c>
      <c r="AC71" s="9" t="str">
        <f t="shared" ca="1" si="48"/>
        <v/>
      </c>
      <c r="AD71" s="9" t="str">
        <f t="shared" ref="AD71:AD134" ca="1" si="82">IF($AP70&gt;=$W$1,"",IF($AP70&lt;=$W$2,"",IF(K71&lt;&gt;"",IF(K71=$A71,(35*$H71),(-1*$H71)),"")))</f>
        <v/>
      </c>
      <c r="AE71" s="9" t="str">
        <f t="shared" ref="AE71:AE134" ca="1" si="83">IF($AP70&gt;=$W$1,"",IF($AP70&lt;=$W$2,"",IF(M71&lt;&gt;"",IF(M71=$A71,(35*$H71),(-1*$H71)),"")))</f>
        <v/>
      </c>
      <c r="AF71" s="9" t="str">
        <f t="shared" ref="AF71:AF134" ca="1" si="84">IF($AP70&gt;=$W$1,"",IF($AP70&lt;=$W$2,"",IF(O71&lt;&gt;"",IF(O71=$A71,(35*$H71),(-1*$H71)),"")))</f>
        <v/>
      </c>
      <c r="AG71" s="9" t="str">
        <f t="shared" ref="AG71:AG134" ca="1" si="85">IF($AP70&gt;=$W$1,"",IF($AP70&lt;=$W$2,"",IF(Q71&lt;&gt;"",IF(Q71=$A71,(35*$H71),(-1*$H71)),"")))</f>
        <v/>
      </c>
      <c r="AH71" s="9" t="str">
        <f t="shared" ref="AH71:AH134" ca="1" si="86">IF($AP70&gt;=$W$1,"",IF($AP70&lt;=$W$2,"",IF(S71&lt;&gt;"",IF(S71=$A71,(35*$H71),(-1*$H71)),"")))</f>
        <v/>
      </c>
      <c r="AI71" s="9" t="str">
        <f t="shared" ref="AI71:AI134" ca="1" si="87">IF($AP70&gt;=$W$1,"",IF($AP70&lt;=$W$2,"",IF(U71&lt;&gt;"",IF(U71=$A71,(35*$H71),(-1*$H71)),"")))</f>
        <v/>
      </c>
      <c r="AJ71" s="9" t="str">
        <f t="shared" ref="AJ71:AJ134" ca="1" si="88">IF($AP70&gt;=$W$1,"",IF($AP70&lt;=$W$2,"",IF(W71&lt;&gt;"",IF(W71=$A71,(35*$H71),(-1*$H71)),"")))</f>
        <v/>
      </c>
      <c r="AK71" s="9" t="str">
        <f t="shared" ref="AK71:AK134" ca="1" si="89">IF($AP70&gt;=$W$1,"",IF($AP70&lt;=$W$2,"",IF(Y71&lt;&gt;"",IF(Y71=$A71,(35*$H71),(-1*$H71)),"")))</f>
        <v/>
      </c>
      <c r="AL71" s="9" t="str">
        <f t="shared" ref="AL71:AL134" ca="1" si="90">IF($AP70&gt;=$W$1,"",IF($AP70&lt;=$W$2,"",IF(AA71&lt;&gt;"",IF(AA71=$A71,(35*$H71),(-1*$H71)),"")))</f>
        <v/>
      </c>
      <c r="AM71" s="9">
        <f t="shared" ca="1" si="56"/>
        <v>10</v>
      </c>
      <c r="AN71" s="9">
        <f t="shared" ca="1" si="54"/>
        <v>0</v>
      </c>
      <c r="AO71" s="20">
        <f t="shared" ca="1" si="77"/>
        <v>0</v>
      </c>
      <c r="AP71" s="22">
        <f t="shared" ca="1" si="78"/>
        <v>69</v>
      </c>
      <c r="AQ71"/>
      <c r="AR71" s="74" t="str">
        <f t="shared" ca="1" si="79"/>
        <v>Profit Target</v>
      </c>
      <c r="AS71" s="74">
        <f t="shared" ca="1" si="80"/>
        <v>0</v>
      </c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5"/>
      <c r="CB71" s="50">
        <f t="shared" ca="1" si="75"/>
        <v>20</v>
      </c>
    </row>
    <row r="72" spans="1:80">
      <c r="A72" s="50">
        <f t="shared" ca="1" si="74"/>
        <v>35</v>
      </c>
      <c r="B72" s="10"/>
      <c r="C72" s="10"/>
      <c r="D72" s="10"/>
      <c r="E72" s="10"/>
      <c r="F72" s="82">
        <f ca="1">IF(A72&lt;&gt;"",COUNTIF($A$5:A72,A72),"")</f>
        <v>2</v>
      </c>
      <c r="G72" s="76">
        <f t="shared" ca="1" si="76"/>
        <v>35</v>
      </c>
      <c r="H72" s="19">
        <f t="shared" ca="1" si="81"/>
        <v>1</v>
      </c>
      <c r="I72" s="83" t="str">
        <f t="shared" ca="1" si="58"/>
        <v/>
      </c>
      <c r="J72" s="83">
        <f t="shared" ca="1" si="59"/>
        <v>2</v>
      </c>
      <c r="K72" s="83" t="str">
        <f t="shared" ca="1" si="60"/>
        <v/>
      </c>
      <c r="L72" s="83">
        <f t="shared" ca="1" si="61"/>
        <v>0</v>
      </c>
      <c r="M72" s="83" t="str">
        <f t="shared" ca="1" si="62"/>
        <v/>
      </c>
      <c r="N72" s="83">
        <f t="shared" ca="1" si="61"/>
        <v>0</v>
      </c>
      <c r="O72" s="83" t="str">
        <f t="shared" ca="1" si="63"/>
        <v/>
      </c>
      <c r="P72" s="83">
        <f t="shared" ca="1" si="61"/>
        <v>0</v>
      </c>
      <c r="Q72" s="83" t="str">
        <f t="shared" ca="1" si="64"/>
        <v/>
      </c>
      <c r="R72" s="83">
        <f t="shared" ca="1" si="61"/>
        <v>0</v>
      </c>
      <c r="S72" s="83" t="str">
        <f t="shared" ca="1" si="65"/>
        <v/>
      </c>
      <c r="T72" s="83">
        <f t="shared" ca="1" si="66"/>
        <v>0</v>
      </c>
      <c r="U72" s="83" t="str">
        <f t="shared" ca="1" si="67"/>
        <v/>
      </c>
      <c r="V72" s="83">
        <f t="shared" ca="1" si="68"/>
        <v>0</v>
      </c>
      <c r="W72" s="83" t="str">
        <f t="shared" ca="1" si="69"/>
        <v/>
      </c>
      <c r="X72" s="83">
        <f t="shared" ca="1" si="70"/>
        <v>0</v>
      </c>
      <c r="Y72" s="83" t="str">
        <f t="shared" ca="1" si="71"/>
        <v/>
      </c>
      <c r="Z72" s="83">
        <f t="shared" ca="1" si="72"/>
        <v>0</v>
      </c>
      <c r="AA72" s="83" t="str">
        <f t="shared" ca="1" si="73"/>
        <v/>
      </c>
      <c r="AB72" s="25">
        <f t="shared" ref="AB72" ca="1" si="91">IF(AA72&lt;&gt;"",AB71+1,AB71)</f>
        <v>0</v>
      </c>
      <c r="AC72" s="9" t="str">
        <f t="shared" ref="AC72:AC135" ca="1" si="92">IF($AP71&gt;=$W$1,"",IF($AP71&lt;=$W$2,"",IF(I72&lt;&gt;"",IF(I72=$A72,(35*$H72),(-1*$H72)),"")))</f>
        <v/>
      </c>
      <c r="AD72" s="9" t="str">
        <f t="shared" ca="1" si="82"/>
        <v/>
      </c>
      <c r="AE72" s="9" t="str">
        <f t="shared" ca="1" si="83"/>
        <v/>
      </c>
      <c r="AF72" s="9" t="str">
        <f t="shared" ca="1" si="84"/>
        <v/>
      </c>
      <c r="AG72" s="9" t="str">
        <f t="shared" ca="1" si="85"/>
        <v/>
      </c>
      <c r="AH72" s="9" t="str">
        <f t="shared" ca="1" si="86"/>
        <v/>
      </c>
      <c r="AI72" s="9" t="str">
        <f t="shared" ca="1" si="87"/>
        <v/>
      </c>
      <c r="AJ72" s="9" t="str">
        <f t="shared" ca="1" si="88"/>
        <v/>
      </c>
      <c r="AK72" s="9" t="str">
        <f t="shared" ca="1" si="89"/>
        <v/>
      </c>
      <c r="AL72" s="9" t="str">
        <f t="shared" ca="1" si="90"/>
        <v/>
      </c>
      <c r="AM72" s="9">
        <f t="shared" ca="1" si="56"/>
        <v>10</v>
      </c>
      <c r="AN72" s="9">
        <f t="shared" ca="1" si="54"/>
        <v>0</v>
      </c>
      <c r="AO72" s="20">
        <f t="shared" ca="1" si="77"/>
        <v>0</v>
      </c>
      <c r="AP72" s="22">
        <f t="shared" ca="1" si="78"/>
        <v>69</v>
      </c>
      <c r="AQ72"/>
      <c r="AR72" s="74" t="str">
        <f t="shared" ca="1" si="79"/>
        <v>Profit Target</v>
      </c>
      <c r="AS72" s="74">
        <f t="shared" ca="1" si="80"/>
        <v>0</v>
      </c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5"/>
      <c r="CB72" s="50">
        <f t="shared" ca="1" si="75"/>
        <v>30</v>
      </c>
    </row>
    <row r="73" spans="1:80">
      <c r="A73" s="50">
        <f t="shared" ca="1" si="74"/>
        <v>16</v>
      </c>
      <c r="B73" s="10"/>
      <c r="C73" s="10"/>
      <c r="D73" s="10"/>
      <c r="E73" s="10"/>
      <c r="F73" s="82">
        <f ca="1">IF(A73&lt;&gt;"",COUNTIF($A$5:A73,A73),"")</f>
        <v>4</v>
      </c>
      <c r="G73" s="76">
        <f t="shared" ca="1" si="76"/>
        <v>16</v>
      </c>
      <c r="H73" s="19">
        <f t="shared" ca="1" si="81"/>
        <v>1</v>
      </c>
      <c r="I73" s="83" t="str">
        <f t="shared" ca="1" si="58"/>
        <v/>
      </c>
      <c r="J73" s="83">
        <f t="shared" ca="1" si="59"/>
        <v>2</v>
      </c>
      <c r="K73" s="83" t="str">
        <f t="shared" ca="1" si="60"/>
        <v/>
      </c>
      <c r="L73" s="83">
        <f t="shared" ca="1" si="61"/>
        <v>0</v>
      </c>
      <c r="M73" s="83" t="str">
        <f t="shared" ca="1" si="62"/>
        <v/>
      </c>
      <c r="N73" s="83">
        <f t="shared" ca="1" si="61"/>
        <v>0</v>
      </c>
      <c r="O73" s="83" t="str">
        <f t="shared" ca="1" si="63"/>
        <v/>
      </c>
      <c r="P73" s="83">
        <f t="shared" ca="1" si="61"/>
        <v>0</v>
      </c>
      <c r="Q73" s="83" t="str">
        <f t="shared" ca="1" si="64"/>
        <v/>
      </c>
      <c r="R73" s="83">
        <f t="shared" ca="1" si="61"/>
        <v>0</v>
      </c>
      <c r="S73" s="83" t="str">
        <f t="shared" ca="1" si="65"/>
        <v/>
      </c>
      <c r="T73" s="83">
        <f t="shared" ca="1" si="66"/>
        <v>0</v>
      </c>
      <c r="U73" s="83" t="str">
        <f t="shared" ca="1" si="67"/>
        <v/>
      </c>
      <c r="V73" s="83">
        <f t="shared" ca="1" si="68"/>
        <v>0</v>
      </c>
      <c r="W73" s="83" t="str">
        <f t="shared" ca="1" si="69"/>
        <v/>
      </c>
      <c r="X73" s="83">
        <f t="shared" ca="1" si="70"/>
        <v>0</v>
      </c>
      <c r="Y73" s="83" t="str">
        <f t="shared" ca="1" si="71"/>
        <v/>
      </c>
      <c r="Z73" s="83">
        <f t="shared" ca="1" si="72"/>
        <v>0</v>
      </c>
      <c r="AA73" s="83" t="str">
        <f t="shared" ca="1" si="73"/>
        <v/>
      </c>
      <c r="AB73" s="28" t="str">
        <f t="shared" ref="AB73:AB104" ca="1" si="93">IF(AA73&lt;&gt;"",COUNTIF(AA68:AA73,AA73),"")</f>
        <v/>
      </c>
      <c r="AC73" s="9" t="str">
        <f t="shared" ca="1" si="92"/>
        <v/>
      </c>
      <c r="AD73" s="9" t="str">
        <f t="shared" ca="1" si="82"/>
        <v/>
      </c>
      <c r="AE73" s="9" t="str">
        <f t="shared" ca="1" si="83"/>
        <v/>
      </c>
      <c r="AF73" s="9" t="str">
        <f t="shared" ca="1" si="84"/>
        <v/>
      </c>
      <c r="AG73" s="9" t="str">
        <f t="shared" ca="1" si="85"/>
        <v/>
      </c>
      <c r="AH73" s="9" t="str">
        <f t="shared" ca="1" si="86"/>
        <v/>
      </c>
      <c r="AI73" s="9" t="str">
        <f t="shared" ca="1" si="87"/>
        <v/>
      </c>
      <c r="AJ73" s="9" t="str">
        <f t="shared" ca="1" si="88"/>
        <v/>
      </c>
      <c r="AK73" s="9" t="str">
        <f t="shared" ca="1" si="89"/>
        <v/>
      </c>
      <c r="AL73" s="9" t="str">
        <f t="shared" ca="1" si="90"/>
        <v/>
      </c>
      <c r="AM73" s="9">
        <f t="shared" ca="1" si="56"/>
        <v>10</v>
      </c>
      <c r="AN73" s="9">
        <f t="shared" ca="1" si="54"/>
        <v>0</v>
      </c>
      <c r="AO73" s="20">
        <f t="shared" ca="1" si="77"/>
        <v>0</v>
      </c>
      <c r="AP73" s="22">
        <f t="shared" ca="1" si="78"/>
        <v>69</v>
      </c>
      <c r="AQ73"/>
      <c r="AR73" s="74" t="str">
        <f t="shared" ca="1" si="79"/>
        <v>Profit Target</v>
      </c>
      <c r="AS73" s="74">
        <f t="shared" ca="1" si="80"/>
        <v>0</v>
      </c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5"/>
      <c r="CB73" s="50">
        <f t="shared" ca="1" si="75"/>
        <v>29</v>
      </c>
    </row>
    <row r="74" spans="1:80">
      <c r="A74" s="50">
        <f t="shared" ca="1" si="74"/>
        <v>8</v>
      </c>
      <c r="B74" s="10"/>
      <c r="C74" s="10"/>
      <c r="D74" s="10"/>
      <c r="E74" s="10"/>
      <c r="F74" s="82">
        <f ca="1">IF(A74&lt;&gt;"",COUNTIF($A$5:A74,A74),"")</f>
        <v>1</v>
      </c>
      <c r="G74" s="76" t="str">
        <f t="shared" ca="1" si="76"/>
        <v/>
      </c>
      <c r="H74" s="19">
        <f t="shared" ca="1" si="81"/>
        <v>1</v>
      </c>
      <c r="I74" s="83" t="str">
        <f t="shared" ca="1" si="58"/>
        <v/>
      </c>
      <c r="J74" s="83">
        <f t="shared" ca="1" si="59"/>
        <v>2</v>
      </c>
      <c r="K74" s="83" t="str">
        <f t="shared" ca="1" si="60"/>
        <v/>
      </c>
      <c r="L74" s="83">
        <f t="shared" ca="1" si="61"/>
        <v>0</v>
      </c>
      <c r="M74" s="83" t="str">
        <f t="shared" ca="1" si="62"/>
        <v/>
      </c>
      <c r="N74" s="83">
        <f t="shared" ca="1" si="61"/>
        <v>0</v>
      </c>
      <c r="O74" s="83" t="str">
        <f t="shared" ca="1" si="63"/>
        <v/>
      </c>
      <c r="P74" s="83">
        <f t="shared" ca="1" si="61"/>
        <v>0</v>
      </c>
      <c r="Q74" s="83" t="str">
        <f t="shared" ca="1" si="64"/>
        <v/>
      </c>
      <c r="R74" s="83">
        <f t="shared" ca="1" si="61"/>
        <v>0</v>
      </c>
      <c r="S74" s="83" t="str">
        <f t="shared" ca="1" si="65"/>
        <v/>
      </c>
      <c r="T74" s="83">
        <f t="shared" ca="1" si="66"/>
        <v>0</v>
      </c>
      <c r="U74" s="83" t="str">
        <f t="shared" ca="1" si="67"/>
        <v/>
      </c>
      <c r="V74" s="83">
        <f t="shared" ca="1" si="68"/>
        <v>0</v>
      </c>
      <c r="W74" s="83" t="str">
        <f t="shared" ca="1" si="69"/>
        <v/>
      </c>
      <c r="X74" s="83">
        <f t="shared" ca="1" si="70"/>
        <v>0</v>
      </c>
      <c r="Y74" s="83" t="str">
        <f t="shared" ca="1" si="71"/>
        <v/>
      </c>
      <c r="Z74" s="83">
        <f t="shared" ca="1" si="72"/>
        <v>0</v>
      </c>
      <c r="AA74" s="83" t="str">
        <f t="shared" ca="1" si="73"/>
        <v/>
      </c>
      <c r="AB74" s="28" t="str">
        <f t="shared" ca="1" si="93"/>
        <v/>
      </c>
      <c r="AC74" s="9" t="str">
        <f t="shared" ca="1" si="92"/>
        <v/>
      </c>
      <c r="AD74" s="9" t="str">
        <f t="shared" ca="1" si="82"/>
        <v/>
      </c>
      <c r="AE74" s="9" t="str">
        <f t="shared" ca="1" si="83"/>
        <v/>
      </c>
      <c r="AF74" s="9" t="str">
        <f t="shared" ca="1" si="84"/>
        <v/>
      </c>
      <c r="AG74" s="9" t="str">
        <f t="shared" ca="1" si="85"/>
        <v/>
      </c>
      <c r="AH74" s="9" t="str">
        <f t="shared" ca="1" si="86"/>
        <v/>
      </c>
      <c r="AI74" s="9" t="str">
        <f t="shared" ca="1" si="87"/>
        <v/>
      </c>
      <c r="AJ74" s="9" t="str">
        <f t="shared" ca="1" si="88"/>
        <v/>
      </c>
      <c r="AK74" s="9" t="str">
        <f t="shared" ca="1" si="89"/>
        <v/>
      </c>
      <c r="AL74" s="9" t="str">
        <f t="shared" ca="1" si="90"/>
        <v/>
      </c>
      <c r="AM74" s="9">
        <f t="shared" ca="1" si="56"/>
        <v>10</v>
      </c>
      <c r="AN74" s="9">
        <f t="shared" ref="AN74:AN137" ca="1" si="94">10-AM74</f>
        <v>0</v>
      </c>
      <c r="AO74" s="20">
        <f t="shared" ca="1" si="77"/>
        <v>0</v>
      </c>
      <c r="AP74" s="22">
        <f t="shared" ca="1" si="78"/>
        <v>69</v>
      </c>
      <c r="AQ74"/>
      <c r="AR74" s="74" t="str">
        <f t="shared" ca="1" si="79"/>
        <v>Profit Target</v>
      </c>
      <c r="AS74" s="74">
        <f t="shared" ca="1" si="80"/>
        <v>0</v>
      </c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5"/>
      <c r="CB74" s="50">
        <f t="shared" ca="1" si="75"/>
        <v>1</v>
      </c>
    </row>
    <row r="75" spans="1:80">
      <c r="A75" s="50">
        <f t="shared" ca="1" si="74"/>
        <v>4</v>
      </c>
      <c r="B75" s="10"/>
      <c r="C75" s="10"/>
      <c r="D75" s="10"/>
      <c r="E75" s="10"/>
      <c r="F75" s="82">
        <f ca="1">IF(A75&lt;&gt;"",COUNTIF($A$5:A75,A75),"")</f>
        <v>3</v>
      </c>
      <c r="G75" s="76">
        <f t="shared" ca="1" si="76"/>
        <v>4</v>
      </c>
      <c r="H75" s="19">
        <f t="shared" ca="1" si="81"/>
        <v>1</v>
      </c>
      <c r="I75" s="83" t="str">
        <f t="shared" ca="1" si="58"/>
        <v/>
      </c>
      <c r="J75" s="83">
        <f t="shared" ca="1" si="59"/>
        <v>2</v>
      </c>
      <c r="K75" s="83" t="str">
        <f t="shared" ca="1" si="60"/>
        <v/>
      </c>
      <c r="L75" s="83">
        <f t="shared" ref="L75:R90" ca="1" si="95">IF(L74=$AS$1,0,IF(K75&lt;&gt;"",L74+1,L74))</f>
        <v>0</v>
      </c>
      <c r="M75" s="83" t="str">
        <f t="shared" ca="1" si="62"/>
        <v/>
      </c>
      <c r="N75" s="83">
        <f t="shared" ca="1" si="95"/>
        <v>0</v>
      </c>
      <c r="O75" s="83" t="str">
        <f t="shared" ca="1" si="63"/>
        <v/>
      </c>
      <c r="P75" s="83">
        <f t="shared" ca="1" si="95"/>
        <v>0</v>
      </c>
      <c r="Q75" s="83" t="str">
        <f t="shared" ca="1" si="64"/>
        <v/>
      </c>
      <c r="R75" s="83">
        <f t="shared" ca="1" si="95"/>
        <v>0</v>
      </c>
      <c r="S75" s="83" t="str">
        <f t="shared" ca="1" si="65"/>
        <v/>
      </c>
      <c r="T75" s="83">
        <f t="shared" ca="1" si="66"/>
        <v>0</v>
      </c>
      <c r="U75" s="83" t="str">
        <f t="shared" ca="1" si="67"/>
        <v/>
      </c>
      <c r="V75" s="83">
        <f t="shared" ca="1" si="68"/>
        <v>0</v>
      </c>
      <c r="W75" s="83" t="str">
        <f t="shared" ca="1" si="69"/>
        <v/>
      </c>
      <c r="X75" s="83">
        <f t="shared" ca="1" si="70"/>
        <v>0</v>
      </c>
      <c r="Y75" s="83" t="str">
        <f t="shared" ca="1" si="71"/>
        <v/>
      </c>
      <c r="Z75" s="83">
        <f t="shared" ca="1" si="72"/>
        <v>0</v>
      </c>
      <c r="AA75" s="83" t="str">
        <f t="shared" ca="1" si="73"/>
        <v/>
      </c>
      <c r="AB75" s="28" t="str">
        <f t="shared" ca="1" si="93"/>
        <v/>
      </c>
      <c r="AC75" s="9" t="str">
        <f t="shared" ca="1" si="92"/>
        <v/>
      </c>
      <c r="AD75" s="9" t="str">
        <f t="shared" ca="1" si="82"/>
        <v/>
      </c>
      <c r="AE75" s="9" t="str">
        <f t="shared" ca="1" si="83"/>
        <v/>
      </c>
      <c r="AF75" s="9" t="str">
        <f t="shared" ca="1" si="84"/>
        <v/>
      </c>
      <c r="AG75" s="9" t="str">
        <f t="shared" ca="1" si="85"/>
        <v/>
      </c>
      <c r="AH75" s="9" t="str">
        <f t="shared" ca="1" si="86"/>
        <v/>
      </c>
      <c r="AI75" s="9" t="str">
        <f t="shared" ca="1" si="87"/>
        <v/>
      </c>
      <c r="AJ75" s="9" t="str">
        <f t="shared" ca="1" si="88"/>
        <v/>
      </c>
      <c r="AK75" s="9" t="str">
        <f t="shared" ca="1" si="89"/>
        <v/>
      </c>
      <c r="AL75" s="9" t="str">
        <f t="shared" ca="1" si="90"/>
        <v/>
      </c>
      <c r="AM75" s="9">
        <f t="shared" ca="1" si="56"/>
        <v>10</v>
      </c>
      <c r="AN75" s="9">
        <f t="shared" ca="1" si="94"/>
        <v>0</v>
      </c>
      <c r="AO75" s="20">
        <f t="shared" ca="1" si="77"/>
        <v>0</v>
      </c>
      <c r="AP75" s="22">
        <f t="shared" ca="1" si="78"/>
        <v>69</v>
      </c>
      <c r="AQ75"/>
      <c r="AR75" s="74" t="str">
        <f t="shared" ca="1" si="79"/>
        <v>Profit Target</v>
      </c>
      <c r="AS75" s="74">
        <f t="shared" ca="1" si="80"/>
        <v>0</v>
      </c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5"/>
      <c r="CB75" s="50">
        <f t="shared" ca="1" si="75"/>
        <v>4</v>
      </c>
    </row>
    <row r="76" spans="1:80">
      <c r="A76" s="50">
        <f t="shared" ca="1" si="74"/>
        <v>8</v>
      </c>
      <c r="B76" s="10"/>
      <c r="C76" s="10"/>
      <c r="D76" s="10"/>
      <c r="E76" s="10"/>
      <c r="F76" s="82">
        <f ca="1">IF(A76&lt;&gt;"",COUNTIF($A$5:A76,A76),"")</f>
        <v>2</v>
      </c>
      <c r="G76" s="76">
        <f t="shared" ca="1" si="76"/>
        <v>8</v>
      </c>
      <c r="H76" s="19">
        <f t="shared" ca="1" si="81"/>
        <v>1</v>
      </c>
      <c r="I76" s="83" t="str">
        <f t="shared" ca="1" si="58"/>
        <v/>
      </c>
      <c r="J76" s="83">
        <f t="shared" ca="1" si="59"/>
        <v>2</v>
      </c>
      <c r="K76" s="83" t="str">
        <f t="shared" ca="1" si="60"/>
        <v/>
      </c>
      <c r="L76" s="83">
        <f t="shared" ca="1" si="95"/>
        <v>0</v>
      </c>
      <c r="M76" s="83" t="str">
        <f t="shared" ca="1" si="62"/>
        <v/>
      </c>
      <c r="N76" s="83">
        <f t="shared" ca="1" si="95"/>
        <v>0</v>
      </c>
      <c r="O76" s="83" t="str">
        <f t="shared" ca="1" si="63"/>
        <v/>
      </c>
      <c r="P76" s="83">
        <f t="shared" ca="1" si="95"/>
        <v>0</v>
      </c>
      <c r="Q76" s="83" t="str">
        <f t="shared" ca="1" si="64"/>
        <v/>
      </c>
      <c r="R76" s="83">
        <f t="shared" ca="1" si="95"/>
        <v>0</v>
      </c>
      <c r="S76" s="83" t="str">
        <f t="shared" ca="1" si="65"/>
        <v/>
      </c>
      <c r="T76" s="83">
        <f t="shared" ca="1" si="66"/>
        <v>0</v>
      </c>
      <c r="U76" s="83" t="str">
        <f t="shared" ca="1" si="67"/>
        <v/>
      </c>
      <c r="V76" s="83">
        <f t="shared" ca="1" si="68"/>
        <v>0</v>
      </c>
      <c r="W76" s="83" t="str">
        <f t="shared" ca="1" si="69"/>
        <v/>
      </c>
      <c r="X76" s="83">
        <f t="shared" ca="1" si="70"/>
        <v>0</v>
      </c>
      <c r="Y76" s="83" t="str">
        <f t="shared" ca="1" si="71"/>
        <v/>
      </c>
      <c r="Z76" s="83">
        <f t="shared" ca="1" si="72"/>
        <v>0</v>
      </c>
      <c r="AA76" s="83" t="str">
        <f t="shared" ca="1" si="73"/>
        <v/>
      </c>
      <c r="AB76" s="28" t="str">
        <f t="shared" ca="1" si="93"/>
        <v/>
      </c>
      <c r="AC76" s="9" t="str">
        <f t="shared" ca="1" si="92"/>
        <v/>
      </c>
      <c r="AD76" s="9" t="str">
        <f t="shared" ca="1" si="82"/>
        <v/>
      </c>
      <c r="AE76" s="9" t="str">
        <f t="shared" ca="1" si="83"/>
        <v/>
      </c>
      <c r="AF76" s="9" t="str">
        <f t="shared" ca="1" si="84"/>
        <v/>
      </c>
      <c r="AG76" s="9" t="str">
        <f t="shared" ca="1" si="85"/>
        <v/>
      </c>
      <c r="AH76" s="9" t="str">
        <f t="shared" ca="1" si="86"/>
        <v/>
      </c>
      <c r="AI76" s="9" t="str">
        <f t="shared" ca="1" si="87"/>
        <v/>
      </c>
      <c r="AJ76" s="9" t="str">
        <f t="shared" ca="1" si="88"/>
        <v/>
      </c>
      <c r="AK76" s="9" t="str">
        <f t="shared" ca="1" si="89"/>
        <v/>
      </c>
      <c r="AL76" s="9" t="str">
        <f t="shared" ca="1" si="90"/>
        <v/>
      </c>
      <c r="AM76" s="9">
        <f t="shared" ca="1" si="56"/>
        <v>10</v>
      </c>
      <c r="AN76" s="9">
        <f t="shared" ca="1" si="94"/>
        <v>0</v>
      </c>
      <c r="AO76" s="20">
        <f t="shared" ca="1" si="77"/>
        <v>0</v>
      </c>
      <c r="AP76" s="22">
        <f t="shared" ca="1" si="78"/>
        <v>69</v>
      </c>
      <c r="AQ76"/>
      <c r="AR76" s="74" t="str">
        <f t="shared" ca="1" si="79"/>
        <v>Profit Target</v>
      </c>
      <c r="AS76" s="74">
        <f t="shared" ca="1" si="80"/>
        <v>0</v>
      </c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5"/>
      <c r="CB76" s="50">
        <f t="shared" ca="1" si="75"/>
        <v>7</v>
      </c>
    </row>
    <row r="77" spans="1:80">
      <c r="A77" s="50">
        <f t="shared" ca="1" si="74"/>
        <v>4</v>
      </c>
      <c r="B77" s="10"/>
      <c r="C77" s="10"/>
      <c r="D77" s="10"/>
      <c r="E77" s="10"/>
      <c r="F77" s="82">
        <f ca="1">IF(A77&lt;&gt;"",COUNTIF($A$5:A77,A77),"")</f>
        <v>4</v>
      </c>
      <c r="G77" s="76">
        <f t="shared" ca="1" si="76"/>
        <v>4</v>
      </c>
      <c r="H77" s="19">
        <f t="shared" ca="1" si="81"/>
        <v>1</v>
      </c>
      <c r="I77" s="83" t="str">
        <f t="shared" ca="1" si="58"/>
        <v/>
      </c>
      <c r="J77" s="83">
        <f t="shared" ca="1" si="59"/>
        <v>2</v>
      </c>
      <c r="K77" s="83" t="str">
        <f t="shared" ca="1" si="60"/>
        <v/>
      </c>
      <c r="L77" s="83">
        <f t="shared" ca="1" si="95"/>
        <v>0</v>
      </c>
      <c r="M77" s="83" t="str">
        <f t="shared" ca="1" si="62"/>
        <v/>
      </c>
      <c r="N77" s="83">
        <f t="shared" ca="1" si="95"/>
        <v>0</v>
      </c>
      <c r="O77" s="83" t="str">
        <f t="shared" ca="1" si="63"/>
        <v/>
      </c>
      <c r="P77" s="83">
        <f t="shared" ca="1" si="95"/>
        <v>0</v>
      </c>
      <c r="Q77" s="83" t="str">
        <f t="shared" ca="1" si="64"/>
        <v/>
      </c>
      <c r="R77" s="83">
        <f t="shared" ca="1" si="95"/>
        <v>0</v>
      </c>
      <c r="S77" s="83" t="str">
        <f t="shared" ca="1" si="65"/>
        <v/>
      </c>
      <c r="T77" s="83">
        <f t="shared" ca="1" si="66"/>
        <v>0</v>
      </c>
      <c r="U77" s="83" t="str">
        <f t="shared" ca="1" si="67"/>
        <v/>
      </c>
      <c r="V77" s="83">
        <f t="shared" ca="1" si="68"/>
        <v>0</v>
      </c>
      <c r="W77" s="83" t="str">
        <f t="shared" ca="1" si="69"/>
        <v/>
      </c>
      <c r="X77" s="83">
        <f t="shared" ca="1" si="70"/>
        <v>0</v>
      </c>
      <c r="Y77" s="83" t="str">
        <f t="shared" ca="1" si="71"/>
        <v/>
      </c>
      <c r="Z77" s="83">
        <f t="shared" ca="1" si="72"/>
        <v>0</v>
      </c>
      <c r="AA77" s="83" t="str">
        <f t="shared" ca="1" si="73"/>
        <v/>
      </c>
      <c r="AB77" s="28" t="str">
        <f t="shared" ca="1" si="93"/>
        <v/>
      </c>
      <c r="AC77" s="9" t="str">
        <f t="shared" ca="1" si="92"/>
        <v/>
      </c>
      <c r="AD77" s="9" t="str">
        <f t="shared" ca="1" si="82"/>
        <v/>
      </c>
      <c r="AE77" s="9" t="str">
        <f t="shared" ca="1" si="83"/>
        <v/>
      </c>
      <c r="AF77" s="9" t="str">
        <f t="shared" ca="1" si="84"/>
        <v/>
      </c>
      <c r="AG77" s="9" t="str">
        <f t="shared" ca="1" si="85"/>
        <v/>
      </c>
      <c r="AH77" s="9" t="str">
        <f t="shared" ca="1" si="86"/>
        <v/>
      </c>
      <c r="AI77" s="9" t="str">
        <f t="shared" ca="1" si="87"/>
        <v/>
      </c>
      <c r="AJ77" s="9" t="str">
        <f t="shared" ca="1" si="88"/>
        <v/>
      </c>
      <c r="AK77" s="9" t="str">
        <f t="shared" ca="1" si="89"/>
        <v/>
      </c>
      <c r="AL77" s="9" t="str">
        <f t="shared" ca="1" si="90"/>
        <v/>
      </c>
      <c r="AM77" s="9">
        <f t="shared" ca="1" si="56"/>
        <v>10</v>
      </c>
      <c r="AN77" s="9">
        <f t="shared" ca="1" si="94"/>
        <v>0</v>
      </c>
      <c r="AO77" s="20">
        <f t="shared" ca="1" si="77"/>
        <v>0</v>
      </c>
      <c r="AP77" s="22">
        <f t="shared" ca="1" si="78"/>
        <v>69</v>
      </c>
      <c r="AQ77"/>
      <c r="AR77" s="74" t="str">
        <f t="shared" ca="1" si="79"/>
        <v>Profit Target</v>
      </c>
      <c r="AS77" s="74">
        <f t="shared" ca="1" si="80"/>
        <v>0</v>
      </c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5"/>
      <c r="CB77" s="50">
        <f t="shared" ca="1" si="75"/>
        <v>11</v>
      </c>
    </row>
    <row r="78" spans="1:80">
      <c r="A78" s="50">
        <f t="shared" ca="1" si="74"/>
        <v>13</v>
      </c>
      <c r="B78" s="10"/>
      <c r="C78" s="10"/>
      <c r="D78" s="10"/>
      <c r="E78" s="10"/>
      <c r="F78" s="82">
        <f ca="1">IF(A78&lt;&gt;"",COUNTIF($A$5:A78,A78),"")</f>
        <v>1</v>
      </c>
      <c r="G78" s="76" t="str">
        <f t="shared" ca="1" si="76"/>
        <v/>
      </c>
      <c r="H78" s="19">
        <f t="shared" ca="1" si="81"/>
        <v>1</v>
      </c>
      <c r="I78" s="83" t="str">
        <f t="shared" ca="1" si="58"/>
        <v/>
      </c>
      <c r="J78" s="83">
        <f t="shared" ca="1" si="59"/>
        <v>2</v>
      </c>
      <c r="K78" s="83" t="str">
        <f t="shared" ca="1" si="60"/>
        <v/>
      </c>
      <c r="L78" s="83">
        <f t="shared" ca="1" si="95"/>
        <v>0</v>
      </c>
      <c r="M78" s="83" t="str">
        <f t="shared" ca="1" si="62"/>
        <v/>
      </c>
      <c r="N78" s="83">
        <f t="shared" ca="1" si="95"/>
        <v>0</v>
      </c>
      <c r="O78" s="83" t="str">
        <f t="shared" ca="1" si="63"/>
        <v/>
      </c>
      <c r="P78" s="83">
        <f t="shared" ca="1" si="95"/>
        <v>0</v>
      </c>
      <c r="Q78" s="83" t="str">
        <f t="shared" ca="1" si="64"/>
        <v/>
      </c>
      <c r="R78" s="83">
        <f t="shared" ca="1" si="95"/>
        <v>0</v>
      </c>
      <c r="S78" s="83" t="str">
        <f t="shared" ca="1" si="65"/>
        <v/>
      </c>
      <c r="T78" s="83">
        <f t="shared" ca="1" si="66"/>
        <v>0</v>
      </c>
      <c r="U78" s="83" t="str">
        <f t="shared" ca="1" si="67"/>
        <v/>
      </c>
      <c r="V78" s="83">
        <f t="shared" ca="1" si="68"/>
        <v>0</v>
      </c>
      <c r="W78" s="83" t="str">
        <f t="shared" ca="1" si="69"/>
        <v/>
      </c>
      <c r="X78" s="83">
        <f t="shared" ca="1" si="70"/>
        <v>0</v>
      </c>
      <c r="Y78" s="83" t="str">
        <f t="shared" ca="1" si="71"/>
        <v/>
      </c>
      <c r="Z78" s="83">
        <f t="shared" ca="1" si="72"/>
        <v>0</v>
      </c>
      <c r="AA78" s="83" t="str">
        <f t="shared" ca="1" si="73"/>
        <v/>
      </c>
      <c r="AB78" s="28" t="str">
        <f t="shared" ca="1" si="93"/>
        <v/>
      </c>
      <c r="AC78" s="9" t="str">
        <f t="shared" ca="1" si="92"/>
        <v/>
      </c>
      <c r="AD78" s="9" t="str">
        <f t="shared" ca="1" si="82"/>
        <v/>
      </c>
      <c r="AE78" s="9" t="str">
        <f t="shared" ca="1" si="83"/>
        <v/>
      </c>
      <c r="AF78" s="9" t="str">
        <f t="shared" ca="1" si="84"/>
        <v/>
      </c>
      <c r="AG78" s="9" t="str">
        <f t="shared" ca="1" si="85"/>
        <v/>
      </c>
      <c r="AH78" s="9" t="str">
        <f t="shared" ca="1" si="86"/>
        <v/>
      </c>
      <c r="AI78" s="9" t="str">
        <f t="shared" ca="1" si="87"/>
        <v/>
      </c>
      <c r="AJ78" s="9" t="str">
        <f t="shared" ca="1" si="88"/>
        <v/>
      </c>
      <c r="AK78" s="9" t="str">
        <f t="shared" ca="1" si="89"/>
        <v/>
      </c>
      <c r="AL78" s="9" t="str">
        <f t="shared" ca="1" si="90"/>
        <v/>
      </c>
      <c r="AM78" s="9">
        <f t="shared" ca="1" si="56"/>
        <v>10</v>
      </c>
      <c r="AN78" s="9">
        <f t="shared" ca="1" si="94"/>
        <v>0</v>
      </c>
      <c r="AO78" s="20">
        <f t="shared" ca="1" si="77"/>
        <v>0</v>
      </c>
      <c r="AP78" s="22">
        <f t="shared" ca="1" si="78"/>
        <v>69</v>
      </c>
      <c r="AQ78"/>
      <c r="AR78" s="74" t="str">
        <f t="shared" ca="1" si="79"/>
        <v>Profit Target</v>
      </c>
      <c r="AS78" s="74">
        <f t="shared" ca="1" si="80"/>
        <v>0</v>
      </c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5"/>
      <c r="CB78" s="50">
        <f t="shared" ca="1" si="75"/>
        <v>36</v>
      </c>
    </row>
    <row r="79" spans="1:80">
      <c r="A79" s="50">
        <f t="shared" ca="1" si="74"/>
        <v>8</v>
      </c>
      <c r="B79" s="10"/>
      <c r="C79" s="10"/>
      <c r="D79" s="10"/>
      <c r="E79" s="10"/>
      <c r="F79" s="82">
        <f ca="1">IF(A79&lt;&gt;"",COUNTIF($A$5:A79,A79),"")</f>
        <v>3</v>
      </c>
      <c r="G79" s="76">
        <f t="shared" ca="1" si="76"/>
        <v>8</v>
      </c>
      <c r="H79" s="19">
        <f t="shared" ca="1" si="81"/>
        <v>1</v>
      </c>
      <c r="I79" s="83" t="str">
        <f t="shared" ca="1" si="58"/>
        <v/>
      </c>
      <c r="J79" s="83">
        <f t="shared" ca="1" si="59"/>
        <v>2</v>
      </c>
      <c r="K79" s="83" t="str">
        <f t="shared" ca="1" si="60"/>
        <v/>
      </c>
      <c r="L79" s="83">
        <f t="shared" ca="1" si="95"/>
        <v>0</v>
      </c>
      <c r="M79" s="83" t="str">
        <f t="shared" ca="1" si="62"/>
        <v/>
      </c>
      <c r="N79" s="83">
        <f t="shared" ca="1" si="95"/>
        <v>0</v>
      </c>
      <c r="O79" s="83" t="str">
        <f t="shared" ca="1" si="63"/>
        <v/>
      </c>
      <c r="P79" s="83">
        <f t="shared" ca="1" si="95"/>
        <v>0</v>
      </c>
      <c r="Q79" s="83" t="str">
        <f t="shared" ca="1" si="64"/>
        <v/>
      </c>
      <c r="R79" s="83">
        <f t="shared" ca="1" si="95"/>
        <v>0</v>
      </c>
      <c r="S79" s="83" t="str">
        <f t="shared" ca="1" si="65"/>
        <v/>
      </c>
      <c r="T79" s="83">
        <f t="shared" ca="1" si="66"/>
        <v>0</v>
      </c>
      <c r="U79" s="83" t="str">
        <f t="shared" ca="1" si="67"/>
        <v/>
      </c>
      <c r="V79" s="83">
        <f t="shared" ca="1" si="68"/>
        <v>0</v>
      </c>
      <c r="W79" s="83" t="str">
        <f t="shared" ca="1" si="69"/>
        <v/>
      </c>
      <c r="X79" s="83">
        <f t="shared" ca="1" si="70"/>
        <v>0</v>
      </c>
      <c r="Y79" s="83" t="str">
        <f t="shared" ca="1" si="71"/>
        <v/>
      </c>
      <c r="Z79" s="83">
        <f t="shared" ca="1" si="72"/>
        <v>0</v>
      </c>
      <c r="AA79" s="83" t="str">
        <f t="shared" ca="1" si="73"/>
        <v/>
      </c>
      <c r="AB79" s="28" t="str">
        <f t="shared" ca="1" si="93"/>
        <v/>
      </c>
      <c r="AC79" s="9" t="str">
        <f t="shared" ca="1" si="92"/>
        <v/>
      </c>
      <c r="AD79" s="9" t="str">
        <f t="shared" ca="1" si="82"/>
        <v/>
      </c>
      <c r="AE79" s="9" t="str">
        <f t="shared" ca="1" si="83"/>
        <v/>
      </c>
      <c r="AF79" s="9" t="str">
        <f t="shared" ca="1" si="84"/>
        <v/>
      </c>
      <c r="AG79" s="9" t="str">
        <f t="shared" ca="1" si="85"/>
        <v/>
      </c>
      <c r="AH79" s="9" t="str">
        <f t="shared" ca="1" si="86"/>
        <v/>
      </c>
      <c r="AI79" s="9" t="str">
        <f t="shared" ca="1" si="87"/>
        <v/>
      </c>
      <c r="AJ79" s="9" t="str">
        <f t="shared" ca="1" si="88"/>
        <v/>
      </c>
      <c r="AK79" s="9" t="str">
        <f t="shared" ca="1" si="89"/>
        <v/>
      </c>
      <c r="AL79" s="9" t="str">
        <f t="shared" ca="1" si="90"/>
        <v/>
      </c>
      <c r="AM79" s="9">
        <f t="shared" ca="1" si="56"/>
        <v>10</v>
      </c>
      <c r="AN79" s="9">
        <f t="shared" ca="1" si="94"/>
        <v>0</v>
      </c>
      <c r="AO79" s="20">
        <f t="shared" ca="1" si="77"/>
        <v>0</v>
      </c>
      <c r="AP79" s="22">
        <f t="shared" ca="1" si="78"/>
        <v>69</v>
      </c>
      <c r="AQ79"/>
      <c r="AR79" s="74" t="str">
        <f t="shared" ca="1" si="79"/>
        <v>Profit Target</v>
      </c>
      <c r="AS79" s="74">
        <f t="shared" ca="1" si="80"/>
        <v>0</v>
      </c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5"/>
      <c r="CB79" s="50">
        <f t="shared" ca="1" si="75"/>
        <v>31</v>
      </c>
    </row>
    <row r="80" spans="1:80">
      <c r="A80" s="50">
        <f t="shared" ca="1" si="74"/>
        <v>31</v>
      </c>
      <c r="B80" s="10"/>
      <c r="C80" s="10"/>
      <c r="D80" s="10"/>
      <c r="E80" s="10"/>
      <c r="F80" s="82">
        <f ca="1">IF(A80&lt;&gt;"",COUNTIF($A$5:A80,A80),"")</f>
        <v>1</v>
      </c>
      <c r="G80" s="76" t="str">
        <f t="shared" ca="1" si="76"/>
        <v/>
      </c>
      <c r="H80" s="19">
        <f t="shared" ca="1" si="81"/>
        <v>1</v>
      </c>
      <c r="I80" s="83" t="str">
        <f t="shared" ca="1" si="58"/>
        <v/>
      </c>
      <c r="J80" s="83">
        <f t="shared" ca="1" si="59"/>
        <v>2</v>
      </c>
      <c r="K80" s="83" t="str">
        <f t="shared" ca="1" si="60"/>
        <v/>
      </c>
      <c r="L80" s="83">
        <f t="shared" ca="1" si="95"/>
        <v>0</v>
      </c>
      <c r="M80" s="83" t="str">
        <f t="shared" ca="1" si="62"/>
        <v/>
      </c>
      <c r="N80" s="83">
        <f t="shared" ca="1" si="95"/>
        <v>0</v>
      </c>
      <c r="O80" s="83" t="str">
        <f t="shared" ca="1" si="63"/>
        <v/>
      </c>
      <c r="P80" s="83">
        <f t="shared" ca="1" si="95"/>
        <v>0</v>
      </c>
      <c r="Q80" s="83" t="str">
        <f t="shared" ca="1" si="64"/>
        <v/>
      </c>
      <c r="R80" s="83">
        <f t="shared" ca="1" si="95"/>
        <v>0</v>
      </c>
      <c r="S80" s="83" t="str">
        <f t="shared" ca="1" si="65"/>
        <v/>
      </c>
      <c r="T80" s="83">
        <f t="shared" ca="1" si="66"/>
        <v>0</v>
      </c>
      <c r="U80" s="83" t="str">
        <f t="shared" ca="1" si="67"/>
        <v/>
      </c>
      <c r="V80" s="83">
        <f t="shared" ca="1" si="68"/>
        <v>0</v>
      </c>
      <c r="W80" s="83" t="str">
        <f t="shared" ca="1" si="69"/>
        <v/>
      </c>
      <c r="X80" s="83">
        <f t="shared" ca="1" si="70"/>
        <v>0</v>
      </c>
      <c r="Y80" s="83" t="str">
        <f t="shared" ca="1" si="71"/>
        <v/>
      </c>
      <c r="Z80" s="83">
        <f t="shared" ca="1" si="72"/>
        <v>0</v>
      </c>
      <c r="AA80" s="83" t="str">
        <f t="shared" ca="1" si="73"/>
        <v/>
      </c>
      <c r="AB80" s="28" t="str">
        <f t="shared" ca="1" si="93"/>
        <v/>
      </c>
      <c r="AC80" s="9" t="str">
        <f t="shared" ca="1" si="92"/>
        <v/>
      </c>
      <c r="AD80" s="9" t="str">
        <f t="shared" ca="1" si="82"/>
        <v/>
      </c>
      <c r="AE80" s="9" t="str">
        <f t="shared" ca="1" si="83"/>
        <v/>
      </c>
      <c r="AF80" s="9" t="str">
        <f t="shared" ca="1" si="84"/>
        <v/>
      </c>
      <c r="AG80" s="9" t="str">
        <f t="shared" ca="1" si="85"/>
        <v/>
      </c>
      <c r="AH80" s="9" t="str">
        <f t="shared" ca="1" si="86"/>
        <v/>
      </c>
      <c r="AI80" s="9" t="str">
        <f t="shared" ca="1" si="87"/>
        <v/>
      </c>
      <c r="AJ80" s="9" t="str">
        <f t="shared" ca="1" si="88"/>
        <v/>
      </c>
      <c r="AK80" s="9" t="str">
        <f t="shared" ca="1" si="89"/>
        <v/>
      </c>
      <c r="AL80" s="9" t="str">
        <f t="shared" ca="1" si="90"/>
        <v/>
      </c>
      <c r="AM80" s="9">
        <f t="shared" ca="1" si="56"/>
        <v>10</v>
      </c>
      <c r="AN80" s="9">
        <f t="shared" ca="1" si="94"/>
        <v>0</v>
      </c>
      <c r="AO80" s="20">
        <f t="shared" ca="1" si="77"/>
        <v>0</v>
      </c>
      <c r="AP80" s="22">
        <f t="shared" ca="1" si="78"/>
        <v>69</v>
      </c>
      <c r="AQ80"/>
      <c r="AR80" s="74" t="str">
        <f t="shared" ca="1" si="79"/>
        <v>Profit Target</v>
      </c>
      <c r="AS80" s="74">
        <f t="shared" ca="1" si="80"/>
        <v>0</v>
      </c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5"/>
      <c r="CB80" s="50">
        <f t="shared" ca="1" si="75"/>
        <v>6</v>
      </c>
    </row>
    <row r="81" spans="1:80">
      <c r="A81" s="50">
        <f t="shared" ca="1" si="74"/>
        <v>4</v>
      </c>
      <c r="B81" s="10"/>
      <c r="C81" s="10"/>
      <c r="D81" s="10"/>
      <c r="E81" s="10"/>
      <c r="F81" s="82">
        <f ca="1">IF(A81&lt;&gt;"",COUNTIF($A$5:A81,A81),"")</f>
        <v>5</v>
      </c>
      <c r="G81" s="76">
        <f t="shared" ca="1" si="76"/>
        <v>4</v>
      </c>
      <c r="H81" s="19">
        <f t="shared" ca="1" si="81"/>
        <v>1</v>
      </c>
      <c r="I81" s="83" t="str">
        <f t="shared" ca="1" si="58"/>
        <v/>
      </c>
      <c r="J81" s="83">
        <f t="shared" ca="1" si="59"/>
        <v>2</v>
      </c>
      <c r="K81" s="83" t="str">
        <f t="shared" ca="1" si="60"/>
        <v/>
      </c>
      <c r="L81" s="83">
        <f t="shared" ca="1" si="95"/>
        <v>0</v>
      </c>
      <c r="M81" s="83" t="str">
        <f t="shared" ca="1" si="62"/>
        <v/>
      </c>
      <c r="N81" s="83">
        <f t="shared" ca="1" si="95"/>
        <v>0</v>
      </c>
      <c r="O81" s="83" t="str">
        <f t="shared" ca="1" si="63"/>
        <v/>
      </c>
      <c r="P81" s="83">
        <f t="shared" ca="1" si="95"/>
        <v>0</v>
      </c>
      <c r="Q81" s="83" t="str">
        <f t="shared" ca="1" si="64"/>
        <v/>
      </c>
      <c r="R81" s="83">
        <f t="shared" ca="1" si="95"/>
        <v>0</v>
      </c>
      <c r="S81" s="83" t="str">
        <f t="shared" ca="1" si="65"/>
        <v/>
      </c>
      <c r="T81" s="83">
        <f t="shared" ca="1" si="66"/>
        <v>0</v>
      </c>
      <c r="U81" s="83" t="str">
        <f t="shared" ca="1" si="67"/>
        <v/>
      </c>
      <c r="V81" s="83">
        <f t="shared" ca="1" si="68"/>
        <v>0</v>
      </c>
      <c r="W81" s="83" t="str">
        <f t="shared" ca="1" si="69"/>
        <v/>
      </c>
      <c r="X81" s="83">
        <f t="shared" ca="1" si="70"/>
        <v>0</v>
      </c>
      <c r="Y81" s="83" t="str">
        <f t="shared" ca="1" si="71"/>
        <v/>
      </c>
      <c r="Z81" s="83">
        <f t="shared" ca="1" si="72"/>
        <v>0</v>
      </c>
      <c r="AA81" s="83" t="str">
        <f t="shared" ca="1" si="73"/>
        <v/>
      </c>
      <c r="AB81" s="28" t="str">
        <f t="shared" ca="1" si="93"/>
        <v/>
      </c>
      <c r="AC81" s="9" t="str">
        <f t="shared" ca="1" si="92"/>
        <v/>
      </c>
      <c r="AD81" s="9" t="str">
        <f t="shared" ca="1" si="82"/>
        <v/>
      </c>
      <c r="AE81" s="9" t="str">
        <f t="shared" ca="1" si="83"/>
        <v/>
      </c>
      <c r="AF81" s="9" t="str">
        <f t="shared" ca="1" si="84"/>
        <v/>
      </c>
      <c r="AG81" s="9" t="str">
        <f t="shared" ca="1" si="85"/>
        <v/>
      </c>
      <c r="AH81" s="9" t="str">
        <f t="shared" ca="1" si="86"/>
        <v/>
      </c>
      <c r="AI81" s="9" t="str">
        <f t="shared" ca="1" si="87"/>
        <v/>
      </c>
      <c r="AJ81" s="9" t="str">
        <f t="shared" ca="1" si="88"/>
        <v/>
      </c>
      <c r="AK81" s="9" t="str">
        <f t="shared" ca="1" si="89"/>
        <v/>
      </c>
      <c r="AL81" s="9" t="str">
        <f t="shared" ca="1" si="90"/>
        <v/>
      </c>
      <c r="AM81" s="9">
        <f t="shared" ca="1" si="56"/>
        <v>10</v>
      </c>
      <c r="AN81" s="9">
        <f t="shared" ca="1" si="94"/>
        <v>0</v>
      </c>
      <c r="AO81" s="20">
        <f t="shared" ca="1" si="77"/>
        <v>0</v>
      </c>
      <c r="AP81" s="22">
        <f t="shared" ca="1" si="78"/>
        <v>69</v>
      </c>
      <c r="AQ81"/>
      <c r="AR81" s="74" t="str">
        <f t="shared" ca="1" si="79"/>
        <v>Profit Target</v>
      </c>
      <c r="AS81" s="74">
        <f t="shared" ca="1" si="80"/>
        <v>0</v>
      </c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5"/>
      <c r="CB81" s="50">
        <f t="shared" ca="1" si="75"/>
        <v>10</v>
      </c>
    </row>
    <row r="82" spans="1:80">
      <c r="A82" s="50">
        <f t="shared" ca="1" si="74"/>
        <v>22</v>
      </c>
      <c r="B82" s="10"/>
      <c r="C82" s="10"/>
      <c r="D82" s="10"/>
      <c r="E82" s="10"/>
      <c r="F82" s="82">
        <f ca="1">IF(A82&lt;&gt;"",COUNTIF($A$5:A82,A82),"")</f>
        <v>3</v>
      </c>
      <c r="G82" s="76">
        <f t="shared" ca="1" si="76"/>
        <v>22</v>
      </c>
      <c r="H82" s="19">
        <f t="shared" ca="1" si="81"/>
        <v>1</v>
      </c>
      <c r="I82" s="83" t="str">
        <f t="shared" ca="1" si="58"/>
        <v/>
      </c>
      <c r="J82" s="83">
        <f t="shared" ca="1" si="59"/>
        <v>2</v>
      </c>
      <c r="K82" s="83" t="str">
        <f t="shared" ca="1" si="60"/>
        <v/>
      </c>
      <c r="L82" s="83">
        <f t="shared" ca="1" si="95"/>
        <v>0</v>
      </c>
      <c r="M82" s="83" t="str">
        <f t="shared" ca="1" si="62"/>
        <v/>
      </c>
      <c r="N82" s="83">
        <f t="shared" ca="1" si="95"/>
        <v>0</v>
      </c>
      <c r="O82" s="83" t="str">
        <f t="shared" ca="1" si="63"/>
        <v/>
      </c>
      <c r="P82" s="83">
        <f t="shared" ca="1" si="95"/>
        <v>0</v>
      </c>
      <c r="Q82" s="83" t="str">
        <f t="shared" ca="1" si="64"/>
        <v/>
      </c>
      <c r="R82" s="83">
        <f t="shared" ca="1" si="95"/>
        <v>0</v>
      </c>
      <c r="S82" s="83" t="str">
        <f t="shared" ca="1" si="65"/>
        <v/>
      </c>
      <c r="T82" s="83">
        <f t="shared" ca="1" si="66"/>
        <v>0</v>
      </c>
      <c r="U82" s="83" t="str">
        <f t="shared" ca="1" si="67"/>
        <v/>
      </c>
      <c r="V82" s="83">
        <f t="shared" ca="1" si="68"/>
        <v>0</v>
      </c>
      <c r="W82" s="83" t="str">
        <f t="shared" ca="1" si="69"/>
        <v/>
      </c>
      <c r="X82" s="83">
        <f t="shared" ca="1" si="70"/>
        <v>0</v>
      </c>
      <c r="Y82" s="83" t="str">
        <f t="shared" ca="1" si="71"/>
        <v/>
      </c>
      <c r="Z82" s="83">
        <f t="shared" ca="1" si="72"/>
        <v>0</v>
      </c>
      <c r="AA82" s="83" t="str">
        <f t="shared" ca="1" si="73"/>
        <v/>
      </c>
      <c r="AB82" s="28" t="str">
        <f t="shared" ca="1" si="93"/>
        <v/>
      </c>
      <c r="AC82" s="9" t="str">
        <f t="shared" ca="1" si="92"/>
        <v/>
      </c>
      <c r="AD82" s="9" t="str">
        <f t="shared" ca="1" si="82"/>
        <v/>
      </c>
      <c r="AE82" s="9" t="str">
        <f t="shared" ca="1" si="83"/>
        <v/>
      </c>
      <c r="AF82" s="9" t="str">
        <f t="shared" ca="1" si="84"/>
        <v/>
      </c>
      <c r="AG82" s="9" t="str">
        <f t="shared" ca="1" si="85"/>
        <v/>
      </c>
      <c r="AH82" s="9" t="str">
        <f t="shared" ca="1" si="86"/>
        <v/>
      </c>
      <c r="AI82" s="9" t="str">
        <f t="shared" ca="1" si="87"/>
        <v/>
      </c>
      <c r="AJ82" s="9" t="str">
        <f t="shared" ca="1" si="88"/>
        <v/>
      </c>
      <c r="AK82" s="9" t="str">
        <f t="shared" ca="1" si="89"/>
        <v/>
      </c>
      <c r="AL82" s="9" t="str">
        <f t="shared" ca="1" si="90"/>
        <v/>
      </c>
      <c r="AM82" s="9">
        <f t="shared" ca="1" si="56"/>
        <v>10</v>
      </c>
      <c r="AN82" s="9">
        <f t="shared" ca="1" si="94"/>
        <v>0</v>
      </c>
      <c r="AO82" s="20">
        <f t="shared" ca="1" si="77"/>
        <v>0</v>
      </c>
      <c r="AP82" s="22">
        <f t="shared" ca="1" si="78"/>
        <v>69</v>
      </c>
      <c r="AQ82"/>
      <c r="AR82" s="74" t="str">
        <f t="shared" ca="1" si="79"/>
        <v>Profit Target</v>
      </c>
      <c r="AS82" s="74">
        <f t="shared" ca="1" si="80"/>
        <v>0</v>
      </c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5"/>
      <c r="CB82" s="50">
        <f t="shared" ca="1" si="75"/>
        <v>30</v>
      </c>
    </row>
    <row r="83" spans="1:80">
      <c r="A83" s="50">
        <f t="shared" ca="1" si="74"/>
        <v>8</v>
      </c>
      <c r="B83" s="10"/>
      <c r="C83" s="10"/>
      <c r="D83" s="10"/>
      <c r="E83" s="10"/>
      <c r="F83" s="82">
        <f ca="1">IF(A83&lt;&gt;"",COUNTIF($A$5:A83,A83),"")</f>
        <v>4</v>
      </c>
      <c r="G83" s="76">
        <f t="shared" ca="1" si="76"/>
        <v>8</v>
      </c>
      <c r="H83" s="19">
        <f t="shared" ca="1" si="81"/>
        <v>1</v>
      </c>
      <c r="I83" s="83" t="str">
        <f t="shared" ca="1" si="58"/>
        <v/>
      </c>
      <c r="J83" s="83">
        <f t="shared" ca="1" si="59"/>
        <v>2</v>
      </c>
      <c r="K83" s="83" t="str">
        <f t="shared" ca="1" si="60"/>
        <v/>
      </c>
      <c r="L83" s="83">
        <f t="shared" ca="1" si="95"/>
        <v>0</v>
      </c>
      <c r="M83" s="83" t="str">
        <f t="shared" ca="1" si="62"/>
        <v/>
      </c>
      <c r="N83" s="83">
        <f t="shared" ca="1" si="95"/>
        <v>0</v>
      </c>
      <c r="O83" s="83" t="str">
        <f t="shared" ca="1" si="63"/>
        <v/>
      </c>
      <c r="P83" s="83">
        <f t="shared" ca="1" si="95"/>
        <v>0</v>
      </c>
      <c r="Q83" s="83" t="str">
        <f t="shared" ca="1" si="64"/>
        <v/>
      </c>
      <c r="R83" s="83">
        <f t="shared" ca="1" si="95"/>
        <v>0</v>
      </c>
      <c r="S83" s="83" t="str">
        <f t="shared" ca="1" si="65"/>
        <v/>
      </c>
      <c r="T83" s="83">
        <f t="shared" ca="1" si="66"/>
        <v>0</v>
      </c>
      <c r="U83" s="83" t="str">
        <f t="shared" ca="1" si="67"/>
        <v/>
      </c>
      <c r="V83" s="83">
        <f t="shared" ca="1" si="68"/>
        <v>0</v>
      </c>
      <c r="W83" s="83" t="str">
        <f t="shared" ca="1" si="69"/>
        <v/>
      </c>
      <c r="X83" s="83">
        <f t="shared" ca="1" si="70"/>
        <v>0</v>
      </c>
      <c r="Y83" s="83" t="str">
        <f t="shared" ca="1" si="71"/>
        <v/>
      </c>
      <c r="Z83" s="83">
        <f t="shared" ca="1" si="72"/>
        <v>0</v>
      </c>
      <c r="AA83" s="83" t="str">
        <f t="shared" ca="1" si="73"/>
        <v/>
      </c>
      <c r="AB83" s="28" t="str">
        <f t="shared" ca="1" si="93"/>
        <v/>
      </c>
      <c r="AC83" s="9" t="str">
        <f t="shared" ca="1" si="92"/>
        <v/>
      </c>
      <c r="AD83" s="9" t="str">
        <f t="shared" ca="1" si="82"/>
        <v/>
      </c>
      <c r="AE83" s="9" t="str">
        <f t="shared" ca="1" si="83"/>
        <v/>
      </c>
      <c r="AF83" s="9" t="str">
        <f t="shared" ca="1" si="84"/>
        <v/>
      </c>
      <c r="AG83" s="9" t="str">
        <f t="shared" ca="1" si="85"/>
        <v/>
      </c>
      <c r="AH83" s="9" t="str">
        <f t="shared" ca="1" si="86"/>
        <v/>
      </c>
      <c r="AI83" s="9" t="str">
        <f t="shared" ca="1" si="87"/>
        <v/>
      </c>
      <c r="AJ83" s="9" t="str">
        <f t="shared" ca="1" si="88"/>
        <v/>
      </c>
      <c r="AK83" s="9" t="str">
        <f t="shared" ca="1" si="89"/>
        <v/>
      </c>
      <c r="AL83" s="9" t="str">
        <f t="shared" ca="1" si="90"/>
        <v/>
      </c>
      <c r="AM83" s="9">
        <f t="shared" ca="1" si="56"/>
        <v>10</v>
      </c>
      <c r="AN83" s="9">
        <f t="shared" ca="1" si="94"/>
        <v>0</v>
      </c>
      <c r="AO83" s="20">
        <f t="shared" ca="1" si="77"/>
        <v>0</v>
      </c>
      <c r="AP83" s="22">
        <f t="shared" ca="1" si="78"/>
        <v>69</v>
      </c>
      <c r="AQ83"/>
      <c r="AR83" s="74" t="str">
        <f t="shared" ca="1" si="79"/>
        <v>Profit Target</v>
      </c>
      <c r="AS83" s="74">
        <f t="shared" ca="1" si="80"/>
        <v>0</v>
      </c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5"/>
      <c r="CB83" s="50">
        <f t="shared" ca="1" si="75"/>
        <v>23</v>
      </c>
    </row>
    <row r="84" spans="1:80">
      <c r="A84" s="50">
        <f t="shared" ca="1" si="74"/>
        <v>3</v>
      </c>
      <c r="B84" s="10"/>
      <c r="C84" s="10"/>
      <c r="D84" s="10"/>
      <c r="E84" s="10"/>
      <c r="F84" s="82">
        <f ca="1">IF(A84&lt;&gt;"",COUNTIF($A$5:A84,A84),"")</f>
        <v>3</v>
      </c>
      <c r="G84" s="76">
        <f t="shared" ca="1" si="76"/>
        <v>3</v>
      </c>
      <c r="H84" s="19">
        <f t="shared" ca="1" si="81"/>
        <v>1</v>
      </c>
      <c r="I84" s="83" t="str">
        <f t="shared" ca="1" si="58"/>
        <v/>
      </c>
      <c r="J84" s="83">
        <f t="shared" ca="1" si="59"/>
        <v>2</v>
      </c>
      <c r="K84" s="83" t="str">
        <f t="shared" ca="1" si="60"/>
        <v/>
      </c>
      <c r="L84" s="83">
        <f t="shared" ca="1" si="95"/>
        <v>0</v>
      </c>
      <c r="M84" s="83" t="str">
        <f t="shared" ca="1" si="62"/>
        <v/>
      </c>
      <c r="N84" s="83">
        <f t="shared" ca="1" si="95"/>
        <v>0</v>
      </c>
      <c r="O84" s="83" t="str">
        <f t="shared" ca="1" si="63"/>
        <v/>
      </c>
      <c r="P84" s="83">
        <f t="shared" ca="1" si="95"/>
        <v>0</v>
      </c>
      <c r="Q84" s="83" t="str">
        <f t="shared" ca="1" si="64"/>
        <v/>
      </c>
      <c r="R84" s="83">
        <f t="shared" ca="1" si="95"/>
        <v>0</v>
      </c>
      <c r="S84" s="83" t="str">
        <f t="shared" ca="1" si="65"/>
        <v/>
      </c>
      <c r="T84" s="83">
        <f t="shared" ca="1" si="66"/>
        <v>0</v>
      </c>
      <c r="U84" s="83" t="str">
        <f t="shared" ca="1" si="67"/>
        <v/>
      </c>
      <c r="V84" s="83">
        <f t="shared" ca="1" si="68"/>
        <v>0</v>
      </c>
      <c r="W84" s="83" t="str">
        <f t="shared" ca="1" si="69"/>
        <v/>
      </c>
      <c r="X84" s="83">
        <f t="shared" ca="1" si="70"/>
        <v>0</v>
      </c>
      <c r="Y84" s="83" t="str">
        <f t="shared" ca="1" si="71"/>
        <v/>
      </c>
      <c r="Z84" s="83">
        <f t="shared" ca="1" si="72"/>
        <v>0</v>
      </c>
      <c r="AA84" s="83" t="str">
        <f t="shared" ca="1" si="73"/>
        <v/>
      </c>
      <c r="AB84" s="28" t="str">
        <f t="shared" ca="1" si="93"/>
        <v/>
      </c>
      <c r="AC84" s="9" t="str">
        <f t="shared" ca="1" si="92"/>
        <v/>
      </c>
      <c r="AD84" s="9" t="str">
        <f t="shared" ca="1" si="82"/>
        <v/>
      </c>
      <c r="AE84" s="9" t="str">
        <f t="shared" ca="1" si="83"/>
        <v/>
      </c>
      <c r="AF84" s="9" t="str">
        <f t="shared" ca="1" si="84"/>
        <v/>
      </c>
      <c r="AG84" s="9" t="str">
        <f t="shared" ca="1" si="85"/>
        <v/>
      </c>
      <c r="AH84" s="9" t="str">
        <f t="shared" ca="1" si="86"/>
        <v/>
      </c>
      <c r="AI84" s="9" t="str">
        <f t="shared" ca="1" si="87"/>
        <v/>
      </c>
      <c r="AJ84" s="9" t="str">
        <f t="shared" ca="1" si="88"/>
        <v/>
      </c>
      <c r="AK84" s="9" t="str">
        <f t="shared" ca="1" si="89"/>
        <v/>
      </c>
      <c r="AL84" s="9" t="str">
        <f t="shared" ca="1" si="90"/>
        <v/>
      </c>
      <c r="AM84" s="9">
        <f t="shared" ca="1" si="56"/>
        <v>10</v>
      </c>
      <c r="AN84" s="9">
        <f t="shared" ca="1" si="94"/>
        <v>0</v>
      </c>
      <c r="AO84" s="20">
        <f t="shared" ca="1" si="77"/>
        <v>0</v>
      </c>
      <c r="AP84" s="22">
        <f t="shared" ca="1" si="78"/>
        <v>69</v>
      </c>
      <c r="AQ84"/>
      <c r="AR84" s="74" t="str">
        <f t="shared" ca="1" si="79"/>
        <v>Profit Target</v>
      </c>
      <c r="AS84" s="74">
        <f t="shared" ca="1" si="80"/>
        <v>0</v>
      </c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5"/>
      <c r="CB84" s="50">
        <f t="shared" ca="1" si="75"/>
        <v>0</v>
      </c>
    </row>
    <row r="85" spans="1:80">
      <c r="A85" s="50">
        <f t="shared" ca="1" si="74"/>
        <v>12</v>
      </c>
      <c r="B85" s="10"/>
      <c r="C85" s="10"/>
      <c r="D85" s="10"/>
      <c r="E85" s="10"/>
      <c r="F85" s="82">
        <f ca="1">IF(A85&lt;&gt;"",COUNTIF($A$5:A85,A85),"")</f>
        <v>5</v>
      </c>
      <c r="G85" s="76">
        <f t="shared" ca="1" si="76"/>
        <v>12</v>
      </c>
      <c r="H85" s="19">
        <f t="shared" ca="1" si="81"/>
        <v>1</v>
      </c>
      <c r="I85" s="83" t="str">
        <f t="shared" ca="1" si="58"/>
        <v/>
      </c>
      <c r="J85" s="83">
        <f t="shared" ca="1" si="59"/>
        <v>2</v>
      </c>
      <c r="K85" s="83" t="str">
        <f t="shared" ca="1" si="60"/>
        <v/>
      </c>
      <c r="L85" s="83">
        <f t="shared" ca="1" si="95"/>
        <v>0</v>
      </c>
      <c r="M85" s="83" t="str">
        <f t="shared" ca="1" si="62"/>
        <v/>
      </c>
      <c r="N85" s="83">
        <f t="shared" ca="1" si="95"/>
        <v>0</v>
      </c>
      <c r="O85" s="83" t="str">
        <f t="shared" ca="1" si="63"/>
        <v/>
      </c>
      <c r="P85" s="83">
        <f t="shared" ca="1" si="95"/>
        <v>0</v>
      </c>
      <c r="Q85" s="83" t="str">
        <f t="shared" ca="1" si="64"/>
        <v/>
      </c>
      <c r="R85" s="83">
        <f t="shared" ca="1" si="95"/>
        <v>0</v>
      </c>
      <c r="S85" s="83" t="str">
        <f t="shared" ca="1" si="65"/>
        <v/>
      </c>
      <c r="T85" s="83">
        <f t="shared" ca="1" si="66"/>
        <v>0</v>
      </c>
      <c r="U85" s="83" t="str">
        <f t="shared" ca="1" si="67"/>
        <v/>
      </c>
      <c r="V85" s="83">
        <f t="shared" ca="1" si="68"/>
        <v>0</v>
      </c>
      <c r="W85" s="83" t="str">
        <f t="shared" ca="1" si="69"/>
        <v/>
      </c>
      <c r="X85" s="83">
        <f t="shared" ca="1" si="70"/>
        <v>0</v>
      </c>
      <c r="Y85" s="83" t="str">
        <f t="shared" ca="1" si="71"/>
        <v/>
      </c>
      <c r="Z85" s="83">
        <f t="shared" ca="1" si="72"/>
        <v>0</v>
      </c>
      <c r="AA85" s="83" t="str">
        <f t="shared" ca="1" si="73"/>
        <v/>
      </c>
      <c r="AB85" s="28" t="str">
        <f t="shared" ca="1" si="93"/>
        <v/>
      </c>
      <c r="AC85" s="9" t="str">
        <f t="shared" ca="1" si="92"/>
        <v/>
      </c>
      <c r="AD85" s="9" t="str">
        <f t="shared" ca="1" si="82"/>
        <v/>
      </c>
      <c r="AE85" s="9" t="str">
        <f t="shared" ca="1" si="83"/>
        <v/>
      </c>
      <c r="AF85" s="9" t="str">
        <f t="shared" ca="1" si="84"/>
        <v/>
      </c>
      <c r="AG85" s="9" t="str">
        <f t="shared" ca="1" si="85"/>
        <v/>
      </c>
      <c r="AH85" s="9" t="str">
        <f t="shared" ca="1" si="86"/>
        <v/>
      </c>
      <c r="AI85" s="9" t="str">
        <f t="shared" ca="1" si="87"/>
        <v/>
      </c>
      <c r="AJ85" s="9" t="str">
        <f t="shared" ca="1" si="88"/>
        <v/>
      </c>
      <c r="AK85" s="9" t="str">
        <f t="shared" ca="1" si="89"/>
        <v/>
      </c>
      <c r="AL85" s="9" t="str">
        <f t="shared" ca="1" si="90"/>
        <v/>
      </c>
      <c r="AM85" s="9">
        <f t="shared" ca="1" si="56"/>
        <v>10</v>
      </c>
      <c r="AN85" s="9">
        <f t="shared" ca="1" si="94"/>
        <v>0</v>
      </c>
      <c r="AO85" s="20">
        <f t="shared" ca="1" si="77"/>
        <v>0</v>
      </c>
      <c r="AP85" s="22">
        <f t="shared" ca="1" si="78"/>
        <v>69</v>
      </c>
      <c r="AQ85"/>
      <c r="AR85" s="74" t="str">
        <f t="shared" ca="1" si="79"/>
        <v>Profit Target</v>
      </c>
      <c r="AS85" s="74">
        <f t="shared" ca="1" si="80"/>
        <v>0</v>
      </c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5"/>
      <c r="CB85" s="50">
        <f t="shared" ca="1" si="75"/>
        <v>11</v>
      </c>
    </row>
    <row r="86" spans="1:80">
      <c r="A86" s="50">
        <f t="shared" ca="1" si="74"/>
        <v>15</v>
      </c>
      <c r="B86" s="10"/>
      <c r="C86" s="10"/>
      <c r="D86" s="10"/>
      <c r="E86" s="10"/>
      <c r="F86" s="82">
        <f ca="1">IF(A86&lt;&gt;"",COUNTIF($A$5:A86,A86),"")</f>
        <v>1</v>
      </c>
      <c r="G86" s="76" t="str">
        <f t="shared" ca="1" si="76"/>
        <v/>
      </c>
      <c r="H86" s="19">
        <f t="shared" ca="1" si="81"/>
        <v>1</v>
      </c>
      <c r="I86" s="83" t="str">
        <f t="shared" ca="1" si="58"/>
        <v/>
      </c>
      <c r="J86" s="83">
        <f t="shared" ca="1" si="59"/>
        <v>2</v>
      </c>
      <c r="K86" s="83" t="str">
        <f t="shared" ca="1" si="60"/>
        <v/>
      </c>
      <c r="L86" s="83">
        <f t="shared" ca="1" si="95"/>
        <v>0</v>
      </c>
      <c r="M86" s="83" t="str">
        <f t="shared" ca="1" si="62"/>
        <v/>
      </c>
      <c r="N86" s="83">
        <f t="shared" ca="1" si="95"/>
        <v>0</v>
      </c>
      <c r="O86" s="83" t="str">
        <f t="shared" ca="1" si="63"/>
        <v/>
      </c>
      <c r="P86" s="83">
        <f t="shared" ca="1" si="95"/>
        <v>0</v>
      </c>
      <c r="Q86" s="83" t="str">
        <f t="shared" ca="1" si="64"/>
        <v/>
      </c>
      <c r="R86" s="83">
        <f t="shared" ca="1" si="95"/>
        <v>0</v>
      </c>
      <c r="S86" s="83" t="str">
        <f t="shared" ca="1" si="65"/>
        <v/>
      </c>
      <c r="T86" s="83">
        <f t="shared" ca="1" si="66"/>
        <v>0</v>
      </c>
      <c r="U86" s="83" t="str">
        <f t="shared" ca="1" si="67"/>
        <v/>
      </c>
      <c r="V86" s="83">
        <f t="shared" ca="1" si="68"/>
        <v>0</v>
      </c>
      <c r="W86" s="83" t="str">
        <f t="shared" ca="1" si="69"/>
        <v/>
      </c>
      <c r="X86" s="83">
        <f t="shared" ca="1" si="70"/>
        <v>0</v>
      </c>
      <c r="Y86" s="83" t="str">
        <f t="shared" ca="1" si="71"/>
        <v/>
      </c>
      <c r="Z86" s="83">
        <f t="shared" ca="1" si="72"/>
        <v>0</v>
      </c>
      <c r="AA86" s="83" t="str">
        <f t="shared" ca="1" si="73"/>
        <v/>
      </c>
      <c r="AB86" s="28" t="str">
        <f t="shared" ca="1" si="93"/>
        <v/>
      </c>
      <c r="AC86" s="9" t="str">
        <f t="shared" ca="1" si="92"/>
        <v/>
      </c>
      <c r="AD86" s="9" t="str">
        <f t="shared" ca="1" si="82"/>
        <v/>
      </c>
      <c r="AE86" s="9" t="str">
        <f t="shared" ca="1" si="83"/>
        <v/>
      </c>
      <c r="AF86" s="9" t="str">
        <f t="shared" ca="1" si="84"/>
        <v/>
      </c>
      <c r="AG86" s="9" t="str">
        <f t="shared" ca="1" si="85"/>
        <v/>
      </c>
      <c r="AH86" s="9" t="str">
        <f t="shared" ca="1" si="86"/>
        <v/>
      </c>
      <c r="AI86" s="9" t="str">
        <f t="shared" ca="1" si="87"/>
        <v/>
      </c>
      <c r="AJ86" s="9" t="str">
        <f t="shared" ca="1" si="88"/>
        <v/>
      </c>
      <c r="AK86" s="9" t="str">
        <f t="shared" ca="1" si="89"/>
        <v/>
      </c>
      <c r="AL86" s="9" t="str">
        <f t="shared" ca="1" si="90"/>
        <v/>
      </c>
      <c r="AM86" s="9">
        <f t="shared" ca="1" si="56"/>
        <v>10</v>
      </c>
      <c r="AN86" s="9">
        <f t="shared" ca="1" si="94"/>
        <v>0</v>
      </c>
      <c r="AO86" s="20">
        <f t="shared" ca="1" si="77"/>
        <v>0</v>
      </c>
      <c r="AP86" s="22">
        <f t="shared" ca="1" si="78"/>
        <v>69</v>
      </c>
      <c r="AQ86"/>
      <c r="AR86" s="74" t="str">
        <f t="shared" ca="1" si="79"/>
        <v>Profit Target</v>
      </c>
      <c r="AS86" s="74">
        <f t="shared" ca="1" si="80"/>
        <v>0</v>
      </c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5"/>
      <c r="CB86" s="50">
        <f t="shared" ca="1" si="75"/>
        <v>36</v>
      </c>
    </row>
    <row r="87" spans="1:80">
      <c r="A87" s="50">
        <f t="shared" ca="1" si="74"/>
        <v>0</v>
      </c>
      <c r="B87" s="10"/>
      <c r="C87" s="10"/>
      <c r="D87" s="10"/>
      <c r="E87" s="10"/>
      <c r="F87" s="82">
        <f ca="1">IF(A87&lt;&gt;"",COUNTIF($A$5:A87,A87),"")</f>
        <v>3</v>
      </c>
      <c r="G87" s="76">
        <f t="shared" ca="1" si="76"/>
        <v>0</v>
      </c>
      <c r="H87" s="19">
        <f t="shared" ca="1" si="81"/>
        <v>1</v>
      </c>
      <c r="I87" s="83" t="str">
        <f t="shared" ca="1" si="58"/>
        <v/>
      </c>
      <c r="J87" s="83">
        <f t="shared" ca="1" si="59"/>
        <v>2</v>
      </c>
      <c r="K87" s="83" t="str">
        <f t="shared" ca="1" si="60"/>
        <v/>
      </c>
      <c r="L87" s="83">
        <f t="shared" ca="1" si="95"/>
        <v>0</v>
      </c>
      <c r="M87" s="83" t="str">
        <f t="shared" ca="1" si="62"/>
        <v/>
      </c>
      <c r="N87" s="83">
        <f t="shared" ca="1" si="95"/>
        <v>0</v>
      </c>
      <c r="O87" s="83" t="str">
        <f t="shared" ca="1" si="63"/>
        <v/>
      </c>
      <c r="P87" s="83">
        <f t="shared" ca="1" si="95"/>
        <v>0</v>
      </c>
      <c r="Q87" s="83" t="str">
        <f t="shared" ca="1" si="64"/>
        <v/>
      </c>
      <c r="R87" s="83">
        <f t="shared" ca="1" si="95"/>
        <v>0</v>
      </c>
      <c r="S87" s="83" t="str">
        <f t="shared" ca="1" si="65"/>
        <v/>
      </c>
      <c r="T87" s="83">
        <f t="shared" ca="1" si="66"/>
        <v>0</v>
      </c>
      <c r="U87" s="83" t="str">
        <f t="shared" ca="1" si="67"/>
        <v/>
      </c>
      <c r="V87" s="83">
        <f t="shared" ca="1" si="68"/>
        <v>0</v>
      </c>
      <c r="W87" s="83" t="str">
        <f t="shared" ca="1" si="69"/>
        <v/>
      </c>
      <c r="X87" s="83">
        <f t="shared" ca="1" si="70"/>
        <v>0</v>
      </c>
      <c r="Y87" s="83" t="str">
        <f t="shared" ca="1" si="71"/>
        <v/>
      </c>
      <c r="Z87" s="83">
        <f t="shared" ca="1" si="72"/>
        <v>0</v>
      </c>
      <c r="AA87" s="83" t="str">
        <f t="shared" ca="1" si="73"/>
        <v/>
      </c>
      <c r="AB87" s="28" t="str">
        <f t="shared" ca="1" si="93"/>
        <v/>
      </c>
      <c r="AC87" s="9" t="str">
        <f t="shared" ca="1" si="92"/>
        <v/>
      </c>
      <c r="AD87" s="9" t="str">
        <f t="shared" ca="1" si="82"/>
        <v/>
      </c>
      <c r="AE87" s="9" t="str">
        <f t="shared" ca="1" si="83"/>
        <v/>
      </c>
      <c r="AF87" s="9" t="str">
        <f t="shared" ca="1" si="84"/>
        <v/>
      </c>
      <c r="AG87" s="9" t="str">
        <f t="shared" ca="1" si="85"/>
        <v/>
      </c>
      <c r="AH87" s="9" t="str">
        <f t="shared" ca="1" si="86"/>
        <v/>
      </c>
      <c r="AI87" s="9" t="str">
        <f t="shared" ca="1" si="87"/>
        <v/>
      </c>
      <c r="AJ87" s="9" t="str">
        <f t="shared" ca="1" si="88"/>
        <v/>
      </c>
      <c r="AK87" s="9" t="str">
        <f t="shared" ca="1" si="89"/>
        <v/>
      </c>
      <c r="AL87" s="9" t="str">
        <f t="shared" ca="1" si="90"/>
        <v/>
      </c>
      <c r="AM87" s="9">
        <f t="shared" ca="1" si="56"/>
        <v>10</v>
      </c>
      <c r="AN87" s="9">
        <f t="shared" ca="1" si="94"/>
        <v>0</v>
      </c>
      <c r="AO87" s="20">
        <f t="shared" ca="1" si="77"/>
        <v>0</v>
      </c>
      <c r="AP87" s="22">
        <f t="shared" ca="1" si="78"/>
        <v>69</v>
      </c>
      <c r="AQ87"/>
      <c r="AR87" s="74" t="str">
        <f t="shared" ca="1" si="79"/>
        <v>Profit Target</v>
      </c>
      <c r="AS87" s="74">
        <f t="shared" ca="1" si="80"/>
        <v>0</v>
      </c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5"/>
      <c r="CB87" s="50">
        <f t="shared" ca="1" si="75"/>
        <v>15</v>
      </c>
    </row>
    <row r="88" spans="1:80">
      <c r="A88" s="50">
        <f t="shared" ca="1" si="74"/>
        <v>14</v>
      </c>
      <c r="B88" s="10"/>
      <c r="C88" s="10"/>
      <c r="D88" s="10"/>
      <c r="E88" s="10"/>
      <c r="F88" s="82">
        <f ca="1">IF(A88&lt;&gt;"",COUNTIF($A$5:A88,A88),"")</f>
        <v>5</v>
      </c>
      <c r="G88" s="76">
        <f t="shared" ca="1" si="76"/>
        <v>14</v>
      </c>
      <c r="H88" s="19">
        <f t="shared" ca="1" si="81"/>
        <v>1</v>
      </c>
      <c r="I88" s="83" t="str">
        <f t="shared" ca="1" si="58"/>
        <v/>
      </c>
      <c r="J88" s="83">
        <f t="shared" ca="1" si="59"/>
        <v>2</v>
      </c>
      <c r="K88" s="83" t="str">
        <f t="shared" ca="1" si="60"/>
        <v/>
      </c>
      <c r="L88" s="83">
        <f t="shared" ca="1" si="95"/>
        <v>0</v>
      </c>
      <c r="M88" s="83" t="str">
        <f t="shared" ca="1" si="62"/>
        <v/>
      </c>
      <c r="N88" s="83">
        <f t="shared" ca="1" si="95"/>
        <v>0</v>
      </c>
      <c r="O88" s="83" t="str">
        <f t="shared" ca="1" si="63"/>
        <v/>
      </c>
      <c r="P88" s="83">
        <f t="shared" ca="1" si="95"/>
        <v>0</v>
      </c>
      <c r="Q88" s="83" t="str">
        <f t="shared" ca="1" si="64"/>
        <v/>
      </c>
      <c r="R88" s="83">
        <f t="shared" ca="1" si="95"/>
        <v>0</v>
      </c>
      <c r="S88" s="83" t="str">
        <f t="shared" ca="1" si="65"/>
        <v/>
      </c>
      <c r="T88" s="83">
        <f t="shared" ca="1" si="66"/>
        <v>0</v>
      </c>
      <c r="U88" s="83" t="str">
        <f t="shared" ca="1" si="67"/>
        <v/>
      </c>
      <c r="V88" s="83">
        <f t="shared" ca="1" si="68"/>
        <v>0</v>
      </c>
      <c r="W88" s="83" t="str">
        <f t="shared" ca="1" si="69"/>
        <v/>
      </c>
      <c r="X88" s="83">
        <f t="shared" ca="1" si="70"/>
        <v>0</v>
      </c>
      <c r="Y88" s="83" t="str">
        <f t="shared" ca="1" si="71"/>
        <v/>
      </c>
      <c r="Z88" s="83">
        <f t="shared" ca="1" si="72"/>
        <v>0</v>
      </c>
      <c r="AA88" s="83" t="str">
        <f t="shared" ca="1" si="73"/>
        <v/>
      </c>
      <c r="AB88" s="28" t="str">
        <f t="shared" ca="1" si="93"/>
        <v/>
      </c>
      <c r="AC88" s="9" t="str">
        <f t="shared" ca="1" si="92"/>
        <v/>
      </c>
      <c r="AD88" s="9" t="str">
        <f t="shared" ca="1" si="82"/>
        <v/>
      </c>
      <c r="AE88" s="9" t="str">
        <f t="shared" ca="1" si="83"/>
        <v/>
      </c>
      <c r="AF88" s="9" t="str">
        <f t="shared" ca="1" si="84"/>
        <v/>
      </c>
      <c r="AG88" s="9" t="str">
        <f t="shared" ca="1" si="85"/>
        <v/>
      </c>
      <c r="AH88" s="9" t="str">
        <f t="shared" ca="1" si="86"/>
        <v/>
      </c>
      <c r="AI88" s="9" t="str">
        <f t="shared" ca="1" si="87"/>
        <v/>
      </c>
      <c r="AJ88" s="9" t="str">
        <f t="shared" ca="1" si="88"/>
        <v/>
      </c>
      <c r="AK88" s="9" t="str">
        <f t="shared" ca="1" si="89"/>
        <v/>
      </c>
      <c r="AL88" s="9" t="str">
        <f t="shared" ca="1" si="90"/>
        <v/>
      </c>
      <c r="AM88" s="9">
        <f t="shared" ca="1" si="56"/>
        <v>10</v>
      </c>
      <c r="AN88" s="9">
        <f t="shared" ca="1" si="94"/>
        <v>0</v>
      </c>
      <c r="AO88" s="20">
        <f t="shared" ca="1" si="77"/>
        <v>0</v>
      </c>
      <c r="AP88" s="22">
        <f t="shared" ca="1" si="78"/>
        <v>69</v>
      </c>
      <c r="AQ88"/>
      <c r="AR88" s="74" t="str">
        <f t="shared" ca="1" si="79"/>
        <v>Profit Target</v>
      </c>
      <c r="AS88" s="74">
        <f t="shared" ca="1" si="80"/>
        <v>0</v>
      </c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5"/>
      <c r="CB88" s="50">
        <f t="shared" ca="1" si="75"/>
        <v>33</v>
      </c>
    </row>
    <row r="89" spans="1:80">
      <c r="A89" s="50">
        <f t="shared" ca="1" si="74"/>
        <v>6</v>
      </c>
      <c r="B89" s="10"/>
      <c r="C89" s="10"/>
      <c r="D89" s="10"/>
      <c r="E89" s="10"/>
      <c r="F89" s="82">
        <f ca="1">IF(A89&lt;&gt;"",COUNTIF($A$5:A89,A89),"")</f>
        <v>2</v>
      </c>
      <c r="G89" s="76">
        <f t="shared" ca="1" si="76"/>
        <v>6</v>
      </c>
      <c r="H89" s="19">
        <f t="shared" ca="1" si="81"/>
        <v>1</v>
      </c>
      <c r="I89" s="83" t="str">
        <f t="shared" ca="1" si="58"/>
        <v/>
      </c>
      <c r="J89" s="83">
        <f t="shared" ca="1" si="59"/>
        <v>2</v>
      </c>
      <c r="K89" s="83" t="str">
        <f t="shared" ca="1" si="60"/>
        <v/>
      </c>
      <c r="L89" s="83">
        <f t="shared" ca="1" si="95"/>
        <v>0</v>
      </c>
      <c r="M89" s="83" t="str">
        <f t="shared" ca="1" si="62"/>
        <v/>
      </c>
      <c r="N89" s="83">
        <f t="shared" ca="1" si="95"/>
        <v>0</v>
      </c>
      <c r="O89" s="83" t="str">
        <f t="shared" ca="1" si="63"/>
        <v/>
      </c>
      <c r="P89" s="83">
        <f t="shared" ca="1" si="95"/>
        <v>0</v>
      </c>
      <c r="Q89" s="83" t="str">
        <f t="shared" ca="1" si="64"/>
        <v/>
      </c>
      <c r="R89" s="83">
        <f t="shared" ca="1" si="95"/>
        <v>0</v>
      </c>
      <c r="S89" s="83" t="str">
        <f t="shared" ca="1" si="65"/>
        <v/>
      </c>
      <c r="T89" s="83">
        <f t="shared" ca="1" si="66"/>
        <v>0</v>
      </c>
      <c r="U89" s="83" t="str">
        <f t="shared" ca="1" si="67"/>
        <v/>
      </c>
      <c r="V89" s="83">
        <f t="shared" ca="1" si="68"/>
        <v>0</v>
      </c>
      <c r="W89" s="83" t="str">
        <f t="shared" ca="1" si="69"/>
        <v/>
      </c>
      <c r="X89" s="83">
        <f t="shared" ca="1" si="70"/>
        <v>0</v>
      </c>
      <c r="Y89" s="83" t="str">
        <f t="shared" ca="1" si="71"/>
        <v/>
      </c>
      <c r="Z89" s="83">
        <f t="shared" ca="1" si="72"/>
        <v>0</v>
      </c>
      <c r="AA89" s="83" t="str">
        <f t="shared" ca="1" si="73"/>
        <v/>
      </c>
      <c r="AB89" s="28" t="str">
        <f t="shared" ca="1" si="93"/>
        <v/>
      </c>
      <c r="AC89" s="9" t="str">
        <f t="shared" ca="1" si="92"/>
        <v/>
      </c>
      <c r="AD89" s="9" t="str">
        <f t="shared" ca="1" si="82"/>
        <v/>
      </c>
      <c r="AE89" s="9" t="str">
        <f t="shared" ca="1" si="83"/>
        <v/>
      </c>
      <c r="AF89" s="9" t="str">
        <f t="shared" ca="1" si="84"/>
        <v/>
      </c>
      <c r="AG89" s="9" t="str">
        <f t="shared" ca="1" si="85"/>
        <v/>
      </c>
      <c r="AH89" s="9" t="str">
        <f t="shared" ca="1" si="86"/>
        <v/>
      </c>
      <c r="AI89" s="9" t="str">
        <f t="shared" ca="1" si="87"/>
        <v/>
      </c>
      <c r="AJ89" s="9" t="str">
        <f t="shared" ca="1" si="88"/>
        <v/>
      </c>
      <c r="AK89" s="9" t="str">
        <f t="shared" ca="1" si="89"/>
        <v/>
      </c>
      <c r="AL89" s="9" t="str">
        <f t="shared" ca="1" si="90"/>
        <v/>
      </c>
      <c r="AM89" s="9">
        <f t="shared" ca="1" si="56"/>
        <v>10</v>
      </c>
      <c r="AN89" s="9">
        <f t="shared" ca="1" si="94"/>
        <v>0</v>
      </c>
      <c r="AO89" s="20">
        <f t="shared" ca="1" si="77"/>
        <v>0</v>
      </c>
      <c r="AP89" s="22">
        <f t="shared" ca="1" si="78"/>
        <v>69</v>
      </c>
      <c r="AQ89"/>
      <c r="AR89" s="74" t="str">
        <f t="shared" ca="1" si="79"/>
        <v>Profit Target</v>
      </c>
      <c r="AS89" s="74">
        <f t="shared" ca="1" si="80"/>
        <v>0</v>
      </c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5"/>
      <c r="CB89" s="50">
        <f t="shared" ca="1" si="75"/>
        <v>16</v>
      </c>
    </row>
    <row r="90" spans="1:80">
      <c r="A90" s="50">
        <f t="shared" ca="1" si="74"/>
        <v>33</v>
      </c>
      <c r="B90" s="10"/>
      <c r="C90" s="10"/>
      <c r="D90" s="10"/>
      <c r="E90" s="10"/>
      <c r="F90" s="82">
        <f ca="1">IF(A90&lt;&gt;"",COUNTIF($A$5:A90,A90),"")</f>
        <v>4</v>
      </c>
      <c r="G90" s="76">
        <f t="shared" ca="1" si="76"/>
        <v>33</v>
      </c>
      <c r="H90" s="19">
        <f t="shared" ca="1" si="81"/>
        <v>1</v>
      </c>
      <c r="I90" s="83" t="str">
        <f t="shared" ca="1" si="58"/>
        <v/>
      </c>
      <c r="J90" s="83">
        <f t="shared" ca="1" si="59"/>
        <v>2</v>
      </c>
      <c r="K90" s="83" t="str">
        <f t="shared" ca="1" si="60"/>
        <v/>
      </c>
      <c r="L90" s="83">
        <f t="shared" ca="1" si="95"/>
        <v>0</v>
      </c>
      <c r="M90" s="83" t="str">
        <f t="shared" ca="1" si="62"/>
        <v/>
      </c>
      <c r="N90" s="83">
        <f t="shared" ca="1" si="95"/>
        <v>0</v>
      </c>
      <c r="O90" s="83" t="str">
        <f t="shared" ca="1" si="63"/>
        <v/>
      </c>
      <c r="P90" s="83">
        <f t="shared" ca="1" si="95"/>
        <v>0</v>
      </c>
      <c r="Q90" s="83" t="str">
        <f t="shared" ca="1" si="64"/>
        <v/>
      </c>
      <c r="R90" s="83">
        <f t="shared" ca="1" si="95"/>
        <v>0</v>
      </c>
      <c r="S90" s="83" t="str">
        <f t="shared" ca="1" si="65"/>
        <v/>
      </c>
      <c r="T90" s="83">
        <f t="shared" ca="1" si="66"/>
        <v>0</v>
      </c>
      <c r="U90" s="83" t="str">
        <f t="shared" ca="1" si="67"/>
        <v/>
      </c>
      <c r="V90" s="83">
        <f t="shared" ca="1" si="68"/>
        <v>0</v>
      </c>
      <c r="W90" s="83" t="str">
        <f t="shared" ca="1" si="69"/>
        <v/>
      </c>
      <c r="X90" s="83">
        <f t="shared" ca="1" si="70"/>
        <v>0</v>
      </c>
      <c r="Y90" s="83" t="str">
        <f t="shared" ca="1" si="71"/>
        <v/>
      </c>
      <c r="Z90" s="83">
        <f t="shared" ca="1" si="72"/>
        <v>0</v>
      </c>
      <c r="AA90" s="83" t="str">
        <f t="shared" ca="1" si="73"/>
        <v/>
      </c>
      <c r="AB90" s="28" t="str">
        <f t="shared" ca="1" si="93"/>
        <v/>
      </c>
      <c r="AC90" s="9" t="str">
        <f t="shared" ca="1" si="92"/>
        <v/>
      </c>
      <c r="AD90" s="9" t="str">
        <f t="shared" ca="1" si="82"/>
        <v/>
      </c>
      <c r="AE90" s="9" t="str">
        <f t="shared" ca="1" si="83"/>
        <v/>
      </c>
      <c r="AF90" s="9" t="str">
        <f t="shared" ca="1" si="84"/>
        <v/>
      </c>
      <c r="AG90" s="9" t="str">
        <f t="shared" ca="1" si="85"/>
        <v/>
      </c>
      <c r="AH90" s="9" t="str">
        <f t="shared" ca="1" si="86"/>
        <v/>
      </c>
      <c r="AI90" s="9" t="str">
        <f t="shared" ca="1" si="87"/>
        <v/>
      </c>
      <c r="AJ90" s="9" t="str">
        <f t="shared" ca="1" si="88"/>
        <v/>
      </c>
      <c r="AK90" s="9" t="str">
        <f t="shared" ca="1" si="89"/>
        <v/>
      </c>
      <c r="AL90" s="9" t="str">
        <f t="shared" ca="1" si="90"/>
        <v/>
      </c>
      <c r="AM90" s="9">
        <f t="shared" ca="1" si="56"/>
        <v>10</v>
      </c>
      <c r="AN90" s="9">
        <f t="shared" ca="1" si="94"/>
        <v>0</v>
      </c>
      <c r="AO90" s="20">
        <f t="shared" ca="1" si="77"/>
        <v>0</v>
      </c>
      <c r="AP90" s="22">
        <f t="shared" ca="1" si="78"/>
        <v>69</v>
      </c>
      <c r="AQ90"/>
      <c r="AR90" s="74" t="str">
        <f t="shared" ca="1" si="79"/>
        <v>Profit Target</v>
      </c>
      <c r="AS90" s="74">
        <f t="shared" ca="1" si="80"/>
        <v>0</v>
      </c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5"/>
      <c r="CB90" s="50">
        <f t="shared" ca="1" si="75"/>
        <v>7</v>
      </c>
    </row>
    <row r="91" spans="1:80">
      <c r="A91" s="50">
        <f t="shared" ca="1" si="74"/>
        <v>24</v>
      </c>
      <c r="B91" s="10"/>
      <c r="C91" s="10"/>
      <c r="D91" s="10"/>
      <c r="E91" s="10"/>
      <c r="F91" s="82">
        <f ca="1">IF(A91&lt;&gt;"",COUNTIF($A$5:A91,A91),"")</f>
        <v>6</v>
      </c>
      <c r="G91" s="76">
        <f t="shared" ca="1" si="76"/>
        <v>24</v>
      </c>
      <c r="H91" s="19">
        <f t="shared" ca="1" si="81"/>
        <v>1</v>
      </c>
      <c r="I91" s="83" t="str">
        <f t="shared" ca="1" si="58"/>
        <v/>
      </c>
      <c r="J91" s="83">
        <f t="shared" ca="1" si="59"/>
        <v>2</v>
      </c>
      <c r="K91" s="83" t="str">
        <f t="shared" ca="1" si="60"/>
        <v/>
      </c>
      <c r="L91" s="83">
        <f t="shared" ref="L91:R102" ca="1" si="96">IF(L90=$AS$1,0,IF(K91&lt;&gt;"",L90+1,L90))</f>
        <v>0</v>
      </c>
      <c r="M91" s="83" t="str">
        <f t="shared" ca="1" si="62"/>
        <v/>
      </c>
      <c r="N91" s="83">
        <f t="shared" ca="1" si="96"/>
        <v>0</v>
      </c>
      <c r="O91" s="83" t="str">
        <f t="shared" ca="1" si="63"/>
        <v/>
      </c>
      <c r="P91" s="83">
        <f t="shared" ca="1" si="96"/>
        <v>0</v>
      </c>
      <c r="Q91" s="83" t="str">
        <f t="shared" ca="1" si="64"/>
        <v/>
      </c>
      <c r="R91" s="83">
        <f t="shared" ca="1" si="96"/>
        <v>0</v>
      </c>
      <c r="S91" s="83" t="str">
        <f t="shared" ca="1" si="65"/>
        <v/>
      </c>
      <c r="T91" s="83">
        <f t="shared" ca="1" si="66"/>
        <v>0</v>
      </c>
      <c r="U91" s="83" t="str">
        <f t="shared" ca="1" si="67"/>
        <v/>
      </c>
      <c r="V91" s="83">
        <f t="shared" ca="1" si="68"/>
        <v>0</v>
      </c>
      <c r="W91" s="83" t="str">
        <f t="shared" ca="1" si="69"/>
        <v/>
      </c>
      <c r="X91" s="83">
        <f t="shared" ca="1" si="70"/>
        <v>0</v>
      </c>
      <c r="Y91" s="83" t="str">
        <f t="shared" ca="1" si="71"/>
        <v/>
      </c>
      <c r="Z91" s="83">
        <f t="shared" ca="1" si="72"/>
        <v>0</v>
      </c>
      <c r="AA91" s="83" t="str">
        <f t="shared" ca="1" si="73"/>
        <v/>
      </c>
      <c r="AB91" s="28" t="str">
        <f t="shared" ca="1" si="93"/>
        <v/>
      </c>
      <c r="AC91" s="9" t="str">
        <f t="shared" ca="1" si="92"/>
        <v/>
      </c>
      <c r="AD91" s="9" t="str">
        <f t="shared" ca="1" si="82"/>
        <v/>
      </c>
      <c r="AE91" s="9" t="str">
        <f t="shared" ca="1" si="83"/>
        <v/>
      </c>
      <c r="AF91" s="9" t="str">
        <f t="shared" ca="1" si="84"/>
        <v/>
      </c>
      <c r="AG91" s="9" t="str">
        <f t="shared" ca="1" si="85"/>
        <v/>
      </c>
      <c r="AH91" s="9" t="str">
        <f t="shared" ca="1" si="86"/>
        <v/>
      </c>
      <c r="AI91" s="9" t="str">
        <f t="shared" ca="1" si="87"/>
        <v/>
      </c>
      <c r="AJ91" s="9" t="str">
        <f t="shared" ca="1" si="88"/>
        <v/>
      </c>
      <c r="AK91" s="9" t="str">
        <f t="shared" ca="1" si="89"/>
        <v/>
      </c>
      <c r="AL91" s="9" t="str">
        <f t="shared" ca="1" si="90"/>
        <v/>
      </c>
      <c r="AM91" s="9">
        <f t="shared" ca="1" si="56"/>
        <v>10</v>
      </c>
      <c r="AN91" s="9">
        <f t="shared" ca="1" si="94"/>
        <v>0</v>
      </c>
      <c r="AO91" s="20">
        <f t="shared" ca="1" si="77"/>
        <v>0</v>
      </c>
      <c r="AP91" s="22">
        <f t="shared" ca="1" si="78"/>
        <v>69</v>
      </c>
      <c r="AQ91"/>
      <c r="AR91" s="74" t="str">
        <f t="shared" ca="1" si="79"/>
        <v>Profit Target</v>
      </c>
      <c r="AS91" s="74">
        <f t="shared" ca="1" si="80"/>
        <v>0</v>
      </c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5"/>
      <c r="CB91" s="50">
        <f t="shared" ca="1" si="75"/>
        <v>29</v>
      </c>
    </row>
    <row r="92" spans="1:80">
      <c r="A92" s="50">
        <f t="shared" ca="1" si="74"/>
        <v>3</v>
      </c>
      <c r="B92" s="10"/>
      <c r="C92" s="10"/>
      <c r="D92" s="10"/>
      <c r="E92" s="10"/>
      <c r="F92" s="82">
        <f ca="1">IF(A92&lt;&gt;"",COUNTIF($A$5:A92,A92),"")</f>
        <v>4</v>
      </c>
      <c r="G92" s="76">
        <f t="shared" ca="1" si="76"/>
        <v>3</v>
      </c>
      <c r="H92" s="19">
        <f t="shared" ca="1" si="81"/>
        <v>1</v>
      </c>
      <c r="I92" s="83" t="str">
        <f t="shared" ca="1" si="58"/>
        <v/>
      </c>
      <c r="J92" s="83">
        <f t="shared" ca="1" si="59"/>
        <v>2</v>
      </c>
      <c r="K92" s="83" t="str">
        <f t="shared" ca="1" si="60"/>
        <v/>
      </c>
      <c r="L92" s="83">
        <f t="shared" ca="1" si="96"/>
        <v>0</v>
      </c>
      <c r="M92" s="83" t="str">
        <f t="shared" ca="1" si="62"/>
        <v/>
      </c>
      <c r="N92" s="83">
        <f t="shared" ca="1" si="96"/>
        <v>0</v>
      </c>
      <c r="O92" s="83" t="str">
        <f t="shared" ca="1" si="63"/>
        <v/>
      </c>
      <c r="P92" s="83">
        <f t="shared" ca="1" si="96"/>
        <v>0</v>
      </c>
      <c r="Q92" s="83" t="str">
        <f t="shared" ca="1" si="64"/>
        <v/>
      </c>
      <c r="R92" s="83">
        <f t="shared" ca="1" si="96"/>
        <v>0</v>
      </c>
      <c r="S92" s="83" t="str">
        <f t="shared" ca="1" si="65"/>
        <v/>
      </c>
      <c r="T92" s="83">
        <f t="shared" ca="1" si="66"/>
        <v>0</v>
      </c>
      <c r="U92" s="83" t="str">
        <f t="shared" ca="1" si="67"/>
        <v/>
      </c>
      <c r="V92" s="83">
        <f t="shared" ca="1" si="68"/>
        <v>0</v>
      </c>
      <c r="W92" s="83" t="str">
        <f t="shared" ca="1" si="69"/>
        <v/>
      </c>
      <c r="X92" s="83">
        <f t="shared" ca="1" si="70"/>
        <v>0</v>
      </c>
      <c r="Y92" s="83" t="str">
        <f t="shared" ca="1" si="71"/>
        <v/>
      </c>
      <c r="Z92" s="83">
        <f t="shared" ca="1" si="72"/>
        <v>0</v>
      </c>
      <c r="AA92" s="83" t="str">
        <f t="shared" ca="1" si="73"/>
        <v/>
      </c>
      <c r="AB92" s="28" t="str">
        <f t="shared" ca="1" si="93"/>
        <v/>
      </c>
      <c r="AC92" s="9" t="str">
        <f t="shared" ca="1" si="92"/>
        <v/>
      </c>
      <c r="AD92" s="9" t="str">
        <f t="shared" ca="1" si="82"/>
        <v/>
      </c>
      <c r="AE92" s="9" t="str">
        <f t="shared" ca="1" si="83"/>
        <v/>
      </c>
      <c r="AF92" s="9" t="str">
        <f t="shared" ca="1" si="84"/>
        <v/>
      </c>
      <c r="AG92" s="9" t="str">
        <f t="shared" ca="1" si="85"/>
        <v/>
      </c>
      <c r="AH92" s="9" t="str">
        <f t="shared" ca="1" si="86"/>
        <v/>
      </c>
      <c r="AI92" s="9" t="str">
        <f t="shared" ca="1" si="87"/>
        <v/>
      </c>
      <c r="AJ92" s="9" t="str">
        <f t="shared" ca="1" si="88"/>
        <v/>
      </c>
      <c r="AK92" s="9" t="str">
        <f t="shared" ca="1" si="89"/>
        <v/>
      </c>
      <c r="AL92" s="9" t="str">
        <f t="shared" ca="1" si="90"/>
        <v/>
      </c>
      <c r="AM92" s="9">
        <f t="shared" ca="1" si="56"/>
        <v>10</v>
      </c>
      <c r="AN92" s="9">
        <f t="shared" ca="1" si="94"/>
        <v>0</v>
      </c>
      <c r="AO92" s="20">
        <f t="shared" ca="1" si="77"/>
        <v>0</v>
      </c>
      <c r="AP92" s="22">
        <f t="shared" ca="1" si="78"/>
        <v>69</v>
      </c>
      <c r="AQ92"/>
      <c r="AR92" s="74" t="str">
        <f t="shared" ca="1" si="79"/>
        <v>Profit Target</v>
      </c>
      <c r="AS92" s="74">
        <f t="shared" ca="1" si="80"/>
        <v>0</v>
      </c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5"/>
      <c r="CB92" s="50">
        <f t="shared" ca="1" si="75"/>
        <v>32</v>
      </c>
    </row>
    <row r="93" spans="1:80">
      <c r="A93" s="50">
        <f t="shared" ca="1" si="74"/>
        <v>15</v>
      </c>
      <c r="B93" s="10"/>
      <c r="C93" s="10"/>
      <c r="D93" s="10"/>
      <c r="E93" s="10"/>
      <c r="F93" s="82">
        <f ca="1">IF(A93&lt;&gt;"",COUNTIF($A$5:A93,A93),"")</f>
        <v>2</v>
      </c>
      <c r="G93" s="76">
        <f t="shared" ca="1" si="76"/>
        <v>15</v>
      </c>
      <c r="H93" s="19">
        <f t="shared" ca="1" si="81"/>
        <v>1</v>
      </c>
      <c r="I93" s="83" t="str">
        <f t="shared" ca="1" si="58"/>
        <v/>
      </c>
      <c r="J93" s="83">
        <f t="shared" ca="1" si="59"/>
        <v>2</v>
      </c>
      <c r="K93" s="83" t="str">
        <f t="shared" ca="1" si="60"/>
        <v/>
      </c>
      <c r="L93" s="83">
        <f t="shared" ca="1" si="96"/>
        <v>0</v>
      </c>
      <c r="M93" s="83" t="str">
        <f t="shared" ca="1" si="62"/>
        <v/>
      </c>
      <c r="N93" s="83">
        <f t="shared" ca="1" si="96"/>
        <v>0</v>
      </c>
      <c r="O93" s="83" t="str">
        <f t="shared" ca="1" si="63"/>
        <v/>
      </c>
      <c r="P93" s="83">
        <f t="shared" ca="1" si="96"/>
        <v>0</v>
      </c>
      <c r="Q93" s="83" t="str">
        <f t="shared" ca="1" si="64"/>
        <v/>
      </c>
      <c r="R93" s="83">
        <f t="shared" ca="1" si="96"/>
        <v>0</v>
      </c>
      <c r="S93" s="83" t="str">
        <f t="shared" ca="1" si="65"/>
        <v/>
      </c>
      <c r="T93" s="83">
        <f t="shared" ca="1" si="66"/>
        <v>0</v>
      </c>
      <c r="U93" s="83" t="str">
        <f t="shared" ca="1" si="67"/>
        <v/>
      </c>
      <c r="V93" s="83">
        <f t="shared" ca="1" si="68"/>
        <v>0</v>
      </c>
      <c r="W93" s="83" t="str">
        <f t="shared" ca="1" si="69"/>
        <v/>
      </c>
      <c r="X93" s="83">
        <f t="shared" ca="1" si="70"/>
        <v>0</v>
      </c>
      <c r="Y93" s="83" t="str">
        <f t="shared" ca="1" si="71"/>
        <v/>
      </c>
      <c r="Z93" s="83">
        <f t="shared" ca="1" si="72"/>
        <v>0</v>
      </c>
      <c r="AA93" s="83" t="str">
        <f t="shared" ca="1" si="73"/>
        <v/>
      </c>
      <c r="AB93" s="28" t="str">
        <f t="shared" ca="1" si="93"/>
        <v/>
      </c>
      <c r="AC93" s="9" t="str">
        <f t="shared" ca="1" si="92"/>
        <v/>
      </c>
      <c r="AD93" s="9" t="str">
        <f t="shared" ca="1" si="82"/>
        <v/>
      </c>
      <c r="AE93" s="9" t="str">
        <f t="shared" ca="1" si="83"/>
        <v/>
      </c>
      <c r="AF93" s="9" t="str">
        <f t="shared" ca="1" si="84"/>
        <v/>
      </c>
      <c r="AG93" s="9" t="str">
        <f t="shared" ca="1" si="85"/>
        <v/>
      </c>
      <c r="AH93" s="9" t="str">
        <f t="shared" ca="1" si="86"/>
        <v/>
      </c>
      <c r="AI93" s="9" t="str">
        <f t="shared" ca="1" si="87"/>
        <v/>
      </c>
      <c r="AJ93" s="9" t="str">
        <f t="shared" ca="1" si="88"/>
        <v/>
      </c>
      <c r="AK93" s="9" t="str">
        <f t="shared" ca="1" si="89"/>
        <v/>
      </c>
      <c r="AL93" s="9" t="str">
        <f t="shared" ca="1" si="90"/>
        <v/>
      </c>
      <c r="AM93" s="9">
        <f t="shared" ca="1" si="56"/>
        <v>10</v>
      </c>
      <c r="AN93" s="9">
        <f t="shared" ca="1" si="94"/>
        <v>0</v>
      </c>
      <c r="AO93" s="20">
        <f t="shared" ca="1" si="77"/>
        <v>0</v>
      </c>
      <c r="AP93" s="22">
        <f t="shared" ca="1" si="78"/>
        <v>69</v>
      </c>
      <c r="AQ93"/>
      <c r="AR93" s="74" t="str">
        <f t="shared" ca="1" si="79"/>
        <v>Profit Target</v>
      </c>
      <c r="AS93" s="74">
        <f t="shared" ca="1" si="80"/>
        <v>0</v>
      </c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5"/>
      <c r="CB93" s="50">
        <f t="shared" ca="1" si="75"/>
        <v>26</v>
      </c>
    </row>
    <row r="94" spans="1:80">
      <c r="A94" s="50">
        <f t="shared" ca="1" si="74"/>
        <v>0</v>
      </c>
      <c r="B94" s="10"/>
      <c r="C94" s="10"/>
      <c r="D94" s="10"/>
      <c r="E94" s="10"/>
      <c r="F94" s="82">
        <f ca="1">IF(A94&lt;&gt;"",COUNTIF($A$5:A94,A94),"")</f>
        <v>4</v>
      </c>
      <c r="G94" s="76">
        <f t="shared" ca="1" si="76"/>
        <v>0</v>
      </c>
      <c r="H94" s="19">
        <f t="shared" ca="1" si="81"/>
        <v>1</v>
      </c>
      <c r="I94" s="83" t="str">
        <f t="shared" ca="1" si="58"/>
        <v/>
      </c>
      <c r="J94" s="83">
        <f t="shared" ca="1" si="59"/>
        <v>2</v>
      </c>
      <c r="K94" s="83" t="str">
        <f t="shared" ca="1" si="60"/>
        <v/>
      </c>
      <c r="L94" s="83">
        <f t="shared" ca="1" si="96"/>
        <v>0</v>
      </c>
      <c r="M94" s="83" t="str">
        <f t="shared" ca="1" si="62"/>
        <v/>
      </c>
      <c r="N94" s="83">
        <f t="shared" ca="1" si="96"/>
        <v>0</v>
      </c>
      <c r="O94" s="83" t="str">
        <f t="shared" ca="1" si="63"/>
        <v/>
      </c>
      <c r="P94" s="83">
        <f t="shared" ca="1" si="96"/>
        <v>0</v>
      </c>
      <c r="Q94" s="83" t="str">
        <f t="shared" ca="1" si="64"/>
        <v/>
      </c>
      <c r="R94" s="83">
        <f t="shared" ca="1" si="96"/>
        <v>0</v>
      </c>
      <c r="S94" s="83" t="str">
        <f t="shared" ca="1" si="65"/>
        <v/>
      </c>
      <c r="T94" s="83">
        <f t="shared" ca="1" si="66"/>
        <v>0</v>
      </c>
      <c r="U94" s="83" t="str">
        <f t="shared" ca="1" si="67"/>
        <v/>
      </c>
      <c r="V94" s="83">
        <f t="shared" ca="1" si="68"/>
        <v>0</v>
      </c>
      <c r="W94" s="83" t="str">
        <f t="shared" ca="1" si="69"/>
        <v/>
      </c>
      <c r="X94" s="83">
        <f t="shared" ca="1" si="70"/>
        <v>0</v>
      </c>
      <c r="Y94" s="83" t="str">
        <f t="shared" ca="1" si="71"/>
        <v/>
      </c>
      <c r="Z94" s="83">
        <f t="shared" ca="1" si="72"/>
        <v>0</v>
      </c>
      <c r="AA94" s="83" t="str">
        <f t="shared" ca="1" si="73"/>
        <v/>
      </c>
      <c r="AB94" s="28" t="str">
        <f t="shared" ca="1" si="93"/>
        <v/>
      </c>
      <c r="AC94" s="9" t="str">
        <f t="shared" ca="1" si="92"/>
        <v/>
      </c>
      <c r="AD94" s="9" t="str">
        <f t="shared" ca="1" si="82"/>
        <v/>
      </c>
      <c r="AE94" s="9" t="str">
        <f t="shared" ca="1" si="83"/>
        <v/>
      </c>
      <c r="AF94" s="9" t="str">
        <f t="shared" ca="1" si="84"/>
        <v/>
      </c>
      <c r="AG94" s="9" t="str">
        <f t="shared" ca="1" si="85"/>
        <v/>
      </c>
      <c r="AH94" s="9" t="str">
        <f t="shared" ca="1" si="86"/>
        <v/>
      </c>
      <c r="AI94" s="9" t="str">
        <f t="shared" ca="1" si="87"/>
        <v/>
      </c>
      <c r="AJ94" s="9" t="str">
        <f t="shared" ca="1" si="88"/>
        <v/>
      </c>
      <c r="AK94" s="9" t="str">
        <f t="shared" ca="1" si="89"/>
        <v/>
      </c>
      <c r="AL94" s="9" t="str">
        <f t="shared" ca="1" si="90"/>
        <v/>
      </c>
      <c r="AM94" s="9">
        <f t="shared" ca="1" si="56"/>
        <v>10</v>
      </c>
      <c r="AN94" s="9">
        <f t="shared" ca="1" si="94"/>
        <v>0</v>
      </c>
      <c r="AO94" s="20">
        <f t="shared" ca="1" si="77"/>
        <v>0</v>
      </c>
      <c r="AP94" s="22">
        <f t="shared" ca="1" si="78"/>
        <v>69</v>
      </c>
      <c r="AQ94"/>
      <c r="AR94" s="74" t="str">
        <f t="shared" ca="1" si="79"/>
        <v>Profit Target</v>
      </c>
      <c r="AS94" s="74">
        <f t="shared" ca="1" si="80"/>
        <v>0</v>
      </c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5"/>
      <c r="CB94" s="50">
        <f t="shared" ca="1" si="75"/>
        <v>36</v>
      </c>
    </row>
    <row r="95" spans="1:80">
      <c r="A95" s="50">
        <f t="shared" ca="1" si="74"/>
        <v>13</v>
      </c>
      <c r="B95" s="10"/>
      <c r="C95" s="10"/>
      <c r="D95" s="10"/>
      <c r="E95" s="10"/>
      <c r="F95" s="82">
        <f ca="1">IF(A95&lt;&gt;"",COUNTIF($A$5:A95,A95),"")</f>
        <v>2</v>
      </c>
      <c r="G95" s="76">
        <f t="shared" ca="1" si="76"/>
        <v>13</v>
      </c>
      <c r="H95" s="19">
        <f t="shared" ca="1" si="81"/>
        <v>1</v>
      </c>
      <c r="I95" s="83" t="str">
        <f t="shared" ca="1" si="58"/>
        <v/>
      </c>
      <c r="J95" s="83">
        <f t="shared" ca="1" si="59"/>
        <v>2</v>
      </c>
      <c r="K95" s="83" t="str">
        <f t="shared" ca="1" si="60"/>
        <v/>
      </c>
      <c r="L95" s="83">
        <f t="shared" ca="1" si="96"/>
        <v>0</v>
      </c>
      <c r="M95" s="83" t="str">
        <f t="shared" ca="1" si="62"/>
        <v/>
      </c>
      <c r="N95" s="83">
        <f t="shared" ca="1" si="96"/>
        <v>0</v>
      </c>
      <c r="O95" s="83" t="str">
        <f t="shared" ca="1" si="63"/>
        <v/>
      </c>
      <c r="P95" s="83">
        <f t="shared" ca="1" si="96"/>
        <v>0</v>
      </c>
      <c r="Q95" s="83" t="str">
        <f t="shared" ca="1" si="64"/>
        <v/>
      </c>
      <c r="R95" s="83">
        <f t="shared" ca="1" si="96"/>
        <v>0</v>
      </c>
      <c r="S95" s="83" t="str">
        <f t="shared" ca="1" si="65"/>
        <v/>
      </c>
      <c r="T95" s="83">
        <f t="shared" ca="1" si="66"/>
        <v>0</v>
      </c>
      <c r="U95" s="83" t="str">
        <f t="shared" ca="1" si="67"/>
        <v/>
      </c>
      <c r="V95" s="83">
        <f t="shared" ca="1" si="68"/>
        <v>0</v>
      </c>
      <c r="W95" s="83" t="str">
        <f t="shared" ca="1" si="69"/>
        <v/>
      </c>
      <c r="X95" s="83">
        <f t="shared" ca="1" si="70"/>
        <v>0</v>
      </c>
      <c r="Y95" s="83" t="str">
        <f t="shared" ca="1" si="71"/>
        <v/>
      </c>
      <c r="Z95" s="83">
        <f t="shared" ca="1" si="72"/>
        <v>0</v>
      </c>
      <c r="AA95" s="83" t="str">
        <f t="shared" ca="1" si="73"/>
        <v/>
      </c>
      <c r="AB95" s="28" t="str">
        <f t="shared" ca="1" si="93"/>
        <v/>
      </c>
      <c r="AC95" s="9" t="str">
        <f t="shared" ca="1" si="92"/>
        <v/>
      </c>
      <c r="AD95" s="9" t="str">
        <f t="shared" ca="1" si="82"/>
        <v/>
      </c>
      <c r="AE95" s="9" t="str">
        <f t="shared" ca="1" si="83"/>
        <v/>
      </c>
      <c r="AF95" s="9" t="str">
        <f t="shared" ca="1" si="84"/>
        <v/>
      </c>
      <c r="AG95" s="9" t="str">
        <f t="shared" ca="1" si="85"/>
        <v/>
      </c>
      <c r="AH95" s="9" t="str">
        <f t="shared" ca="1" si="86"/>
        <v/>
      </c>
      <c r="AI95" s="9" t="str">
        <f t="shared" ca="1" si="87"/>
        <v/>
      </c>
      <c r="AJ95" s="9" t="str">
        <f t="shared" ca="1" si="88"/>
        <v/>
      </c>
      <c r="AK95" s="9" t="str">
        <f t="shared" ca="1" si="89"/>
        <v/>
      </c>
      <c r="AL95" s="9" t="str">
        <f t="shared" ca="1" si="90"/>
        <v/>
      </c>
      <c r="AM95" s="9">
        <f t="shared" ca="1" si="56"/>
        <v>10</v>
      </c>
      <c r="AN95" s="9">
        <f t="shared" ca="1" si="94"/>
        <v>0</v>
      </c>
      <c r="AO95" s="20">
        <f t="shared" ca="1" si="77"/>
        <v>0</v>
      </c>
      <c r="AP95" s="22">
        <f t="shared" ca="1" si="78"/>
        <v>69</v>
      </c>
      <c r="AQ95"/>
      <c r="AR95" s="74" t="str">
        <f t="shared" ca="1" si="79"/>
        <v>Profit Target</v>
      </c>
      <c r="AS95" s="74">
        <f t="shared" ca="1" si="80"/>
        <v>0</v>
      </c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5"/>
      <c r="CB95" s="50">
        <f t="shared" ca="1" si="75"/>
        <v>23</v>
      </c>
    </row>
    <row r="96" spans="1:80">
      <c r="A96" s="50">
        <f t="shared" ca="1" si="74"/>
        <v>32</v>
      </c>
      <c r="B96" s="10"/>
      <c r="C96" s="10"/>
      <c r="D96" s="10"/>
      <c r="E96" s="10"/>
      <c r="F96" s="82">
        <f ca="1">IF(A96&lt;&gt;"",COUNTIF($A$5:A96,A96),"")</f>
        <v>3</v>
      </c>
      <c r="G96" s="76">
        <f t="shared" ca="1" si="76"/>
        <v>32</v>
      </c>
      <c r="H96" s="19">
        <f t="shared" ca="1" si="81"/>
        <v>1</v>
      </c>
      <c r="I96" s="83" t="str">
        <f t="shared" ca="1" si="58"/>
        <v/>
      </c>
      <c r="J96" s="83">
        <f t="shared" ca="1" si="59"/>
        <v>2</v>
      </c>
      <c r="K96" s="83" t="str">
        <f t="shared" ca="1" si="60"/>
        <v/>
      </c>
      <c r="L96" s="83">
        <f t="shared" ca="1" si="96"/>
        <v>0</v>
      </c>
      <c r="M96" s="83" t="str">
        <f t="shared" ca="1" si="62"/>
        <v/>
      </c>
      <c r="N96" s="83">
        <f t="shared" ca="1" si="96"/>
        <v>0</v>
      </c>
      <c r="O96" s="83" t="str">
        <f t="shared" ca="1" si="63"/>
        <v/>
      </c>
      <c r="P96" s="83">
        <f t="shared" ca="1" si="96"/>
        <v>0</v>
      </c>
      <c r="Q96" s="83" t="str">
        <f t="shared" ca="1" si="64"/>
        <v/>
      </c>
      <c r="R96" s="83">
        <f t="shared" ca="1" si="96"/>
        <v>0</v>
      </c>
      <c r="S96" s="83" t="str">
        <f t="shared" ca="1" si="65"/>
        <v/>
      </c>
      <c r="T96" s="83">
        <f t="shared" ca="1" si="66"/>
        <v>0</v>
      </c>
      <c r="U96" s="83" t="str">
        <f t="shared" ca="1" si="67"/>
        <v/>
      </c>
      <c r="V96" s="83">
        <f t="shared" ca="1" si="68"/>
        <v>0</v>
      </c>
      <c r="W96" s="83" t="str">
        <f t="shared" ca="1" si="69"/>
        <v/>
      </c>
      <c r="X96" s="83">
        <f t="shared" ca="1" si="70"/>
        <v>0</v>
      </c>
      <c r="Y96" s="83" t="str">
        <f t="shared" ca="1" si="71"/>
        <v/>
      </c>
      <c r="Z96" s="83">
        <f t="shared" ca="1" si="72"/>
        <v>0</v>
      </c>
      <c r="AA96" s="83" t="str">
        <f t="shared" ca="1" si="73"/>
        <v/>
      </c>
      <c r="AB96" s="28" t="str">
        <f t="shared" ca="1" si="93"/>
        <v/>
      </c>
      <c r="AC96" s="9" t="str">
        <f t="shared" ca="1" si="92"/>
        <v/>
      </c>
      <c r="AD96" s="9" t="str">
        <f t="shared" ca="1" si="82"/>
        <v/>
      </c>
      <c r="AE96" s="9" t="str">
        <f t="shared" ca="1" si="83"/>
        <v/>
      </c>
      <c r="AF96" s="9" t="str">
        <f t="shared" ca="1" si="84"/>
        <v/>
      </c>
      <c r="AG96" s="9" t="str">
        <f t="shared" ca="1" si="85"/>
        <v/>
      </c>
      <c r="AH96" s="9" t="str">
        <f t="shared" ca="1" si="86"/>
        <v/>
      </c>
      <c r="AI96" s="9" t="str">
        <f t="shared" ca="1" si="87"/>
        <v/>
      </c>
      <c r="AJ96" s="9" t="str">
        <f t="shared" ca="1" si="88"/>
        <v/>
      </c>
      <c r="AK96" s="9" t="str">
        <f t="shared" ca="1" si="89"/>
        <v/>
      </c>
      <c r="AL96" s="9" t="str">
        <f t="shared" ca="1" si="90"/>
        <v/>
      </c>
      <c r="AM96" s="9">
        <f t="shared" ref="AM96:AM159" ca="1" si="97">COUNTIF(I96:AA96,"")</f>
        <v>10</v>
      </c>
      <c r="AN96" s="9">
        <f t="shared" ca="1" si="94"/>
        <v>0</v>
      </c>
      <c r="AO96" s="20">
        <f t="shared" ca="1" si="77"/>
        <v>0</v>
      </c>
      <c r="AP96" s="22">
        <f t="shared" ca="1" si="78"/>
        <v>69</v>
      </c>
      <c r="AQ96"/>
      <c r="AR96" s="74" t="str">
        <f t="shared" ca="1" si="79"/>
        <v>Profit Target</v>
      </c>
      <c r="AS96" s="74">
        <f t="shared" ca="1" si="80"/>
        <v>0</v>
      </c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5"/>
      <c r="CB96" s="50">
        <f t="shared" ca="1" si="75"/>
        <v>9</v>
      </c>
    </row>
    <row r="97" spans="1:80">
      <c r="A97" s="50">
        <f t="shared" ca="1" si="74"/>
        <v>28</v>
      </c>
      <c r="B97" s="10"/>
      <c r="C97" s="10"/>
      <c r="D97" s="10"/>
      <c r="E97" s="10"/>
      <c r="F97" s="82">
        <f ca="1">IF(A97&lt;&gt;"",COUNTIF($A$5:A97,A97),"")</f>
        <v>2</v>
      </c>
      <c r="G97" s="76">
        <f t="shared" ca="1" si="76"/>
        <v>28</v>
      </c>
      <c r="H97" s="19">
        <f t="shared" ca="1" si="81"/>
        <v>1</v>
      </c>
      <c r="I97" s="83" t="str">
        <f t="shared" ca="1" si="58"/>
        <v/>
      </c>
      <c r="J97" s="83">
        <f t="shared" ca="1" si="59"/>
        <v>2</v>
      </c>
      <c r="K97" s="83" t="str">
        <f t="shared" ca="1" si="60"/>
        <v/>
      </c>
      <c r="L97" s="83">
        <f t="shared" ca="1" si="96"/>
        <v>0</v>
      </c>
      <c r="M97" s="83" t="str">
        <f t="shared" ca="1" si="62"/>
        <v/>
      </c>
      <c r="N97" s="83">
        <f t="shared" ca="1" si="96"/>
        <v>0</v>
      </c>
      <c r="O97" s="83" t="str">
        <f t="shared" ca="1" si="63"/>
        <v/>
      </c>
      <c r="P97" s="83">
        <f t="shared" ca="1" si="96"/>
        <v>0</v>
      </c>
      <c r="Q97" s="83" t="str">
        <f t="shared" ca="1" si="64"/>
        <v/>
      </c>
      <c r="R97" s="83">
        <f t="shared" ca="1" si="96"/>
        <v>0</v>
      </c>
      <c r="S97" s="83" t="str">
        <f t="shared" ca="1" si="65"/>
        <v/>
      </c>
      <c r="T97" s="83">
        <f t="shared" ca="1" si="66"/>
        <v>0</v>
      </c>
      <c r="U97" s="83" t="str">
        <f t="shared" ca="1" si="67"/>
        <v/>
      </c>
      <c r="V97" s="83">
        <f t="shared" ca="1" si="68"/>
        <v>0</v>
      </c>
      <c r="W97" s="83" t="str">
        <f t="shared" ca="1" si="69"/>
        <v/>
      </c>
      <c r="X97" s="83">
        <f t="shared" ca="1" si="70"/>
        <v>0</v>
      </c>
      <c r="Y97" s="83" t="str">
        <f t="shared" ca="1" si="71"/>
        <v/>
      </c>
      <c r="Z97" s="83">
        <f t="shared" ca="1" si="72"/>
        <v>0</v>
      </c>
      <c r="AA97" s="83" t="str">
        <f t="shared" ca="1" si="73"/>
        <v/>
      </c>
      <c r="AB97" s="28" t="str">
        <f t="shared" ca="1" si="93"/>
        <v/>
      </c>
      <c r="AC97" s="9" t="str">
        <f t="shared" ca="1" si="92"/>
        <v/>
      </c>
      <c r="AD97" s="9" t="str">
        <f t="shared" ca="1" si="82"/>
        <v/>
      </c>
      <c r="AE97" s="9" t="str">
        <f t="shared" ca="1" si="83"/>
        <v/>
      </c>
      <c r="AF97" s="9" t="str">
        <f t="shared" ca="1" si="84"/>
        <v/>
      </c>
      <c r="AG97" s="9" t="str">
        <f t="shared" ca="1" si="85"/>
        <v/>
      </c>
      <c r="AH97" s="9" t="str">
        <f t="shared" ca="1" si="86"/>
        <v/>
      </c>
      <c r="AI97" s="9" t="str">
        <f t="shared" ca="1" si="87"/>
        <v/>
      </c>
      <c r="AJ97" s="9" t="str">
        <f t="shared" ca="1" si="88"/>
        <v/>
      </c>
      <c r="AK97" s="9" t="str">
        <f t="shared" ca="1" si="89"/>
        <v/>
      </c>
      <c r="AL97" s="9" t="str">
        <f t="shared" ca="1" si="90"/>
        <v/>
      </c>
      <c r="AM97" s="9">
        <f t="shared" ca="1" si="97"/>
        <v>10</v>
      </c>
      <c r="AN97" s="9">
        <f t="shared" ca="1" si="94"/>
        <v>0</v>
      </c>
      <c r="AO97" s="20">
        <f t="shared" ca="1" si="77"/>
        <v>0</v>
      </c>
      <c r="AP97" s="22">
        <f t="shared" ca="1" si="78"/>
        <v>69</v>
      </c>
      <c r="AQ97"/>
      <c r="AR97" s="74" t="str">
        <f t="shared" ca="1" si="79"/>
        <v>Profit Target</v>
      </c>
      <c r="AS97" s="74">
        <f t="shared" ca="1" si="80"/>
        <v>0</v>
      </c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5"/>
      <c r="CB97" s="50">
        <f t="shared" ca="1" si="75"/>
        <v>31</v>
      </c>
    </row>
    <row r="98" spans="1:80">
      <c r="A98" s="50">
        <f t="shared" ca="1" si="74"/>
        <v>35</v>
      </c>
      <c r="B98" s="10"/>
      <c r="C98" s="10"/>
      <c r="D98" s="10"/>
      <c r="E98" s="10"/>
      <c r="F98" s="82">
        <f ca="1">IF(A98&lt;&gt;"",COUNTIF($A$5:A98,A98),"")</f>
        <v>3</v>
      </c>
      <c r="G98" s="76">
        <f t="shared" ca="1" si="76"/>
        <v>35</v>
      </c>
      <c r="H98" s="19">
        <f t="shared" ca="1" si="81"/>
        <v>1</v>
      </c>
      <c r="I98" s="83" t="str">
        <f t="shared" ca="1" si="58"/>
        <v/>
      </c>
      <c r="J98" s="83">
        <f t="shared" ca="1" si="59"/>
        <v>2</v>
      </c>
      <c r="K98" s="83" t="str">
        <f t="shared" ca="1" si="60"/>
        <v/>
      </c>
      <c r="L98" s="83">
        <f t="shared" ca="1" si="96"/>
        <v>0</v>
      </c>
      <c r="M98" s="83" t="str">
        <f t="shared" ca="1" si="62"/>
        <v/>
      </c>
      <c r="N98" s="83">
        <f t="shared" ca="1" si="96"/>
        <v>0</v>
      </c>
      <c r="O98" s="83" t="str">
        <f t="shared" ca="1" si="63"/>
        <v/>
      </c>
      <c r="P98" s="83">
        <f t="shared" ca="1" si="96"/>
        <v>0</v>
      </c>
      <c r="Q98" s="83" t="str">
        <f t="shared" ca="1" si="64"/>
        <v/>
      </c>
      <c r="R98" s="83">
        <f t="shared" ca="1" si="96"/>
        <v>0</v>
      </c>
      <c r="S98" s="83" t="str">
        <f t="shared" ca="1" si="65"/>
        <v/>
      </c>
      <c r="T98" s="83">
        <f t="shared" ca="1" si="66"/>
        <v>0</v>
      </c>
      <c r="U98" s="83" t="str">
        <f t="shared" ca="1" si="67"/>
        <v/>
      </c>
      <c r="V98" s="83">
        <f t="shared" ca="1" si="68"/>
        <v>0</v>
      </c>
      <c r="W98" s="83" t="str">
        <f t="shared" ca="1" si="69"/>
        <v/>
      </c>
      <c r="X98" s="83">
        <f t="shared" ca="1" si="70"/>
        <v>0</v>
      </c>
      <c r="Y98" s="83" t="str">
        <f t="shared" ca="1" si="71"/>
        <v/>
      </c>
      <c r="Z98" s="83">
        <f t="shared" ca="1" si="72"/>
        <v>0</v>
      </c>
      <c r="AA98" s="83" t="str">
        <f t="shared" ca="1" si="73"/>
        <v/>
      </c>
      <c r="AB98" s="28" t="str">
        <f t="shared" ca="1" si="93"/>
        <v/>
      </c>
      <c r="AC98" s="9" t="str">
        <f t="shared" ca="1" si="92"/>
        <v/>
      </c>
      <c r="AD98" s="9" t="str">
        <f t="shared" ca="1" si="82"/>
        <v/>
      </c>
      <c r="AE98" s="9" t="str">
        <f t="shared" ca="1" si="83"/>
        <v/>
      </c>
      <c r="AF98" s="9" t="str">
        <f t="shared" ca="1" si="84"/>
        <v/>
      </c>
      <c r="AG98" s="9" t="str">
        <f t="shared" ca="1" si="85"/>
        <v/>
      </c>
      <c r="AH98" s="9" t="str">
        <f t="shared" ca="1" si="86"/>
        <v/>
      </c>
      <c r="AI98" s="9" t="str">
        <f t="shared" ca="1" si="87"/>
        <v/>
      </c>
      <c r="AJ98" s="9" t="str">
        <f t="shared" ca="1" si="88"/>
        <v/>
      </c>
      <c r="AK98" s="9" t="str">
        <f t="shared" ca="1" si="89"/>
        <v/>
      </c>
      <c r="AL98" s="9" t="str">
        <f t="shared" ca="1" si="90"/>
        <v/>
      </c>
      <c r="AM98" s="9">
        <f t="shared" ca="1" si="97"/>
        <v>10</v>
      </c>
      <c r="AN98" s="9">
        <f t="shared" ca="1" si="94"/>
        <v>0</v>
      </c>
      <c r="AO98" s="20">
        <f t="shared" ca="1" si="77"/>
        <v>0</v>
      </c>
      <c r="AP98" s="22">
        <f t="shared" ca="1" si="78"/>
        <v>69</v>
      </c>
      <c r="AQ98"/>
      <c r="AR98" s="74" t="str">
        <f t="shared" ca="1" si="79"/>
        <v>Profit Target</v>
      </c>
      <c r="AS98" s="74">
        <f t="shared" ca="1" si="80"/>
        <v>0</v>
      </c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5"/>
      <c r="CB98" s="50">
        <f t="shared" ca="1" si="75"/>
        <v>10</v>
      </c>
    </row>
    <row r="99" spans="1:80">
      <c r="A99" s="50">
        <f t="shared" ca="1" si="74"/>
        <v>15</v>
      </c>
      <c r="B99" s="10"/>
      <c r="C99" s="10"/>
      <c r="D99" s="10"/>
      <c r="E99" s="10"/>
      <c r="F99" s="82">
        <f ca="1">IF(A99&lt;&gt;"",COUNTIF($A$5:A99,A99),"")</f>
        <v>3</v>
      </c>
      <c r="G99" s="76">
        <f t="shared" ca="1" si="76"/>
        <v>15</v>
      </c>
      <c r="H99" s="19">
        <f t="shared" ca="1" si="81"/>
        <v>1</v>
      </c>
      <c r="I99" s="83" t="str">
        <f t="shared" ca="1" si="58"/>
        <v/>
      </c>
      <c r="J99" s="83">
        <f t="shared" ca="1" si="59"/>
        <v>2</v>
      </c>
      <c r="K99" s="83" t="str">
        <f t="shared" ca="1" si="60"/>
        <v/>
      </c>
      <c r="L99" s="83">
        <f t="shared" ca="1" si="96"/>
        <v>0</v>
      </c>
      <c r="M99" s="83" t="str">
        <f t="shared" ca="1" si="62"/>
        <v/>
      </c>
      <c r="N99" s="83">
        <f t="shared" ca="1" si="96"/>
        <v>0</v>
      </c>
      <c r="O99" s="83" t="str">
        <f t="shared" ca="1" si="63"/>
        <v/>
      </c>
      <c r="P99" s="83">
        <f t="shared" ca="1" si="96"/>
        <v>0</v>
      </c>
      <c r="Q99" s="83" t="str">
        <f t="shared" ca="1" si="64"/>
        <v/>
      </c>
      <c r="R99" s="83">
        <f t="shared" ca="1" si="96"/>
        <v>0</v>
      </c>
      <c r="S99" s="83" t="str">
        <f t="shared" ca="1" si="65"/>
        <v/>
      </c>
      <c r="T99" s="83">
        <f t="shared" ca="1" si="66"/>
        <v>0</v>
      </c>
      <c r="U99" s="83" t="str">
        <f t="shared" ca="1" si="67"/>
        <v/>
      </c>
      <c r="V99" s="83">
        <f t="shared" ca="1" si="68"/>
        <v>0</v>
      </c>
      <c r="W99" s="83" t="str">
        <f t="shared" ca="1" si="69"/>
        <v/>
      </c>
      <c r="X99" s="83">
        <f t="shared" ca="1" si="70"/>
        <v>0</v>
      </c>
      <c r="Y99" s="83" t="str">
        <f t="shared" ca="1" si="71"/>
        <v/>
      </c>
      <c r="Z99" s="83">
        <f t="shared" ca="1" si="72"/>
        <v>0</v>
      </c>
      <c r="AA99" s="83" t="str">
        <f t="shared" ca="1" si="73"/>
        <v/>
      </c>
      <c r="AB99" s="28" t="str">
        <f t="shared" ca="1" si="93"/>
        <v/>
      </c>
      <c r="AC99" s="9" t="str">
        <f t="shared" ca="1" si="92"/>
        <v/>
      </c>
      <c r="AD99" s="9" t="str">
        <f t="shared" ca="1" si="82"/>
        <v/>
      </c>
      <c r="AE99" s="9" t="str">
        <f t="shared" ca="1" si="83"/>
        <v/>
      </c>
      <c r="AF99" s="9" t="str">
        <f t="shared" ca="1" si="84"/>
        <v/>
      </c>
      <c r="AG99" s="9" t="str">
        <f t="shared" ca="1" si="85"/>
        <v/>
      </c>
      <c r="AH99" s="9" t="str">
        <f t="shared" ca="1" si="86"/>
        <v/>
      </c>
      <c r="AI99" s="9" t="str">
        <f t="shared" ca="1" si="87"/>
        <v/>
      </c>
      <c r="AJ99" s="9" t="str">
        <f t="shared" ca="1" si="88"/>
        <v/>
      </c>
      <c r="AK99" s="9" t="str">
        <f t="shared" ca="1" si="89"/>
        <v/>
      </c>
      <c r="AL99" s="9" t="str">
        <f t="shared" ca="1" si="90"/>
        <v/>
      </c>
      <c r="AM99" s="9">
        <f t="shared" ca="1" si="97"/>
        <v>10</v>
      </c>
      <c r="AN99" s="9">
        <f t="shared" ca="1" si="94"/>
        <v>0</v>
      </c>
      <c r="AO99" s="20">
        <f t="shared" ca="1" si="77"/>
        <v>0</v>
      </c>
      <c r="AP99" s="22">
        <f t="shared" ca="1" si="78"/>
        <v>69</v>
      </c>
      <c r="AQ99"/>
      <c r="AR99" s="74" t="str">
        <f t="shared" ca="1" si="79"/>
        <v>Profit Target</v>
      </c>
      <c r="AS99" s="74">
        <f t="shared" ca="1" si="80"/>
        <v>0</v>
      </c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5"/>
      <c r="CB99" s="50">
        <f t="shared" ca="1" si="75"/>
        <v>20</v>
      </c>
    </row>
    <row r="100" spans="1:80">
      <c r="A100" s="50">
        <f t="shared" ca="1" si="74"/>
        <v>5</v>
      </c>
      <c r="B100" s="10"/>
      <c r="C100" s="10"/>
      <c r="D100" s="10"/>
      <c r="E100" s="10"/>
      <c r="F100" s="82">
        <f ca="1">IF(A100&lt;&gt;"",COUNTIF($A$5:A100,A100),"")</f>
        <v>5</v>
      </c>
      <c r="G100" s="76">
        <f t="shared" ca="1" si="76"/>
        <v>5</v>
      </c>
      <c r="H100" s="19">
        <f t="shared" ca="1" si="81"/>
        <v>1</v>
      </c>
      <c r="I100" s="83" t="str">
        <f t="shared" ca="1" si="58"/>
        <v/>
      </c>
      <c r="J100" s="83">
        <f t="shared" ca="1" si="59"/>
        <v>2</v>
      </c>
      <c r="K100" s="83" t="str">
        <f t="shared" ca="1" si="60"/>
        <v/>
      </c>
      <c r="L100" s="83">
        <f t="shared" ca="1" si="96"/>
        <v>0</v>
      </c>
      <c r="M100" s="83" t="str">
        <f t="shared" ca="1" si="62"/>
        <v/>
      </c>
      <c r="N100" s="83">
        <f t="shared" ca="1" si="96"/>
        <v>0</v>
      </c>
      <c r="O100" s="83" t="str">
        <f t="shared" ca="1" si="63"/>
        <v/>
      </c>
      <c r="P100" s="83">
        <f t="shared" ca="1" si="96"/>
        <v>0</v>
      </c>
      <c r="Q100" s="83" t="str">
        <f t="shared" ca="1" si="64"/>
        <v/>
      </c>
      <c r="R100" s="83">
        <f t="shared" ca="1" si="96"/>
        <v>0</v>
      </c>
      <c r="S100" s="83" t="str">
        <f t="shared" ca="1" si="65"/>
        <v/>
      </c>
      <c r="T100" s="83">
        <f t="shared" ca="1" si="66"/>
        <v>0</v>
      </c>
      <c r="U100" s="83" t="str">
        <f t="shared" ca="1" si="67"/>
        <v/>
      </c>
      <c r="V100" s="83">
        <f t="shared" ca="1" si="68"/>
        <v>0</v>
      </c>
      <c r="W100" s="83" t="str">
        <f t="shared" ca="1" si="69"/>
        <v/>
      </c>
      <c r="X100" s="83">
        <f t="shared" ca="1" si="70"/>
        <v>0</v>
      </c>
      <c r="Y100" s="83" t="str">
        <f t="shared" ca="1" si="71"/>
        <v/>
      </c>
      <c r="Z100" s="83">
        <f t="shared" ca="1" si="72"/>
        <v>0</v>
      </c>
      <c r="AA100" s="83" t="str">
        <f t="shared" ca="1" si="73"/>
        <v/>
      </c>
      <c r="AB100" s="28" t="str">
        <f t="shared" ca="1" si="93"/>
        <v/>
      </c>
      <c r="AC100" s="9" t="str">
        <f t="shared" ca="1" si="92"/>
        <v/>
      </c>
      <c r="AD100" s="9" t="str">
        <f t="shared" ca="1" si="82"/>
        <v/>
      </c>
      <c r="AE100" s="9" t="str">
        <f t="shared" ca="1" si="83"/>
        <v/>
      </c>
      <c r="AF100" s="9" t="str">
        <f t="shared" ca="1" si="84"/>
        <v/>
      </c>
      <c r="AG100" s="9" t="str">
        <f t="shared" ca="1" si="85"/>
        <v/>
      </c>
      <c r="AH100" s="9" t="str">
        <f t="shared" ca="1" si="86"/>
        <v/>
      </c>
      <c r="AI100" s="9" t="str">
        <f t="shared" ca="1" si="87"/>
        <v/>
      </c>
      <c r="AJ100" s="9" t="str">
        <f t="shared" ca="1" si="88"/>
        <v/>
      </c>
      <c r="AK100" s="9" t="str">
        <f t="shared" ca="1" si="89"/>
        <v/>
      </c>
      <c r="AL100" s="9" t="str">
        <f t="shared" ca="1" si="90"/>
        <v/>
      </c>
      <c r="AM100" s="9">
        <f t="shared" ca="1" si="97"/>
        <v>10</v>
      </c>
      <c r="AN100" s="9">
        <f t="shared" ca="1" si="94"/>
        <v>0</v>
      </c>
      <c r="AO100" s="20">
        <f t="shared" ca="1" si="77"/>
        <v>0</v>
      </c>
      <c r="AP100" s="22">
        <f t="shared" ca="1" si="78"/>
        <v>69</v>
      </c>
      <c r="AQ100"/>
      <c r="AR100" s="74" t="str">
        <f t="shared" ca="1" si="79"/>
        <v>Profit Target</v>
      </c>
      <c r="AS100" s="74">
        <f t="shared" ca="1" si="80"/>
        <v>0</v>
      </c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5"/>
      <c r="CB100" s="50">
        <f t="shared" ca="1" si="75"/>
        <v>16</v>
      </c>
    </row>
    <row r="101" spans="1:80">
      <c r="A101" s="50">
        <f t="shared" ca="1" si="74"/>
        <v>5</v>
      </c>
      <c r="B101" s="10"/>
      <c r="C101" s="10"/>
      <c r="D101" s="10"/>
      <c r="E101" s="10"/>
      <c r="F101" s="82">
        <f ca="1">IF(A101&lt;&gt;"",COUNTIF($A$5:A101,A101),"")</f>
        <v>6</v>
      </c>
      <c r="G101" s="76">
        <f t="shared" ca="1" si="76"/>
        <v>5</v>
      </c>
      <c r="H101" s="19">
        <f t="shared" ca="1" si="81"/>
        <v>1</v>
      </c>
      <c r="I101" s="83" t="str">
        <f t="shared" ca="1" si="58"/>
        <v/>
      </c>
      <c r="J101" s="83">
        <f t="shared" ca="1" si="59"/>
        <v>2</v>
      </c>
      <c r="K101" s="83" t="str">
        <f t="shared" ca="1" si="60"/>
        <v/>
      </c>
      <c r="L101" s="83">
        <f t="shared" ca="1" si="96"/>
        <v>0</v>
      </c>
      <c r="M101" s="83" t="str">
        <f t="shared" ca="1" si="62"/>
        <v/>
      </c>
      <c r="N101" s="83">
        <f t="shared" ca="1" si="96"/>
        <v>0</v>
      </c>
      <c r="O101" s="83" t="str">
        <f t="shared" ca="1" si="63"/>
        <v/>
      </c>
      <c r="P101" s="83">
        <f t="shared" ca="1" si="96"/>
        <v>0</v>
      </c>
      <c r="Q101" s="83" t="str">
        <f t="shared" ca="1" si="64"/>
        <v/>
      </c>
      <c r="R101" s="83">
        <f t="shared" ca="1" si="96"/>
        <v>0</v>
      </c>
      <c r="S101" s="83" t="str">
        <f t="shared" ca="1" si="65"/>
        <v/>
      </c>
      <c r="T101" s="83">
        <f t="shared" ca="1" si="66"/>
        <v>0</v>
      </c>
      <c r="U101" s="83" t="str">
        <f t="shared" ca="1" si="67"/>
        <v/>
      </c>
      <c r="V101" s="83">
        <f t="shared" ca="1" si="68"/>
        <v>0</v>
      </c>
      <c r="W101" s="83" t="str">
        <f t="shared" ca="1" si="69"/>
        <v/>
      </c>
      <c r="X101" s="83">
        <f t="shared" ca="1" si="70"/>
        <v>0</v>
      </c>
      <c r="Y101" s="83" t="str">
        <f t="shared" ca="1" si="71"/>
        <v/>
      </c>
      <c r="Z101" s="83">
        <f t="shared" ca="1" si="72"/>
        <v>0</v>
      </c>
      <c r="AA101" s="83" t="str">
        <f t="shared" ca="1" si="73"/>
        <v/>
      </c>
      <c r="AB101" s="28" t="str">
        <f t="shared" ca="1" si="93"/>
        <v/>
      </c>
      <c r="AC101" s="9" t="str">
        <f t="shared" ca="1" si="92"/>
        <v/>
      </c>
      <c r="AD101" s="9" t="str">
        <f t="shared" ca="1" si="82"/>
        <v/>
      </c>
      <c r="AE101" s="9" t="str">
        <f t="shared" ca="1" si="83"/>
        <v/>
      </c>
      <c r="AF101" s="9" t="str">
        <f t="shared" ca="1" si="84"/>
        <v/>
      </c>
      <c r="AG101" s="9" t="str">
        <f t="shared" ca="1" si="85"/>
        <v/>
      </c>
      <c r="AH101" s="9" t="str">
        <f t="shared" ca="1" si="86"/>
        <v/>
      </c>
      <c r="AI101" s="9" t="str">
        <f t="shared" ca="1" si="87"/>
        <v/>
      </c>
      <c r="AJ101" s="9" t="str">
        <f t="shared" ca="1" si="88"/>
        <v/>
      </c>
      <c r="AK101" s="9" t="str">
        <f t="shared" ca="1" si="89"/>
        <v/>
      </c>
      <c r="AL101" s="9" t="str">
        <f t="shared" ca="1" si="90"/>
        <v/>
      </c>
      <c r="AM101" s="9">
        <f t="shared" ca="1" si="97"/>
        <v>10</v>
      </c>
      <c r="AN101" s="9">
        <f t="shared" ca="1" si="94"/>
        <v>0</v>
      </c>
      <c r="AO101" s="20">
        <f t="shared" ca="1" si="77"/>
        <v>0</v>
      </c>
      <c r="AP101" s="22">
        <f t="shared" ca="1" si="78"/>
        <v>69</v>
      </c>
      <c r="AQ101"/>
      <c r="AR101" s="74" t="str">
        <f t="shared" ca="1" si="79"/>
        <v>Profit Target</v>
      </c>
      <c r="AS101" s="74">
        <f t="shared" ca="1" si="80"/>
        <v>0</v>
      </c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5"/>
      <c r="CB101" s="50">
        <f t="shared" ca="1" si="75"/>
        <v>6</v>
      </c>
    </row>
    <row r="102" spans="1:80">
      <c r="A102" s="50">
        <f t="shared" ca="1" si="74"/>
        <v>0</v>
      </c>
      <c r="B102" s="10"/>
      <c r="C102" s="10"/>
      <c r="D102" s="10"/>
      <c r="E102" s="10"/>
      <c r="F102" s="82">
        <f ca="1">IF(A102&lt;&gt;"",COUNTIF($A$5:A102,A102),"")</f>
        <v>5</v>
      </c>
      <c r="G102" s="76">
        <f t="shared" ca="1" si="76"/>
        <v>0</v>
      </c>
      <c r="H102" s="19">
        <f t="shared" ca="1" si="81"/>
        <v>1</v>
      </c>
      <c r="I102" s="83" t="str">
        <f t="shared" ca="1" si="58"/>
        <v/>
      </c>
      <c r="J102" s="83">
        <f t="shared" ca="1" si="59"/>
        <v>2</v>
      </c>
      <c r="K102" s="83" t="str">
        <f t="shared" ca="1" si="60"/>
        <v/>
      </c>
      <c r="L102" s="83">
        <f t="shared" ca="1" si="96"/>
        <v>0</v>
      </c>
      <c r="M102" s="83" t="str">
        <f t="shared" ca="1" si="62"/>
        <v/>
      </c>
      <c r="N102" s="83">
        <f t="shared" ca="1" si="96"/>
        <v>0</v>
      </c>
      <c r="O102" s="83" t="str">
        <f t="shared" ca="1" si="63"/>
        <v/>
      </c>
      <c r="P102" s="83">
        <f t="shared" ca="1" si="96"/>
        <v>0</v>
      </c>
      <c r="Q102" s="83" t="str">
        <f t="shared" ca="1" si="64"/>
        <v/>
      </c>
      <c r="R102" s="83">
        <f t="shared" ca="1" si="96"/>
        <v>0</v>
      </c>
      <c r="S102" s="83" t="str">
        <f t="shared" ca="1" si="65"/>
        <v/>
      </c>
      <c r="T102" s="83">
        <f t="shared" ca="1" si="66"/>
        <v>0</v>
      </c>
      <c r="U102" s="83" t="str">
        <f t="shared" ca="1" si="67"/>
        <v/>
      </c>
      <c r="V102" s="83">
        <f t="shared" ca="1" si="68"/>
        <v>0</v>
      </c>
      <c r="W102" s="83" t="str">
        <f t="shared" ca="1" si="69"/>
        <v/>
      </c>
      <c r="X102" s="83">
        <f t="shared" ca="1" si="70"/>
        <v>0</v>
      </c>
      <c r="Y102" s="83" t="str">
        <f t="shared" ca="1" si="71"/>
        <v/>
      </c>
      <c r="Z102" s="83">
        <f t="shared" ca="1" si="72"/>
        <v>0</v>
      </c>
      <c r="AA102" s="83" t="str">
        <f t="shared" ca="1" si="73"/>
        <v/>
      </c>
      <c r="AB102" s="28" t="str">
        <f t="shared" ca="1" si="93"/>
        <v/>
      </c>
      <c r="AC102" s="9" t="str">
        <f t="shared" ca="1" si="92"/>
        <v/>
      </c>
      <c r="AD102" s="9" t="str">
        <f t="shared" ca="1" si="82"/>
        <v/>
      </c>
      <c r="AE102" s="9" t="str">
        <f t="shared" ca="1" si="83"/>
        <v/>
      </c>
      <c r="AF102" s="9" t="str">
        <f t="shared" ca="1" si="84"/>
        <v/>
      </c>
      <c r="AG102" s="9" t="str">
        <f t="shared" ca="1" si="85"/>
        <v/>
      </c>
      <c r="AH102" s="9" t="str">
        <f t="shared" ca="1" si="86"/>
        <v/>
      </c>
      <c r="AI102" s="9" t="str">
        <f t="shared" ca="1" si="87"/>
        <v/>
      </c>
      <c r="AJ102" s="9" t="str">
        <f t="shared" ca="1" si="88"/>
        <v/>
      </c>
      <c r="AK102" s="9" t="str">
        <f t="shared" ca="1" si="89"/>
        <v/>
      </c>
      <c r="AL102" s="9" t="str">
        <f t="shared" ca="1" si="90"/>
        <v/>
      </c>
      <c r="AM102" s="9">
        <f t="shared" ca="1" si="97"/>
        <v>10</v>
      </c>
      <c r="AN102" s="9">
        <f t="shared" ca="1" si="94"/>
        <v>0</v>
      </c>
      <c r="AO102" s="20">
        <f t="shared" ca="1" si="77"/>
        <v>0</v>
      </c>
      <c r="AP102" s="22">
        <f t="shared" ca="1" si="78"/>
        <v>69</v>
      </c>
      <c r="AQ102"/>
      <c r="AR102" s="74" t="str">
        <f t="shared" ca="1" si="79"/>
        <v>Profit Target</v>
      </c>
      <c r="AS102" s="74">
        <f t="shared" ca="1" si="80"/>
        <v>0</v>
      </c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5"/>
      <c r="CB102" s="50">
        <f t="shared" ca="1" si="75"/>
        <v>13</v>
      </c>
    </row>
    <row r="103" spans="1:80">
      <c r="A103" s="50">
        <f t="shared" ca="1" si="74"/>
        <v>10</v>
      </c>
      <c r="B103" s="10"/>
      <c r="C103" s="10"/>
      <c r="D103" s="10"/>
      <c r="E103" s="10"/>
      <c r="F103" s="82">
        <f ca="1">IF(A103&lt;&gt;"",COUNTIF($A$5:A103,A103),"")</f>
        <v>4</v>
      </c>
      <c r="G103" s="76">
        <f t="shared" ca="1" si="76"/>
        <v>10</v>
      </c>
      <c r="H103" s="19">
        <f t="shared" ca="1" si="81"/>
        <v>1</v>
      </c>
      <c r="I103" s="83" t="str">
        <f t="shared" ref="I103:I134" ca="1" si="98">IF(J102=6,"",IF(AP102&gt;=$W$1,"",IF(AP102&lt;=$W$2,"",IF(I102&lt;&gt;"",I102,G102))))</f>
        <v/>
      </c>
      <c r="J103" s="83"/>
      <c r="K103" s="83" t="str">
        <f t="shared" ref="K103:K134" ca="1" si="99">IF(L102=6,"",IF(AP102&gt;=$W$1,"",IF(AP102&lt;=$W$2,"",IF(K102&lt;&gt;"",K102,IF(G102&lt;&gt;I103,G102,"")))))</f>
        <v/>
      </c>
      <c r="L103" s="83"/>
      <c r="M103" s="83" t="str">
        <f t="shared" ref="M103:M134" ca="1" si="100">IF(N102=6,"",IF(AP102&gt;=$W$1,"",IF(AP102&lt;=$W$2,"",IF(M102&lt;&gt;"",M102,IF(AND(G102&lt;&gt;K103,G102&lt;&gt;I103),G102,"")))))</f>
        <v/>
      </c>
      <c r="N103" s="83"/>
      <c r="O103" s="83" t="str">
        <f t="shared" ref="O103:O134" ca="1" si="101">IF(P102=6,"",IF(AP102&gt;=$W$1,"",IF(AP102&lt;=$W$2,"",IF(O102&lt;&gt;"",O102,IF(AND(G102&lt;&gt;M103,G102&lt;&gt;K103,G102&lt;&gt;I103),G102,"")))))</f>
        <v/>
      </c>
      <c r="P103" s="83"/>
      <c r="Q103" s="83" t="str">
        <f t="shared" ref="Q103:Q134" ca="1" si="102">IF(R102=6,"",IF(AP102&gt;=$W$1,"",IF(AP102&lt;=$W$2,"",IF(Q102&lt;&gt;"",Q102,IF(AND(G102&lt;&gt;M103,G102&lt;&gt;K103,G102&lt;&gt;I103,G102&lt;&gt;O103),G102,"")))))</f>
        <v/>
      </c>
      <c r="R103" s="83"/>
      <c r="S103" s="83" t="str">
        <f t="shared" ref="S103:S134" ca="1" si="103">IF(T102=6,"",IF(AP102&gt;=$W$1,"",IF(AP102&lt;=$W$2,"",IF(S102&lt;&gt;"",S102,IF(AND(G102&lt;&gt;M103,G102&lt;&gt;K103,G102&lt;&gt;I103,G102&lt;&gt;O103,G102&lt;&gt;Q103),G102,"")))))</f>
        <v/>
      </c>
      <c r="T103" s="84"/>
      <c r="U103" s="83" t="str">
        <f t="shared" ref="U103:U134" ca="1" si="104">IF(V102=6,"",IF(AP102&gt;=$W$1,"",IF(AP102&lt;=$W$2,"",IF(U102&lt;&gt;"",U102,IF(AND(G102&lt;&gt;M103,G102&lt;&gt;K103,G102&lt;&gt;I103,G102&lt;&gt;O103,G102&lt;&gt;Q103,G102&lt;&gt;S103),G102,"")))))</f>
        <v/>
      </c>
      <c r="V103" s="84"/>
      <c r="W103" s="83" t="str">
        <f t="shared" ref="W103:W134" ca="1" si="105">IF(X102=6,"",IF(AP102&gt;=$W$1,"",IF(AP102&lt;=$W$2,"",IF(W102&lt;&gt;"",W102,IF(AND(G102&lt;&gt;M103,G102&lt;&gt;K103,G102&lt;&gt;I103,G102&lt;&gt;O103,G102&lt;&gt;Q103,G102&lt;&gt;S103,G102&lt;&gt;U103),G102,"")))))</f>
        <v/>
      </c>
      <c r="X103" s="84"/>
      <c r="Y103" s="83" t="str">
        <f t="shared" ref="Y103:Y134" ca="1" si="106">IF(Z102=6,"",IF(AP102&gt;=$W$1,"",IF(AP102&lt;=$W$2,"",IF(Y102&lt;&gt;"",Y102,IF(AND(G102&lt;&gt;M103,G102&lt;&gt;K103,G102&lt;&gt;I103,G102&lt;&gt;O103,G102&lt;&gt;Q103,G102&lt;&gt;S103,G102&lt;&gt;U103,G102&lt;&gt;W103),G102,"")))))</f>
        <v/>
      </c>
      <c r="Z103" s="84"/>
      <c r="AA103" s="83" t="str">
        <f t="shared" ref="AA103:AA134" ca="1" si="107">IF(AB102=6,"",IF(AP102&gt;=$W$1,"",IF(AP102&lt;=$W$2,"",IF(AA102&lt;&gt;"",AA102,IF(AND(G102&lt;&gt;M103,G102&lt;&gt;K103,G102&lt;&gt;I103,G102&lt;&gt;O103,G102&lt;&gt;Q103,G102&lt;&gt;S103,G102&lt;&gt;U103,G102&lt;&gt;W103,G102&lt;&gt;Y103),G102,"")))))</f>
        <v/>
      </c>
      <c r="AB103" s="28" t="str">
        <f t="shared" ca="1" si="93"/>
        <v/>
      </c>
      <c r="AC103" s="9" t="str">
        <f t="shared" ca="1" si="92"/>
        <v/>
      </c>
      <c r="AD103" s="9" t="str">
        <f t="shared" ca="1" si="82"/>
        <v/>
      </c>
      <c r="AE103" s="9" t="str">
        <f t="shared" ca="1" si="83"/>
        <v/>
      </c>
      <c r="AF103" s="9" t="str">
        <f t="shared" ca="1" si="84"/>
        <v/>
      </c>
      <c r="AG103" s="9" t="str">
        <f t="shared" ca="1" si="85"/>
        <v/>
      </c>
      <c r="AH103" s="9" t="str">
        <f t="shared" ca="1" si="86"/>
        <v/>
      </c>
      <c r="AI103" s="9" t="str">
        <f t="shared" ca="1" si="87"/>
        <v/>
      </c>
      <c r="AJ103" s="9" t="str">
        <f t="shared" ca="1" si="88"/>
        <v/>
      </c>
      <c r="AK103" s="9" t="str">
        <f t="shared" ca="1" si="89"/>
        <v/>
      </c>
      <c r="AL103" s="9" t="str">
        <f t="shared" ca="1" si="90"/>
        <v/>
      </c>
      <c r="AM103" s="9">
        <f t="shared" ca="1" si="97"/>
        <v>19</v>
      </c>
      <c r="AN103" s="9">
        <f t="shared" ca="1" si="94"/>
        <v>-9</v>
      </c>
      <c r="AO103" s="20">
        <f t="shared" ca="1" si="77"/>
        <v>0</v>
      </c>
      <c r="AP103" s="22">
        <f t="shared" ca="1" si="78"/>
        <v>69</v>
      </c>
      <c r="AQ103"/>
      <c r="AR103" s="74" t="str">
        <f t="shared" ca="1" si="79"/>
        <v>Profit Target</v>
      </c>
      <c r="AS103" s="74">
        <f t="shared" ca="1" si="80"/>
        <v>0</v>
      </c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5"/>
      <c r="CB103" s="50">
        <f t="shared" ca="1" si="75"/>
        <v>31</v>
      </c>
    </row>
    <row r="104" spans="1:80">
      <c r="A104" s="50">
        <f t="shared" ca="1" si="74"/>
        <v>34</v>
      </c>
      <c r="B104" s="10"/>
      <c r="C104" s="10"/>
      <c r="D104" s="10"/>
      <c r="E104" s="10"/>
      <c r="F104" s="82">
        <f ca="1">IF(A104&lt;&gt;"",COUNTIF($A$5:A104,A104),"")</f>
        <v>1</v>
      </c>
      <c r="G104" s="76" t="str">
        <f t="shared" ca="1" si="76"/>
        <v/>
      </c>
      <c r="H104" s="19">
        <f t="shared" ca="1" si="81"/>
        <v>1</v>
      </c>
      <c r="I104" s="83" t="str">
        <f t="shared" ca="1" si="98"/>
        <v/>
      </c>
      <c r="J104" s="83"/>
      <c r="K104" s="83" t="str">
        <f t="shared" ca="1" si="99"/>
        <v/>
      </c>
      <c r="L104" s="83"/>
      <c r="M104" s="83" t="str">
        <f t="shared" ca="1" si="100"/>
        <v/>
      </c>
      <c r="N104" s="83"/>
      <c r="O104" s="83" t="str">
        <f t="shared" ca="1" si="101"/>
        <v/>
      </c>
      <c r="P104" s="83"/>
      <c r="Q104" s="83" t="str">
        <f t="shared" ca="1" si="102"/>
        <v/>
      </c>
      <c r="R104" s="83"/>
      <c r="S104" s="83" t="str">
        <f t="shared" ca="1" si="103"/>
        <v/>
      </c>
      <c r="T104" s="84"/>
      <c r="U104" s="83" t="str">
        <f t="shared" ca="1" si="104"/>
        <v/>
      </c>
      <c r="V104" s="84"/>
      <c r="W104" s="83" t="str">
        <f t="shared" ca="1" si="105"/>
        <v/>
      </c>
      <c r="X104" s="84"/>
      <c r="Y104" s="83" t="str">
        <f t="shared" ca="1" si="106"/>
        <v/>
      </c>
      <c r="Z104" s="84"/>
      <c r="AA104" s="83" t="str">
        <f t="shared" ca="1" si="107"/>
        <v/>
      </c>
      <c r="AB104" s="28" t="str">
        <f t="shared" ca="1" si="93"/>
        <v/>
      </c>
      <c r="AC104" s="9" t="str">
        <f t="shared" ca="1" si="92"/>
        <v/>
      </c>
      <c r="AD104" s="9" t="str">
        <f t="shared" ca="1" si="82"/>
        <v/>
      </c>
      <c r="AE104" s="9" t="str">
        <f t="shared" ca="1" si="83"/>
        <v/>
      </c>
      <c r="AF104" s="9" t="str">
        <f t="shared" ca="1" si="84"/>
        <v/>
      </c>
      <c r="AG104" s="9" t="str">
        <f t="shared" ca="1" si="85"/>
        <v/>
      </c>
      <c r="AH104" s="9" t="str">
        <f t="shared" ca="1" si="86"/>
        <v/>
      </c>
      <c r="AI104" s="9" t="str">
        <f t="shared" ca="1" si="87"/>
        <v/>
      </c>
      <c r="AJ104" s="9" t="str">
        <f t="shared" ca="1" si="88"/>
        <v/>
      </c>
      <c r="AK104" s="9" t="str">
        <f t="shared" ca="1" si="89"/>
        <v/>
      </c>
      <c r="AL104" s="9" t="str">
        <f t="shared" ca="1" si="90"/>
        <v/>
      </c>
      <c r="AM104" s="9">
        <f t="shared" ca="1" si="97"/>
        <v>19</v>
      </c>
      <c r="AN104" s="9">
        <f t="shared" ca="1" si="94"/>
        <v>-9</v>
      </c>
      <c r="AO104" s="20">
        <f t="shared" ca="1" si="77"/>
        <v>0</v>
      </c>
      <c r="AP104" s="22">
        <f t="shared" ca="1" si="78"/>
        <v>69</v>
      </c>
      <c r="AQ104"/>
      <c r="AR104" s="74" t="str">
        <f t="shared" ca="1" si="79"/>
        <v>Profit Target</v>
      </c>
      <c r="AS104" s="74">
        <f t="shared" ca="1" si="80"/>
        <v>0</v>
      </c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5"/>
      <c r="CA104" s="3"/>
      <c r="CB104" s="50">
        <f t="shared" ca="1" si="75"/>
        <v>14</v>
      </c>
    </row>
    <row r="105" spans="1:80">
      <c r="A105" s="50">
        <f t="shared" ca="1" si="74"/>
        <v>6</v>
      </c>
      <c r="B105" s="10"/>
      <c r="C105" s="10"/>
      <c r="D105" s="10"/>
      <c r="E105" s="10"/>
      <c r="F105" s="82">
        <f ca="1">IF(A105&lt;&gt;"",COUNTIF($A$5:A105,A105),"")</f>
        <v>3</v>
      </c>
      <c r="G105" s="76">
        <f t="shared" ca="1" si="76"/>
        <v>6</v>
      </c>
      <c r="H105" s="19">
        <f t="shared" ca="1" si="81"/>
        <v>1</v>
      </c>
      <c r="I105" s="83" t="str">
        <f t="shared" ca="1" si="98"/>
        <v/>
      </c>
      <c r="J105" s="83"/>
      <c r="K105" s="83" t="str">
        <f t="shared" ca="1" si="99"/>
        <v/>
      </c>
      <c r="L105" s="83"/>
      <c r="M105" s="83" t="str">
        <f t="shared" ca="1" si="100"/>
        <v/>
      </c>
      <c r="N105" s="83"/>
      <c r="O105" s="83" t="str">
        <f t="shared" ca="1" si="101"/>
        <v/>
      </c>
      <c r="P105" s="83"/>
      <c r="Q105" s="83" t="str">
        <f t="shared" ca="1" si="102"/>
        <v/>
      </c>
      <c r="R105" s="83"/>
      <c r="S105" s="83" t="str">
        <f t="shared" ca="1" si="103"/>
        <v/>
      </c>
      <c r="T105" s="84"/>
      <c r="U105" s="83" t="str">
        <f t="shared" ca="1" si="104"/>
        <v/>
      </c>
      <c r="V105" s="84"/>
      <c r="W105" s="83" t="str">
        <f t="shared" ca="1" si="105"/>
        <v/>
      </c>
      <c r="X105" s="84"/>
      <c r="Y105" s="83" t="str">
        <f t="shared" ca="1" si="106"/>
        <v/>
      </c>
      <c r="Z105" s="84"/>
      <c r="AA105" s="83" t="str">
        <f t="shared" ca="1" si="107"/>
        <v/>
      </c>
      <c r="AB105" s="25"/>
      <c r="AC105" s="9" t="str">
        <f t="shared" ca="1" si="92"/>
        <v/>
      </c>
      <c r="AD105" s="9" t="str">
        <f t="shared" ca="1" si="82"/>
        <v/>
      </c>
      <c r="AE105" s="9" t="str">
        <f t="shared" ca="1" si="83"/>
        <v/>
      </c>
      <c r="AF105" s="9" t="str">
        <f t="shared" ca="1" si="84"/>
        <v/>
      </c>
      <c r="AG105" s="9" t="str">
        <f t="shared" ca="1" si="85"/>
        <v/>
      </c>
      <c r="AH105" s="9" t="str">
        <f t="shared" ca="1" si="86"/>
        <v/>
      </c>
      <c r="AI105" s="9" t="str">
        <f t="shared" ca="1" si="87"/>
        <v/>
      </c>
      <c r="AJ105" s="9" t="str">
        <f t="shared" ca="1" si="88"/>
        <v/>
      </c>
      <c r="AK105" s="9" t="str">
        <f t="shared" ca="1" si="89"/>
        <v/>
      </c>
      <c r="AL105" s="9" t="str">
        <f t="shared" ca="1" si="90"/>
        <v/>
      </c>
      <c r="AM105" s="9">
        <f t="shared" ca="1" si="97"/>
        <v>19</v>
      </c>
      <c r="AN105" s="9">
        <f t="shared" ca="1" si="94"/>
        <v>-9</v>
      </c>
      <c r="AO105" s="20">
        <f t="shared" ca="1" si="77"/>
        <v>0</v>
      </c>
      <c r="AP105" s="22">
        <f t="shared" ca="1" si="78"/>
        <v>69</v>
      </c>
      <c r="AQ105"/>
      <c r="AR105" s="74" t="str">
        <f t="shared" ca="1" si="79"/>
        <v>Profit Target</v>
      </c>
      <c r="AS105" s="74">
        <f t="shared" ca="1" si="80"/>
        <v>0</v>
      </c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5"/>
      <c r="CA105" s="5"/>
      <c r="CB105" s="50">
        <f t="shared" ca="1" si="75"/>
        <v>1</v>
      </c>
    </row>
    <row r="106" spans="1:80">
      <c r="A106" s="50">
        <f t="shared" ca="1" si="74"/>
        <v>28</v>
      </c>
      <c r="B106" s="10"/>
      <c r="C106" s="10"/>
      <c r="D106" s="10"/>
      <c r="E106" s="10"/>
      <c r="F106" s="82">
        <f ca="1">IF(A106&lt;&gt;"",COUNTIF($A$5:A106,A106),"")</f>
        <v>3</v>
      </c>
      <c r="G106" s="76">
        <f t="shared" ca="1" si="76"/>
        <v>28</v>
      </c>
      <c r="H106" s="19">
        <f t="shared" ca="1" si="81"/>
        <v>1</v>
      </c>
      <c r="I106" s="83" t="str">
        <f t="shared" ca="1" si="98"/>
        <v/>
      </c>
      <c r="J106" s="83"/>
      <c r="K106" s="83" t="str">
        <f t="shared" ca="1" si="99"/>
        <v/>
      </c>
      <c r="L106" s="83"/>
      <c r="M106" s="83" t="str">
        <f t="shared" ca="1" si="100"/>
        <v/>
      </c>
      <c r="N106" s="83"/>
      <c r="O106" s="83" t="str">
        <f t="shared" ca="1" si="101"/>
        <v/>
      </c>
      <c r="P106" s="83"/>
      <c r="Q106" s="83" t="str">
        <f t="shared" ca="1" si="102"/>
        <v/>
      </c>
      <c r="R106" s="83"/>
      <c r="S106" s="83" t="str">
        <f t="shared" ca="1" si="103"/>
        <v/>
      </c>
      <c r="T106" s="84"/>
      <c r="U106" s="83" t="str">
        <f t="shared" ca="1" si="104"/>
        <v/>
      </c>
      <c r="V106" s="84"/>
      <c r="W106" s="83" t="str">
        <f t="shared" ca="1" si="105"/>
        <v/>
      </c>
      <c r="X106" s="84"/>
      <c r="Y106" s="83" t="str">
        <f t="shared" ca="1" si="106"/>
        <v/>
      </c>
      <c r="Z106" s="84"/>
      <c r="AA106" s="83" t="str">
        <f t="shared" ca="1" si="107"/>
        <v/>
      </c>
      <c r="AB106" s="25"/>
      <c r="AC106" s="9" t="str">
        <f t="shared" ca="1" si="92"/>
        <v/>
      </c>
      <c r="AD106" s="9" t="str">
        <f t="shared" ca="1" si="82"/>
        <v/>
      </c>
      <c r="AE106" s="9" t="str">
        <f t="shared" ca="1" si="83"/>
        <v/>
      </c>
      <c r="AF106" s="9" t="str">
        <f t="shared" ca="1" si="84"/>
        <v/>
      </c>
      <c r="AG106" s="9" t="str">
        <f t="shared" ca="1" si="85"/>
        <v/>
      </c>
      <c r="AH106" s="9" t="str">
        <f t="shared" ca="1" si="86"/>
        <v/>
      </c>
      <c r="AI106" s="9" t="str">
        <f t="shared" ca="1" si="87"/>
        <v/>
      </c>
      <c r="AJ106" s="9" t="str">
        <f t="shared" ca="1" si="88"/>
        <v/>
      </c>
      <c r="AK106" s="9" t="str">
        <f t="shared" ca="1" si="89"/>
        <v/>
      </c>
      <c r="AL106" s="9" t="str">
        <f t="shared" ca="1" si="90"/>
        <v/>
      </c>
      <c r="AM106" s="9">
        <f t="shared" ca="1" si="97"/>
        <v>19</v>
      </c>
      <c r="AN106" s="9">
        <f t="shared" ca="1" si="94"/>
        <v>-9</v>
      </c>
      <c r="AO106" s="20">
        <f t="shared" ca="1" si="77"/>
        <v>0</v>
      </c>
      <c r="AP106" s="22">
        <f t="shared" ca="1" si="78"/>
        <v>69</v>
      </c>
      <c r="AQ106"/>
      <c r="AR106" s="74" t="str">
        <f t="shared" ca="1" si="79"/>
        <v>Profit Target</v>
      </c>
      <c r="AS106" s="74">
        <f t="shared" ca="1" si="80"/>
        <v>0</v>
      </c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79"/>
      <c r="CA106" s="5"/>
      <c r="CB106" s="50">
        <f t="shared" ca="1" si="75"/>
        <v>9</v>
      </c>
    </row>
    <row r="107" spans="1:80">
      <c r="A107" s="50">
        <f t="shared" ca="1" si="74"/>
        <v>22</v>
      </c>
      <c r="B107" s="10"/>
      <c r="C107" s="10"/>
      <c r="D107" s="10"/>
      <c r="E107" s="10"/>
      <c r="F107" s="82">
        <f ca="1">IF(A107&lt;&gt;"",COUNTIF($A$5:A107,A107),"")</f>
        <v>4</v>
      </c>
      <c r="G107" s="76">
        <f t="shared" ca="1" si="76"/>
        <v>22</v>
      </c>
      <c r="H107" s="19">
        <f t="shared" ca="1" si="81"/>
        <v>1</v>
      </c>
      <c r="I107" s="83" t="str">
        <f t="shared" ca="1" si="98"/>
        <v/>
      </c>
      <c r="J107" s="83"/>
      <c r="K107" s="83" t="str">
        <f t="shared" ca="1" si="99"/>
        <v/>
      </c>
      <c r="L107" s="83"/>
      <c r="M107" s="83" t="str">
        <f t="shared" ca="1" si="100"/>
        <v/>
      </c>
      <c r="N107" s="83"/>
      <c r="O107" s="83" t="str">
        <f t="shared" ca="1" si="101"/>
        <v/>
      </c>
      <c r="P107" s="83"/>
      <c r="Q107" s="83" t="str">
        <f t="shared" ca="1" si="102"/>
        <v/>
      </c>
      <c r="R107" s="83"/>
      <c r="S107" s="83" t="str">
        <f t="shared" ca="1" si="103"/>
        <v/>
      </c>
      <c r="T107" s="84"/>
      <c r="U107" s="83" t="str">
        <f t="shared" ca="1" si="104"/>
        <v/>
      </c>
      <c r="V107" s="84"/>
      <c r="W107" s="83" t="str">
        <f t="shared" ca="1" si="105"/>
        <v/>
      </c>
      <c r="X107" s="84"/>
      <c r="Y107" s="83" t="str">
        <f t="shared" ca="1" si="106"/>
        <v/>
      </c>
      <c r="Z107" s="84"/>
      <c r="AA107" s="83" t="str">
        <f t="shared" ca="1" si="107"/>
        <v/>
      </c>
      <c r="AB107" s="25"/>
      <c r="AC107" s="9" t="str">
        <f t="shared" ca="1" si="92"/>
        <v/>
      </c>
      <c r="AD107" s="9" t="str">
        <f t="shared" ca="1" si="82"/>
        <v/>
      </c>
      <c r="AE107" s="9" t="str">
        <f t="shared" ca="1" si="83"/>
        <v/>
      </c>
      <c r="AF107" s="9" t="str">
        <f t="shared" ca="1" si="84"/>
        <v/>
      </c>
      <c r="AG107" s="9" t="str">
        <f t="shared" ca="1" si="85"/>
        <v/>
      </c>
      <c r="AH107" s="9" t="str">
        <f t="shared" ca="1" si="86"/>
        <v/>
      </c>
      <c r="AI107" s="9" t="str">
        <f t="shared" ca="1" si="87"/>
        <v/>
      </c>
      <c r="AJ107" s="9" t="str">
        <f t="shared" ca="1" si="88"/>
        <v/>
      </c>
      <c r="AK107" s="9" t="str">
        <f t="shared" ca="1" si="89"/>
        <v/>
      </c>
      <c r="AL107" s="9" t="str">
        <f t="shared" ca="1" si="90"/>
        <v/>
      </c>
      <c r="AM107" s="9">
        <f t="shared" ca="1" si="97"/>
        <v>19</v>
      </c>
      <c r="AN107" s="9">
        <f t="shared" ca="1" si="94"/>
        <v>-9</v>
      </c>
      <c r="AO107" s="20">
        <f t="shared" ca="1" si="77"/>
        <v>0</v>
      </c>
      <c r="AP107" s="22">
        <f t="shared" ca="1" si="78"/>
        <v>69</v>
      </c>
      <c r="AQ107"/>
      <c r="AR107" s="74" t="str">
        <f t="shared" ca="1" si="79"/>
        <v>Profit Target</v>
      </c>
      <c r="AS107" s="74">
        <f t="shared" ca="1" si="80"/>
        <v>0</v>
      </c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79"/>
      <c r="CA107" s="5"/>
      <c r="CB107" s="50">
        <f t="shared" ca="1" si="75"/>
        <v>27</v>
      </c>
    </row>
    <row r="108" spans="1:80">
      <c r="A108" s="50">
        <f t="shared" ca="1" si="74"/>
        <v>28</v>
      </c>
      <c r="B108" s="10"/>
      <c r="C108" s="10"/>
      <c r="D108" s="10"/>
      <c r="E108" s="10"/>
      <c r="F108" s="82">
        <f ca="1">IF(A108&lt;&gt;"",COUNTIF($A$5:A108,A108),"")</f>
        <v>4</v>
      </c>
      <c r="G108" s="76">
        <f t="shared" ca="1" si="76"/>
        <v>28</v>
      </c>
      <c r="H108" s="19">
        <f t="shared" ca="1" si="81"/>
        <v>1</v>
      </c>
      <c r="I108" s="83" t="str">
        <f t="shared" ca="1" si="98"/>
        <v/>
      </c>
      <c r="J108" s="83"/>
      <c r="K108" s="83" t="str">
        <f t="shared" ca="1" si="99"/>
        <v/>
      </c>
      <c r="L108" s="83"/>
      <c r="M108" s="83" t="str">
        <f t="shared" ca="1" si="100"/>
        <v/>
      </c>
      <c r="N108" s="83"/>
      <c r="O108" s="83" t="str">
        <f t="shared" ca="1" si="101"/>
        <v/>
      </c>
      <c r="P108" s="83"/>
      <c r="Q108" s="83" t="str">
        <f t="shared" ca="1" si="102"/>
        <v/>
      </c>
      <c r="R108" s="83"/>
      <c r="S108" s="83" t="str">
        <f t="shared" ca="1" si="103"/>
        <v/>
      </c>
      <c r="T108" s="84"/>
      <c r="U108" s="83" t="str">
        <f t="shared" ca="1" si="104"/>
        <v/>
      </c>
      <c r="V108" s="84"/>
      <c r="W108" s="83" t="str">
        <f t="shared" ca="1" si="105"/>
        <v/>
      </c>
      <c r="X108" s="84"/>
      <c r="Y108" s="83" t="str">
        <f t="shared" ca="1" si="106"/>
        <v/>
      </c>
      <c r="Z108" s="84"/>
      <c r="AA108" s="83" t="str">
        <f t="shared" ca="1" si="107"/>
        <v/>
      </c>
      <c r="AB108" s="28" t="str">
        <f t="shared" ref="AB108:AB139" ca="1" si="108">IF(AA108&lt;&gt;"",COUNTIF(AA103:AA108,AA108),"")</f>
        <v/>
      </c>
      <c r="AC108" s="9" t="str">
        <f t="shared" ca="1" si="92"/>
        <v/>
      </c>
      <c r="AD108" s="9" t="str">
        <f t="shared" ca="1" si="82"/>
        <v/>
      </c>
      <c r="AE108" s="9" t="str">
        <f t="shared" ca="1" si="83"/>
        <v/>
      </c>
      <c r="AF108" s="9" t="str">
        <f t="shared" ca="1" si="84"/>
        <v/>
      </c>
      <c r="AG108" s="9" t="str">
        <f t="shared" ca="1" si="85"/>
        <v/>
      </c>
      <c r="AH108" s="9" t="str">
        <f t="shared" ca="1" si="86"/>
        <v/>
      </c>
      <c r="AI108" s="9" t="str">
        <f t="shared" ca="1" si="87"/>
        <v/>
      </c>
      <c r="AJ108" s="9" t="str">
        <f t="shared" ca="1" si="88"/>
        <v/>
      </c>
      <c r="AK108" s="9" t="str">
        <f t="shared" ca="1" si="89"/>
        <v/>
      </c>
      <c r="AL108" s="9" t="str">
        <f t="shared" ca="1" si="90"/>
        <v/>
      </c>
      <c r="AM108" s="9">
        <f t="shared" ca="1" si="97"/>
        <v>19</v>
      </c>
      <c r="AN108" s="9">
        <f t="shared" ca="1" si="94"/>
        <v>-9</v>
      </c>
      <c r="AO108" s="20">
        <f t="shared" ca="1" si="77"/>
        <v>0</v>
      </c>
      <c r="AP108" s="22">
        <f t="shared" ca="1" si="78"/>
        <v>69</v>
      </c>
      <c r="AQ108"/>
      <c r="AR108" s="74" t="str">
        <f t="shared" ca="1" si="79"/>
        <v>Profit Target</v>
      </c>
      <c r="AS108" s="74">
        <f t="shared" ca="1" si="80"/>
        <v>0</v>
      </c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40"/>
      <c r="BE108" s="40"/>
      <c r="BF108" s="40"/>
      <c r="BG108" s="40"/>
      <c r="BH108" s="40"/>
      <c r="BI108" s="40"/>
      <c r="BJ108" s="40"/>
      <c r="BK108" s="40"/>
      <c r="BL108" s="40"/>
      <c r="BM108" s="40"/>
      <c r="BN108" s="79"/>
      <c r="CA108" s="5"/>
      <c r="CB108" s="50">
        <f t="shared" ca="1" si="75"/>
        <v>23</v>
      </c>
    </row>
    <row r="109" spans="1:80">
      <c r="A109" s="50">
        <f t="shared" ca="1" si="74"/>
        <v>28</v>
      </c>
      <c r="B109" s="10"/>
      <c r="C109" s="10"/>
      <c r="D109" s="10"/>
      <c r="E109" s="10"/>
      <c r="F109" s="82">
        <f ca="1">IF(A109&lt;&gt;"",COUNTIF($A$5:A109,A109),"")</f>
        <v>5</v>
      </c>
      <c r="G109" s="76">
        <f t="shared" ca="1" si="76"/>
        <v>28</v>
      </c>
      <c r="H109" s="19">
        <f t="shared" ca="1" si="81"/>
        <v>1</v>
      </c>
      <c r="I109" s="83" t="str">
        <f t="shared" ca="1" si="98"/>
        <v/>
      </c>
      <c r="J109" s="83"/>
      <c r="K109" s="83" t="str">
        <f t="shared" ca="1" si="99"/>
        <v/>
      </c>
      <c r="L109" s="83"/>
      <c r="M109" s="83" t="str">
        <f t="shared" ca="1" si="100"/>
        <v/>
      </c>
      <c r="N109" s="83"/>
      <c r="O109" s="83" t="str">
        <f t="shared" ca="1" si="101"/>
        <v/>
      </c>
      <c r="P109" s="83"/>
      <c r="Q109" s="83" t="str">
        <f t="shared" ca="1" si="102"/>
        <v/>
      </c>
      <c r="R109" s="83"/>
      <c r="S109" s="83" t="str">
        <f t="shared" ca="1" si="103"/>
        <v/>
      </c>
      <c r="T109" s="84"/>
      <c r="U109" s="83" t="str">
        <f t="shared" ca="1" si="104"/>
        <v/>
      </c>
      <c r="V109" s="84"/>
      <c r="W109" s="83" t="str">
        <f t="shared" ca="1" si="105"/>
        <v/>
      </c>
      <c r="X109" s="84"/>
      <c r="Y109" s="83" t="str">
        <f t="shared" ca="1" si="106"/>
        <v/>
      </c>
      <c r="Z109" s="84"/>
      <c r="AA109" s="83" t="str">
        <f t="shared" ca="1" si="107"/>
        <v/>
      </c>
      <c r="AB109" s="28" t="str">
        <f t="shared" ca="1" si="108"/>
        <v/>
      </c>
      <c r="AC109" s="9" t="str">
        <f t="shared" ca="1" si="92"/>
        <v/>
      </c>
      <c r="AD109" s="9" t="str">
        <f t="shared" ca="1" si="82"/>
        <v/>
      </c>
      <c r="AE109" s="9" t="str">
        <f t="shared" ca="1" si="83"/>
        <v/>
      </c>
      <c r="AF109" s="9" t="str">
        <f t="shared" ca="1" si="84"/>
        <v/>
      </c>
      <c r="AG109" s="9" t="str">
        <f t="shared" ca="1" si="85"/>
        <v/>
      </c>
      <c r="AH109" s="9" t="str">
        <f t="shared" ca="1" si="86"/>
        <v/>
      </c>
      <c r="AI109" s="9" t="str">
        <f t="shared" ca="1" si="87"/>
        <v/>
      </c>
      <c r="AJ109" s="9" t="str">
        <f t="shared" ca="1" si="88"/>
        <v/>
      </c>
      <c r="AK109" s="9" t="str">
        <f t="shared" ca="1" si="89"/>
        <v/>
      </c>
      <c r="AL109" s="9" t="str">
        <f t="shared" ca="1" si="90"/>
        <v/>
      </c>
      <c r="AM109" s="9">
        <f t="shared" ca="1" si="97"/>
        <v>19</v>
      </c>
      <c r="AN109" s="9">
        <f t="shared" ca="1" si="94"/>
        <v>-9</v>
      </c>
      <c r="AO109" s="20">
        <f t="shared" ca="1" si="77"/>
        <v>0</v>
      </c>
      <c r="AP109" s="22">
        <f t="shared" ca="1" si="78"/>
        <v>69</v>
      </c>
      <c r="AQ109"/>
      <c r="AR109" s="74" t="str">
        <f t="shared" ca="1" si="79"/>
        <v>Profit Target</v>
      </c>
      <c r="AS109" s="74">
        <f t="shared" ca="1" si="80"/>
        <v>0</v>
      </c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40"/>
      <c r="BE109" s="40"/>
      <c r="BF109" s="40"/>
      <c r="BG109" s="40"/>
      <c r="BH109" s="40"/>
      <c r="BI109" s="40"/>
      <c r="BJ109" s="40"/>
      <c r="BK109" s="40"/>
      <c r="BL109" s="40"/>
      <c r="BM109" s="40"/>
      <c r="BN109" s="79"/>
      <c r="CA109" s="5"/>
      <c r="CB109" s="50">
        <f t="shared" ca="1" si="75"/>
        <v>23</v>
      </c>
    </row>
    <row r="110" spans="1:80">
      <c r="A110" s="50">
        <f t="shared" ca="1" si="74"/>
        <v>24</v>
      </c>
      <c r="B110" s="10"/>
      <c r="C110" s="10"/>
      <c r="D110" s="10"/>
      <c r="E110" s="10"/>
      <c r="F110" s="82">
        <f ca="1">IF(A110&lt;&gt;"",COUNTIF($A$5:A110,A110),"")</f>
        <v>7</v>
      </c>
      <c r="G110" s="76">
        <f t="shared" ca="1" si="76"/>
        <v>24</v>
      </c>
      <c r="H110" s="19">
        <f t="shared" ca="1" si="81"/>
        <v>1</v>
      </c>
      <c r="I110" s="83" t="str">
        <f t="shared" ca="1" si="98"/>
        <v/>
      </c>
      <c r="J110" s="83"/>
      <c r="K110" s="83" t="str">
        <f t="shared" ca="1" si="99"/>
        <v/>
      </c>
      <c r="L110" s="83"/>
      <c r="M110" s="83" t="str">
        <f t="shared" ca="1" si="100"/>
        <v/>
      </c>
      <c r="N110" s="83"/>
      <c r="O110" s="83" t="str">
        <f t="shared" ca="1" si="101"/>
        <v/>
      </c>
      <c r="P110" s="83"/>
      <c r="Q110" s="83" t="str">
        <f t="shared" ca="1" si="102"/>
        <v/>
      </c>
      <c r="R110" s="83"/>
      <c r="S110" s="83" t="str">
        <f t="shared" ca="1" si="103"/>
        <v/>
      </c>
      <c r="T110" s="84"/>
      <c r="U110" s="83" t="str">
        <f t="shared" ca="1" si="104"/>
        <v/>
      </c>
      <c r="V110" s="84"/>
      <c r="W110" s="83" t="str">
        <f t="shared" ca="1" si="105"/>
        <v/>
      </c>
      <c r="X110" s="84"/>
      <c r="Y110" s="83" t="str">
        <f t="shared" ca="1" si="106"/>
        <v/>
      </c>
      <c r="Z110" s="84"/>
      <c r="AA110" s="83" t="str">
        <f t="shared" ca="1" si="107"/>
        <v/>
      </c>
      <c r="AB110" s="28" t="str">
        <f t="shared" ca="1" si="108"/>
        <v/>
      </c>
      <c r="AC110" s="9" t="str">
        <f t="shared" ca="1" si="92"/>
        <v/>
      </c>
      <c r="AD110" s="9" t="str">
        <f t="shared" ca="1" si="82"/>
        <v/>
      </c>
      <c r="AE110" s="9" t="str">
        <f t="shared" ca="1" si="83"/>
        <v/>
      </c>
      <c r="AF110" s="9" t="str">
        <f t="shared" ca="1" si="84"/>
        <v/>
      </c>
      <c r="AG110" s="9" t="str">
        <f t="shared" ca="1" si="85"/>
        <v/>
      </c>
      <c r="AH110" s="9" t="str">
        <f t="shared" ca="1" si="86"/>
        <v/>
      </c>
      <c r="AI110" s="9" t="str">
        <f t="shared" ca="1" si="87"/>
        <v/>
      </c>
      <c r="AJ110" s="9" t="str">
        <f t="shared" ca="1" si="88"/>
        <v/>
      </c>
      <c r="AK110" s="9" t="str">
        <f t="shared" ca="1" si="89"/>
        <v/>
      </c>
      <c r="AL110" s="9" t="str">
        <f t="shared" ca="1" si="90"/>
        <v/>
      </c>
      <c r="AM110" s="9">
        <f t="shared" ca="1" si="97"/>
        <v>19</v>
      </c>
      <c r="AN110" s="9">
        <f t="shared" ca="1" si="94"/>
        <v>-9</v>
      </c>
      <c r="AO110" s="20">
        <f t="shared" ca="1" si="77"/>
        <v>0</v>
      </c>
      <c r="AP110" s="22">
        <f t="shared" ca="1" si="78"/>
        <v>69</v>
      </c>
      <c r="AQ110"/>
      <c r="AR110" s="74" t="str">
        <f t="shared" ca="1" si="79"/>
        <v>Profit Target</v>
      </c>
      <c r="AS110" s="74">
        <f t="shared" ca="1" si="80"/>
        <v>0</v>
      </c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40"/>
      <c r="BE110" s="40"/>
      <c r="BF110" s="40"/>
      <c r="BG110" s="40"/>
      <c r="BH110" s="40"/>
      <c r="BI110" s="40"/>
      <c r="BJ110" s="40"/>
      <c r="BK110" s="40"/>
      <c r="BL110" s="40"/>
      <c r="BM110" s="40"/>
      <c r="BN110" s="79"/>
      <c r="CA110" s="5"/>
      <c r="CB110" s="50">
        <f t="shared" ca="1" si="75"/>
        <v>36</v>
      </c>
    </row>
    <row r="111" spans="1:80">
      <c r="A111" s="50">
        <f t="shared" ca="1" si="74"/>
        <v>21</v>
      </c>
      <c r="B111" s="10"/>
      <c r="C111" s="10"/>
      <c r="D111" s="10"/>
      <c r="E111" s="10"/>
      <c r="F111" s="82">
        <f ca="1">IF(A111&lt;&gt;"",COUNTIF($A$5:A111,A111),"")</f>
        <v>2</v>
      </c>
      <c r="G111" s="76">
        <f t="shared" ca="1" si="76"/>
        <v>21</v>
      </c>
      <c r="H111" s="19">
        <f t="shared" ca="1" si="81"/>
        <v>1</v>
      </c>
      <c r="I111" s="83" t="str">
        <f t="shared" ca="1" si="98"/>
        <v/>
      </c>
      <c r="J111" s="83"/>
      <c r="K111" s="83" t="str">
        <f t="shared" ca="1" si="99"/>
        <v/>
      </c>
      <c r="L111" s="83"/>
      <c r="M111" s="83" t="str">
        <f t="shared" ca="1" si="100"/>
        <v/>
      </c>
      <c r="N111" s="83"/>
      <c r="O111" s="83" t="str">
        <f t="shared" ca="1" si="101"/>
        <v/>
      </c>
      <c r="P111" s="83"/>
      <c r="Q111" s="83" t="str">
        <f t="shared" ca="1" si="102"/>
        <v/>
      </c>
      <c r="R111" s="83"/>
      <c r="S111" s="83" t="str">
        <f t="shared" ca="1" si="103"/>
        <v/>
      </c>
      <c r="T111" s="84"/>
      <c r="U111" s="83" t="str">
        <f t="shared" ca="1" si="104"/>
        <v/>
      </c>
      <c r="V111" s="84"/>
      <c r="W111" s="83" t="str">
        <f t="shared" ca="1" si="105"/>
        <v/>
      </c>
      <c r="X111" s="84"/>
      <c r="Y111" s="83" t="str">
        <f t="shared" ca="1" si="106"/>
        <v/>
      </c>
      <c r="Z111" s="84"/>
      <c r="AA111" s="83" t="str">
        <f t="shared" ca="1" si="107"/>
        <v/>
      </c>
      <c r="AB111" s="28" t="str">
        <f t="shared" ca="1" si="108"/>
        <v/>
      </c>
      <c r="AC111" s="9" t="str">
        <f t="shared" ca="1" si="92"/>
        <v/>
      </c>
      <c r="AD111" s="9" t="str">
        <f t="shared" ca="1" si="82"/>
        <v/>
      </c>
      <c r="AE111" s="9" t="str">
        <f t="shared" ca="1" si="83"/>
        <v/>
      </c>
      <c r="AF111" s="9" t="str">
        <f t="shared" ca="1" si="84"/>
        <v/>
      </c>
      <c r="AG111" s="9" t="str">
        <f t="shared" ca="1" si="85"/>
        <v/>
      </c>
      <c r="AH111" s="9" t="str">
        <f t="shared" ca="1" si="86"/>
        <v/>
      </c>
      <c r="AI111" s="9" t="str">
        <f t="shared" ca="1" si="87"/>
        <v/>
      </c>
      <c r="AJ111" s="9" t="str">
        <f t="shared" ca="1" si="88"/>
        <v/>
      </c>
      <c r="AK111" s="9" t="str">
        <f t="shared" ca="1" si="89"/>
        <v/>
      </c>
      <c r="AL111" s="9" t="str">
        <f t="shared" ca="1" si="90"/>
        <v/>
      </c>
      <c r="AM111" s="9">
        <f t="shared" ca="1" si="97"/>
        <v>19</v>
      </c>
      <c r="AN111" s="9">
        <f t="shared" ca="1" si="94"/>
        <v>-9</v>
      </c>
      <c r="AO111" s="20">
        <f t="shared" ca="1" si="77"/>
        <v>0</v>
      </c>
      <c r="AP111" s="22">
        <f t="shared" ca="1" si="78"/>
        <v>69</v>
      </c>
      <c r="AQ111"/>
      <c r="AR111" s="74" t="str">
        <f t="shared" ca="1" si="79"/>
        <v>Profit Target</v>
      </c>
      <c r="AS111" s="74">
        <f t="shared" ca="1" si="80"/>
        <v>0</v>
      </c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40"/>
      <c r="BE111" s="40"/>
      <c r="BF111" s="40"/>
      <c r="BG111" s="40"/>
      <c r="BH111" s="40"/>
      <c r="BI111" s="40"/>
      <c r="BJ111" s="40"/>
      <c r="BK111" s="40"/>
      <c r="BL111" s="40"/>
      <c r="BM111" s="40"/>
      <c r="BN111" s="79"/>
      <c r="CA111" s="5"/>
      <c r="CB111" s="50">
        <f t="shared" ca="1" si="75"/>
        <v>8</v>
      </c>
    </row>
    <row r="112" spans="1:80">
      <c r="A112" s="50">
        <f t="shared" ca="1" si="74"/>
        <v>15</v>
      </c>
      <c r="B112" s="10"/>
      <c r="C112" s="10"/>
      <c r="D112" s="10"/>
      <c r="E112" s="10"/>
      <c r="F112" s="82">
        <f ca="1">IF(A112&lt;&gt;"",COUNTIF($A$5:A112,A112),"")</f>
        <v>4</v>
      </c>
      <c r="G112" s="76">
        <f t="shared" ca="1" si="76"/>
        <v>15</v>
      </c>
      <c r="H112" s="19">
        <f t="shared" ca="1" si="81"/>
        <v>1</v>
      </c>
      <c r="I112" s="83" t="str">
        <f t="shared" ca="1" si="98"/>
        <v/>
      </c>
      <c r="J112" s="83"/>
      <c r="K112" s="83" t="str">
        <f t="shared" ca="1" si="99"/>
        <v/>
      </c>
      <c r="L112" s="83"/>
      <c r="M112" s="83" t="str">
        <f t="shared" ca="1" si="100"/>
        <v/>
      </c>
      <c r="N112" s="83"/>
      <c r="O112" s="83" t="str">
        <f t="shared" ca="1" si="101"/>
        <v/>
      </c>
      <c r="P112" s="83"/>
      <c r="Q112" s="83" t="str">
        <f t="shared" ca="1" si="102"/>
        <v/>
      </c>
      <c r="R112" s="83"/>
      <c r="S112" s="83" t="str">
        <f t="shared" ca="1" si="103"/>
        <v/>
      </c>
      <c r="T112" s="84"/>
      <c r="U112" s="83" t="str">
        <f t="shared" ca="1" si="104"/>
        <v/>
      </c>
      <c r="V112" s="84"/>
      <c r="W112" s="83" t="str">
        <f t="shared" ca="1" si="105"/>
        <v/>
      </c>
      <c r="X112" s="84"/>
      <c r="Y112" s="83" t="str">
        <f t="shared" ca="1" si="106"/>
        <v/>
      </c>
      <c r="Z112" s="84"/>
      <c r="AA112" s="83" t="str">
        <f t="shared" ca="1" si="107"/>
        <v/>
      </c>
      <c r="AB112" s="28" t="str">
        <f t="shared" ca="1" si="108"/>
        <v/>
      </c>
      <c r="AC112" s="9" t="str">
        <f t="shared" ca="1" si="92"/>
        <v/>
      </c>
      <c r="AD112" s="9" t="str">
        <f t="shared" ca="1" si="82"/>
        <v/>
      </c>
      <c r="AE112" s="9" t="str">
        <f t="shared" ca="1" si="83"/>
        <v/>
      </c>
      <c r="AF112" s="9" t="str">
        <f t="shared" ca="1" si="84"/>
        <v/>
      </c>
      <c r="AG112" s="9" t="str">
        <f t="shared" ca="1" si="85"/>
        <v/>
      </c>
      <c r="AH112" s="9" t="str">
        <f t="shared" ca="1" si="86"/>
        <v/>
      </c>
      <c r="AI112" s="9" t="str">
        <f t="shared" ca="1" si="87"/>
        <v/>
      </c>
      <c r="AJ112" s="9" t="str">
        <f t="shared" ca="1" si="88"/>
        <v/>
      </c>
      <c r="AK112" s="9" t="str">
        <f t="shared" ca="1" si="89"/>
        <v/>
      </c>
      <c r="AL112" s="9" t="str">
        <f t="shared" ca="1" si="90"/>
        <v/>
      </c>
      <c r="AM112" s="9">
        <f t="shared" ca="1" si="97"/>
        <v>19</v>
      </c>
      <c r="AN112" s="9">
        <f t="shared" ca="1" si="94"/>
        <v>-9</v>
      </c>
      <c r="AO112" s="20">
        <f t="shared" ca="1" si="77"/>
        <v>0</v>
      </c>
      <c r="AP112" s="22">
        <f t="shared" ca="1" si="78"/>
        <v>69</v>
      </c>
      <c r="AQ112"/>
      <c r="AR112" s="74" t="str">
        <f t="shared" ca="1" si="79"/>
        <v>Profit Target</v>
      </c>
      <c r="AS112" s="74">
        <f t="shared" ca="1" si="80"/>
        <v>0</v>
      </c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79"/>
      <c r="CA112" s="5"/>
      <c r="CB112" s="50">
        <f t="shared" ca="1" si="75"/>
        <v>18</v>
      </c>
    </row>
    <row r="113" spans="1:80">
      <c r="A113" s="50">
        <f t="shared" ca="1" si="74"/>
        <v>4</v>
      </c>
      <c r="B113" s="10"/>
      <c r="C113" s="10"/>
      <c r="D113" s="10"/>
      <c r="E113" s="10"/>
      <c r="F113" s="82">
        <f ca="1">IF(A113&lt;&gt;"",COUNTIF($A$5:A113,A113),"")</f>
        <v>6</v>
      </c>
      <c r="G113" s="76">
        <f t="shared" ca="1" si="76"/>
        <v>4</v>
      </c>
      <c r="H113" s="19">
        <f t="shared" ca="1" si="81"/>
        <v>1</v>
      </c>
      <c r="I113" s="83" t="str">
        <f t="shared" ca="1" si="98"/>
        <v/>
      </c>
      <c r="J113" s="83"/>
      <c r="K113" s="83" t="str">
        <f t="shared" ca="1" si="99"/>
        <v/>
      </c>
      <c r="L113" s="83"/>
      <c r="M113" s="83" t="str">
        <f t="shared" ca="1" si="100"/>
        <v/>
      </c>
      <c r="N113" s="83"/>
      <c r="O113" s="83" t="str">
        <f t="shared" ca="1" si="101"/>
        <v/>
      </c>
      <c r="P113" s="83"/>
      <c r="Q113" s="83" t="str">
        <f t="shared" ca="1" si="102"/>
        <v/>
      </c>
      <c r="R113" s="83"/>
      <c r="S113" s="83" t="str">
        <f t="shared" ca="1" si="103"/>
        <v/>
      </c>
      <c r="T113" s="84"/>
      <c r="U113" s="83" t="str">
        <f t="shared" ca="1" si="104"/>
        <v/>
      </c>
      <c r="V113" s="84"/>
      <c r="W113" s="83" t="str">
        <f t="shared" ca="1" si="105"/>
        <v/>
      </c>
      <c r="X113" s="84"/>
      <c r="Y113" s="83" t="str">
        <f t="shared" ca="1" si="106"/>
        <v/>
      </c>
      <c r="Z113" s="84"/>
      <c r="AA113" s="83" t="str">
        <f t="shared" ca="1" si="107"/>
        <v/>
      </c>
      <c r="AB113" s="28" t="str">
        <f t="shared" ca="1" si="108"/>
        <v/>
      </c>
      <c r="AC113" s="9" t="str">
        <f t="shared" ca="1" si="92"/>
        <v/>
      </c>
      <c r="AD113" s="9" t="str">
        <f t="shared" ca="1" si="82"/>
        <v/>
      </c>
      <c r="AE113" s="9" t="str">
        <f t="shared" ca="1" si="83"/>
        <v/>
      </c>
      <c r="AF113" s="9" t="str">
        <f t="shared" ca="1" si="84"/>
        <v/>
      </c>
      <c r="AG113" s="9" t="str">
        <f t="shared" ca="1" si="85"/>
        <v/>
      </c>
      <c r="AH113" s="9" t="str">
        <f t="shared" ca="1" si="86"/>
        <v/>
      </c>
      <c r="AI113" s="9" t="str">
        <f t="shared" ca="1" si="87"/>
        <v/>
      </c>
      <c r="AJ113" s="9" t="str">
        <f t="shared" ca="1" si="88"/>
        <v/>
      </c>
      <c r="AK113" s="9" t="str">
        <f t="shared" ca="1" si="89"/>
        <v/>
      </c>
      <c r="AL113" s="9" t="str">
        <f t="shared" ca="1" si="90"/>
        <v/>
      </c>
      <c r="AM113" s="9">
        <f t="shared" ca="1" si="97"/>
        <v>19</v>
      </c>
      <c r="AN113" s="9">
        <f t="shared" ca="1" si="94"/>
        <v>-9</v>
      </c>
      <c r="AO113" s="20">
        <f t="shared" ca="1" si="77"/>
        <v>0</v>
      </c>
      <c r="AP113" s="22">
        <f t="shared" ca="1" si="78"/>
        <v>69</v>
      </c>
      <c r="AQ113"/>
      <c r="AR113" s="74" t="str">
        <f t="shared" ca="1" si="79"/>
        <v>Profit Target</v>
      </c>
      <c r="AS113" s="74">
        <f t="shared" ca="1" si="80"/>
        <v>0</v>
      </c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40"/>
      <c r="BE113" s="40"/>
      <c r="BF113" s="40"/>
      <c r="BG113" s="40"/>
      <c r="BH113" s="40"/>
      <c r="BI113" s="40"/>
      <c r="BJ113" s="40"/>
      <c r="BK113" s="40"/>
      <c r="BL113" s="40"/>
      <c r="BM113" s="40"/>
      <c r="BN113" s="79"/>
      <c r="CA113" s="5"/>
      <c r="CB113" s="50">
        <f t="shared" ca="1" si="75"/>
        <v>22</v>
      </c>
    </row>
    <row r="114" spans="1:80">
      <c r="A114" s="50">
        <f t="shared" ca="1" si="74"/>
        <v>20</v>
      </c>
      <c r="B114" s="10"/>
      <c r="C114" s="10"/>
      <c r="D114" s="10"/>
      <c r="E114" s="10"/>
      <c r="F114" s="82">
        <f ca="1">IF(A114&lt;&gt;"",COUNTIF($A$5:A114,A114),"")</f>
        <v>3</v>
      </c>
      <c r="G114" s="76">
        <f t="shared" ca="1" si="76"/>
        <v>20</v>
      </c>
      <c r="H114" s="19">
        <f t="shared" ca="1" si="81"/>
        <v>1</v>
      </c>
      <c r="I114" s="83" t="str">
        <f t="shared" ca="1" si="98"/>
        <v/>
      </c>
      <c r="J114" s="83"/>
      <c r="K114" s="83" t="str">
        <f t="shared" ca="1" si="99"/>
        <v/>
      </c>
      <c r="L114" s="83"/>
      <c r="M114" s="83" t="str">
        <f t="shared" ca="1" si="100"/>
        <v/>
      </c>
      <c r="N114" s="83"/>
      <c r="O114" s="83" t="str">
        <f t="shared" ca="1" si="101"/>
        <v/>
      </c>
      <c r="P114" s="83"/>
      <c r="Q114" s="83" t="str">
        <f t="shared" ca="1" si="102"/>
        <v/>
      </c>
      <c r="R114" s="83"/>
      <c r="S114" s="83" t="str">
        <f t="shared" ca="1" si="103"/>
        <v/>
      </c>
      <c r="T114" s="84"/>
      <c r="U114" s="83" t="str">
        <f t="shared" ca="1" si="104"/>
        <v/>
      </c>
      <c r="V114" s="84"/>
      <c r="W114" s="83" t="str">
        <f t="shared" ca="1" si="105"/>
        <v/>
      </c>
      <c r="X114" s="84"/>
      <c r="Y114" s="83" t="str">
        <f t="shared" ca="1" si="106"/>
        <v/>
      </c>
      <c r="Z114" s="84"/>
      <c r="AA114" s="83" t="str">
        <f t="shared" ca="1" si="107"/>
        <v/>
      </c>
      <c r="AB114" s="28" t="str">
        <f t="shared" ca="1" si="108"/>
        <v/>
      </c>
      <c r="AC114" s="9" t="str">
        <f t="shared" ca="1" si="92"/>
        <v/>
      </c>
      <c r="AD114" s="9" t="str">
        <f t="shared" ca="1" si="82"/>
        <v/>
      </c>
      <c r="AE114" s="9" t="str">
        <f t="shared" ca="1" si="83"/>
        <v/>
      </c>
      <c r="AF114" s="9" t="str">
        <f t="shared" ca="1" si="84"/>
        <v/>
      </c>
      <c r="AG114" s="9" t="str">
        <f t="shared" ca="1" si="85"/>
        <v/>
      </c>
      <c r="AH114" s="9" t="str">
        <f t="shared" ca="1" si="86"/>
        <v/>
      </c>
      <c r="AI114" s="9" t="str">
        <f t="shared" ca="1" si="87"/>
        <v/>
      </c>
      <c r="AJ114" s="9" t="str">
        <f t="shared" ca="1" si="88"/>
        <v/>
      </c>
      <c r="AK114" s="9" t="str">
        <f t="shared" ca="1" si="89"/>
        <v/>
      </c>
      <c r="AL114" s="9" t="str">
        <f t="shared" ca="1" si="90"/>
        <v/>
      </c>
      <c r="AM114" s="9">
        <f t="shared" ca="1" si="97"/>
        <v>19</v>
      </c>
      <c r="AN114" s="9">
        <f t="shared" ca="1" si="94"/>
        <v>-9</v>
      </c>
      <c r="AO114" s="20">
        <f t="shared" ca="1" si="77"/>
        <v>0</v>
      </c>
      <c r="AP114" s="22">
        <f t="shared" ca="1" si="78"/>
        <v>69</v>
      </c>
      <c r="AQ114"/>
      <c r="AR114" s="74" t="str">
        <f t="shared" ca="1" si="79"/>
        <v>Profit Target</v>
      </c>
      <c r="AS114" s="74">
        <f t="shared" ca="1" si="80"/>
        <v>0</v>
      </c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79"/>
      <c r="CA114" s="5"/>
      <c r="CB114" s="50">
        <f t="shared" ca="1" si="75"/>
        <v>36</v>
      </c>
    </row>
    <row r="115" spans="1:80">
      <c r="A115" s="50">
        <f t="shared" ca="1" si="74"/>
        <v>5</v>
      </c>
      <c r="B115" s="10"/>
      <c r="C115" s="10"/>
      <c r="D115" s="10"/>
      <c r="E115" s="10"/>
      <c r="F115" s="82">
        <f ca="1">IF(A115&lt;&gt;"",COUNTIF($A$5:A115,A115),"")</f>
        <v>7</v>
      </c>
      <c r="G115" s="76">
        <f t="shared" ca="1" si="76"/>
        <v>5</v>
      </c>
      <c r="H115" s="19">
        <f t="shared" ca="1" si="81"/>
        <v>1</v>
      </c>
      <c r="I115" s="83" t="str">
        <f t="shared" ca="1" si="98"/>
        <v/>
      </c>
      <c r="J115" s="83"/>
      <c r="K115" s="83" t="str">
        <f t="shared" ca="1" si="99"/>
        <v/>
      </c>
      <c r="L115" s="83"/>
      <c r="M115" s="83" t="str">
        <f t="shared" ca="1" si="100"/>
        <v/>
      </c>
      <c r="N115" s="83"/>
      <c r="O115" s="83" t="str">
        <f t="shared" ca="1" si="101"/>
        <v/>
      </c>
      <c r="P115" s="83"/>
      <c r="Q115" s="83" t="str">
        <f t="shared" ca="1" si="102"/>
        <v/>
      </c>
      <c r="R115" s="83"/>
      <c r="S115" s="83" t="str">
        <f t="shared" ca="1" si="103"/>
        <v/>
      </c>
      <c r="T115" s="84"/>
      <c r="U115" s="83" t="str">
        <f t="shared" ca="1" si="104"/>
        <v/>
      </c>
      <c r="V115" s="84"/>
      <c r="W115" s="83" t="str">
        <f t="shared" ca="1" si="105"/>
        <v/>
      </c>
      <c r="X115" s="84"/>
      <c r="Y115" s="83" t="str">
        <f t="shared" ca="1" si="106"/>
        <v/>
      </c>
      <c r="Z115" s="84"/>
      <c r="AA115" s="83" t="str">
        <f t="shared" ca="1" si="107"/>
        <v/>
      </c>
      <c r="AB115" s="28" t="str">
        <f t="shared" ca="1" si="108"/>
        <v/>
      </c>
      <c r="AC115" s="9" t="str">
        <f t="shared" ca="1" si="92"/>
        <v/>
      </c>
      <c r="AD115" s="9" t="str">
        <f t="shared" ca="1" si="82"/>
        <v/>
      </c>
      <c r="AE115" s="9" t="str">
        <f t="shared" ca="1" si="83"/>
        <v/>
      </c>
      <c r="AF115" s="9" t="str">
        <f t="shared" ca="1" si="84"/>
        <v/>
      </c>
      <c r="AG115" s="9" t="str">
        <f t="shared" ca="1" si="85"/>
        <v/>
      </c>
      <c r="AH115" s="9" t="str">
        <f t="shared" ca="1" si="86"/>
        <v/>
      </c>
      <c r="AI115" s="9" t="str">
        <f t="shared" ca="1" si="87"/>
        <v/>
      </c>
      <c r="AJ115" s="9" t="str">
        <f t="shared" ca="1" si="88"/>
        <v/>
      </c>
      <c r="AK115" s="9" t="str">
        <f t="shared" ca="1" si="89"/>
        <v/>
      </c>
      <c r="AL115" s="9" t="str">
        <f t="shared" ca="1" si="90"/>
        <v/>
      </c>
      <c r="AM115" s="9">
        <f t="shared" ca="1" si="97"/>
        <v>19</v>
      </c>
      <c r="AN115" s="9">
        <f t="shared" ca="1" si="94"/>
        <v>-9</v>
      </c>
      <c r="AO115" s="20">
        <f t="shared" ca="1" si="77"/>
        <v>0</v>
      </c>
      <c r="AP115" s="22">
        <f t="shared" ca="1" si="78"/>
        <v>69</v>
      </c>
      <c r="AQ115"/>
      <c r="AR115" s="74" t="str">
        <f t="shared" ca="1" si="79"/>
        <v>Profit Target</v>
      </c>
      <c r="AS115" s="74">
        <f t="shared" ca="1" si="80"/>
        <v>0</v>
      </c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79"/>
      <c r="CA115" s="5"/>
      <c r="CB115" s="50">
        <f t="shared" ca="1" si="75"/>
        <v>14</v>
      </c>
    </row>
    <row r="116" spans="1:80">
      <c r="A116" s="50">
        <f t="shared" ca="1" si="74"/>
        <v>9</v>
      </c>
      <c r="B116" s="10"/>
      <c r="C116" s="10"/>
      <c r="D116" s="10"/>
      <c r="E116" s="10"/>
      <c r="F116" s="82">
        <f ca="1">IF(A116&lt;&gt;"",COUNTIF($A$5:A116,A116),"")</f>
        <v>3</v>
      </c>
      <c r="G116" s="76">
        <f t="shared" ca="1" si="76"/>
        <v>9</v>
      </c>
      <c r="H116" s="19">
        <f t="shared" ca="1" si="81"/>
        <v>1</v>
      </c>
      <c r="I116" s="83" t="str">
        <f t="shared" ca="1" si="98"/>
        <v/>
      </c>
      <c r="J116" s="83"/>
      <c r="K116" s="83" t="str">
        <f t="shared" ca="1" si="99"/>
        <v/>
      </c>
      <c r="L116" s="83"/>
      <c r="M116" s="83" t="str">
        <f t="shared" ca="1" si="100"/>
        <v/>
      </c>
      <c r="N116" s="83"/>
      <c r="O116" s="83" t="str">
        <f t="shared" ca="1" si="101"/>
        <v/>
      </c>
      <c r="P116" s="83"/>
      <c r="Q116" s="83" t="str">
        <f t="shared" ca="1" si="102"/>
        <v/>
      </c>
      <c r="R116" s="83"/>
      <c r="S116" s="83" t="str">
        <f t="shared" ca="1" si="103"/>
        <v/>
      </c>
      <c r="T116" s="84"/>
      <c r="U116" s="83" t="str">
        <f t="shared" ca="1" si="104"/>
        <v/>
      </c>
      <c r="V116" s="84"/>
      <c r="W116" s="83" t="str">
        <f t="shared" ca="1" si="105"/>
        <v/>
      </c>
      <c r="X116" s="84"/>
      <c r="Y116" s="83" t="str">
        <f t="shared" ca="1" si="106"/>
        <v/>
      </c>
      <c r="Z116" s="84"/>
      <c r="AA116" s="83" t="str">
        <f t="shared" ca="1" si="107"/>
        <v/>
      </c>
      <c r="AB116" s="28" t="str">
        <f t="shared" ca="1" si="108"/>
        <v/>
      </c>
      <c r="AC116" s="9" t="str">
        <f t="shared" ca="1" si="92"/>
        <v/>
      </c>
      <c r="AD116" s="9" t="str">
        <f t="shared" ca="1" si="82"/>
        <v/>
      </c>
      <c r="AE116" s="9" t="str">
        <f t="shared" ca="1" si="83"/>
        <v/>
      </c>
      <c r="AF116" s="9" t="str">
        <f t="shared" ca="1" si="84"/>
        <v/>
      </c>
      <c r="AG116" s="9" t="str">
        <f t="shared" ca="1" si="85"/>
        <v/>
      </c>
      <c r="AH116" s="9" t="str">
        <f t="shared" ca="1" si="86"/>
        <v/>
      </c>
      <c r="AI116" s="9" t="str">
        <f t="shared" ca="1" si="87"/>
        <v/>
      </c>
      <c r="AJ116" s="9" t="str">
        <f t="shared" ca="1" si="88"/>
        <v/>
      </c>
      <c r="AK116" s="9" t="str">
        <f t="shared" ca="1" si="89"/>
        <v/>
      </c>
      <c r="AL116" s="9" t="str">
        <f t="shared" ca="1" si="90"/>
        <v/>
      </c>
      <c r="AM116" s="9">
        <f t="shared" ca="1" si="97"/>
        <v>19</v>
      </c>
      <c r="AN116" s="9">
        <f t="shared" ca="1" si="94"/>
        <v>-9</v>
      </c>
      <c r="AO116" s="20">
        <f t="shared" ca="1" si="77"/>
        <v>0</v>
      </c>
      <c r="AP116" s="22">
        <f t="shared" ca="1" si="78"/>
        <v>69</v>
      </c>
      <c r="AQ116"/>
      <c r="AR116" s="74" t="str">
        <f t="shared" ca="1" si="79"/>
        <v>Profit Target</v>
      </c>
      <c r="AS116" s="74">
        <f t="shared" ca="1" si="80"/>
        <v>0</v>
      </c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79"/>
      <c r="CA116" s="5"/>
      <c r="CB116" s="50">
        <f t="shared" ca="1" si="75"/>
        <v>5</v>
      </c>
    </row>
    <row r="117" spans="1:80">
      <c r="A117" s="50">
        <f t="shared" ca="1" si="74"/>
        <v>6</v>
      </c>
      <c r="B117" s="10"/>
      <c r="C117" s="10"/>
      <c r="D117" s="10"/>
      <c r="E117" s="10"/>
      <c r="F117" s="82">
        <f ca="1">IF(A117&lt;&gt;"",COUNTIF($A$5:A117,A117),"")</f>
        <v>4</v>
      </c>
      <c r="G117" s="76">
        <f t="shared" ca="1" si="76"/>
        <v>6</v>
      </c>
      <c r="H117" s="19">
        <f t="shared" ca="1" si="81"/>
        <v>1</v>
      </c>
      <c r="I117" s="83" t="str">
        <f t="shared" ca="1" si="98"/>
        <v/>
      </c>
      <c r="J117" s="83"/>
      <c r="K117" s="83" t="str">
        <f t="shared" ca="1" si="99"/>
        <v/>
      </c>
      <c r="L117" s="83"/>
      <c r="M117" s="83" t="str">
        <f t="shared" ca="1" si="100"/>
        <v/>
      </c>
      <c r="N117" s="83"/>
      <c r="O117" s="83" t="str">
        <f t="shared" ca="1" si="101"/>
        <v/>
      </c>
      <c r="P117" s="83"/>
      <c r="Q117" s="83" t="str">
        <f t="shared" ca="1" si="102"/>
        <v/>
      </c>
      <c r="R117" s="83"/>
      <c r="S117" s="83" t="str">
        <f t="shared" ca="1" si="103"/>
        <v/>
      </c>
      <c r="T117" s="84"/>
      <c r="U117" s="83" t="str">
        <f t="shared" ca="1" si="104"/>
        <v/>
      </c>
      <c r="V117" s="84"/>
      <c r="W117" s="83" t="str">
        <f t="shared" ca="1" si="105"/>
        <v/>
      </c>
      <c r="X117" s="84"/>
      <c r="Y117" s="83" t="str">
        <f t="shared" ca="1" si="106"/>
        <v/>
      </c>
      <c r="Z117" s="84"/>
      <c r="AA117" s="83" t="str">
        <f t="shared" ca="1" si="107"/>
        <v/>
      </c>
      <c r="AB117" s="28" t="str">
        <f t="shared" ca="1" si="108"/>
        <v/>
      </c>
      <c r="AC117" s="9" t="str">
        <f t="shared" ca="1" si="92"/>
        <v/>
      </c>
      <c r="AD117" s="9" t="str">
        <f t="shared" ca="1" si="82"/>
        <v/>
      </c>
      <c r="AE117" s="9" t="str">
        <f t="shared" ca="1" si="83"/>
        <v/>
      </c>
      <c r="AF117" s="9" t="str">
        <f t="shared" ca="1" si="84"/>
        <v/>
      </c>
      <c r="AG117" s="9" t="str">
        <f t="shared" ca="1" si="85"/>
        <v/>
      </c>
      <c r="AH117" s="9" t="str">
        <f t="shared" ca="1" si="86"/>
        <v/>
      </c>
      <c r="AI117" s="9" t="str">
        <f t="shared" ca="1" si="87"/>
        <v/>
      </c>
      <c r="AJ117" s="9" t="str">
        <f t="shared" ca="1" si="88"/>
        <v/>
      </c>
      <c r="AK117" s="9" t="str">
        <f t="shared" ca="1" si="89"/>
        <v/>
      </c>
      <c r="AL117" s="9" t="str">
        <f t="shared" ca="1" si="90"/>
        <v/>
      </c>
      <c r="AM117" s="9">
        <f t="shared" ca="1" si="97"/>
        <v>19</v>
      </c>
      <c r="AN117" s="9">
        <f t="shared" ca="1" si="94"/>
        <v>-9</v>
      </c>
      <c r="AO117" s="20">
        <f t="shared" ca="1" si="77"/>
        <v>0</v>
      </c>
      <c r="AP117" s="22">
        <f t="shared" ca="1" si="78"/>
        <v>69</v>
      </c>
      <c r="AQ117"/>
      <c r="AR117" s="74" t="str">
        <f t="shared" ca="1" si="79"/>
        <v>Profit Target</v>
      </c>
      <c r="AS117" s="74">
        <f t="shared" ca="1" si="80"/>
        <v>0</v>
      </c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79"/>
      <c r="CA117" s="5"/>
      <c r="CB117" s="50">
        <f t="shared" ca="1" si="75"/>
        <v>4</v>
      </c>
    </row>
    <row r="118" spans="1:80">
      <c r="A118" s="50">
        <f t="shared" ca="1" si="74"/>
        <v>4</v>
      </c>
      <c r="B118" s="10"/>
      <c r="C118" s="10"/>
      <c r="D118" s="10"/>
      <c r="E118" s="10"/>
      <c r="F118" s="82">
        <f ca="1">IF(A118&lt;&gt;"",COUNTIF($A$5:A118,A118),"")</f>
        <v>7</v>
      </c>
      <c r="G118" s="76">
        <f t="shared" ca="1" si="76"/>
        <v>4</v>
      </c>
      <c r="H118" s="19">
        <f t="shared" ca="1" si="81"/>
        <v>1</v>
      </c>
      <c r="I118" s="83" t="str">
        <f t="shared" ca="1" si="98"/>
        <v/>
      </c>
      <c r="J118" s="83"/>
      <c r="K118" s="83" t="str">
        <f t="shared" ca="1" si="99"/>
        <v/>
      </c>
      <c r="L118" s="83"/>
      <c r="M118" s="83" t="str">
        <f t="shared" ca="1" si="100"/>
        <v/>
      </c>
      <c r="N118" s="83"/>
      <c r="O118" s="83" t="str">
        <f t="shared" ca="1" si="101"/>
        <v/>
      </c>
      <c r="P118" s="83"/>
      <c r="Q118" s="83" t="str">
        <f t="shared" ca="1" si="102"/>
        <v/>
      </c>
      <c r="R118" s="83"/>
      <c r="S118" s="83" t="str">
        <f t="shared" ca="1" si="103"/>
        <v/>
      </c>
      <c r="T118" s="84"/>
      <c r="U118" s="83" t="str">
        <f t="shared" ca="1" si="104"/>
        <v/>
      </c>
      <c r="V118" s="84"/>
      <c r="W118" s="83" t="str">
        <f t="shared" ca="1" si="105"/>
        <v/>
      </c>
      <c r="X118" s="84"/>
      <c r="Y118" s="83" t="str">
        <f t="shared" ca="1" si="106"/>
        <v/>
      </c>
      <c r="Z118" s="84"/>
      <c r="AA118" s="83" t="str">
        <f t="shared" ca="1" si="107"/>
        <v/>
      </c>
      <c r="AB118" s="28" t="str">
        <f t="shared" ca="1" si="108"/>
        <v/>
      </c>
      <c r="AC118" s="9" t="str">
        <f t="shared" ca="1" si="92"/>
        <v/>
      </c>
      <c r="AD118" s="9" t="str">
        <f t="shared" ca="1" si="82"/>
        <v/>
      </c>
      <c r="AE118" s="9" t="str">
        <f t="shared" ca="1" si="83"/>
        <v/>
      </c>
      <c r="AF118" s="9" t="str">
        <f t="shared" ca="1" si="84"/>
        <v/>
      </c>
      <c r="AG118" s="9" t="str">
        <f t="shared" ca="1" si="85"/>
        <v/>
      </c>
      <c r="AH118" s="9" t="str">
        <f t="shared" ca="1" si="86"/>
        <v/>
      </c>
      <c r="AI118" s="9" t="str">
        <f t="shared" ca="1" si="87"/>
        <v/>
      </c>
      <c r="AJ118" s="9" t="str">
        <f t="shared" ca="1" si="88"/>
        <v/>
      </c>
      <c r="AK118" s="9" t="str">
        <f t="shared" ca="1" si="89"/>
        <v/>
      </c>
      <c r="AL118" s="9" t="str">
        <f t="shared" ca="1" si="90"/>
        <v/>
      </c>
      <c r="AM118" s="9">
        <f t="shared" ca="1" si="97"/>
        <v>19</v>
      </c>
      <c r="AN118" s="9">
        <f t="shared" ca="1" si="94"/>
        <v>-9</v>
      </c>
      <c r="AO118" s="20">
        <f t="shared" ca="1" si="77"/>
        <v>0</v>
      </c>
      <c r="AP118" s="22">
        <f t="shared" ca="1" si="78"/>
        <v>69</v>
      </c>
      <c r="AQ118"/>
      <c r="AR118" s="74" t="str">
        <f t="shared" ca="1" si="79"/>
        <v>Profit Target</v>
      </c>
      <c r="AS118" s="74">
        <f t="shared" ca="1" si="80"/>
        <v>0</v>
      </c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79"/>
      <c r="CA118" s="5"/>
      <c r="CB118" s="50">
        <f t="shared" ca="1" si="75"/>
        <v>29</v>
      </c>
    </row>
    <row r="119" spans="1:80">
      <c r="A119" s="50">
        <f t="shared" ca="1" si="74"/>
        <v>23</v>
      </c>
      <c r="B119" s="10"/>
      <c r="C119" s="10"/>
      <c r="D119" s="10"/>
      <c r="E119" s="10"/>
      <c r="F119" s="82">
        <f ca="1">IF(A119&lt;&gt;"",COUNTIF($A$5:A119,A119),"")</f>
        <v>1</v>
      </c>
      <c r="G119" s="76" t="str">
        <f t="shared" ca="1" si="76"/>
        <v/>
      </c>
      <c r="H119" s="19">
        <f t="shared" ca="1" si="81"/>
        <v>1</v>
      </c>
      <c r="I119" s="83" t="str">
        <f t="shared" ca="1" si="98"/>
        <v/>
      </c>
      <c r="J119" s="83"/>
      <c r="K119" s="83" t="str">
        <f t="shared" ca="1" si="99"/>
        <v/>
      </c>
      <c r="L119" s="83"/>
      <c r="M119" s="83" t="str">
        <f t="shared" ca="1" si="100"/>
        <v/>
      </c>
      <c r="N119" s="83"/>
      <c r="O119" s="83" t="str">
        <f t="shared" ca="1" si="101"/>
        <v/>
      </c>
      <c r="P119" s="83"/>
      <c r="Q119" s="83" t="str">
        <f t="shared" ca="1" si="102"/>
        <v/>
      </c>
      <c r="R119" s="83"/>
      <c r="S119" s="83" t="str">
        <f t="shared" ca="1" si="103"/>
        <v/>
      </c>
      <c r="T119" s="84"/>
      <c r="U119" s="83" t="str">
        <f t="shared" ca="1" si="104"/>
        <v/>
      </c>
      <c r="V119" s="84"/>
      <c r="W119" s="83" t="str">
        <f t="shared" ca="1" si="105"/>
        <v/>
      </c>
      <c r="X119" s="84"/>
      <c r="Y119" s="83" t="str">
        <f t="shared" ca="1" si="106"/>
        <v/>
      </c>
      <c r="Z119" s="84"/>
      <c r="AA119" s="83" t="str">
        <f t="shared" ca="1" si="107"/>
        <v/>
      </c>
      <c r="AB119" s="28" t="str">
        <f t="shared" ca="1" si="108"/>
        <v/>
      </c>
      <c r="AC119" s="9" t="str">
        <f t="shared" ca="1" si="92"/>
        <v/>
      </c>
      <c r="AD119" s="9" t="str">
        <f t="shared" ca="1" si="82"/>
        <v/>
      </c>
      <c r="AE119" s="9" t="str">
        <f t="shared" ca="1" si="83"/>
        <v/>
      </c>
      <c r="AF119" s="9" t="str">
        <f t="shared" ca="1" si="84"/>
        <v/>
      </c>
      <c r="AG119" s="9" t="str">
        <f t="shared" ca="1" si="85"/>
        <v/>
      </c>
      <c r="AH119" s="9" t="str">
        <f t="shared" ca="1" si="86"/>
        <v/>
      </c>
      <c r="AI119" s="9" t="str">
        <f t="shared" ca="1" si="87"/>
        <v/>
      </c>
      <c r="AJ119" s="9" t="str">
        <f t="shared" ca="1" si="88"/>
        <v/>
      </c>
      <c r="AK119" s="9" t="str">
        <f t="shared" ca="1" si="89"/>
        <v/>
      </c>
      <c r="AL119" s="9" t="str">
        <f t="shared" ca="1" si="90"/>
        <v/>
      </c>
      <c r="AM119" s="9">
        <f t="shared" ca="1" si="97"/>
        <v>19</v>
      </c>
      <c r="AN119" s="9">
        <f t="shared" ca="1" si="94"/>
        <v>-9</v>
      </c>
      <c r="AO119" s="20">
        <f t="shared" ca="1" si="77"/>
        <v>0</v>
      </c>
      <c r="AP119" s="22">
        <f t="shared" ca="1" si="78"/>
        <v>69</v>
      </c>
      <c r="AQ119"/>
      <c r="AR119" s="74" t="str">
        <f t="shared" ca="1" si="79"/>
        <v>Profit Target</v>
      </c>
      <c r="AS119" s="74">
        <f t="shared" ca="1" si="80"/>
        <v>0</v>
      </c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40"/>
      <c r="BE119" s="40"/>
      <c r="BF119" s="40"/>
      <c r="BG119" s="40"/>
      <c r="BH119" s="40"/>
      <c r="BI119" s="40"/>
      <c r="BJ119" s="40"/>
      <c r="BK119" s="40"/>
      <c r="BL119" s="40"/>
      <c r="BM119" s="40"/>
      <c r="BN119" s="79"/>
      <c r="CA119" s="5"/>
      <c r="CB119" s="50">
        <f t="shared" ca="1" si="75"/>
        <v>15</v>
      </c>
    </row>
    <row r="120" spans="1:80">
      <c r="A120" s="50">
        <f t="shared" ca="1" si="74"/>
        <v>21</v>
      </c>
      <c r="B120" s="10"/>
      <c r="C120" s="10"/>
      <c r="D120" s="10"/>
      <c r="E120" s="10"/>
      <c r="F120" s="82">
        <f ca="1">IF(A120&lt;&gt;"",COUNTIF($A$5:A120,A120),"")</f>
        <v>3</v>
      </c>
      <c r="G120" s="76">
        <f t="shared" ca="1" si="76"/>
        <v>21</v>
      </c>
      <c r="H120" s="19">
        <f t="shared" ca="1" si="81"/>
        <v>1</v>
      </c>
      <c r="I120" s="83" t="str">
        <f t="shared" ca="1" si="98"/>
        <v/>
      </c>
      <c r="J120" s="83"/>
      <c r="K120" s="83" t="str">
        <f t="shared" ca="1" si="99"/>
        <v/>
      </c>
      <c r="L120" s="83"/>
      <c r="M120" s="83" t="str">
        <f t="shared" ca="1" si="100"/>
        <v/>
      </c>
      <c r="N120" s="83"/>
      <c r="O120" s="83" t="str">
        <f t="shared" ca="1" si="101"/>
        <v/>
      </c>
      <c r="P120" s="83"/>
      <c r="Q120" s="83" t="str">
        <f t="shared" ca="1" si="102"/>
        <v/>
      </c>
      <c r="R120" s="83"/>
      <c r="S120" s="83" t="str">
        <f t="shared" ca="1" si="103"/>
        <v/>
      </c>
      <c r="T120" s="84"/>
      <c r="U120" s="83" t="str">
        <f t="shared" ca="1" si="104"/>
        <v/>
      </c>
      <c r="V120" s="84"/>
      <c r="W120" s="83" t="str">
        <f t="shared" ca="1" si="105"/>
        <v/>
      </c>
      <c r="X120" s="84"/>
      <c r="Y120" s="83" t="str">
        <f t="shared" ca="1" si="106"/>
        <v/>
      </c>
      <c r="Z120" s="84"/>
      <c r="AA120" s="83" t="str">
        <f t="shared" ca="1" si="107"/>
        <v/>
      </c>
      <c r="AB120" s="28" t="str">
        <f t="shared" ca="1" si="108"/>
        <v/>
      </c>
      <c r="AC120" s="9" t="str">
        <f t="shared" ca="1" si="92"/>
        <v/>
      </c>
      <c r="AD120" s="9" t="str">
        <f t="shared" ca="1" si="82"/>
        <v/>
      </c>
      <c r="AE120" s="9" t="str">
        <f t="shared" ca="1" si="83"/>
        <v/>
      </c>
      <c r="AF120" s="9" t="str">
        <f t="shared" ca="1" si="84"/>
        <v/>
      </c>
      <c r="AG120" s="9" t="str">
        <f t="shared" ca="1" si="85"/>
        <v/>
      </c>
      <c r="AH120" s="9" t="str">
        <f t="shared" ca="1" si="86"/>
        <v/>
      </c>
      <c r="AI120" s="9" t="str">
        <f t="shared" ca="1" si="87"/>
        <v/>
      </c>
      <c r="AJ120" s="9" t="str">
        <f t="shared" ca="1" si="88"/>
        <v/>
      </c>
      <c r="AK120" s="9" t="str">
        <f t="shared" ca="1" si="89"/>
        <v/>
      </c>
      <c r="AL120" s="9" t="str">
        <f t="shared" ca="1" si="90"/>
        <v/>
      </c>
      <c r="AM120" s="9">
        <f t="shared" ca="1" si="97"/>
        <v>19</v>
      </c>
      <c r="AN120" s="9">
        <f t="shared" ca="1" si="94"/>
        <v>-9</v>
      </c>
      <c r="AO120" s="20">
        <f t="shared" ca="1" si="77"/>
        <v>0</v>
      </c>
      <c r="AP120" s="22">
        <f t="shared" ca="1" si="78"/>
        <v>69</v>
      </c>
      <c r="AQ120"/>
      <c r="AR120" s="74" t="str">
        <f t="shared" ca="1" si="79"/>
        <v>Profit Target</v>
      </c>
      <c r="AS120" s="74">
        <f t="shared" ca="1" si="80"/>
        <v>0</v>
      </c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79"/>
      <c r="CA120" s="5"/>
      <c r="CB120" s="50">
        <f t="shared" ca="1" si="75"/>
        <v>25</v>
      </c>
    </row>
    <row r="121" spans="1:80">
      <c r="A121" s="50">
        <f t="shared" ca="1" si="74"/>
        <v>29</v>
      </c>
      <c r="B121" s="10"/>
      <c r="C121" s="10"/>
      <c r="D121" s="10"/>
      <c r="E121" s="10"/>
      <c r="F121" s="82">
        <f ca="1">IF(A121&lt;&gt;"",COUNTIF($A$5:A121,A121),"")</f>
        <v>2</v>
      </c>
      <c r="G121" s="76">
        <f t="shared" ca="1" si="76"/>
        <v>29</v>
      </c>
      <c r="H121" s="19">
        <f t="shared" ca="1" si="81"/>
        <v>1</v>
      </c>
      <c r="I121" s="83" t="str">
        <f t="shared" ca="1" si="98"/>
        <v/>
      </c>
      <c r="J121" s="83"/>
      <c r="K121" s="83" t="str">
        <f t="shared" ca="1" si="99"/>
        <v/>
      </c>
      <c r="L121" s="83"/>
      <c r="M121" s="83" t="str">
        <f t="shared" ca="1" si="100"/>
        <v/>
      </c>
      <c r="N121" s="83"/>
      <c r="O121" s="83" t="str">
        <f t="shared" ca="1" si="101"/>
        <v/>
      </c>
      <c r="P121" s="83"/>
      <c r="Q121" s="83" t="str">
        <f t="shared" ca="1" si="102"/>
        <v/>
      </c>
      <c r="R121" s="83"/>
      <c r="S121" s="83" t="str">
        <f t="shared" ca="1" si="103"/>
        <v/>
      </c>
      <c r="T121" s="84"/>
      <c r="U121" s="83" t="str">
        <f t="shared" ca="1" si="104"/>
        <v/>
      </c>
      <c r="V121" s="84"/>
      <c r="W121" s="83" t="str">
        <f t="shared" ca="1" si="105"/>
        <v/>
      </c>
      <c r="X121" s="84"/>
      <c r="Y121" s="83" t="str">
        <f t="shared" ca="1" si="106"/>
        <v/>
      </c>
      <c r="Z121" s="84"/>
      <c r="AA121" s="83" t="str">
        <f t="shared" ca="1" si="107"/>
        <v/>
      </c>
      <c r="AB121" s="28" t="str">
        <f t="shared" ca="1" si="108"/>
        <v/>
      </c>
      <c r="AC121" s="9" t="str">
        <f t="shared" ca="1" si="92"/>
        <v/>
      </c>
      <c r="AD121" s="9" t="str">
        <f t="shared" ca="1" si="82"/>
        <v/>
      </c>
      <c r="AE121" s="9" t="str">
        <f t="shared" ca="1" si="83"/>
        <v/>
      </c>
      <c r="AF121" s="9" t="str">
        <f t="shared" ca="1" si="84"/>
        <v/>
      </c>
      <c r="AG121" s="9" t="str">
        <f t="shared" ca="1" si="85"/>
        <v/>
      </c>
      <c r="AH121" s="9" t="str">
        <f t="shared" ca="1" si="86"/>
        <v/>
      </c>
      <c r="AI121" s="9" t="str">
        <f t="shared" ca="1" si="87"/>
        <v/>
      </c>
      <c r="AJ121" s="9" t="str">
        <f t="shared" ca="1" si="88"/>
        <v/>
      </c>
      <c r="AK121" s="9" t="str">
        <f t="shared" ca="1" si="89"/>
        <v/>
      </c>
      <c r="AL121" s="9" t="str">
        <f t="shared" ca="1" si="90"/>
        <v/>
      </c>
      <c r="AM121" s="9">
        <f t="shared" ca="1" si="97"/>
        <v>19</v>
      </c>
      <c r="AN121" s="9">
        <f t="shared" ca="1" si="94"/>
        <v>-9</v>
      </c>
      <c r="AO121" s="20">
        <f t="shared" ca="1" si="77"/>
        <v>0</v>
      </c>
      <c r="AP121" s="22">
        <f t="shared" ca="1" si="78"/>
        <v>69</v>
      </c>
      <c r="AQ121"/>
      <c r="AR121" s="74" t="str">
        <f t="shared" ca="1" si="79"/>
        <v>Profit Target</v>
      </c>
      <c r="AS121" s="74">
        <f t="shared" ca="1" si="80"/>
        <v>0</v>
      </c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40"/>
      <c r="BE121" s="40"/>
      <c r="BF121" s="40"/>
      <c r="BG121" s="40"/>
      <c r="BH121" s="40"/>
      <c r="BI121" s="40"/>
      <c r="BJ121" s="40"/>
      <c r="BK121" s="40"/>
      <c r="BL121" s="40"/>
      <c r="BM121" s="40"/>
      <c r="BN121" s="79"/>
      <c r="CA121" s="5"/>
      <c r="CB121" s="50">
        <f t="shared" ca="1" si="75"/>
        <v>24</v>
      </c>
    </row>
    <row r="122" spans="1:80">
      <c r="A122" s="50">
        <f t="shared" ca="1" si="74"/>
        <v>19</v>
      </c>
      <c r="B122" s="10"/>
      <c r="C122" s="10"/>
      <c r="D122" s="10"/>
      <c r="E122" s="10"/>
      <c r="F122" s="82">
        <f ca="1">IF(A122&lt;&gt;"",COUNTIF($A$5:A122,A122),"")</f>
        <v>4</v>
      </c>
      <c r="G122" s="76">
        <f t="shared" ca="1" si="76"/>
        <v>19</v>
      </c>
      <c r="H122" s="19">
        <f t="shared" ca="1" si="81"/>
        <v>1</v>
      </c>
      <c r="I122" s="83" t="str">
        <f t="shared" ca="1" si="98"/>
        <v/>
      </c>
      <c r="J122" s="83"/>
      <c r="K122" s="83" t="str">
        <f t="shared" ca="1" si="99"/>
        <v/>
      </c>
      <c r="L122" s="83"/>
      <c r="M122" s="83" t="str">
        <f t="shared" ca="1" si="100"/>
        <v/>
      </c>
      <c r="N122" s="83"/>
      <c r="O122" s="83" t="str">
        <f t="shared" ca="1" si="101"/>
        <v/>
      </c>
      <c r="P122" s="83"/>
      <c r="Q122" s="83" t="str">
        <f t="shared" ca="1" si="102"/>
        <v/>
      </c>
      <c r="R122" s="83"/>
      <c r="S122" s="83" t="str">
        <f t="shared" ca="1" si="103"/>
        <v/>
      </c>
      <c r="T122" s="84"/>
      <c r="U122" s="83" t="str">
        <f t="shared" ca="1" si="104"/>
        <v/>
      </c>
      <c r="V122" s="84"/>
      <c r="W122" s="83" t="str">
        <f t="shared" ca="1" si="105"/>
        <v/>
      </c>
      <c r="X122" s="84"/>
      <c r="Y122" s="83" t="str">
        <f t="shared" ca="1" si="106"/>
        <v/>
      </c>
      <c r="Z122" s="84"/>
      <c r="AA122" s="83" t="str">
        <f t="shared" ca="1" si="107"/>
        <v/>
      </c>
      <c r="AB122" s="28" t="str">
        <f t="shared" ca="1" si="108"/>
        <v/>
      </c>
      <c r="AC122" s="9" t="str">
        <f t="shared" ca="1" si="92"/>
        <v/>
      </c>
      <c r="AD122" s="9" t="str">
        <f t="shared" ca="1" si="82"/>
        <v/>
      </c>
      <c r="AE122" s="9" t="str">
        <f t="shared" ca="1" si="83"/>
        <v/>
      </c>
      <c r="AF122" s="9" t="str">
        <f t="shared" ca="1" si="84"/>
        <v/>
      </c>
      <c r="AG122" s="9" t="str">
        <f t="shared" ca="1" si="85"/>
        <v/>
      </c>
      <c r="AH122" s="9" t="str">
        <f t="shared" ca="1" si="86"/>
        <v/>
      </c>
      <c r="AI122" s="9" t="str">
        <f t="shared" ca="1" si="87"/>
        <v/>
      </c>
      <c r="AJ122" s="9" t="str">
        <f t="shared" ca="1" si="88"/>
        <v/>
      </c>
      <c r="AK122" s="9" t="str">
        <f t="shared" ca="1" si="89"/>
        <v/>
      </c>
      <c r="AL122" s="9" t="str">
        <f t="shared" ca="1" si="90"/>
        <v/>
      </c>
      <c r="AM122" s="9">
        <f t="shared" ca="1" si="97"/>
        <v>19</v>
      </c>
      <c r="AN122" s="9">
        <f t="shared" ca="1" si="94"/>
        <v>-9</v>
      </c>
      <c r="AO122" s="20">
        <f t="shared" ca="1" si="77"/>
        <v>0</v>
      </c>
      <c r="AP122" s="22">
        <f t="shared" ca="1" si="78"/>
        <v>69</v>
      </c>
      <c r="AQ122"/>
      <c r="AR122" s="74" t="str">
        <f t="shared" ca="1" si="79"/>
        <v>Profit Target</v>
      </c>
      <c r="AS122" s="74">
        <f t="shared" ca="1" si="80"/>
        <v>0</v>
      </c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40"/>
      <c r="BE122" s="40"/>
      <c r="BF122" s="40"/>
      <c r="BG122" s="40"/>
      <c r="BH122" s="40"/>
      <c r="BI122" s="40"/>
      <c r="BJ122" s="40"/>
      <c r="BK122" s="40"/>
      <c r="BL122" s="40"/>
      <c r="BM122" s="40"/>
      <c r="BN122" s="79"/>
      <c r="CA122" s="5"/>
      <c r="CB122" s="50">
        <f t="shared" ca="1" si="75"/>
        <v>3</v>
      </c>
    </row>
    <row r="123" spans="1:80">
      <c r="A123" s="50">
        <f t="shared" ca="1" si="74"/>
        <v>12</v>
      </c>
      <c r="B123" s="10"/>
      <c r="C123" s="10"/>
      <c r="D123" s="10"/>
      <c r="E123" s="10"/>
      <c r="F123" s="82">
        <f ca="1">IF(A123&lt;&gt;"",COUNTIF($A$5:A123,A123),"")</f>
        <v>6</v>
      </c>
      <c r="G123" s="76">
        <f t="shared" ca="1" si="76"/>
        <v>12</v>
      </c>
      <c r="H123" s="19">
        <f t="shared" ca="1" si="81"/>
        <v>1</v>
      </c>
      <c r="I123" s="83" t="str">
        <f t="shared" ca="1" si="98"/>
        <v/>
      </c>
      <c r="J123" s="83"/>
      <c r="K123" s="83" t="str">
        <f t="shared" ca="1" si="99"/>
        <v/>
      </c>
      <c r="L123" s="83"/>
      <c r="M123" s="83" t="str">
        <f t="shared" ca="1" si="100"/>
        <v/>
      </c>
      <c r="N123" s="83"/>
      <c r="O123" s="83" t="str">
        <f t="shared" ca="1" si="101"/>
        <v/>
      </c>
      <c r="P123" s="83"/>
      <c r="Q123" s="83" t="str">
        <f t="shared" ca="1" si="102"/>
        <v/>
      </c>
      <c r="R123" s="83"/>
      <c r="S123" s="83" t="str">
        <f t="shared" ca="1" si="103"/>
        <v/>
      </c>
      <c r="T123" s="84"/>
      <c r="U123" s="83" t="str">
        <f t="shared" ca="1" si="104"/>
        <v/>
      </c>
      <c r="V123" s="84"/>
      <c r="W123" s="83" t="str">
        <f t="shared" ca="1" si="105"/>
        <v/>
      </c>
      <c r="X123" s="84"/>
      <c r="Y123" s="83" t="str">
        <f t="shared" ca="1" si="106"/>
        <v/>
      </c>
      <c r="Z123" s="84"/>
      <c r="AA123" s="83" t="str">
        <f t="shared" ca="1" si="107"/>
        <v/>
      </c>
      <c r="AB123" s="28" t="str">
        <f t="shared" ca="1" si="108"/>
        <v/>
      </c>
      <c r="AC123" s="9" t="str">
        <f t="shared" ca="1" si="92"/>
        <v/>
      </c>
      <c r="AD123" s="9" t="str">
        <f t="shared" ca="1" si="82"/>
        <v/>
      </c>
      <c r="AE123" s="9" t="str">
        <f t="shared" ca="1" si="83"/>
        <v/>
      </c>
      <c r="AF123" s="9" t="str">
        <f t="shared" ca="1" si="84"/>
        <v/>
      </c>
      <c r="AG123" s="9" t="str">
        <f t="shared" ca="1" si="85"/>
        <v/>
      </c>
      <c r="AH123" s="9" t="str">
        <f t="shared" ca="1" si="86"/>
        <v/>
      </c>
      <c r="AI123" s="9" t="str">
        <f t="shared" ca="1" si="87"/>
        <v/>
      </c>
      <c r="AJ123" s="9" t="str">
        <f t="shared" ca="1" si="88"/>
        <v/>
      </c>
      <c r="AK123" s="9" t="str">
        <f t="shared" ca="1" si="89"/>
        <v/>
      </c>
      <c r="AL123" s="9" t="str">
        <f t="shared" ca="1" si="90"/>
        <v/>
      </c>
      <c r="AM123" s="9">
        <f t="shared" ca="1" si="97"/>
        <v>19</v>
      </c>
      <c r="AN123" s="9">
        <f t="shared" ca="1" si="94"/>
        <v>-9</v>
      </c>
      <c r="AO123" s="20">
        <f t="shared" ca="1" si="77"/>
        <v>0</v>
      </c>
      <c r="AP123" s="22">
        <f t="shared" ca="1" si="78"/>
        <v>69</v>
      </c>
      <c r="AQ123"/>
      <c r="AR123" s="74" t="str">
        <f t="shared" ca="1" si="79"/>
        <v>Profit Target</v>
      </c>
      <c r="AS123" s="74">
        <f t="shared" ca="1" si="80"/>
        <v>0</v>
      </c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40"/>
      <c r="BE123" s="40"/>
      <c r="BF123" s="40"/>
      <c r="BG123" s="40"/>
      <c r="BH123" s="40"/>
      <c r="BI123" s="40"/>
      <c r="BJ123" s="40"/>
      <c r="BK123" s="40"/>
      <c r="BL123" s="40"/>
      <c r="BM123" s="40"/>
      <c r="BN123" s="79"/>
      <c r="CA123" s="5"/>
      <c r="CB123" s="50">
        <f t="shared" ca="1" si="75"/>
        <v>32</v>
      </c>
    </row>
    <row r="124" spans="1:80">
      <c r="A124" s="50">
        <f t="shared" ca="1" si="74"/>
        <v>21</v>
      </c>
      <c r="B124" s="10"/>
      <c r="C124" s="10"/>
      <c r="D124" s="10"/>
      <c r="E124" s="10"/>
      <c r="F124" s="82">
        <f ca="1">IF(A124&lt;&gt;"",COUNTIF($A$5:A124,A124),"")</f>
        <v>4</v>
      </c>
      <c r="G124" s="76">
        <f t="shared" ca="1" si="76"/>
        <v>21</v>
      </c>
      <c r="H124" s="19">
        <f t="shared" ca="1" si="81"/>
        <v>1</v>
      </c>
      <c r="I124" s="83" t="str">
        <f t="shared" ca="1" si="98"/>
        <v/>
      </c>
      <c r="J124" s="83"/>
      <c r="K124" s="83" t="str">
        <f t="shared" ca="1" si="99"/>
        <v/>
      </c>
      <c r="L124" s="83"/>
      <c r="M124" s="83" t="str">
        <f t="shared" ca="1" si="100"/>
        <v/>
      </c>
      <c r="N124" s="83"/>
      <c r="O124" s="83" t="str">
        <f t="shared" ca="1" si="101"/>
        <v/>
      </c>
      <c r="P124" s="83"/>
      <c r="Q124" s="83" t="str">
        <f t="shared" ca="1" si="102"/>
        <v/>
      </c>
      <c r="R124" s="83"/>
      <c r="S124" s="83" t="str">
        <f t="shared" ca="1" si="103"/>
        <v/>
      </c>
      <c r="T124" s="84"/>
      <c r="U124" s="83" t="str">
        <f t="shared" ca="1" si="104"/>
        <v/>
      </c>
      <c r="V124" s="84"/>
      <c r="W124" s="83" t="str">
        <f t="shared" ca="1" si="105"/>
        <v/>
      </c>
      <c r="X124" s="84"/>
      <c r="Y124" s="83" t="str">
        <f t="shared" ca="1" si="106"/>
        <v/>
      </c>
      <c r="Z124" s="84"/>
      <c r="AA124" s="83" t="str">
        <f t="shared" ca="1" si="107"/>
        <v/>
      </c>
      <c r="AB124" s="28" t="str">
        <f t="shared" ca="1" si="108"/>
        <v/>
      </c>
      <c r="AC124" s="9" t="str">
        <f t="shared" ca="1" si="92"/>
        <v/>
      </c>
      <c r="AD124" s="9" t="str">
        <f t="shared" ca="1" si="82"/>
        <v/>
      </c>
      <c r="AE124" s="9" t="str">
        <f t="shared" ca="1" si="83"/>
        <v/>
      </c>
      <c r="AF124" s="9" t="str">
        <f t="shared" ca="1" si="84"/>
        <v/>
      </c>
      <c r="AG124" s="9" t="str">
        <f t="shared" ca="1" si="85"/>
        <v/>
      </c>
      <c r="AH124" s="9" t="str">
        <f t="shared" ca="1" si="86"/>
        <v/>
      </c>
      <c r="AI124" s="9" t="str">
        <f t="shared" ca="1" si="87"/>
        <v/>
      </c>
      <c r="AJ124" s="9" t="str">
        <f t="shared" ca="1" si="88"/>
        <v/>
      </c>
      <c r="AK124" s="9" t="str">
        <f t="shared" ca="1" si="89"/>
        <v/>
      </c>
      <c r="AL124" s="9" t="str">
        <f t="shared" ca="1" si="90"/>
        <v/>
      </c>
      <c r="AM124" s="9">
        <f t="shared" ca="1" si="97"/>
        <v>19</v>
      </c>
      <c r="AN124" s="9">
        <f t="shared" ca="1" si="94"/>
        <v>-9</v>
      </c>
      <c r="AO124" s="20">
        <f t="shared" ca="1" si="77"/>
        <v>0</v>
      </c>
      <c r="AP124" s="22">
        <f t="shared" ca="1" si="78"/>
        <v>69</v>
      </c>
      <c r="AQ124"/>
      <c r="AR124" s="74" t="str">
        <f t="shared" ca="1" si="79"/>
        <v>Profit Target</v>
      </c>
      <c r="AS124" s="74">
        <f t="shared" ca="1" si="80"/>
        <v>0</v>
      </c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40"/>
      <c r="BE124" s="40"/>
      <c r="BF124" s="40"/>
      <c r="BG124" s="40"/>
      <c r="BH124" s="40"/>
      <c r="BI124" s="40"/>
      <c r="BJ124" s="40"/>
      <c r="BK124" s="40"/>
      <c r="BL124" s="40"/>
      <c r="BM124" s="40"/>
      <c r="BN124" s="79"/>
      <c r="CA124" s="5"/>
      <c r="CB124" s="50">
        <f t="shared" ca="1" si="75"/>
        <v>24</v>
      </c>
    </row>
    <row r="125" spans="1:80">
      <c r="A125" s="50">
        <f t="shared" ca="1" si="74"/>
        <v>13</v>
      </c>
      <c r="B125" s="10"/>
      <c r="C125" s="10"/>
      <c r="D125" s="10"/>
      <c r="E125" s="10"/>
      <c r="F125" s="82">
        <f ca="1">IF(A125&lt;&gt;"",COUNTIF($A$5:A125,A125),"")</f>
        <v>3</v>
      </c>
      <c r="G125" s="76">
        <f t="shared" ca="1" si="76"/>
        <v>13</v>
      </c>
      <c r="H125" s="19">
        <f t="shared" ca="1" si="81"/>
        <v>1</v>
      </c>
      <c r="I125" s="83" t="str">
        <f t="shared" ca="1" si="98"/>
        <v/>
      </c>
      <c r="J125" s="83"/>
      <c r="K125" s="83" t="str">
        <f t="shared" ca="1" si="99"/>
        <v/>
      </c>
      <c r="L125" s="83"/>
      <c r="M125" s="83" t="str">
        <f t="shared" ca="1" si="100"/>
        <v/>
      </c>
      <c r="N125" s="83"/>
      <c r="O125" s="83" t="str">
        <f t="shared" ca="1" si="101"/>
        <v/>
      </c>
      <c r="P125" s="83"/>
      <c r="Q125" s="83" t="str">
        <f t="shared" ca="1" si="102"/>
        <v/>
      </c>
      <c r="R125" s="83"/>
      <c r="S125" s="83" t="str">
        <f t="shared" ca="1" si="103"/>
        <v/>
      </c>
      <c r="T125" s="84"/>
      <c r="U125" s="83" t="str">
        <f t="shared" ca="1" si="104"/>
        <v/>
      </c>
      <c r="V125" s="84"/>
      <c r="W125" s="83" t="str">
        <f t="shared" ca="1" si="105"/>
        <v/>
      </c>
      <c r="X125" s="84"/>
      <c r="Y125" s="83" t="str">
        <f t="shared" ca="1" si="106"/>
        <v/>
      </c>
      <c r="Z125" s="84"/>
      <c r="AA125" s="83" t="str">
        <f t="shared" ca="1" si="107"/>
        <v/>
      </c>
      <c r="AB125" s="28" t="str">
        <f t="shared" ca="1" si="108"/>
        <v/>
      </c>
      <c r="AC125" s="9" t="str">
        <f t="shared" ca="1" si="92"/>
        <v/>
      </c>
      <c r="AD125" s="9" t="str">
        <f t="shared" ca="1" si="82"/>
        <v/>
      </c>
      <c r="AE125" s="9" t="str">
        <f t="shared" ca="1" si="83"/>
        <v/>
      </c>
      <c r="AF125" s="9" t="str">
        <f t="shared" ca="1" si="84"/>
        <v/>
      </c>
      <c r="AG125" s="9" t="str">
        <f t="shared" ca="1" si="85"/>
        <v/>
      </c>
      <c r="AH125" s="9" t="str">
        <f t="shared" ca="1" si="86"/>
        <v/>
      </c>
      <c r="AI125" s="9" t="str">
        <f t="shared" ca="1" si="87"/>
        <v/>
      </c>
      <c r="AJ125" s="9" t="str">
        <f t="shared" ca="1" si="88"/>
        <v/>
      </c>
      <c r="AK125" s="9" t="str">
        <f t="shared" ca="1" si="89"/>
        <v/>
      </c>
      <c r="AL125" s="9" t="str">
        <f t="shared" ca="1" si="90"/>
        <v/>
      </c>
      <c r="AM125" s="9">
        <f t="shared" ca="1" si="97"/>
        <v>19</v>
      </c>
      <c r="AN125" s="9">
        <f t="shared" ca="1" si="94"/>
        <v>-9</v>
      </c>
      <c r="AO125" s="20">
        <f t="shared" ca="1" si="77"/>
        <v>0</v>
      </c>
      <c r="AP125" s="22">
        <f t="shared" ca="1" si="78"/>
        <v>69</v>
      </c>
      <c r="AQ125"/>
      <c r="AR125" s="74" t="str">
        <f t="shared" ca="1" si="79"/>
        <v>Profit Target</v>
      </c>
      <c r="AS125" s="74">
        <f t="shared" ca="1" si="80"/>
        <v>0</v>
      </c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40"/>
      <c r="BE125" s="40"/>
      <c r="BF125" s="40"/>
      <c r="BG125" s="40"/>
      <c r="BH125" s="40"/>
      <c r="BI125" s="40"/>
      <c r="BJ125" s="40"/>
      <c r="BK125" s="40"/>
      <c r="BL125" s="40"/>
      <c r="BM125" s="40"/>
      <c r="BN125" s="79"/>
      <c r="CA125" s="5"/>
      <c r="CB125" s="50">
        <f t="shared" ca="1" si="75"/>
        <v>23</v>
      </c>
    </row>
    <row r="126" spans="1:80">
      <c r="A126" s="50">
        <f t="shared" ca="1" si="74"/>
        <v>36</v>
      </c>
      <c r="B126" s="10"/>
      <c r="C126" s="10"/>
      <c r="D126" s="10"/>
      <c r="E126" s="10"/>
      <c r="F126" s="82">
        <f ca="1">IF(A126&lt;&gt;"",COUNTIF($A$5:A126,A126),"")</f>
        <v>4</v>
      </c>
      <c r="G126" s="76">
        <f t="shared" ca="1" si="76"/>
        <v>36</v>
      </c>
      <c r="H126" s="19">
        <f t="shared" ca="1" si="81"/>
        <v>1</v>
      </c>
      <c r="I126" s="83" t="str">
        <f t="shared" ca="1" si="98"/>
        <v/>
      </c>
      <c r="J126" s="83"/>
      <c r="K126" s="83" t="str">
        <f t="shared" ca="1" si="99"/>
        <v/>
      </c>
      <c r="L126" s="83"/>
      <c r="M126" s="83" t="str">
        <f t="shared" ca="1" si="100"/>
        <v/>
      </c>
      <c r="N126" s="83"/>
      <c r="O126" s="83" t="str">
        <f t="shared" ca="1" si="101"/>
        <v/>
      </c>
      <c r="P126" s="83"/>
      <c r="Q126" s="83" t="str">
        <f t="shared" ca="1" si="102"/>
        <v/>
      </c>
      <c r="R126" s="83"/>
      <c r="S126" s="83" t="str">
        <f t="shared" ca="1" si="103"/>
        <v/>
      </c>
      <c r="T126" s="84"/>
      <c r="U126" s="83" t="str">
        <f t="shared" ca="1" si="104"/>
        <v/>
      </c>
      <c r="V126" s="84"/>
      <c r="W126" s="83" t="str">
        <f t="shared" ca="1" si="105"/>
        <v/>
      </c>
      <c r="X126" s="84"/>
      <c r="Y126" s="83" t="str">
        <f t="shared" ca="1" si="106"/>
        <v/>
      </c>
      <c r="Z126" s="84"/>
      <c r="AA126" s="83" t="str">
        <f t="shared" ca="1" si="107"/>
        <v/>
      </c>
      <c r="AB126" s="28" t="str">
        <f t="shared" ca="1" si="108"/>
        <v/>
      </c>
      <c r="AC126" s="9" t="str">
        <f t="shared" ca="1" si="92"/>
        <v/>
      </c>
      <c r="AD126" s="9" t="str">
        <f t="shared" ca="1" si="82"/>
        <v/>
      </c>
      <c r="AE126" s="9" t="str">
        <f t="shared" ca="1" si="83"/>
        <v/>
      </c>
      <c r="AF126" s="9" t="str">
        <f t="shared" ca="1" si="84"/>
        <v/>
      </c>
      <c r="AG126" s="9" t="str">
        <f t="shared" ca="1" si="85"/>
        <v/>
      </c>
      <c r="AH126" s="9" t="str">
        <f t="shared" ca="1" si="86"/>
        <v/>
      </c>
      <c r="AI126" s="9" t="str">
        <f t="shared" ca="1" si="87"/>
        <v/>
      </c>
      <c r="AJ126" s="9" t="str">
        <f t="shared" ca="1" si="88"/>
        <v/>
      </c>
      <c r="AK126" s="9" t="str">
        <f t="shared" ca="1" si="89"/>
        <v/>
      </c>
      <c r="AL126" s="9" t="str">
        <f t="shared" ca="1" si="90"/>
        <v/>
      </c>
      <c r="AM126" s="9">
        <f t="shared" ca="1" si="97"/>
        <v>19</v>
      </c>
      <c r="AN126" s="9">
        <f t="shared" ca="1" si="94"/>
        <v>-9</v>
      </c>
      <c r="AO126" s="20">
        <f t="shared" ca="1" si="77"/>
        <v>0</v>
      </c>
      <c r="AP126" s="22">
        <f t="shared" ca="1" si="78"/>
        <v>69</v>
      </c>
      <c r="AQ126"/>
      <c r="AR126" s="74" t="str">
        <f t="shared" ca="1" si="79"/>
        <v>Profit Target</v>
      </c>
      <c r="AS126" s="74">
        <f t="shared" ca="1" si="80"/>
        <v>0</v>
      </c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79"/>
      <c r="CA126" s="5"/>
      <c r="CB126" s="50">
        <f t="shared" ca="1" si="75"/>
        <v>12</v>
      </c>
    </row>
    <row r="127" spans="1:80">
      <c r="A127" s="50">
        <f t="shared" ca="1" si="74"/>
        <v>1</v>
      </c>
      <c r="B127" s="10"/>
      <c r="C127" s="10"/>
      <c r="D127" s="10"/>
      <c r="E127" s="10"/>
      <c r="F127" s="82">
        <f ca="1">IF(A127&lt;&gt;"",COUNTIF($A$5:A127,A127),"")</f>
        <v>4</v>
      </c>
      <c r="G127" s="76">
        <f t="shared" ca="1" si="76"/>
        <v>1</v>
      </c>
      <c r="H127" s="19">
        <f t="shared" ca="1" si="81"/>
        <v>1</v>
      </c>
      <c r="I127" s="83" t="str">
        <f t="shared" ca="1" si="98"/>
        <v/>
      </c>
      <c r="J127" s="83"/>
      <c r="K127" s="83" t="str">
        <f t="shared" ca="1" si="99"/>
        <v/>
      </c>
      <c r="L127" s="83"/>
      <c r="M127" s="83" t="str">
        <f t="shared" ca="1" si="100"/>
        <v/>
      </c>
      <c r="N127" s="83"/>
      <c r="O127" s="83" t="str">
        <f t="shared" ca="1" si="101"/>
        <v/>
      </c>
      <c r="P127" s="83"/>
      <c r="Q127" s="83" t="str">
        <f t="shared" ca="1" si="102"/>
        <v/>
      </c>
      <c r="R127" s="83"/>
      <c r="S127" s="83" t="str">
        <f t="shared" ca="1" si="103"/>
        <v/>
      </c>
      <c r="T127" s="84"/>
      <c r="U127" s="83" t="str">
        <f t="shared" ca="1" si="104"/>
        <v/>
      </c>
      <c r="V127" s="84"/>
      <c r="W127" s="83" t="str">
        <f t="shared" ca="1" si="105"/>
        <v/>
      </c>
      <c r="X127" s="84"/>
      <c r="Y127" s="83" t="str">
        <f t="shared" ca="1" si="106"/>
        <v/>
      </c>
      <c r="Z127" s="84"/>
      <c r="AA127" s="83" t="str">
        <f t="shared" ca="1" si="107"/>
        <v/>
      </c>
      <c r="AB127" s="28" t="str">
        <f t="shared" ca="1" si="108"/>
        <v/>
      </c>
      <c r="AC127" s="9" t="str">
        <f t="shared" ca="1" si="92"/>
        <v/>
      </c>
      <c r="AD127" s="9" t="str">
        <f t="shared" ca="1" si="82"/>
        <v/>
      </c>
      <c r="AE127" s="9" t="str">
        <f t="shared" ca="1" si="83"/>
        <v/>
      </c>
      <c r="AF127" s="9" t="str">
        <f t="shared" ca="1" si="84"/>
        <v/>
      </c>
      <c r="AG127" s="9" t="str">
        <f t="shared" ca="1" si="85"/>
        <v/>
      </c>
      <c r="AH127" s="9" t="str">
        <f t="shared" ca="1" si="86"/>
        <v/>
      </c>
      <c r="AI127" s="9" t="str">
        <f t="shared" ca="1" si="87"/>
        <v/>
      </c>
      <c r="AJ127" s="9" t="str">
        <f t="shared" ca="1" si="88"/>
        <v/>
      </c>
      <c r="AK127" s="9" t="str">
        <f t="shared" ca="1" si="89"/>
        <v/>
      </c>
      <c r="AL127" s="9" t="str">
        <f t="shared" ca="1" si="90"/>
        <v/>
      </c>
      <c r="AM127" s="9">
        <f t="shared" ca="1" si="97"/>
        <v>19</v>
      </c>
      <c r="AN127" s="9">
        <f t="shared" ca="1" si="94"/>
        <v>-9</v>
      </c>
      <c r="AO127" s="20">
        <f t="shared" ca="1" si="77"/>
        <v>0</v>
      </c>
      <c r="AP127" s="22">
        <f t="shared" ca="1" si="78"/>
        <v>69</v>
      </c>
      <c r="AQ127"/>
      <c r="AR127" s="74" t="str">
        <f t="shared" ca="1" si="79"/>
        <v>Profit Target</v>
      </c>
      <c r="AS127" s="74">
        <f t="shared" ca="1" si="80"/>
        <v>0</v>
      </c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40"/>
      <c r="BE127" s="40"/>
      <c r="BF127" s="40"/>
      <c r="BG127" s="40"/>
      <c r="BH127" s="40"/>
      <c r="BI127" s="40"/>
      <c r="BJ127" s="40"/>
      <c r="BK127" s="40"/>
      <c r="BL127" s="40"/>
      <c r="BM127" s="40"/>
      <c r="BN127" s="79"/>
      <c r="CA127" s="5"/>
      <c r="CB127" s="50">
        <f t="shared" ca="1" si="75"/>
        <v>27</v>
      </c>
    </row>
    <row r="128" spans="1:80">
      <c r="A128" s="50">
        <f t="shared" ca="1" si="74"/>
        <v>12</v>
      </c>
      <c r="B128" s="10"/>
      <c r="C128" s="10"/>
      <c r="D128" s="10"/>
      <c r="E128" s="10"/>
      <c r="F128" s="82">
        <f ca="1">IF(A128&lt;&gt;"",COUNTIF($A$5:A128,A128),"")</f>
        <v>7</v>
      </c>
      <c r="G128" s="76">
        <f t="shared" ca="1" si="76"/>
        <v>12</v>
      </c>
      <c r="H128" s="19">
        <f t="shared" ca="1" si="81"/>
        <v>1</v>
      </c>
      <c r="I128" s="83" t="str">
        <f t="shared" ca="1" si="98"/>
        <v/>
      </c>
      <c r="J128" s="83"/>
      <c r="K128" s="83" t="str">
        <f t="shared" ca="1" si="99"/>
        <v/>
      </c>
      <c r="L128" s="83"/>
      <c r="M128" s="83" t="str">
        <f t="shared" ca="1" si="100"/>
        <v/>
      </c>
      <c r="N128" s="83"/>
      <c r="O128" s="83" t="str">
        <f t="shared" ca="1" si="101"/>
        <v/>
      </c>
      <c r="P128" s="83"/>
      <c r="Q128" s="83" t="str">
        <f t="shared" ca="1" si="102"/>
        <v/>
      </c>
      <c r="R128" s="83"/>
      <c r="S128" s="83" t="str">
        <f t="shared" ca="1" si="103"/>
        <v/>
      </c>
      <c r="T128" s="84"/>
      <c r="U128" s="83" t="str">
        <f t="shared" ca="1" si="104"/>
        <v/>
      </c>
      <c r="V128" s="84"/>
      <c r="W128" s="83" t="str">
        <f t="shared" ca="1" si="105"/>
        <v/>
      </c>
      <c r="X128" s="84"/>
      <c r="Y128" s="83" t="str">
        <f t="shared" ca="1" si="106"/>
        <v/>
      </c>
      <c r="Z128" s="84"/>
      <c r="AA128" s="83" t="str">
        <f t="shared" ca="1" si="107"/>
        <v/>
      </c>
      <c r="AB128" s="28" t="str">
        <f t="shared" ca="1" si="108"/>
        <v/>
      </c>
      <c r="AC128" s="9" t="str">
        <f t="shared" ca="1" si="92"/>
        <v/>
      </c>
      <c r="AD128" s="9" t="str">
        <f t="shared" ca="1" si="82"/>
        <v/>
      </c>
      <c r="AE128" s="9" t="str">
        <f t="shared" ca="1" si="83"/>
        <v/>
      </c>
      <c r="AF128" s="9" t="str">
        <f t="shared" ca="1" si="84"/>
        <v/>
      </c>
      <c r="AG128" s="9" t="str">
        <f t="shared" ca="1" si="85"/>
        <v/>
      </c>
      <c r="AH128" s="9" t="str">
        <f t="shared" ca="1" si="86"/>
        <v/>
      </c>
      <c r="AI128" s="9" t="str">
        <f t="shared" ca="1" si="87"/>
        <v/>
      </c>
      <c r="AJ128" s="9" t="str">
        <f t="shared" ca="1" si="88"/>
        <v/>
      </c>
      <c r="AK128" s="9" t="str">
        <f t="shared" ca="1" si="89"/>
        <v/>
      </c>
      <c r="AL128" s="9" t="str">
        <f t="shared" ca="1" si="90"/>
        <v/>
      </c>
      <c r="AM128" s="9">
        <f t="shared" ca="1" si="97"/>
        <v>19</v>
      </c>
      <c r="AN128" s="9">
        <f t="shared" ca="1" si="94"/>
        <v>-9</v>
      </c>
      <c r="AO128" s="20">
        <f t="shared" ca="1" si="77"/>
        <v>0</v>
      </c>
      <c r="AP128" s="22">
        <f t="shared" ca="1" si="78"/>
        <v>69</v>
      </c>
      <c r="AQ128"/>
      <c r="AR128" s="74" t="str">
        <f t="shared" ca="1" si="79"/>
        <v>Profit Target</v>
      </c>
      <c r="AS128" s="74">
        <f t="shared" ca="1" si="80"/>
        <v>0</v>
      </c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40"/>
      <c r="BE128" s="40"/>
      <c r="BF128" s="40"/>
      <c r="BG128" s="40"/>
      <c r="BH128" s="40"/>
      <c r="BI128" s="40"/>
      <c r="BJ128" s="40"/>
      <c r="BK128" s="40"/>
      <c r="BL128" s="40"/>
      <c r="BM128" s="40"/>
      <c r="BN128" s="79"/>
      <c r="CA128" s="5"/>
      <c r="CB128" s="50">
        <f t="shared" ca="1" si="75"/>
        <v>23</v>
      </c>
    </row>
    <row r="129" spans="1:80">
      <c r="A129" s="50">
        <f t="shared" ca="1" si="74"/>
        <v>14</v>
      </c>
      <c r="B129" s="10"/>
      <c r="C129" s="10"/>
      <c r="D129" s="10"/>
      <c r="E129" s="10"/>
      <c r="F129" s="82">
        <f ca="1">IF(A129&lt;&gt;"",COUNTIF($A$5:A129,A129),"")</f>
        <v>6</v>
      </c>
      <c r="G129" s="76">
        <f t="shared" ca="1" si="76"/>
        <v>14</v>
      </c>
      <c r="H129" s="19">
        <f t="shared" ca="1" si="81"/>
        <v>1</v>
      </c>
      <c r="I129" s="83" t="str">
        <f t="shared" ca="1" si="98"/>
        <v/>
      </c>
      <c r="J129" s="83"/>
      <c r="K129" s="83" t="str">
        <f t="shared" ca="1" si="99"/>
        <v/>
      </c>
      <c r="L129" s="83"/>
      <c r="M129" s="83" t="str">
        <f t="shared" ca="1" si="100"/>
        <v/>
      </c>
      <c r="N129" s="83"/>
      <c r="O129" s="83" t="str">
        <f t="shared" ca="1" si="101"/>
        <v/>
      </c>
      <c r="P129" s="83"/>
      <c r="Q129" s="83" t="str">
        <f t="shared" ca="1" si="102"/>
        <v/>
      </c>
      <c r="R129" s="83"/>
      <c r="S129" s="83" t="str">
        <f t="shared" ca="1" si="103"/>
        <v/>
      </c>
      <c r="T129" s="84"/>
      <c r="U129" s="83" t="str">
        <f t="shared" ca="1" si="104"/>
        <v/>
      </c>
      <c r="V129" s="84"/>
      <c r="W129" s="83" t="str">
        <f t="shared" ca="1" si="105"/>
        <v/>
      </c>
      <c r="X129" s="84"/>
      <c r="Y129" s="83" t="str">
        <f t="shared" ca="1" si="106"/>
        <v/>
      </c>
      <c r="Z129" s="84"/>
      <c r="AA129" s="83" t="str">
        <f t="shared" ca="1" si="107"/>
        <v/>
      </c>
      <c r="AB129" s="28" t="str">
        <f t="shared" ca="1" si="108"/>
        <v/>
      </c>
      <c r="AC129" s="9" t="str">
        <f t="shared" ca="1" si="92"/>
        <v/>
      </c>
      <c r="AD129" s="9" t="str">
        <f t="shared" ca="1" si="82"/>
        <v/>
      </c>
      <c r="AE129" s="9" t="str">
        <f t="shared" ca="1" si="83"/>
        <v/>
      </c>
      <c r="AF129" s="9" t="str">
        <f t="shared" ca="1" si="84"/>
        <v/>
      </c>
      <c r="AG129" s="9" t="str">
        <f t="shared" ca="1" si="85"/>
        <v/>
      </c>
      <c r="AH129" s="9" t="str">
        <f t="shared" ca="1" si="86"/>
        <v/>
      </c>
      <c r="AI129" s="9" t="str">
        <f t="shared" ca="1" si="87"/>
        <v/>
      </c>
      <c r="AJ129" s="9" t="str">
        <f t="shared" ca="1" si="88"/>
        <v/>
      </c>
      <c r="AK129" s="9" t="str">
        <f t="shared" ca="1" si="89"/>
        <v/>
      </c>
      <c r="AL129" s="9" t="str">
        <f t="shared" ca="1" si="90"/>
        <v/>
      </c>
      <c r="AM129" s="9">
        <f t="shared" ca="1" si="97"/>
        <v>19</v>
      </c>
      <c r="AN129" s="9">
        <f t="shared" ca="1" si="94"/>
        <v>-9</v>
      </c>
      <c r="AO129" s="20">
        <f t="shared" ca="1" si="77"/>
        <v>0</v>
      </c>
      <c r="AP129" s="22">
        <f t="shared" ca="1" si="78"/>
        <v>69</v>
      </c>
      <c r="AQ129"/>
      <c r="AR129" s="74" t="str">
        <f t="shared" ca="1" si="79"/>
        <v>Profit Target</v>
      </c>
      <c r="AS129" s="74">
        <f t="shared" ca="1" si="80"/>
        <v>0</v>
      </c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40"/>
      <c r="BE129" s="40"/>
      <c r="BF129" s="40"/>
      <c r="BG129" s="40"/>
      <c r="BH129" s="40"/>
      <c r="BI129" s="40"/>
      <c r="BJ129" s="40"/>
      <c r="BK129" s="40"/>
      <c r="BL129" s="40"/>
      <c r="BM129" s="40"/>
      <c r="BN129" s="79"/>
      <c r="CA129" s="5"/>
      <c r="CB129" s="50">
        <f t="shared" ca="1" si="75"/>
        <v>10</v>
      </c>
    </row>
    <row r="130" spans="1:80">
      <c r="A130" s="50">
        <f t="shared" ca="1" si="74"/>
        <v>30</v>
      </c>
      <c r="B130" s="10"/>
      <c r="C130" s="10"/>
      <c r="D130" s="10"/>
      <c r="E130" s="10"/>
      <c r="F130" s="82">
        <f ca="1">IF(A130&lt;&gt;"",COUNTIF($A$5:A130,A130),"")</f>
        <v>1</v>
      </c>
      <c r="G130" s="76" t="str">
        <f t="shared" ca="1" si="76"/>
        <v/>
      </c>
      <c r="H130" s="19">
        <f t="shared" ca="1" si="81"/>
        <v>1</v>
      </c>
      <c r="I130" s="83" t="str">
        <f t="shared" ca="1" si="98"/>
        <v/>
      </c>
      <c r="J130" s="83"/>
      <c r="K130" s="83" t="str">
        <f t="shared" ca="1" si="99"/>
        <v/>
      </c>
      <c r="L130" s="83"/>
      <c r="M130" s="83" t="str">
        <f t="shared" ca="1" si="100"/>
        <v/>
      </c>
      <c r="N130" s="83"/>
      <c r="O130" s="83" t="str">
        <f t="shared" ca="1" si="101"/>
        <v/>
      </c>
      <c r="P130" s="83"/>
      <c r="Q130" s="83" t="str">
        <f t="shared" ca="1" si="102"/>
        <v/>
      </c>
      <c r="R130" s="83"/>
      <c r="S130" s="83" t="str">
        <f t="shared" ca="1" si="103"/>
        <v/>
      </c>
      <c r="T130" s="84"/>
      <c r="U130" s="83" t="str">
        <f t="shared" ca="1" si="104"/>
        <v/>
      </c>
      <c r="V130" s="84"/>
      <c r="W130" s="83" t="str">
        <f t="shared" ca="1" si="105"/>
        <v/>
      </c>
      <c r="X130" s="84"/>
      <c r="Y130" s="83" t="str">
        <f t="shared" ca="1" si="106"/>
        <v/>
      </c>
      <c r="Z130" s="84"/>
      <c r="AA130" s="83" t="str">
        <f t="shared" ca="1" si="107"/>
        <v/>
      </c>
      <c r="AB130" s="28" t="str">
        <f t="shared" ca="1" si="108"/>
        <v/>
      </c>
      <c r="AC130" s="9" t="str">
        <f t="shared" ca="1" si="92"/>
        <v/>
      </c>
      <c r="AD130" s="9" t="str">
        <f t="shared" ca="1" si="82"/>
        <v/>
      </c>
      <c r="AE130" s="9" t="str">
        <f t="shared" ca="1" si="83"/>
        <v/>
      </c>
      <c r="AF130" s="9" t="str">
        <f t="shared" ca="1" si="84"/>
        <v/>
      </c>
      <c r="AG130" s="9" t="str">
        <f t="shared" ca="1" si="85"/>
        <v/>
      </c>
      <c r="AH130" s="9" t="str">
        <f t="shared" ca="1" si="86"/>
        <v/>
      </c>
      <c r="AI130" s="9" t="str">
        <f t="shared" ca="1" si="87"/>
        <v/>
      </c>
      <c r="AJ130" s="9" t="str">
        <f t="shared" ca="1" si="88"/>
        <v/>
      </c>
      <c r="AK130" s="9" t="str">
        <f t="shared" ca="1" si="89"/>
        <v/>
      </c>
      <c r="AL130" s="9" t="str">
        <f t="shared" ca="1" si="90"/>
        <v/>
      </c>
      <c r="AM130" s="9">
        <f t="shared" ca="1" si="97"/>
        <v>19</v>
      </c>
      <c r="AN130" s="9">
        <f t="shared" ca="1" si="94"/>
        <v>-9</v>
      </c>
      <c r="AO130" s="20">
        <f t="shared" ca="1" si="77"/>
        <v>0</v>
      </c>
      <c r="AP130" s="22">
        <f t="shared" ca="1" si="78"/>
        <v>69</v>
      </c>
      <c r="AQ130"/>
      <c r="AR130" s="74" t="str">
        <f t="shared" ca="1" si="79"/>
        <v>Profit Target</v>
      </c>
      <c r="AS130" s="74">
        <f t="shared" ca="1" si="80"/>
        <v>0</v>
      </c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40"/>
      <c r="BE130" s="40"/>
      <c r="BF130" s="40"/>
      <c r="BG130" s="40"/>
      <c r="BH130" s="40"/>
      <c r="BI130" s="40"/>
      <c r="BJ130" s="40"/>
      <c r="BK130" s="40"/>
      <c r="BL130" s="40"/>
      <c r="BM130" s="40"/>
      <c r="BN130" s="79"/>
      <c r="CA130" s="5"/>
      <c r="CB130" s="50">
        <f t="shared" ca="1" si="75"/>
        <v>24</v>
      </c>
    </row>
    <row r="131" spans="1:80">
      <c r="A131" s="50">
        <f t="shared" ca="1" si="74"/>
        <v>13</v>
      </c>
      <c r="B131" s="10"/>
      <c r="C131" s="10"/>
      <c r="D131" s="10"/>
      <c r="E131" s="10"/>
      <c r="F131" s="82">
        <f ca="1">IF(A131&lt;&gt;"",COUNTIF($A$5:A131,A131),"")</f>
        <v>4</v>
      </c>
      <c r="G131" s="76">
        <f t="shared" ca="1" si="76"/>
        <v>13</v>
      </c>
      <c r="H131" s="19">
        <f t="shared" ca="1" si="81"/>
        <v>1</v>
      </c>
      <c r="I131" s="83" t="str">
        <f t="shared" ca="1" si="98"/>
        <v/>
      </c>
      <c r="J131" s="83"/>
      <c r="K131" s="83" t="str">
        <f t="shared" ca="1" si="99"/>
        <v/>
      </c>
      <c r="L131" s="83"/>
      <c r="M131" s="83" t="str">
        <f t="shared" ca="1" si="100"/>
        <v/>
      </c>
      <c r="N131" s="83"/>
      <c r="O131" s="83" t="str">
        <f t="shared" ca="1" si="101"/>
        <v/>
      </c>
      <c r="P131" s="83"/>
      <c r="Q131" s="83" t="str">
        <f t="shared" ca="1" si="102"/>
        <v/>
      </c>
      <c r="R131" s="83"/>
      <c r="S131" s="83" t="str">
        <f t="shared" ca="1" si="103"/>
        <v/>
      </c>
      <c r="T131" s="84"/>
      <c r="U131" s="83" t="str">
        <f t="shared" ca="1" si="104"/>
        <v/>
      </c>
      <c r="V131" s="84"/>
      <c r="W131" s="83" t="str">
        <f t="shared" ca="1" si="105"/>
        <v/>
      </c>
      <c r="X131" s="84"/>
      <c r="Y131" s="83" t="str">
        <f t="shared" ca="1" si="106"/>
        <v/>
      </c>
      <c r="Z131" s="84"/>
      <c r="AA131" s="83" t="str">
        <f t="shared" ca="1" si="107"/>
        <v/>
      </c>
      <c r="AB131" s="28" t="str">
        <f t="shared" ca="1" si="108"/>
        <v/>
      </c>
      <c r="AC131" s="9" t="str">
        <f t="shared" ca="1" si="92"/>
        <v/>
      </c>
      <c r="AD131" s="9" t="str">
        <f t="shared" ca="1" si="82"/>
        <v/>
      </c>
      <c r="AE131" s="9" t="str">
        <f t="shared" ca="1" si="83"/>
        <v/>
      </c>
      <c r="AF131" s="9" t="str">
        <f t="shared" ca="1" si="84"/>
        <v/>
      </c>
      <c r="AG131" s="9" t="str">
        <f t="shared" ca="1" si="85"/>
        <v/>
      </c>
      <c r="AH131" s="9" t="str">
        <f t="shared" ca="1" si="86"/>
        <v/>
      </c>
      <c r="AI131" s="9" t="str">
        <f t="shared" ca="1" si="87"/>
        <v/>
      </c>
      <c r="AJ131" s="9" t="str">
        <f t="shared" ca="1" si="88"/>
        <v/>
      </c>
      <c r="AK131" s="9" t="str">
        <f t="shared" ca="1" si="89"/>
        <v/>
      </c>
      <c r="AL131" s="9" t="str">
        <f t="shared" ca="1" si="90"/>
        <v/>
      </c>
      <c r="AM131" s="9">
        <f t="shared" ca="1" si="97"/>
        <v>19</v>
      </c>
      <c r="AN131" s="9">
        <f t="shared" ca="1" si="94"/>
        <v>-9</v>
      </c>
      <c r="AO131" s="20">
        <f t="shared" ca="1" si="77"/>
        <v>0</v>
      </c>
      <c r="AP131" s="22">
        <f t="shared" ca="1" si="78"/>
        <v>69</v>
      </c>
      <c r="AQ131"/>
      <c r="AR131" s="74" t="str">
        <f t="shared" ca="1" si="79"/>
        <v>Profit Target</v>
      </c>
      <c r="AS131" s="74">
        <f t="shared" ca="1" si="80"/>
        <v>0</v>
      </c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40"/>
      <c r="BE131" s="40"/>
      <c r="BF131" s="40"/>
      <c r="BG131" s="40"/>
      <c r="BH131" s="40"/>
      <c r="BI131" s="40"/>
      <c r="BJ131" s="40"/>
      <c r="BK131" s="40"/>
      <c r="BL131" s="40"/>
      <c r="BM131" s="40"/>
      <c r="BN131" s="79"/>
      <c r="CA131" s="5"/>
      <c r="CB131" s="50">
        <f t="shared" ca="1" si="75"/>
        <v>25</v>
      </c>
    </row>
    <row r="132" spans="1:80">
      <c r="A132" s="50">
        <f t="shared" ca="1" si="74"/>
        <v>31</v>
      </c>
      <c r="B132" s="10"/>
      <c r="C132" s="10"/>
      <c r="D132" s="10"/>
      <c r="E132" s="10"/>
      <c r="F132" s="82">
        <f ca="1">IF(A132&lt;&gt;"",COUNTIF($A$5:A132,A132),"")</f>
        <v>2</v>
      </c>
      <c r="G132" s="76">
        <f t="shared" ca="1" si="76"/>
        <v>31</v>
      </c>
      <c r="H132" s="19">
        <f t="shared" ca="1" si="81"/>
        <v>1</v>
      </c>
      <c r="I132" s="83" t="str">
        <f t="shared" ca="1" si="98"/>
        <v/>
      </c>
      <c r="J132" s="83"/>
      <c r="K132" s="83" t="str">
        <f t="shared" ca="1" si="99"/>
        <v/>
      </c>
      <c r="L132" s="83"/>
      <c r="M132" s="83" t="str">
        <f t="shared" ca="1" si="100"/>
        <v/>
      </c>
      <c r="N132" s="83"/>
      <c r="O132" s="83" t="str">
        <f t="shared" ca="1" si="101"/>
        <v/>
      </c>
      <c r="P132" s="83"/>
      <c r="Q132" s="83" t="str">
        <f t="shared" ca="1" si="102"/>
        <v/>
      </c>
      <c r="R132" s="83"/>
      <c r="S132" s="83" t="str">
        <f t="shared" ca="1" si="103"/>
        <v/>
      </c>
      <c r="T132" s="84"/>
      <c r="U132" s="83" t="str">
        <f t="shared" ca="1" si="104"/>
        <v/>
      </c>
      <c r="V132" s="84"/>
      <c r="W132" s="83" t="str">
        <f t="shared" ca="1" si="105"/>
        <v/>
      </c>
      <c r="X132" s="84"/>
      <c r="Y132" s="83" t="str">
        <f t="shared" ca="1" si="106"/>
        <v/>
      </c>
      <c r="Z132" s="84"/>
      <c r="AA132" s="83" t="str">
        <f t="shared" ca="1" si="107"/>
        <v/>
      </c>
      <c r="AB132" s="28" t="str">
        <f t="shared" ca="1" si="108"/>
        <v/>
      </c>
      <c r="AC132" s="9" t="str">
        <f t="shared" ca="1" si="92"/>
        <v/>
      </c>
      <c r="AD132" s="9" t="str">
        <f t="shared" ca="1" si="82"/>
        <v/>
      </c>
      <c r="AE132" s="9" t="str">
        <f t="shared" ca="1" si="83"/>
        <v/>
      </c>
      <c r="AF132" s="9" t="str">
        <f t="shared" ca="1" si="84"/>
        <v/>
      </c>
      <c r="AG132" s="9" t="str">
        <f t="shared" ca="1" si="85"/>
        <v/>
      </c>
      <c r="AH132" s="9" t="str">
        <f t="shared" ca="1" si="86"/>
        <v/>
      </c>
      <c r="AI132" s="9" t="str">
        <f t="shared" ca="1" si="87"/>
        <v/>
      </c>
      <c r="AJ132" s="9" t="str">
        <f t="shared" ca="1" si="88"/>
        <v/>
      </c>
      <c r="AK132" s="9" t="str">
        <f t="shared" ca="1" si="89"/>
        <v/>
      </c>
      <c r="AL132" s="9" t="str">
        <f t="shared" ca="1" si="90"/>
        <v/>
      </c>
      <c r="AM132" s="9">
        <f t="shared" ca="1" si="97"/>
        <v>19</v>
      </c>
      <c r="AN132" s="9">
        <f t="shared" ca="1" si="94"/>
        <v>-9</v>
      </c>
      <c r="AO132" s="20">
        <f t="shared" ca="1" si="77"/>
        <v>0</v>
      </c>
      <c r="AP132" s="22">
        <f t="shared" ca="1" si="78"/>
        <v>69</v>
      </c>
      <c r="AQ132"/>
      <c r="AR132" s="74" t="str">
        <f t="shared" ca="1" si="79"/>
        <v>Profit Target</v>
      </c>
      <c r="AS132" s="74">
        <f t="shared" ca="1" si="80"/>
        <v>0</v>
      </c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40"/>
      <c r="BE132" s="40"/>
      <c r="BF132" s="40"/>
      <c r="BG132" s="40"/>
      <c r="BH132" s="40"/>
      <c r="BI132" s="40"/>
      <c r="BJ132" s="40"/>
      <c r="BK132" s="40"/>
      <c r="BL132" s="40"/>
      <c r="BM132" s="40"/>
      <c r="BN132" s="79"/>
      <c r="CA132" s="5"/>
      <c r="CB132" s="50">
        <f t="shared" ca="1" si="75"/>
        <v>20</v>
      </c>
    </row>
    <row r="133" spans="1:80">
      <c r="A133" s="50">
        <f t="shared" ref="A133:A196" ca="1" si="109">IF($A$2="no",INT(RAND()*36+1),INT(RAND()*37))</f>
        <v>17</v>
      </c>
      <c r="B133" s="10"/>
      <c r="C133" s="10"/>
      <c r="D133" s="10"/>
      <c r="E133" s="10"/>
      <c r="F133" s="82">
        <f ca="1">IF(A133&lt;&gt;"",COUNTIF($A$5:A133,A133),"")</f>
        <v>1</v>
      </c>
      <c r="G133" s="76" t="str">
        <f t="shared" ca="1" si="76"/>
        <v/>
      </c>
      <c r="H133" s="19">
        <f t="shared" ca="1" si="81"/>
        <v>1</v>
      </c>
      <c r="I133" s="83" t="str">
        <f t="shared" ca="1" si="98"/>
        <v/>
      </c>
      <c r="J133" s="83"/>
      <c r="K133" s="83" t="str">
        <f t="shared" ca="1" si="99"/>
        <v/>
      </c>
      <c r="L133" s="83"/>
      <c r="M133" s="83" t="str">
        <f t="shared" ca="1" si="100"/>
        <v/>
      </c>
      <c r="N133" s="83"/>
      <c r="O133" s="83" t="str">
        <f t="shared" ca="1" si="101"/>
        <v/>
      </c>
      <c r="P133" s="83"/>
      <c r="Q133" s="83" t="str">
        <f t="shared" ca="1" si="102"/>
        <v/>
      </c>
      <c r="R133" s="83"/>
      <c r="S133" s="83" t="str">
        <f t="shared" ca="1" si="103"/>
        <v/>
      </c>
      <c r="T133" s="84"/>
      <c r="U133" s="83" t="str">
        <f t="shared" ca="1" si="104"/>
        <v/>
      </c>
      <c r="V133" s="84"/>
      <c r="W133" s="83" t="str">
        <f t="shared" ca="1" si="105"/>
        <v/>
      </c>
      <c r="X133" s="84"/>
      <c r="Y133" s="83" t="str">
        <f t="shared" ca="1" si="106"/>
        <v/>
      </c>
      <c r="Z133" s="84"/>
      <c r="AA133" s="83" t="str">
        <f t="shared" ca="1" si="107"/>
        <v/>
      </c>
      <c r="AB133" s="28" t="str">
        <f t="shared" ca="1" si="108"/>
        <v/>
      </c>
      <c r="AC133" s="9" t="str">
        <f t="shared" ca="1" si="92"/>
        <v/>
      </c>
      <c r="AD133" s="9" t="str">
        <f t="shared" ca="1" si="82"/>
        <v/>
      </c>
      <c r="AE133" s="9" t="str">
        <f t="shared" ca="1" si="83"/>
        <v/>
      </c>
      <c r="AF133" s="9" t="str">
        <f t="shared" ca="1" si="84"/>
        <v/>
      </c>
      <c r="AG133" s="9" t="str">
        <f t="shared" ca="1" si="85"/>
        <v/>
      </c>
      <c r="AH133" s="9" t="str">
        <f t="shared" ca="1" si="86"/>
        <v/>
      </c>
      <c r="AI133" s="9" t="str">
        <f t="shared" ca="1" si="87"/>
        <v/>
      </c>
      <c r="AJ133" s="9" t="str">
        <f t="shared" ca="1" si="88"/>
        <v/>
      </c>
      <c r="AK133" s="9" t="str">
        <f t="shared" ca="1" si="89"/>
        <v/>
      </c>
      <c r="AL133" s="9" t="str">
        <f t="shared" ca="1" si="90"/>
        <v/>
      </c>
      <c r="AM133" s="9">
        <f t="shared" ca="1" si="97"/>
        <v>19</v>
      </c>
      <c r="AN133" s="9">
        <f t="shared" ca="1" si="94"/>
        <v>-9</v>
      </c>
      <c r="AO133" s="20">
        <f t="shared" ca="1" si="77"/>
        <v>0</v>
      </c>
      <c r="AP133" s="22">
        <f t="shared" ca="1" si="78"/>
        <v>69</v>
      </c>
      <c r="AQ133"/>
      <c r="AR133" s="74" t="str">
        <f t="shared" ca="1" si="79"/>
        <v>Profit Target</v>
      </c>
      <c r="AS133" s="74">
        <f t="shared" ca="1" si="80"/>
        <v>0</v>
      </c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40"/>
      <c r="BE133" s="40"/>
      <c r="BF133" s="40"/>
      <c r="BG133" s="40"/>
      <c r="BH133" s="40"/>
      <c r="BI133" s="40"/>
      <c r="BJ133" s="40"/>
      <c r="BK133" s="40"/>
      <c r="BL133" s="40"/>
      <c r="BM133" s="40"/>
      <c r="BN133" s="79"/>
      <c r="CA133" s="5"/>
      <c r="CB133" s="50">
        <f t="shared" ref="CB133:CB196" ca="1" si="110">IF($A$2="no",INT(RAND()*36+1),INT(RAND()*37))</f>
        <v>24</v>
      </c>
    </row>
    <row r="134" spans="1:80">
      <c r="A134" s="50">
        <f t="shared" ca="1" si="109"/>
        <v>17</v>
      </c>
      <c r="B134" s="10"/>
      <c r="C134" s="10"/>
      <c r="D134" s="10"/>
      <c r="E134" s="10"/>
      <c r="F134" s="82">
        <f ca="1">IF(A134&lt;&gt;"",COUNTIF($A$5:A134,A134),"")</f>
        <v>2</v>
      </c>
      <c r="G134" s="76">
        <f t="shared" ref="G134:G197" ca="1" si="111">IF(A134&lt;&gt;"",IF(F134&gt;$AS$2,A134,""),"")</f>
        <v>17</v>
      </c>
      <c r="H134" s="19">
        <f t="shared" ca="1" si="81"/>
        <v>1</v>
      </c>
      <c r="I134" s="83" t="str">
        <f t="shared" ca="1" si="98"/>
        <v/>
      </c>
      <c r="J134" s="83"/>
      <c r="K134" s="83" t="str">
        <f t="shared" ca="1" si="99"/>
        <v/>
      </c>
      <c r="L134" s="83"/>
      <c r="M134" s="83" t="str">
        <f t="shared" ca="1" si="100"/>
        <v/>
      </c>
      <c r="N134" s="83"/>
      <c r="O134" s="83" t="str">
        <f t="shared" ca="1" si="101"/>
        <v/>
      </c>
      <c r="P134" s="83"/>
      <c r="Q134" s="83" t="str">
        <f t="shared" ca="1" si="102"/>
        <v/>
      </c>
      <c r="R134" s="83"/>
      <c r="S134" s="83" t="str">
        <f t="shared" ca="1" si="103"/>
        <v/>
      </c>
      <c r="T134" s="84"/>
      <c r="U134" s="83" t="str">
        <f t="shared" ca="1" si="104"/>
        <v/>
      </c>
      <c r="V134" s="84"/>
      <c r="W134" s="83" t="str">
        <f t="shared" ca="1" si="105"/>
        <v/>
      </c>
      <c r="X134" s="84"/>
      <c r="Y134" s="83" t="str">
        <f t="shared" ca="1" si="106"/>
        <v/>
      </c>
      <c r="Z134" s="84"/>
      <c r="AA134" s="83" t="str">
        <f t="shared" ca="1" si="107"/>
        <v/>
      </c>
      <c r="AB134" s="28" t="str">
        <f t="shared" ca="1" si="108"/>
        <v/>
      </c>
      <c r="AC134" s="9" t="str">
        <f t="shared" ca="1" si="92"/>
        <v/>
      </c>
      <c r="AD134" s="9" t="str">
        <f t="shared" ca="1" si="82"/>
        <v/>
      </c>
      <c r="AE134" s="9" t="str">
        <f t="shared" ca="1" si="83"/>
        <v/>
      </c>
      <c r="AF134" s="9" t="str">
        <f t="shared" ca="1" si="84"/>
        <v/>
      </c>
      <c r="AG134" s="9" t="str">
        <f t="shared" ca="1" si="85"/>
        <v/>
      </c>
      <c r="AH134" s="9" t="str">
        <f t="shared" ca="1" si="86"/>
        <v/>
      </c>
      <c r="AI134" s="9" t="str">
        <f t="shared" ca="1" si="87"/>
        <v/>
      </c>
      <c r="AJ134" s="9" t="str">
        <f t="shared" ca="1" si="88"/>
        <v/>
      </c>
      <c r="AK134" s="9" t="str">
        <f t="shared" ca="1" si="89"/>
        <v/>
      </c>
      <c r="AL134" s="9" t="str">
        <f t="shared" ca="1" si="90"/>
        <v/>
      </c>
      <c r="AM134" s="9">
        <f t="shared" ca="1" si="97"/>
        <v>19</v>
      </c>
      <c r="AN134" s="9">
        <f t="shared" ca="1" si="94"/>
        <v>-9</v>
      </c>
      <c r="AO134" s="20">
        <f t="shared" ref="AO134:AO197" ca="1" si="112">IF(A134&lt;&gt;"",SUM(AC134:AL134),"")</f>
        <v>0</v>
      </c>
      <c r="AP134" s="22">
        <f t="shared" ref="AP134:AP197" ca="1" si="113">IF(A134&lt;&gt;"",AO134+AP133,"")</f>
        <v>69</v>
      </c>
      <c r="AQ134"/>
      <c r="AR134" s="74" t="str">
        <f t="shared" ref="AR134:AR197" ca="1" si="114">IF(A134&lt;&gt;"",IF(AP134&gt;=$W$1,"Profit Target",0),0)</f>
        <v>Profit Target</v>
      </c>
      <c r="AS134" s="74">
        <f t="shared" ref="AS134:AS197" ca="1" si="115">IF(A134&lt;&gt;"",IF(AP134&lt;=$W$2,"Stop Loss",0),0)</f>
        <v>0</v>
      </c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40"/>
      <c r="BE134" s="40"/>
      <c r="BF134" s="40"/>
      <c r="BG134" s="40"/>
      <c r="BH134" s="40"/>
      <c r="BI134" s="40"/>
      <c r="BJ134" s="40"/>
      <c r="BK134" s="40"/>
      <c r="BL134" s="40"/>
      <c r="BM134" s="40"/>
      <c r="BN134" s="79"/>
      <c r="CA134" s="5"/>
      <c r="CB134" s="50">
        <f t="shared" ca="1" si="110"/>
        <v>3</v>
      </c>
    </row>
    <row r="135" spans="1:80">
      <c r="A135" s="50">
        <f t="shared" ca="1" si="109"/>
        <v>20</v>
      </c>
      <c r="B135" s="10"/>
      <c r="C135" s="10"/>
      <c r="D135" s="10"/>
      <c r="E135" s="10"/>
      <c r="F135" s="82">
        <f ca="1">IF(A135&lt;&gt;"",COUNTIF($A$5:A135,A135),"")</f>
        <v>4</v>
      </c>
      <c r="G135" s="76">
        <f t="shared" ca="1" si="111"/>
        <v>20</v>
      </c>
      <c r="H135" s="19">
        <f t="shared" ref="H135:H198" ca="1" si="116">IF(A134&lt;&gt;"",IF(AP134&gt;-1,1,ROUNDUP(ABS(AP134)/$W$3,0)+AN134),"")</f>
        <v>1</v>
      </c>
      <c r="I135" s="83" t="str">
        <f t="shared" ref="I135:I198" ca="1" si="117">IF(J134=6,"",IF(AP134&gt;=$W$1,"",IF(AP134&lt;=$W$2,"",IF(I134&lt;&gt;"",I134,G134))))</f>
        <v/>
      </c>
      <c r="J135" s="83"/>
      <c r="K135" s="83" t="str">
        <f t="shared" ref="K135:K198" ca="1" si="118">IF(L134=6,"",IF(AP134&gt;=$W$1,"",IF(AP134&lt;=$W$2,"",IF(K134&lt;&gt;"",K134,IF(G134&lt;&gt;I135,G134,"")))))</f>
        <v/>
      </c>
      <c r="L135" s="83"/>
      <c r="M135" s="83" t="str">
        <f t="shared" ref="M135:M198" ca="1" si="119">IF(N134=6,"",IF(AP134&gt;=$W$1,"",IF(AP134&lt;=$W$2,"",IF(M134&lt;&gt;"",M134,IF(AND(G134&lt;&gt;K135,G134&lt;&gt;I135),G134,"")))))</f>
        <v/>
      </c>
      <c r="N135" s="83"/>
      <c r="O135" s="83" t="str">
        <f t="shared" ref="O135:O198" ca="1" si="120">IF(P134=6,"",IF(AP134&gt;=$W$1,"",IF(AP134&lt;=$W$2,"",IF(O134&lt;&gt;"",O134,IF(AND(G134&lt;&gt;M135,G134&lt;&gt;K135,G134&lt;&gt;I135),G134,"")))))</f>
        <v/>
      </c>
      <c r="P135" s="83"/>
      <c r="Q135" s="83" t="str">
        <f t="shared" ref="Q135:Q198" ca="1" si="121">IF(R134=6,"",IF(AP134&gt;=$W$1,"",IF(AP134&lt;=$W$2,"",IF(Q134&lt;&gt;"",Q134,IF(AND(G134&lt;&gt;M135,G134&lt;&gt;K135,G134&lt;&gt;I135,G134&lt;&gt;O135),G134,"")))))</f>
        <v/>
      </c>
      <c r="R135" s="83"/>
      <c r="S135" s="83" t="str">
        <f t="shared" ref="S135:S198" ca="1" si="122">IF(T134=6,"",IF(AP134&gt;=$W$1,"",IF(AP134&lt;=$W$2,"",IF(S134&lt;&gt;"",S134,IF(AND(G134&lt;&gt;M135,G134&lt;&gt;K135,G134&lt;&gt;I135,G134&lt;&gt;O135,G134&lt;&gt;Q135),G134,"")))))</f>
        <v/>
      </c>
      <c r="T135" s="84"/>
      <c r="U135" s="83" t="str">
        <f t="shared" ref="U135:U198" ca="1" si="123">IF(V134=6,"",IF(AP134&gt;=$W$1,"",IF(AP134&lt;=$W$2,"",IF(U134&lt;&gt;"",U134,IF(AND(G134&lt;&gt;M135,G134&lt;&gt;K135,G134&lt;&gt;I135,G134&lt;&gt;O135,G134&lt;&gt;Q135,G134&lt;&gt;S135),G134,"")))))</f>
        <v/>
      </c>
      <c r="V135" s="84"/>
      <c r="W135" s="83" t="str">
        <f t="shared" ref="W135:W198" ca="1" si="124">IF(X134=6,"",IF(AP134&gt;=$W$1,"",IF(AP134&lt;=$W$2,"",IF(W134&lt;&gt;"",W134,IF(AND(G134&lt;&gt;M135,G134&lt;&gt;K135,G134&lt;&gt;I135,G134&lt;&gt;O135,G134&lt;&gt;Q135,G134&lt;&gt;S135,G134&lt;&gt;U135),G134,"")))))</f>
        <v/>
      </c>
      <c r="X135" s="84"/>
      <c r="Y135" s="83" t="str">
        <f t="shared" ref="Y135:Y198" ca="1" si="125">IF(Z134=6,"",IF(AP134&gt;=$W$1,"",IF(AP134&lt;=$W$2,"",IF(Y134&lt;&gt;"",Y134,IF(AND(G134&lt;&gt;M135,G134&lt;&gt;K135,G134&lt;&gt;I135,G134&lt;&gt;O135,G134&lt;&gt;Q135,G134&lt;&gt;S135,G134&lt;&gt;U135,G134&lt;&gt;W135),G134,"")))))</f>
        <v/>
      </c>
      <c r="Z135" s="84"/>
      <c r="AA135" s="83" t="str">
        <f t="shared" ref="AA135:AA198" ca="1" si="126">IF(AB134=6,"",IF(AP134&gt;=$W$1,"",IF(AP134&lt;=$W$2,"",IF(AA134&lt;&gt;"",AA134,IF(AND(G134&lt;&gt;M135,G134&lt;&gt;K135,G134&lt;&gt;I135,G134&lt;&gt;O135,G134&lt;&gt;Q135,G134&lt;&gt;S135,G134&lt;&gt;U135,G134&lt;&gt;W135,G134&lt;&gt;Y135),G134,"")))))</f>
        <v/>
      </c>
      <c r="AB135" s="28" t="str">
        <f t="shared" ca="1" si="108"/>
        <v/>
      </c>
      <c r="AC135" s="9" t="str">
        <f t="shared" ca="1" si="92"/>
        <v/>
      </c>
      <c r="AD135" s="9" t="str">
        <f t="shared" ref="AD135:AD198" ca="1" si="127">IF($AP134&gt;=$W$1,"",IF($AP134&lt;=$W$2,"",IF(K135&lt;&gt;"",IF(K135=$A135,(35*$H135),(-1*$H135)),"")))</f>
        <v/>
      </c>
      <c r="AE135" s="9" t="str">
        <f t="shared" ref="AE135:AE198" ca="1" si="128">IF($AP134&gt;=$W$1,"",IF($AP134&lt;=$W$2,"",IF(M135&lt;&gt;"",IF(M135=$A135,(35*$H135),(-1*$H135)),"")))</f>
        <v/>
      </c>
      <c r="AF135" s="9" t="str">
        <f t="shared" ref="AF135:AF198" ca="1" si="129">IF($AP134&gt;=$W$1,"",IF($AP134&lt;=$W$2,"",IF(O135&lt;&gt;"",IF(O135=$A135,(35*$H135),(-1*$H135)),"")))</f>
        <v/>
      </c>
      <c r="AG135" s="9" t="str">
        <f t="shared" ref="AG135:AG198" ca="1" si="130">IF($AP134&gt;=$W$1,"",IF($AP134&lt;=$W$2,"",IF(Q135&lt;&gt;"",IF(Q135=$A135,(35*$H135),(-1*$H135)),"")))</f>
        <v/>
      </c>
      <c r="AH135" s="9" t="str">
        <f t="shared" ref="AH135:AH198" ca="1" si="131">IF($AP134&gt;=$W$1,"",IF($AP134&lt;=$W$2,"",IF(S135&lt;&gt;"",IF(S135=$A135,(35*$H135),(-1*$H135)),"")))</f>
        <v/>
      </c>
      <c r="AI135" s="9" t="str">
        <f t="shared" ref="AI135:AI198" ca="1" si="132">IF($AP134&gt;=$W$1,"",IF($AP134&lt;=$W$2,"",IF(U135&lt;&gt;"",IF(U135=$A135,(35*$H135),(-1*$H135)),"")))</f>
        <v/>
      </c>
      <c r="AJ135" s="9" t="str">
        <f t="shared" ref="AJ135:AJ198" ca="1" si="133">IF($AP134&gt;=$W$1,"",IF($AP134&lt;=$W$2,"",IF(W135&lt;&gt;"",IF(W135=$A135,(35*$H135),(-1*$H135)),"")))</f>
        <v/>
      </c>
      <c r="AK135" s="9" t="str">
        <f t="shared" ref="AK135:AK198" ca="1" si="134">IF($AP134&gt;=$W$1,"",IF($AP134&lt;=$W$2,"",IF(Y135&lt;&gt;"",IF(Y135=$A135,(35*$H135),(-1*$H135)),"")))</f>
        <v/>
      </c>
      <c r="AL135" s="9" t="str">
        <f t="shared" ref="AL135:AL198" ca="1" si="135">IF($AP134&gt;=$W$1,"",IF($AP134&lt;=$W$2,"",IF(AA135&lt;&gt;"",IF(AA135=$A135,(35*$H135),(-1*$H135)),"")))</f>
        <v/>
      </c>
      <c r="AM135" s="9">
        <f t="shared" ca="1" si="97"/>
        <v>19</v>
      </c>
      <c r="AN135" s="9">
        <f t="shared" ca="1" si="94"/>
        <v>-9</v>
      </c>
      <c r="AO135" s="20">
        <f t="shared" ca="1" si="112"/>
        <v>0</v>
      </c>
      <c r="AP135" s="22">
        <f t="shared" ca="1" si="113"/>
        <v>69</v>
      </c>
      <c r="AQ135"/>
      <c r="AR135" s="74" t="str">
        <f t="shared" ca="1" si="114"/>
        <v>Profit Target</v>
      </c>
      <c r="AS135" s="74">
        <f t="shared" ca="1" si="115"/>
        <v>0</v>
      </c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40"/>
      <c r="BE135" s="40"/>
      <c r="BF135" s="40"/>
      <c r="BG135" s="40"/>
      <c r="BH135" s="40"/>
      <c r="BI135" s="40"/>
      <c r="BJ135" s="40"/>
      <c r="BK135" s="40"/>
      <c r="BL135" s="40"/>
      <c r="BM135" s="40"/>
      <c r="BN135" s="79"/>
      <c r="CA135" s="5"/>
      <c r="CB135" s="50">
        <f t="shared" ca="1" si="110"/>
        <v>16</v>
      </c>
    </row>
    <row r="136" spans="1:80">
      <c r="A136" s="50">
        <f t="shared" ca="1" si="109"/>
        <v>19</v>
      </c>
      <c r="B136" s="10"/>
      <c r="C136" s="10"/>
      <c r="D136" s="10"/>
      <c r="E136" s="10"/>
      <c r="F136" s="82">
        <f ca="1">IF(A136&lt;&gt;"",COUNTIF($A$5:A136,A136),"")</f>
        <v>5</v>
      </c>
      <c r="G136" s="76">
        <f t="shared" ca="1" si="111"/>
        <v>19</v>
      </c>
      <c r="H136" s="19">
        <f t="shared" ca="1" si="116"/>
        <v>1</v>
      </c>
      <c r="I136" s="83" t="str">
        <f t="shared" ca="1" si="117"/>
        <v/>
      </c>
      <c r="J136" s="83"/>
      <c r="K136" s="83" t="str">
        <f t="shared" ca="1" si="118"/>
        <v/>
      </c>
      <c r="L136" s="83"/>
      <c r="M136" s="83" t="str">
        <f t="shared" ca="1" si="119"/>
        <v/>
      </c>
      <c r="N136" s="83"/>
      <c r="O136" s="83" t="str">
        <f t="shared" ca="1" si="120"/>
        <v/>
      </c>
      <c r="P136" s="83"/>
      <c r="Q136" s="83" t="str">
        <f t="shared" ca="1" si="121"/>
        <v/>
      </c>
      <c r="R136" s="83"/>
      <c r="S136" s="83" t="str">
        <f t="shared" ca="1" si="122"/>
        <v/>
      </c>
      <c r="T136" s="84"/>
      <c r="U136" s="83" t="str">
        <f t="shared" ca="1" si="123"/>
        <v/>
      </c>
      <c r="V136" s="84"/>
      <c r="W136" s="83" t="str">
        <f t="shared" ca="1" si="124"/>
        <v/>
      </c>
      <c r="X136" s="84"/>
      <c r="Y136" s="83" t="str">
        <f t="shared" ca="1" si="125"/>
        <v/>
      </c>
      <c r="Z136" s="84"/>
      <c r="AA136" s="83" t="str">
        <f t="shared" ca="1" si="126"/>
        <v/>
      </c>
      <c r="AB136" s="28" t="str">
        <f t="shared" ca="1" si="108"/>
        <v/>
      </c>
      <c r="AC136" s="9" t="str">
        <f t="shared" ref="AC136:AC199" ca="1" si="136">IF($AP135&gt;=$W$1,"",IF($AP135&lt;=$W$2,"",IF(I136&lt;&gt;"",IF(I136=$A136,(35*$H136),(-1*$H136)),"")))</f>
        <v/>
      </c>
      <c r="AD136" s="9" t="str">
        <f t="shared" ca="1" si="127"/>
        <v/>
      </c>
      <c r="AE136" s="9" t="str">
        <f t="shared" ca="1" si="128"/>
        <v/>
      </c>
      <c r="AF136" s="9" t="str">
        <f t="shared" ca="1" si="129"/>
        <v/>
      </c>
      <c r="AG136" s="9" t="str">
        <f t="shared" ca="1" si="130"/>
        <v/>
      </c>
      <c r="AH136" s="9" t="str">
        <f t="shared" ca="1" si="131"/>
        <v/>
      </c>
      <c r="AI136" s="9" t="str">
        <f t="shared" ca="1" si="132"/>
        <v/>
      </c>
      <c r="AJ136" s="9" t="str">
        <f t="shared" ca="1" si="133"/>
        <v/>
      </c>
      <c r="AK136" s="9" t="str">
        <f t="shared" ca="1" si="134"/>
        <v/>
      </c>
      <c r="AL136" s="9" t="str">
        <f t="shared" ca="1" si="135"/>
        <v/>
      </c>
      <c r="AM136" s="9">
        <f t="shared" ca="1" si="97"/>
        <v>19</v>
      </c>
      <c r="AN136" s="9">
        <f t="shared" ca="1" si="94"/>
        <v>-9</v>
      </c>
      <c r="AO136" s="20">
        <f t="shared" ca="1" si="112"/>
        <v>0</v>
      </c>
      <c r="AP136" s="22">
        <f t="shared" ca="1" si="113"/>
        <v>69</v>
      </c>
      <c r="AQ136"/>
      <c r="AR136" s="74" t="str">
        <f t="shared" ca="1" si="114"/>
        <v>Profit Target</v>
      </c>
      <c r="AS136" s="74">
        <f t="shared" ca="1" si="115"/>
        <v>0</v>
      </c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40"/>
      <c r="BE136" s="40"/>
      <c r="BF136" s="40"/>
      <c r="BG136" s="40"/>
      <c r="BH136" s="40"/>
      <c r="BI136" s="40"/>
      <c r="BJ136" s="40"/>
      <c r="BK136" s="40"/>
      <c r="BL136" s="40"/>
      <c r="BM136" s="40"/>
      <c r="BN136" s="79"/>
      <c r="CA136" s="5"/>
      <c r="CB136" s="50">
        <f t="shared" ca="1" si="110"/>
        <v>6</v>
      </c>
    </row>
    <row r="137" spans="1:80">
      <c r="A137" s="50">
        <f t="shared" ca="1" si="109"/>
        <v>6</v>
      </c>
      <c r="B137" s="10"/>
      <c r="C137" s="10"/>
      <c r="D137" s="10"/>
      <c r="E137" s="10"/>
      <c r="F137" s="82">
        <f ca="1">IF(A137&lt;&gt;"",COUNTIF($A$5:A137,A137),"")</f>
        <v>5</v>
      </c>
      <c r="G137" s="76">
        <f t="shared" ca="1" si="111"/>
        <v>6</v>
      </c>
      <c r="H137" s="19">
        <f t="shared" ca="1" si="116"/>
        <v>1</v>
      </c>
      <c r="I137" s="83" t="str">
        <f t="shared" ca="1" si="117"/>
        <v/>
      </c>
      <c r="J137" s="83"/>
      <c r="K137" s="83" t="str">
        <f t="shared" ca="1" si="118"/>
        <v/>
      </c>
      <c r="L137" s="83"/>
      <c r="M137" s="83" t="str">
        <f t="shared" ca="1" si="119"/>
        <v/>
      </c>
      <c r="N137" s="83"/>
      <c r="O137" s="83" t="str">
        <f t="shared" ca="1" si="120"/>
        <v/>
      </c>
      <c r="P137" s="83"/>
      <c r="Q137" s="83" t="str">
        <f t="shared" ca="1" si="121"/>
        <v/>
      </c>
      <c r="R137" s="83"/>
      <c r="S137" s="83" t="str">
        <f t="shared" ca="1" si="122"/>
        <v/>
      </c>
      <c r="T137" s="84"/>
      <c r="U137" s="83" t="str">
        <f t="shared" ca="1" si="123"/>
        <v/>
      </c>
      <c r="V137" s="84"/>
      <c r="W137" s="83" t="str">
        <f t="shared" ca="1" si="124"/>
        <v/>
      </c>
      <c r="X137" s="84"/>
      <c r="Y137" s="83" t="str">
        <f t="shared" ca="1" si="125"/>
        <v/>
      </c>
      <c r="Z137" s="84"/>
      <c r="AA137" s="83" t="str">
        <f t="shared" ca="1" si="126"/>
        <v/>
      </c>
      <c r="AB137" s="28" t="str">
        <f t="shared" ca="1" si="108"/>
        <v/>
      </c>
      <c r="AC137" s="9" t="str">
        <f t="shared" ca="1" si="136"/>
        <v/>
      </c>
      <c r="AD137" s="9" t="str">
        <f t="shared" ca="1" si="127"/>
        <v/>
      </c>
      <c r="AE137" s="9" t="str">
        <f t="shared" ca="1" si="128"/>
        <v/>
      </c>
      <c r="AF137" s="9" t="str">
        <f t="shared" ca="1" si="129"/>
        <v/>
      </c>
      <c r="AG137" s="9" t="str">
        <f t="shared" ca="1" si="130"/>
        <v/>
      </c>
      <c r="AH137" s="9" t="str">
        <f t="shared" ca="1" si="131"/>
        <v/>
      </c>
      <c r="AI137" s="9" t="str">
        <f t="shared" ca="1" si="132"/>
        <v/>
      </c>
      <c r="AJ137" s="9" t="str">
        <f t="shared" ca="1" si="133"/>
        <v/>
      </c>
      <c r="AK137" s="9" t="str">
        <f t="shared" ca="1" si="134"/>
        <v/>
      </c>
      <c r="AL137" s="9" t="str">
        <f t="shared" ca="1" si="135"/>
        <v/>
      </c>
      <c r="AM137" s="9">
        <f t="shared" ca="1" si="97"/>
        <v>19</v>
      </c>
      <c r="AN137" s="9">
        <f t="shared" ca="1" si="94"/>
        <v>-9</v>
      </c>
      <c r="AO137" s="20">
        <f t="shared" ca="1" si="112"/>
        <v>0</v>
      </c>
      <c r="AP137" s="22">
        <f t="shared" ca="1" si="113"/>
        <v>69</v>
      </c>
      <c r="AQ137"/>
      <c r="AR137" s="74" t="str">
        <f t="shared" ca="1" si="114"/>
        <v>Profit Target</v>
      </c>
      <c r="AS137" s="74">
        <f t="shared" ca="1" si="115"/>
        <v>0</v>
      </c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40"/>
      <c r="BE137" s="40"/>
      <c r="BF137" s="40"/>
      <c r="BG137" s="40"/>
      <c r="BH137" s="40"/>
      <c r="BI137" s="40"/>
      <c r="BJ137" s="40"/>
      <c r="BK137" s="40"/>
      <c r="BL137" s="40"/>
      <c r="BM137" s="40"/>
      <c r="BN137" s="79"/>
      <c r="CA137" s="5"/>
      <c r="CB137" s="50">
        <f t="shared" ca="1" si="110"/>
        <v>36</v>
      </c>
    </row>
    <row r="138" spans="1:80">
      <c r="A138" s="50">
        <f t="shared" ca="1" si="109"/>
        <v>27</v>
      </c>
      <c r="B138" s="10"/>
      <c r="C138" s="10"/>
      <c r="D138" s="10"/>
      <c r="E138" s="10"/>
      <c r="F138" s="82">
        <f ca="1">IF(A138&lt;&gt;"",COUNTIF($A$5:A138,A138),"")</f>
        <v>1</v>
      </c>
      <c r="G138" s="76" t="str">
        <f t="shared" ca="1" si="111"/>
        <v/>
      </c>
      <c r="H138" s="19">
        <f t="shared" ca="1" si="116"/>
        <v>1</v>
      </c>
      <c r="I138" s="83" t="str">
        <f t="shared" ca="1" si="117"/>
        <v/>
      </c>
      <c r="J138" s="83"/>
      <c r="K138" s="83" t="str">
        <f t="shared" ca="1" si="118"/>
        <v/>
      </c>
      <c r="L138" s="83"/>
      <c r="M138" s="83" t="str">
        <f t="shared" ca="1" si="119"/>
        <v/>
      </c>
      <c r="N138" s="83"/>
      <c r="O138" s="83" t="str">
        <f t="shared" ca="1" si="120"/>
        <v/>
      </c>
      <c r="P138" s="83"/>
      <c r="Q138" s="83" t="str">
        <f t="shared" ca="1" si="121"/>
        <v/>
      </c>
      <c r="R138" s="83"/>
      <c r="S138" s="83" t="str">
        <f t="shared" ca="1" si="122"/>
        <v/>
      </c>
      <c r="T138" s="84"/>
      <c r="U138" s="83" t="str">
        <f t="shared" ca="1" si="123"/>
        <v/>
      </c>
      <c r="V138" s="84"/>
      <c r="W138" s="83" t="str">
        <f t="shared" ca="1" si="124"/>
        <v/>
      </c>
      <c r="X138" s="84"/>
      <c r="Y138" s="83" t="str">
        <f t="shared" ca="1" si="125"/>
        <v/>
      </c>
      <c r="Z138" s="84"/>
      <c r="AA138" s="83" t="str">
        <f t="shared" ca="1" si="126"/>
        <v/>
      </c>
      <c r="AB138" s="28" t="str">
        <f t="shared" ca="1" si="108"/>
        <v/>
      </c>
      <c r="AC138" s="9" t="str">
        <f t="shared" ca="1" si="136"/>
        <v/>
      </c>
      <c r="AD138" s="9" t="str">
        <f t="shared" ca="1" si="127"/>
        <v/>
      </c>
      <c r="AE138" s="9" t="str">
        <f t="shared" ca="1" si="128"/>
        <v/>
      </c>
      <c r="AF138" s="9" t="str">
        <f t="shared" ca="1" si="129"/>
        <v/>
      </c>
      <c r="AG138" s="9" t="str">
        <f t="shared" ca="1" si="130"/>
        <v/>
      </c>
      <c r="AH138" s="9" t="str">
        <f t="shared" ca="1" si="131"/>
        <v/>
      </c>
      <c r="AI138" s="9" t="str">
        <f t="shared" ca="1" si="132"/>
        <v/>
      </c>
      <c r="AJ138" s="9" t="str">
        <f t="shared" ca="1" si="133"/>
        <v/>
      </c>
      <c r="AK138" s="9" t="str">
        <f t="shared" ca="1" si="134"/>
        <v/>
      </c>
      <c r="AL138" s="9" t="str">
        <f t="shared" ca="1" si="135"/>
        <v/>
      </c>
      <c r="AM138" s="9">
        <f t="shared" ca="1" si="97"/>
        <v>19</v>
      </c>
      <c r="AN138" s="9">
        <f t="shared" ref="AN138:AN201" ca="1" si="137">10-AM138</f>
        <v>-9</v>
      </c>
      <c r="AO138" s="20">
        <f t="shared" ca="1" si="112"/>
        <v>0</v>
      </c>
      <c r="AP138" s="22">
        <f t="shared" ca="1" si="113"/>
        <v>69</v>
      </c>
      <c r="AQ138"/>
      <c r="AR138" s="74" t="str">
        <f t="shared" ca="1" si="114"/>
        <v>Profit Target</v>
      </c>
      <c r="AS138" s="74">
        <f t="shared" ca="1" si="115"/>
        <v>0</v>
      </c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40"/>
      <c r="BE138" s="40"/>
      <c r="BF138" s="40"/>
      <c r="BG138" s="40"/>
      <c r="BH138" s="40"/>
      <c r="BI138" s="40"/>
      <c r="BJ138" s="40"/>
      <c r="BK138" s="40"/>
      <c r="BL138" s="40"/>
      <c r="BM138" s="40"/>
      <c r="BN138" s="79"/>
      <c r="CA138" s="5"/>
      <c r="CB138" s="50">
        <f t="shared" ca="1" si="110"/>
        <v>18</v>
      </c>
    </row>
    <row r="139" spans="1:80">
      <c r="A139" s="50">
        <f t="shared" ca="1" si="109"/>
        <v>4</v>
      </c>
      <c r="B139" s="10"/>
      <c r="C139" s="10"/>
      <c r="D139" s="10"/>
      <c r="E139" s="10"/>
      <c r="F139" s="82">
        <f ca="1">IF(A139&lt;&gt;"",COUNTIF($A$5:A139,A139),"")</f>
        <v>8</v>
      </c>
      <c r="G139" s="76">
        <f t="shared" ca="1" si="111"/>
        <v>4</v>
      </c>
      <c r="H139" s="19">
        <f t="shared" ca="1" si="116"/>
        <v>1</v>
      </c>
      <c r="I139" s="83" t="str">
        <f t="shared" ca="1" si="117"/>
        <v/>
      </c>
      <c r="J139" s="83"/>
      <c r="K139" s="83" t="str">
        <f t="shared" ca="1" si="118"/>
        <v/>
      </c>
      <c r="L139" s="83"/>
      <c r="M139" s="83" t="str">
        <f t="shared" ca="1" si="119"/>
        <v/>
      </c>
      <c r="N139" s="83"/>
      <c r="O139" s="83" t="str">
        <f t="shared" ca="1" si="120"/>
        <v/>
      </c>
      <c r="P139" s="83"/>
      <c r="Q139" s="83" t="str">
        <f t="shared" ca="1" si="121"/>
        <v/>
      </c>
      <c r="R139" s="83"/>
      <c r="S139" s="83" t="str">
        <f t="shared" ca="1" si="122"/>
        <v/>
      </c>
      <c r="T139" s="84"/>
      <c r="U139" s="83" t="str">
        <f t="shared" ca="1" si="123"/>
        <v/>
      </c>
      <c r="V139" s="84"/>
      <c r="W139" s="83" t="str">
        <f t="shared" ca="1" si="124"/>
        <v/>
      </c>
      <c r="X139" s="84"/>
      <c r="Y139" s="83" t="str">
        <f t="shared" ca="1" si="125"/>
        <v/>
      </c>
      <c r="Z139" s="84"/>
      <c r="AA139" s="83" t="str">
        <f t="shared" ca="1" si="126"/>
        <v/>
      </c>
      <c r="AB139" s="28" t="str">
        <f t="shared" ca="1" si="108"/>
        <v/>
      </c>
      <c r="AC139" s="9" t="str">
        <f t="shared" ca="1" si="136"/>
        <v/>
      </c>
      <c r="AD139" s="9" t="str">
        <f t="shared" ca="1" si="127"/>
        <v/>
      </c>
      <c r="AE139" s="9" t="str">
        <f t="shared" ca="1" si="128"/>
        <v/>
      </c>
      <c r="AF139" s="9" t="str">
        <f t="shared" ca="1" si="129"/>
        <v/>
      </c>
      <c r="AG139" s="9" t="str">
        <f t="shared" ca="1" si="130"/>
        <v/>
      </c>
      <c r="AH139" s="9" t="str">
        <f t="shared" ca="1" si="131"/>
        <v/>
      </c>
      <c r="AI139" s="9" t="str">
        <f t="shared" ca="1" si="132"/>
        <v/>
      </c>
      <c r="AJ139" s="9" t="str">
        <f t="shared" ca="1" si="133"/>
        <v/>
      </c>
      <c r="AK139" s="9" t="str">
        <f t="shared" ca="1" si="134"/>
        <v/>
      </c>
      <c r="AL139" s="9" t="str">
        <f t="shared" ca="1" si="135"/>
        <v/>
      </c>
      <c r="AM139" s="9">
        <f t="shared" ca="1" si="97"/>
        <v>19</v>
      </c>
      <c r="AN139" s="9">
        <f t="shared" ca="1" si="137"/>
        <v>-9</v>
      </c>
      <c r="AO139" s="20">
        <f t="shared" ca="1" si="112"/>
        <v>0</v>
      </c>
      <c r="AP139" s="22">
        <f t="shared" ca="1" si="113"/>
        <v>69</v>
      </c>
      <c r="AQ139"/>
      <c r="AR139" s="74" t="str">
        <f t="shared" ca="1" si="114"/>
        <v>Profit Target</v>
      </c>
      <c r="AS139" s="74">
        <f t="shared" ca="1" si="115"/>
        <v>0</v>
      </c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40"/>
      <c r="BE139" s="40"/>
      <c r="BF139" s="40"/>
      <c r="BG139" s="40"/>
      <c r="BH139" s="40"/>
      <c r="BI139" s="40"/>
      <c r="BJ139" s="40"/>
      <c r="BK139" s="40"/>
      <c r="BL139" s="40"/>
      <c r="BM139" s="40"/>
      <c r="BN139" s="79"/>
      <c r="CA139" s="5"/>
      <c r="CB139" s="50">
        <f t="shared" ca="1" si="110"/>
        <v>22</v>
      </c>
    </row>
    <row r="140" spans="1:80">
      <c r="A140" s="50">
        <f t="shared" ca="1" si="109"/>
        <v>9</v>
      </c>
      <c r="B140" s="10"/>
      <c r="C140" s="10"/>
      <c r="D140" s="10"/>
      <c r="E140" s="10"/>
      <c r="F140" s="82">
        <f ca="1">IF(A140&lt;&gt;"",COUNTIF($A$5:A140,A140),"")</f>
        <v>4</v>
      </c>
      <c r="G140" s="76">
        <f t="shared" ca="1" si="111"/>
        <v>9</v>
      </c>
      <c r="H140" s="19">
        <f t="shared" ca="1" si="116"/>
        <v>1</v>
      </c>
      <c r="I140" s="83" t="str">
        <f t="shared" ca="1" si="117"/>
        <v/>
      </c>
      <c r="J140" s="83"/>
      <c r="K140" s="83" t="str">
        <f t="shared" ca="1" si="118"/>
        <v/>
      </c>
      <c r="L140" s="83"/>
      <c r="M140" s="83" t="str">
        <f t="shared" ca="1" si="119"/>
        <v/>
      </c>
      <c r="N140" s="83"/>
      <c r="O140" s="83" t="str">
        <f t="shared" ca="1" si="120"/>
        <v/>
      </c>
      <c r="P140" s="83"/>
      <c r="Q140" s="83" t="str">
        <f t="shared" ca="1" si="121"/>
        <v/>
      </c>
      <c r="R140" s="83"/>
      <c r="S140" s="83" t="str">
        <f t="shared" ca="1" si="122"/>
        <v/>
      </c>
      <c r="T140" s="84"/>
      <c r="U140" s="83" t="str">
        <f t="shared" ca="1" si="123"/>
        <v/>
      </c>
      <c r="V140" s="84"/>
      <c r="W140" s="83" t="str">
        <f t="shared" ca="1" si="124"/>
        <v/>
      </c>
      <c r="X140" s="84"/>
      <c r="Y140" s="83" t="str">
        <f t="shared" ca="1" si="125"/>
        <v/>
      </c>
      <c r="Z140" s="84"/>
      <c r="AA140" s="83" t="str">
        <f t="shared" ca="1" si="126"/>
        <v/>
      </c>
      <c r="AB140" s="28" t="str">
        <f t="shared" ref="AB140:AB161" ca="1" si="138">IF(AA140&lt;&gt;"",COUNTIF(AA135:AA140,AA140),"")</f>
        <v/>
      </c>
      <c r="AC140" s="9" t="str">
        <f t="shared" ca="1" si="136"/>
        <v/>
      </c>
      <c r="AD140" s="9" t="str">
        <f t="shared" ca="1" si="127"/>
        <v/>
      </c>
      <c r="AE140" s="9" t="str">
        <f t="shared" ca="1" si="128"/>
        <v/>
      </c>
      <c r="AF140" s="9" t="str">
        <f t="shared" ca="1" si="129"/>
        <v/>
      </c>
      <c r="AG140" s="9" t="str">
        <f t="shared" ca="1" si="130"/>
        <v/>
      </c>
      <c r="AH140" s="9" t="str">
        <f t="shared" ca="1" si="131"/>
        <v/>
      </c>
      <c r="AI140" s="9" t="str">
        <f t="shared" ca="1" si="132"/>
        <v/>
      </c>
      <c r="AJ140" s="9" t="str">
        <f t="shared" ca="1" si="133"/>
        <v/>
      </c>
      <c r="AK140" s="9" t="str">
        <f t="shared" ca="1" si="134"/>
        <v/>
      </c>
      <c r="AL140" s="9" t="str">
        <f t="shared" ca="1" si="135"/>
        <v/>
      </c>
      <c r="AM140" s="9">
        <f t="shared" ca="1" si="97"/>
        <v>19</v>
      </c>
      <c r="AN140" s="9">
        <f t="shared" ca="1" si="137"/>
        <v>-9</v>
      </c>
      <c r="AO140" s="20">
        <f t="shared" ca="1" si="112"/>
        <v>0</v>
      </c>
      <c r="AP140" s="22">
        <f t="shared" ca="1" si="113"/>
        <v>69</v>
      </c>
      <c r="AQ140"/>
      <c r="AR140" s="74" t="str">
        <f t="shared" ca="1" si="114"/>
        <v>Profit Target</v>
      </c>
      <c r="AS140" s="74">
        <f t="shared" ca="1" si="115"/>
        <v>0</v>
      </c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40"/>
      <c r="BE140" s="40"/>
      <c r="BF140" s="40"/>
      <c r="BG140" s="40"/>
      <c r="BH140" s="40"/>
      <c r="BI140" s="40"/>
      <c r="BJ140" s="40"/>
      <c r="BK140" s="40"/>
      <c r="BL140" s="40"/>
      <c r="BM140" s="40"/>
      <c r="BN140" s="79"/>
      <c r="CA140" s="5"/>
      <c r="CB140" s="50">
        <f t="shared" ca="1" si="110"/>
        <v>10</v>
      </c>
    </row>
    <row r="141" spans="1:80">
      <c r="A141" s="50">
        <f t="shared" ca="1" si="109"/>
        <v>31</v>
      </c>
      <c r="B141" s="10"/>
      <c r="C141" s="10"/>
      <c r="D141" s="10"/>
      <c r="E141" s="10"/>
      <c r="F141" s="82">
        <f ca="1">IF(A141&lt;&gt;"",COUNTIF($A$5:A141,A141),"")</f>
        <v>3</v>
      </c>
      <c r="G141" s="76">
        <f t="shared" ca="1" si="111"/>
        <v>31</v>
      </c>
      <c r="H141" s="19">
        <f t="shared" ca="1" si="116"/>
        <v>1</v>
      </c>
      <c r="I141" s="83" t="str">
        <f t="shared" ca="1" si="117"/>
        <v/>
      </c>
      <c r="J141" s="83"/>
      <c r="K141" s="83" t="str">
        <f t="shared" ca="1" si="118"/>
        <v/>
      </c>
      <c r="L141" s="83"/>
      <c r="M141" s="83" t="str">
        <f t="shared" ca="1" si="119"/>
        <v/>
      </c>
      <c r="N141" s="83"/>
      <c r="O141" s="83" t="str">
        <f t="shared" ca="1" si="120"/>
        <v/>
      </c>
      <c r="P141" s="83"/>
      <c r="Q141" s="83" t="str">
        <f t="shared" ca="1" si="121"/>
        <v/>
      </c>
      <c r="R141" s="83"/>
      <c r="S141" s="83" t="str">
        <f t="shared" ca="1" si="122"/>
        <v/>
      </c>
      <c r="T141" s="84"/>
      <c r="U141" s="83" t="str">
        <f t="shared" ca="1" si="123"/>
        <v/>
      </c>
      <c r="V141" s="84"/>
      <c r="W141" s="83" t="str">
        <f t="shared" ca="1" si="124"/>
        <v/>
      </c>
      <c r="X141" s="84"/>
      <c r="Y141" s="83" t="str">
        <f t="shared" ca="1" si="125"/>
        <v/>
      </c>
      <c r="Z141" s="84"/>
      <c r="AA141" s="83" t="str">
        <f t="shared" ca="1" si="126"/>
        <v/>
      </c>
      <c r="AB141" s="28" t="str">
        <f t="shared" ca="1" si="138"/>
        <v/>
      </c>
      <c r="AC141" s="9" t="str">
        <f t="shared" ca="1" si="136"/>
        <v/>
      </c>
      <c r="AD141" s="9" t="str">
        <f t="shared" ca="1" si="127"/>
        <v/>
      </c>
      <c r="AE141" s="9" t="str">
        <f t="shared" ca="1" si="128"/>
        <v/>
      </c>
      <c r="AF141" s="9" t="str">
        <f t="shared" ca="1" si="129"/>
        <v/>
      </c>
      <c r="AG141" s="9" t="str">
        <f t="shared" ca="1" si="130"/>
        <v/>
      </c>
      <c r="AH141" s="9" t="str">
        <f t="shared" ca="1" si="131"/>
        <v/>
      </c>
      <c r="AI141" s="9" t="str">
        <f t="shared" ca="1" si="132"/>
        <v/>
      </c>
      <c r="AJ141" s="9" t="str">
        <f t="shared" ca="1" si="133"/>
        <v/>
      </c>
      <c r="AK141" s="9" t="str">
        <f t="shared" ca="1" si="134"/>
        <v/>
      </c>
      <c r="AL141" s="9" t="str">
        <f t="shared" ca="1" si="135"/>
        <v/>
      </c>
      <c r="AM141" s="9">
        <f t="shared" ca="1" si="97"/>
        <v>19</v>
      </c>
      <c r="AN141" s="9">
        <f t="shared" ca="1" si="137"/>
        <v>-9</v>
      </c>
      <c r="AO141" s="20">
        <f t="shared" ca="1" si="112"/>
        <v>0</v>
      </c>
      <c r="AP141" s="22">
        <f t="shared" ca="1" si="113"/>
        <v>69</v>
      </c>
      <c r="AQ141"/>
      <c r="AR141" s="74" t="str">
        <f t="shared" ca="1" si="114"/>
        <v>Profit Target</v>
      </c>
      <c r="AS141" s="74">
        <f t="shared" ca="1" si="115"/>
        <v>0</v>
      </c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79"/>
      <c r="CA141" s="5"/>
      <c r="CB141" s="50">
        <f t="shared" ca="1" si="110"/>
        <v>10</v>
      </c>
    </row>
    <row r="142" spans="1:80">
      <c r="A142" s="50">
        <f t="shared" ca="1" si="109"/>
        <v>28</v>
      </c>
      <c r="B142" s="10"/>
      <c r="C142" s="10"/>
      <c r="D142" s="10"/>
      <c r="E142" s="10"/>
      <c r="F142" s="82">
        <f ca="1">IF(A142&lt;&gt;"",COUNTIF($A$5:A142,A142),"")</f>
        <v>6</v>
      </c>
      <c r="G142" s="76">
        <f t="shared" ca="1" si="111"/>
        <v>28</v>
      </c>
      <c r="H142" s="19">
        <f t="shared" ca="1" si="116"/>
        <v>1</v>
      </c>
      <c r="I142" s="83" t="str">
        <f t="shared" ca="1" si="117"/>
        <v/>
      </c>
      <c r="J142" s="83"/>
      <c r="K142" s="83" t="str">
        <f t="shared" ca="1" si="118"/>
        <v/>
      </c>
      <c r="L142" s="83"/>
      <c r="M142" s="83" t="str">
        <f t="shared" ca="1" si="119"/>
        <v/>
      </c>
      <c r="N142" s="83"/>
      <c r="O142" s="83" t="str">
        <f t="shared" ca="1" si="120"/>
        <v/>
      </c>
      <c r="P142" s="83"/>
      <c r="Q142" s="83" t="str">
        <f t="shared" ca="1" si="121"/>
        <v/>
      </c>
      <c r="R142" s="83"/>
      <c r="S142" s="83" t="str">
        <f t="shared" ca="1" si="122"/>
        <v/>
      </c>
      <c r="T142" s="84"/>
      <c r="U142" s="83" t="str">
        <f t="shared" ca="1" si="123"/>
        <v/>
      </c>
      <c r="V142" s="84"/>
      <c r="W142" s="83" t="str">
        <f t="shared" ca="1" si="124"/>
        <v/>
      </c>
      <c r="X142" s="84"/>
      <c r="Y142" s="83" t="str">
        <f t="shared" ca="1" si="125"/>
        <v/>
      </c>
      <c r="Z142" s="84"/>
      <c r="AA142" s="83" t="str">
        <f t="shared" ca="1" si="126"/>
        <v/>
      </c>
      <c r="AB142" s="28" t="str">
        <f t="shared" ca="1" si="138"/>
        <v/>
      </c>
      <c r="AC142" s="9" t="str">
        <f t="shared" ca="1" si="136"/>
        <v/>
      </c>
      <c r="AD142" s="9" t="str">
        <f t="shared" ca="1" si="127"/>
        <v/>
      </c>
      <c r="AE142" s="9" t="str">
        <f t="shared" ca="1" si="128"/>
        <v/>
      </c>
      <c r="AF142" s="9" t="str">
        <f t="shared" ca="1" si="129"/>
        <v/>
      </c>
      <c r="AG142" s="9" t="str">
        <f t="shared" ca="1" si="130"/>
        <v/>
      </c>
      <c r="AH142" s="9" t="str">
        <f t="shared" ca="1" si="131"/>
        <v/>
      </c>
      <c r="AI142" s="9" t="str">
        <f t="shared" ca="1" si="132"/>
        <v/>
      </c>
      <c r="AJ142" s="9" t="str">
        <f t="shared" ca="1" si="133"/>
        <v/>
      </c>
      <c r="AK142" s="9" t="str">
        <f t="shared" ca="1" si="134"/>
        <v/>
      </c>
      <c r="AL142" s="9" t="str">
        <f t="shared" ca="1" si="135"/>
        <v/>
      </c>
      <c r="AM142" s="9">
        <f t="shared" ca="1" si="97"/>
        <v>19</v>
      </c>
      <c r="AN142" s="9">
        <f t="shared" ca="1" si="137"/>
        <v>-9</v>
      </c>
      <c r="AO142" s="20">
        <f t="shared" ca="1" si="112"/>
        <v>0</v>
      </c>
      <c r="AP142" s="22">
        <f t="shared" ca="1" si="113"/>
        <v>69</v>
      </c>
      <c r="AQ142"/>
      <c r="AR142" s="74" t="str">
        <f t="shared" ca="1" si="114"/>
        <v>Profit Target</v>
      </c>
      <c r="AS142" s="74">
        <f t="shared" ca="1" si="115"/>
        <v>0</v>
      </c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79"/>
      <c r="CA142" s="5"/>
      <c r="CB142" s="50">
        <f t="shared" ca="1" si="110"/>
        <v>23</v>
      </c>
    </row>
    <row r="143" spans="1:80">
      <c r="A143" s="50">
        <f t="shared" ca="1" si="109"/>
        <v>13</v>
      </c>
      <c r="B143" s="10"/>
      <c r="C143" s="10"/>
      <c r="D143" s="10"/>
      <c r="E143" s="10"/>
      <c r="F143" s="82">
        <f ca="1">IF(A143&lt;&gt;"",COUNTIF($A$5:A143,A143),"")</f>
        <v>5</v>
      </c>
      <c r="G143" s="76">
        <f t="shared" ca="1" si="111"/>
        <v>13</v>
      </c>
      <c r="H143" s="19">
        <f t="shared" ca="1" si="116"/>
        <v>1</v>
      </c>
      <c r="I143" s="83" t="str">
        <f t="shared" ca="1" si="117"/>
        <v/>
      </c>
      <c r="J143" s="83"/>
      <c r="K143" s="83" t="str">
        <f t="shared" ca="1" si="118"/>
        <v/>
      </c>
      <c r="L143" s="83"/>
      <c r="M143" s="83" t="str">
        <f t="shared" ca="1" si="119"/>
        <v/>
      </c>
      <c r="N143" s="83"/>
      <c r="O143" s="83" t="str">
        <f t="shared" ca="1" si="120"/>
        <v/>
      </c>
      <c r="P143" s="83"/>
      <c r="Q143" s="83" t="str">
        <f t="shared" ca="1" si="121"/>
        <v/>
      </c>
      <c r="R143" s="83"/>
      <c r="S143" s="83" t="str">
        <f t="shared" ca="1" si="122"/>
        <v/>
      </c>
      <c r="T143" s="84"/>
      <c r="U143" s="83" t="str">
        <f t="shared" ca="1" si="123"/>
        <v/>
      </c>
      <c r="V143" s="84"/>
      <c r="W143" s="83" t="str">
        <f t="shared" ca="1" si="124"/>
        <v/>
      </c>
      <c r="X143" s="84"/>
      <c r="Y143" s="83" t="str">
        <f t="shared" ca="1" si="125"/>
        <v/>
      </c>
      <c r="Z143" s="84"/>
      <c r="AA143" s="83" t="str">
        <f t="shared" ca="1" si="126"/>
        <v/>
      </c>
      <c r="AB143" s="28" t="str">
        <f t="shared" ca="1" si="138"/>
        <v/>
      </c>
      <c r="AC143" s="9" t="str">
        <f t="shared" ca="1" si="136"/>
        <v/>
      </c>
      <c r="AD143" s="9" t="str">
        <f t="shared" ca="1" si="127"/>
        <v/>
      </c>
      <c r="AE143" s="9" t="str">
        <f t="shared" ca="1" si="128"/>
        <v/>
      </c>
      <c r="AF143" s="9" t="str">
        <f t="shared" ca="1" si="129"/>
        <v/>
      </c>
      <c r="AG143" s="9" t="str">
        <f t="shared" ca="1" si="130"/>
        <v/>
      </c>
      <c r="AH143" s="9" t="str">
        <f t="shared" ca="1" si="131"/>
        <v/>
      </c>
      <c r="AI143" s="9" t="str">
        <f t="shared" ca="1" si="132"/>
        <v/>
      </c>
      <c r="AJ143" s="9" t="str">
        <f t="shared" ca="1" si="133"/>
        <v/>
      </c>
      <c r="AK143" s="9" t="str">
        <f t="shared" ca="1" si="134"/>
        <v/>
      </c>
      <c r="AL143" s="9" t="str">
        <f t="shared" ca="1" si="135"/>
        <v/>
      </c>
      <c r="AM143" s="9">
        <f t="shared" ca="1" si="97"/>
        <v>19</v>
      </c>
      <c r="AN143" s="9">
        <f t="shared" ca="1" si="137"/>
        <v>-9</v>
      </c>
      <c r="AO143" s="20">
        <f t="shared" ca="1" si="112"/>
        <v>0</v>
      </c>
      <c r="AP143" s="22">
        <f t="shared" ca="1" si="113"/>
        <v>69</v>
      </c>
      <c r="AQ143"/>
      <c r="AR143" s="74" t="str">
        <f t="shared" ca="1" si="114"/>
        <v>Profit Target</v>
      </c>
      <c r="AS143" s="74">
        <f t="shared" ca="1" si="115"/>
        <v>0</v>
      </c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79"/>
      <c r="CA143" s="5"/>
      <c r="CB143" s="50">
        <f t="shared" ca="1" si="110"/>
        <v>13</v>
      </c>
    </row>
    <row r="144" spans="1:80">
      <c r="A144" s="50">
        <f t="shared" ca="1" si="109"/>
        <v>5</v>
      </c>
      <c r="B144" s="10"/>
      <c r="C144" s="10"/>
      <c r="D144" s="10"/>
      <c r="E144" s="10"/>
      <c r="F144" s="82">
        <f ca="1">IF(A144&lt;&gt;"",COUNTIF($A$5:A144,A144),"")</f>
        <v>8</v>
      </c>
      <c r="G144" s="76">
        <f t="shared" ca="1" si="111"/>
        <v>5</v>
      </c>
      <c r="H144" s="19">
        <f t="shared" ca="1" si="116"/>
        <v>1</v>
      </c>
      <c r="I144" s="83" t="str">
        <f t="shared" ca="1" si="117"/>
        <v/>
      </c>
      <c r="J144" s="83"/>
      <c r="K144" s="83" t="str">
        <f t="shared" ca="1" si="118"/>
        <v/>
      </c>
      <c r="L144" s="83"/>
      <c r="M144" s="83" t="str">
        <f t="shared" ca="1" si="119"/>
        <v/>
      </c>
      <c r="N144" s="83"/>
      <c r="O144" s="83" t="str">
        <f t="shared" ca="1" si="120"/>
        <v/>
      </c>
      <c r="P144" s="83"/>
      <c r="Q144" s="83" t="str">
        <f t="shared" ca="1" si="121"/>
        <v/>
      </c>
      <c r="R144" s="83"/>
      <c r="S144" s="83" t="str">
        <f t="shared" ca="1" si="122"/>
        <v/>
      </c>
      <c r="T144" s="84"/>
      <c r="U144" s="83" t="str">
        <f t="shared" ca="1" si="123"/>
        <v/>
      </c>
      <c r="V144" s="84"/>
      <c r="W144" s="83" t="str">
        <f t="shared" ca="1" si="124"/>
        <v/>
      </c>
      <c r="X144" s="84"/>
      <c r="Y144" s="83" t="str">
        <f t="shared" ca="1" si="125"/>
        <v/>
      </c>
      <c r="Z144" s="84"/>
      <c r="AA144" s="83" t="str">
        <f t="shared" ca="1" si="126"/>
        <v/>
      </c>
      <c r="AB144" s="28" t="str">
        <f t="shared" ca="1" si="138"/>
        <v/>
      </c>
      <c r="AC144" s="9" t="str">
        <f t="shared" ca="1" si="136"/>
        <v/>
      </c>
      <c r="AD144" s="9" t="str">
        <f t="shared" ca="1" si="127"/>
        <v/>
      </c>
      <c r="AE144" s="9" t="str">
        <f t="shared" ca="1" si="128"/>
        <v/>
      </c>
      <c r="AF144" s="9" t="str">
        <f t="shared" ca="1" si="129"/>
        <v/>
      </c>
      <c r="AG144" s="9" t="str">
        <f t="shared" ca="1" si="130"/>
        <v/>
      </c>
      <c r="AH144" s="9" t="str">
        <f t="shared" ca="1" si="131"/>
        <v/>
      </c>
      <c r="AI144" s="9" t="str">
        <f t="shared" ca="1" si="132"/>
        <v/>
      </c>
      <c r="AJ144" s="9" t="str">
        <f t="shared" ca="1" si="133"/>
        <v/>
      </c>
      <c r="AK144" s="9" t="str">
        <f t="shared" ca="1" si="134"/>
        <v/>
      </c>
      <c r="AL144" s="9" t="str">
        <f t="shared" ca="1" si="135"/>
        <v/>
      </c>
      <c r="AM144" s="9">
        <f t="shared" ca="1" si="97"/>
        <v>19</v>
      </c>
      <c r="AN144" s="9">
        <f t="shared" ca="1" si="137"/>
        <v>-9</v>
      </c>
      <c r="AO144" s="20">
        <f t="shared" ca="1" si="112"/>
        <v>0</v>
      </c>
      <c r="AP144" s="22">
        <f t="shared" ca="1" si="113"/>
        <v>69</v>
      </c>
      <c r="AQ144"/>
      <c r="AR144" s="74" t="str">
        <f t="shared" ca="1" si="114"/>
        <v>Profit Target</v>
      </c>
      <c r="AS144" s="74">
        <f t="shared" ca="1" si="115"/>
        <v>0</v>
      </c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79"/>
      <c r="CA144" s="5"/>
      <c r="CB144" s="50">
        <f t="shared" ca="1" si="110"/>
        <v>23</v>
      </c>
    </row>
    <row r="145" spans="1:80">
      <c r="A145" s="50">
        <f t="shared" ca="1" si="109"/>
        <v>23</v>
      </c>
      <c r="B145" s="10"/>
      <c r="C145" s="10"/>
      <c r="D145" s="10"/>
      <c r="E145" s="10"/>
      <c r="F145" s="82">
        <f ca="1">IF(A145&lt;&gt;"",COUNTIF($A$5:A145,A145),"")</f>
        <v>2</v>
      </c>
      <c r="G145" s="76">
        <f t="shared" ca="1" si="111"/>
        <v>23</v>
      </c>
      <c r="H145" s="19">
        <f t="shared" ca="1" si="116"/>
        <v>1</v>
      </c>
      <c r="I145" s="83" t="str">
        <f t="shared" ca="1" si="117"/>
        <v/>
      </c>
      <c r="J145" s="83"/>
      <c r="K145" s="83" t="str">
        <f t="shared" ca="1" si="118"/>
        <v/>
      </c>
      <c r="L145" s="83"/>
      <c r="M145" s="83" t="str">
        <f t="shared" ca="1" si="119"/>
        <v/>
      </c>
      <c r="N145" s="83"/>
      <c r="O145" s="83" t="str">
        <f t="shared" ca="1" si="120"/>
        <v/>
      </c>
      <c r="P145" s="83"/>
      <c r="Q145" s="83" t="str">
        <f t="shared" ca="1" si="121"/>
        <v/>
      </c>
      <c r="R145" s="83"/>
      <c r="S145" s="83" t="str">
        <f t="shared" ca="1" si="122"/>
        <v/>
      </c>
      <c r="T145" s="84"/>
      <c r="U145" s="83" t="str">
        <f t="shared" ca="1" si="123"/>
        <v/>
      </c>
      <c r="V145" s="84"/>
      <c r="W145" s="83" t="str">
        <f t="shared" ca="1" si="124"/>
        <v/>
      </c>
      <c r="X145" s="84"/>
      <c r="Y145" s="83" t="str">
        <f t="shared" ca="1" si="125"/>
        <v/>
      </c>
      <c r="Z145" s="84"/>
      <c r="AA145" s="83" t="str">
        <f t="shared" ca="1" si="126"/>
        <v/>
      </c>
      <c r="AB145" s="28" t="str">
        <f t="shared" ca="1" si="138"/>
        <v/>
      </c>
      <c r="AC145" s="9" t="str">
        <f t="shared" ca="1" si="136"/>
        <v/>
      </c>
      <c r="AD145" s="9" t="str">
        <f t="shared" ca="1" si="127"/>
        <v/>
      </c>
      <c r="AE145" s="9" t="str">
        <f t="shared" ca="1" si="128"/>
        <v/>
      </c>
      <c r="AF145" s="9" t="str">
        <f t="shared" ca="1" si="129"/>
        <v/>
      </c>
      <c r="AG145" s="9" t="str">
        <f t="shared" ca="1" si="130"/>
        <v/>
      </c>
      <c r="AH145" s="9" t="str">
        <f t="shared" ca="1" si="131"/>
        <v/>
      </c>
      <c r="AI145" s="9" t="str">
        <f t="shared" ca="1" si="132"/>
        <v/>
      </c>
      <c r="AJ145" s="9" t="str">
        <f t="shared" ca="1" si="133"/>
        <v/>
      </c>
      <c r="AK145" s="9" t="str">
        <f t="shared" ca="1" si="134"/>
        <v/>
      </c>
      <c r="AL145" s="9" t="str">
        <f t="shared" ca="1" si="135"/>
        <v/>
      </c>
      <c r="AM145" s="9">
        <f t="shared" ca="1" si="97"/>
        <v>19</v>
      </c>
      <c r="AN145" s="9">
        <f t="shared" ca="1" si="137"/>
        <v>-9</v>
      </c>
      <c r="AO145" s="20">
        <f t="shared" ca="1" si="112"/>
        <v>0</v>
      </c>
      <c r="AP145" s="22">
        <f t="shared" ca="1" si="113"/>
        <v>69</v>
      </c>
      <c r="AQ145"/>
      <c r="AR145" s="74" t="str">
        <f t="shared" ca="1" si="114"/>
        <v>Profit Target</v>
      </c>
      <c r="AS145" s="74">
        <f t="shared" ca="1" si="115"/>
        <v>0</v>
      </c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79"/>
      <c r="CA145" s="5"/>
      <c r="CB145" s="50">
        <f t="shared" ca="1" si="110"/>
        <v>9</v>
      </c>
    </row>
    <row r="146" spans="1:80">
      <c r="A146" s="50">
        <f t="shared" ca="1" si="109"/>
        <v>36</v>
      </c>
      <c r="B146" s="10"/>
      <c r="C146" s="10"/>
      <c r="D146" s="10"/>
      <c r="E146" s="10"/>
      <c r="F146" s="82">
        <f ca="1">IF(A146&lt;&gt;"",COUNTIF($A$5:A146,A146),"")</f>
        <v>5</v>
      </c>
      <c r="G146" s="76">
        <f t="shared" ca="1" si="111"/>
        <v>36</v>
      </c>
      <c r="H146" s="19">
        <f t="shared" ca="1" si="116"/>
        <v>1</v>
      </c>
      <c r="I146" s="83" t="str">
        <f t="shared" ca="1" si="117"/>
        <v/>
      </c>
      <c r="J146" s="83"/>
      <c r="K146" s="83" t="str">
        <f t="shared" ca="1" si="118"/>
        <v/>
      </c>
      <c r="L146" s="83"/>
      <c r="M146" s="83" t="str">
        <f t="shared" ca="1" si="119"/>
        <v/>
      </c>
      <c r="N146" s="83"/>
      <c r="O146" s="83" t="str">
        <f t="shared" ca="1" si="120"/>
        <v/>
      </c>
      <c r="P146" s="83"/>
      <c r="Q146" s="83" t="str">
        <f t="shared" ca="1" si="121"/>
        <v/>
      </c>
      <c r="R146" s="83"/>
      <c r="S146" s="83" t="str">
        <f t="shared" ca="1" si="122"/>
        <v/>
      </c>
      <c r="T146" s="84"/>
      <c r="U146" s="83" t="str">
        <f t="shared" ca="1" si="123"/>
        <v/>
      </c>
      <c r="V146" s="84"/>
      <c r="W146" s="83" t="str">
        <f t="shared" ca="1" si="124"/>
        <v/>
      </c>
      <c r="X146" s="84"/>
      <c r="Y146" s="83" t="str">
        <f t="shared" ca="1" si="125"/>
        <v/>
      </c>
      <c r="Z146" s="84"/>
      <c r="AA146" s="83" t="str">
        <f t="shared" ca="1" si="126"/>
        <v/>
      </c>
      <c r="AB146" s="28" t="str">
        <f t="shared" ca="1" si="138"/>
        <v/>
      </c>
      <c r="AC146" s="9" t="str">
        <f t="shared" ca="1" si="136"/>
        <v/>
      </c>
      <c r="AD146" s="9" t="str">
        <f t="shared" ca="1" si="127"/>
        <v/>
      </c>
      <c r="AE146" s="9" t="str">
        <f t="shared" ca="1" si="128"/>
        <v/>
      </c>
      <c r="AF146" s="9" t="str">
        <f t="shared" ca="1" si="129"/>
        <v/>
      </c>
      <c r="AG146" s="9" t="str">
        <f t="shared" ca="1" si="130"/>
        <v/>
      </c>
      <c r="AH146" s="9" t="str">
        <f t="shared" ca="1" si="131"/>
        <v/>
      </c>
      <c r="AI146" s="9" t="str">
        <f t="shared" ca="1" si="132"/>
        <v/>
      </c>
      <c r="AJ146" s="9" t="str">
        <f t="shared" ca="1" si="133"/>
        <v/>
      </c>
      <c r="AK146" s="9" t="str">
        <f t="shared" ca="1" si="134"/>
        <v/>
      </c>
      <c r="AL146" s="9" t="str">
        <f t="shared" ca="1" si="135"/>
        <v/>
      </c>
      <c r="AM146" s="9">
        <f t="shared" ca="1" si="97"/>
        <v>19</v>
      </c>
      <c r="AN146" s="9">
        <f t="shared" ca="1" si="137"/>
        <v>-9</v>
      </c>
      <c r="AO146" s="20">
        <f t="shared" ca="1" si="112"/>
        <v>0</v>
      </c>
      <c r="AP146" s="22">
        <f t="shared" ca="1" si="113"/>
        <v>69</v>
      </c>
      <c r="AQ146"/>
      <c r="AR146" s="74" t="str">
        <f t="shared" ca="1" si="114"/>
        <v>Profit Target</v>
      </c>
      <c r="AS146" s="74">
        <f t="shared" ca="1" si="115"/>
        <v>0</v>
      </c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79"/>
      <c r="CA146" s="5"/>
      <c r="CB146" s="50">
        <f t="shared" ca="1" si="110"/>
        <v>23</v>
      </c>
    </row>
    <row r="147" spans="1:80">
      <c r="A147" s="50">
        <f t="shared" ca="1" si="109"/>
        <v>5</v>
      </c>
      <c r="B147" s="10"/>
      <c r="C147" s="10"/>
      <c r="D147" s="10"/>
      <c r="E147" s="10"/>
      <c r="F147" s="82">
        <f ca="1">IF(A147&lt;&gt;"",COUNTIF($A$5:A147,A147),"")</f>
        <v>9</v>
      </c>
      <c r="G147" s="76">
        <f t="shared" ca="1" si="111"/>
        <v>5</v>
      </c>
      <c r="H147" s="19">
        <f t="shared" ca="1" si="116"/>
        <v>1</v>
      </c>
      <c r="I147" s="83" t="str">
        <f t="shared" ca="1" si="117"/>
        <v/>
      </c>
      <c r="J147" s="83"/>
      <c r="K147" s="83" t="str">
        <f t="shared" ca="1" si="118"/>
        <v/>
      </c>
      <c r="L147" s="83"/>
      <c r="M147" s="83" t="str">
        <f t="shared" ca="1" si="119"/>
        <v/>
      </c>
      <c r="N147" s="83"/>
      <c r="O147" s="83" t="str">
        <f t="shared" ca="1" si="120"/>
        <v/>
      </c>
      <c r="P147" s="83"/>
      <c r="Q147" s="83" t="str">
        <f t="shared" ca="1" si="121"/>
        <v/>
      </c>
      <c r="R147" s="83"/>
      <c r="S147" s="83" t="str">
        <f t="shared" ca="1" si="122"/>
        <v/>
      </c>
      <c r="T147" s="84"/>
      <c r="U147" s="83" t="str">
        <f t="shared" ca="1" si="123"/>
        <v/>
      </c>
      <c r="V147" s="84"/>
      <c r="W147" s="83" t="str">
        <f t="shared" ca="1" si="124"/>
        <v/>
      </c>
      <c r="X147" s="84"/>
      <c r="Y147" s="83" t="str">
        <f t="shared" ca="1" si="125"/>
        <v/>
      </c>
      <c r="Z147" s="84"/>
      <c r="AA147" s="83" t="str">
        <f t="shared" ca="1" si="126"/>
        <v/>
      </c>
      <c r="AB147" s="28" t="str">
        <f t="shared" ca="1" si="138"/>
        <v/>
      </c>
      <c r="AC147" s="9" t="str">
        <f t="shared" ca="1" si="136"/>
        <v/>
      </c>
      <c r="AD147" s="9" t="str">
        <f t="shared" ca="1" si="127"/>
        <v/>
      </c>
      <c r="AE147" s="9" t="str">
        <f t="shared" ca="1" si="128"/>
        <v/>
      </c>
      <c r="AF147" s="9" t="str">
        <f t="shared" ca="1" si="129"/>
        <v/>
      </c>
      <c r="AG147" s="9" t="str">
        <f t="shared" ca="1" si="130"/>
        <v/>
      </c>
      <c r="AH147" s="9" t="str">
        <f t="shared" ca="1" si="131"/>
        <v/>
      </c>
      <c r="AI147" s="9" t="str">
        <f t="shared" ca="1" si="132"/>
        <v/>
      </c>
      <c r="AJ147" s="9" t="str">
        <f t="shared" ca="1" si="133"/>
        <v/>
      </c>
      <c r="AK147" s="9" t="str">
        <f t="shared" ca="1" si="134"/>
        <v/>
      </c>
      <c r="AL147" s="9" t="str">
        <f t="shared" ca="1" si="135"/>
        <v/>
      </c>
      <c r="AM147" s="9">
        <f t="shared" ca="1" si="97"/>
        <v>19</v>
      </c>
      <c r="AN147" s="9">
        <f t="shared" ca="1" si="137"/>
        <v>-9</v>
      </c>
      <c r="AO147" s="20">
        <f t="shared" ca="1" si="112"/>
        <v>0</v>
      </c>
      <c r="AP147" s="22">
        <f t="shared" ca="1" si="113"/>
        <v>69</v>
      </c>
      <c r="AQ147"/>
      <c r="AR147" s="74" t="str">
        <f t="shared" ca="1" si="114"/>
        <v>Profit Target</v>
      </c>
      <c r="AS147" s="74">
        <f t="shared" ca="1" si="115"/>
        <v>0</v>
      </c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79"/>
      <c r="CA147" s="5"/>
      <c r="CB147" s="50">
        <f t="shared" ca="1" si="110"/>
        <v>16</v>
      </c>
    </row>
    <row r="148" spans="1:80">
      <c r="A148" s="50">
        <f t="shared" ca="1" si="109"/>
        <v>2</v>
      </c>
      <c r="B148" s="10"/>
      <c r="C148" s="10"/>
      <c r="D148" s="10"/>
      <c r="E148" s="10"/>
      <c r="F148" s="82">
        <f ca="1">IF(A148&lt;&gt;"",COUNTIF($A$5:A148,A148),"")</f>
        <v>4</v>
      </c>
      <c r="G148" s="76">
        <f t="shared" ca="1" si="111"/>
        <v>2</v>
      </c>
      <c r="H148" s="19">
        <f t="shared" ca="1" si="116"/>
        <v>1</v>
      </c>
      <c r="I148" s="83" t="str">
        <f t="shared" ca="1" si="117"/>
        <v/>
      </c>
      <c r="J148" s="83"/>
      <c r="K148" s="83" t="str">
        <f t="shared" ca="1" si="118"/>
        <v/>
      </c>
      <c r="L148" s="83"/>
      <c r="M148" s="83" t="str">
        <f t="shared" ca="1" si="119"/>
        <v/>
      </c>
      <c r="N148" s="83"/>
      <c r="O148" s="83" t="str">
        <f t="shared" ca="1" si="120"/>
        <v/>
      </c>
      <c r="P148" s="83"/>
      <c r="Q148" s="83" t="str">
        <f t="shared" ca="1" si="121"/>
        <v/>
      </c>
      <c r="R148" s="83"/>
      <c r="S148" s="83" t="str">
        <f t="shared" ca="1" si="122"/>
        <v/>
      </c>
      <c r="T148" s="84"/>
      <c r="U148" s="83" t="str">
        <f t="shared" ca="1" si="123"/>
        <v/>
      </c>
      <c r="V148" s="84"/>
      <c r="W148" s="83" t="str">
        <f t="shared" ca="1" si="124"/>
        <v/>
      </c>
      <c r="X148" s="84"/>
      <c r="Y148" s="83" t="str">
        <f t="shared" ca="1" si="125"/>
        <v/>
      </c>
      <c r="Z148" s="84"/>
      <c r="AA148" s="83" t="str">
        <f t="shared" ca="1" si="126"/>
        <v/>
      </c>
      <c r="AB148" s="28" t="str">
        <f t="shared" ca="1" si="138"/>
        <v/>
      </c>
      <c r="AC148" s="9" t="str">
        <f t="shared" ca="1" si="136"/>
        <v/>
      </c>
      <c r="AD148" s="9" t="str">
        <f t="shared" ca="1" si="127"/>
        <v/>
      </c>
      <c r="AE148" s="9" t="str">
        <f t="shared" ca="1" si="128"/>
        <v/>
      </c>
      <c r="AF148" s="9" t="str">
        <f t="shared" ca="1" si="129"/>
        <v/>
      </c>
      <c r="AG148" s="9" t="str">
        <f t="shared" ca="1" si="130"/>
        <v/>
      </c>
      <c r="AH148" s="9" t="str">
        <f t="shared" ca="1" si="131"/>
        <v/>
      </c>
      <c r="AI148" s="9" t="str">
        <f t="shared" ca="1" si="132"/>
        <v/>
      </c>
      <c r="AJ148" s="9" t="str">
        <f t="shared" ca="1" si="133"/>
        <v/>
      </c>
      <c r="AK148" s="9" t="str">
        <f t="shared" ca="1" si="134"/>
        <v/>
      </c>
      <c r="AL148" s="9" t="str">
        <f t="shared" ca="1" si="135"/>
        <v/>
      </c>
      <c r="AM148" s="9">
        <f t="shared" ca="1" si="97"/>
        <v>19</v>
      </c>
      <c r="AN148" s="9">
        <f t="shared" ca="1" si="137"/>
        <v>-9</v>
      </c>
      <c r="AO148" s="20">
        <f t="shared" ca="1" si="112"/>
        <v>0</v>
      </c>
      <c r="AP148" s="22">
        <f t="shared" ca="1" si="113"/>
        <v>69</v>
      </c>
      <c r="AQ148"/>
      <c r="AR148" s="74" t="str">
        <f t="shared" ca="1" si="114"/>
        <v>Profit Target</v>
      </c>
      <c r="AS148" s="74">
        <f t="shared" ca="1" si="115"/>
        <v>0</v>
      </c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79"/>
      <c r="CA148" s="5"/>
      <c r="CB148" s="50">
        <f t="shared" ca="1" si="110"/>
        <v>4</v>
      </c>
    </row>
    <row r="149" spans="1:80">
      <c r="A149" s="50">
        <f t="shared" ca="1" si="109"/>
        <v>31</v>
      </c>
      <c r="B149" s="10"/>
      <c r="C149" s="10"/>
      <c r="D149" s="10"/>
      <c r="E149" s="10"/>
      <c r="F149" s="82">
        <f ca="1">IF(A149&lt;&gt;"",COUNTIF($A$5:A149,A149),"")</f>
        <v>4</v>
      </c>
      <c r="G149" s="76">
        <f t="shared" ca="1" si="111"/>
        <v>31</v>
      </c>
      <c r="H149" s="19">
        <f t="shared" ca="1" si="116"/>
        <v>1</v>
      </c>
      <c r="I149" s="83" t="str">
        <f t="shared" ca="1" si="117"/>
        <v/>
      </c>
      <c r="J149" s="83"/>
      <c r="K149" s="83" t="str">
        <f t="shared" ca="1" si="118"/>
        <v/>
      </c>
      <c r="L149" s="83"/>
      <c r="M149" s="83" t="str">
        <f t="shared" ca="1" si="119"/>
        <v/>
      </c>
      <c r="N149" s="83"/>
      <c r="O149" s="83" t="str">
        <f t="shared" ca="1" si="120"/>
        <v/>
      </c>
      <c r="P149" s="83"/>
      <c r="Q149" s="83" t="str">
        <f t="shared" ca="1" si="121"/>
        <v/>
      </c>
      <c r="R149" s="83"/>
      <c r="S149" s="83" t="str">
        <f t="shared" ca="1" si="122"/>
        <v/>
      </c>
      <c r="T149" s="84"/>
      <c r="U149" s="83" t="str">
        <f t="shared" ca="1" si="123"/>
        <v/>
      </c>
      <c r="V149" s="84"/>
      <c r="W149" s="83" t="str">
        <f t="shared" ca="1" si="124"/>
        <v/>
      </c>
      <c r="X149" s="84"/>
      <c r="Y149" s="83" t="str">
        <f t="shared" ca="1" si="125"/>
        <v/>
      </c>
      <c r="Z149" s="84"/>
      <c r="AA149" s="83" t="str">
        <f t="shared" ca="1" si="126"/>
        <v/>
      </c>
      <c r="AB149" s="28" t="str">
        <f t="shared" ca="1" si="138"/>
        <v/>
      </c>
      <c r="AC149" s="9" t="str">
        <f t="shared" ca="1" si="136"/>
        <v/>
      </c>
      <c r="AD149" s="9" t="str">
        <f t="shared" ca="1" si="127"/>
        <v/>
      </c>
      <c r="AE149" s="9" t="str">
        <f t="shared" ca="1" si="128"/>
        <v/>
      </c>
      <c r="AF149" s="9" t="str">
        <f t="shared" ca="1" si="129"/>
        <v/>
      </c>
      <c r="AG149" s="9" t="str">
        <f t="shared" ca="1" si="130"/>
        <v/>
      </c>
      <c r="AH149" s="9" t="str">
        <f t="shared" ca="1" si="131"/>
        <v/>
      </c>
      <c r="AI149" s="9" t="str">
        <f t="shared" ca="1" si="132"/>
        <v/>
      </c>
      <c r="AJ149" s="9" t="str">
        <f t="shared" ca="1" si="133"/>
        <v/>
      </c>
      <c r="AK149" s="9" t="str">
        <f t="shared" ca="1" si="134"/>
        <v/>
      </c>
      <c r="AL149" s="9" t="str">
        <f t="shared" ca="1" si="135"/>
        <v/>
      </c>
      <c r="AM149" s="9">
        <f t="shared" ca="1" si="97"/>
        <v>19</v>
      </c>
      <c r="AN149" s="9">
        <f t="shared" ca="1" si="137"/>
        <v>-9</v>
      </c>
      <c r="AO149" s="20">
        <f t="shared" ca="1" si="112"/>
        <v>0</v>
      </c>
      <c r="AP149" s="22">
        <f t="shared" ca="1" si="113"/>
        <v>69</v>
      </c>
      <c r="AQ149"/>
      <c r="AR149" s="74" t="str">
        <f t="shared" ca="1" si="114"/>
        <v>Profit Target</v>
      </c>
      <c r="AS149" s="74">
        <f t="shared" ca="1" si="115"/>
        <v>0</v>
      </c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79"/>
      <c r="CA149" s="5"/>
      <c r="CB149" s="50">
        <f t="shared" ca="1" si="110"/>
        <v>29</v>
      </c>
    </row>
    <row r="150" spans="1:80">
      <c r="A150" s="50">
        <f t="shared" ca="1" si="109"/>
        <v>15</v>
      </c>
      <c r="B150" s="10"/>
      <c r="C150" s="10"/>
      <c r="D150" s="10"/>
      <c r="E150" s="10"/>
      <c r="F150" s="82">
        <f ca="1">IF(A150&lt;&gt;"",COUNTIF($A$5:A150,A150),"")</f>
        <v>5</v>
      </c>
      <c r="G150" s="76">
        <f t="shared" ca="1" si="111"/>
        <v>15</v>
      </c>
      <c r="H150" s="19">
        <f t="shared" ca="1" si="116"/>
        <v>1</v>
      </c>
      <c r="I150" s="83" t="str">
        <f t="shared" ca="1" si="117"/>
        <v/>
      </c>
      <c r="J150" s="83"/>
      <c r="K150" s="83" t="str">
        <f t="shared" ca="1" si="118"/>
        <v/>
      </c>
      <c r="L150" s="83"/>
      <c r="M150" s="83" t="str">
        <f t="shared" ca="1" si="119"/>
        <v/>
      </c>
      <c r="N150" s="83"/>
      <c r="O150" s="83" t="str">
        <f t="shared" ca="1" si="120"/>
        <v/>
      </c>
      <c r="P150" s="83"/>
      <c r="Q150" s="83" t="str">
        <f t="shared" ca="1" si="121"/>
        <v/>
      </c>
      <c r="R150" s="83"/>
      <c r="S150" s="83" t="str">
        <f t="shared" ca="1" si="122"/>
        <v/>
      </c>
      <c r="T150" s="84"/>
      <c r="U150" s="83" t="str">
        <f t="shared" ca="1" si="123"/>
        <v/>
      </c>
      <c r="V150" s="84"/>
      <c r="W150" s="83" t="str">
        <f t="shared" ca="1" si="124"/>
        <v/>
      </c>
      <c r="X150" s="84"/>
      <c r="Y150" s="83" t="str">
        <f t="shared" ca="1" si="125"/>
        <v/>
      </c>
      <c r="Z150" s="84"/>
      <c r="AA150" s="83" t="str">
        <f t="shared" ca="1" si="126"/>
        <v/>
      </c>
      <c r="AB150" s="28" t="str">
        <f t="shared" ca="1" si="138"/>
        <v/>
      </c>
      <c r="AC150" s="9" t="str">
        <f t="shared" ca="1" si="136"/>
        <v/>
      </c>
      <c r="AD150" s="9" t="str">
        <f t="shared" ca="1" si="127"/>
        <v/>
      </c>
      <c r="AE150" s="9" t="str">
        <f t="shared" ca="1" si="128"/>
        <v/>
      </c>
      <c r="AF150" s="9" t="str">
        <f t="shared" ca="1" si="129"/>
        <v/>
      </c>
      <c r="AG150" s="9" t="str">
        <f t="shared" ca="1" si="130"/>
        <v/>
      </c>
      <c r="AH150" s="9" t="str">
        <f t="shared" ca="1" si="131"/>
        <v/>
      </c>
      <c r="AI150" s="9" t="str">
        <f t="shared" ca="1" si="132"/>
        <v/>
      </c>
      <c r="AJ150" s="9" t="str">
        <f t="shared" ca="1" si="133"/>
        <v/>
      </c>
      <c r="AK150" s="9" t="str">
        <f t="shared" ca="1" si="134"/>
        <v/>
      </c>
      <c r="AL150" s="9" t="str">
        <f t="shared" ca="1" si="135"/>
        <v/>
      </c>
      <c r="AM150" s="9">
        <f t="shared" ca="1" si="97"/>
        <v>19</v>
      </c>
      <c r="AN150" s="9">
        <f t="shared" ca="1" si="137"/>
        <v>-9</v>
      </c>
      <c r="AO150" s="20">
        <f t="shared" ca="1" si="112"/>
        <v>0</v>
      </c>
      <c r="AP150" s="22">
        <f t="shared" ca="1" si="113"/>
        <v>69</v>
      </c>
      <c r="AQ150"/>
      <c r="AR150" s="74" t="str">
        <f t="shared" ca="1" si="114"/>
        <v>Profit Target</v>
      </c>
      <c r="AS150" s="74">
        <f t="shared" ca="1" si="115"/>
        <v>0</v>
      </c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79"/>
      <c r="CA150" s="5"/>
      <c r="CB150" s="50">
        <f t="shared" ca="1" si="110"/>
        <v>19</v>
      </c>
    </row>
    <row r="151" spans="1:80">
      <c r="A151" s="50">
        <f t="shared" ca="1" si="109"/>
        <v>0</v>
      </c>
      <c r="B151" s="10"/>
      <c r="C151" s="10"/>
      <c r="D151" s="10"/>
      <c r="E151" s="10"/>
      <c r="F151" s="82">
        <f ca="1">IF(A151&lt;&gt;"",COUNTIF($A$5:A151,A151),"")</f>
        <v>6</v>
      </c>
      <c r="G151" s="76">
        <f t="shared" ca="1" si="111"/>
        <v>0</v>
      </c>
      <c r="H151" s="19">
        <f t="shared" ca="1" si="116"/>
        <v>1</v>
      </c>
      <c r="I151" s="83" t="str">
        <f t="shared" ca="1" si="117"/>
        <v/>
      </c>
      <c r="J151" s="83"/>
      <c r="K151" s="83" t="str">
        <f t="shared" ca="1" si="118"/>
        <v/>
      </c>
      <c r="L151" s="83"/>
      <c r="M151" s="83" t="str">
        <f t="shared" ca="1" si="119"/>
        <v/>
      </c>
      <c r="N151" s="83"/>
      <c r="O151" s="83" t="str">
        <f t="shared" ca="1" si="120"/>
        <v/>
      </c>
      <c r="P151" s="83"/>
      <c r="Q151" s="83" t="str">
        <f t="shared" ca="1" si="121"/>
        <v/>
      </c>
      <c r="R151" s="83"/>
      <c r="S151" s="83" t="str">
        <f t="shared" ca="1" si="122"/>
        <v/>
      </c>
      <c r="T151" s="84"/>
      <c r="U151" s="83" t="str">
        <f t="shared" ca="1" si="123"/>
        <v/>
      </c>
      <c r="V151" s="84"/>
      <c r="W151" s="83" t="str">
        <f t="shared" ca="1" si="124"/>
        <v/>
      </c>
      <c r="X151" s="84"/>
      <c r="Y151" s="83" t="str">
        <f t="shared" ca="1" si="125"/>
        <v/>
      </c>
      <c r="Z151" s="84"/>
      <c r="AA151" s="83" t="str">
        <f t="shared" ca="1" si="126"/>
        <v/>
      </c>
      <c r="AB151" s="28" t="str">
        <f t="shared" ca="1" si="138"/>
        <v/>
      </c>
      <c r="AC151" s="9" t="str">
        <f t="shared" ca="1" si="136"/>
        <v/>
      </c>
      <c r="AD151" s="9" t="str">
        <f t="shared" ca="1" si="127"/>
        <v/>
      </c>
      <c r="AE151" s="9" t="str">
        <f t="shared" ca="1" si="128"/>
        <v/>
      </c>
      <c r="AF151" s="9" t="str">
        <f t="shared" ca="1" si="129"/>
        <v/>
      </c>
      <c r="AG151" s="9" t="str">
        <f t="shared" ca="1" si="130"/>
        <v/>
      </c>
      <c r="AH151" s="9" t="str">
        <f t="shared" ca="1" si="131"/>
        <v/>
      </c>
      <c r="AI151" s="9" t="str">
        <f t="shared" ca="1" si="132"/>
        <v/>
      </c>
      <c r="AJ151" s="9" t="str">
        <f t="shared" ca="1" si="133"/>
        <v/>
      </c>
      <c r="AK151" s="9" t="str">
        <f t="shared" ca="1" si="134"/>
        <v/>
      </c>
      <c r="AL151" s="9" t="str">
        <f t="shared" ca="1" si="135"/>
        <v/>
      </c>
      <c r="AM151" s="9">
        <f t="shared" ca="1" si="97"/>
        <v>19</v>
      </c>
      <c r="AN151" s="9">
        <f t="shared" ca="1" si="137"/>
        <v>-9</v>
      </c>
      <c r="AO151" s="20">
        <f t="shared" ca="1" si="112"/>
        <v>0</v>
      </c>
      <c r="AP151" s="22">
        <f t="shared" ca="1" si="113"/>
        <v>69</v>
      </c>
      <c r="AQ151"/>
      <c r="AR151" s="74" t="str">
        <f t="shared" ca="1" si="114"/>
        <v>Profit Target</v>
      </c>
      <c r="AS151" s="74">
        <f t="shared" ca="1" si="115"/>
        <v>0</v>
      </c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79"/>
      <c r="CA151" s="5"/>
      <c r="CB151" s="50">
        <f t="shared" ca="1" si="110"/>
        <v>20</v>
      </c>
    </row>
    <row r="152" spans="1:80">
      <c r="A152" s="50">
        <f t="shared" ca="1" si="109"/>
        <v>26</v>
      </c>
      <c r="B152" s="10"/>
      <c r="C152" s="10"/>
      <c r="D152" s="10"/>
      <c r="E152" s="10"/>
      <c r="F152" s="82">
        <f ca="1">IF(A152&lt;&gt;"",COUNTIF($A$5:A152,A152),"")</f>
        <v>5</v>
      </c>
      <c r="G152" s="76">
        <f t="shared" ca="1" si="111"/>
        <v>26</v>
      </c>
      <c r="H152" s="19">
        <f t="shared" ca="1" si="116"/>
        <v>1</v>
      </c>
      <c r="I152" s="83" t="str">
        <f t="shared" ca="1" si="117"/>
        <v/>
      </c>
      <c r="J152" s="83"/>
      <c r="K152" s="83" t="str">
        <f t="shared" ca="1" si="118"/>
        <v/>
      </c>
      <c r="L152" s="83"/>
      <c r="M152" s="83" t="str">
        <f t="shared" ca="1" si="119"/>
        <v/>
      </c>
      <c r="N152" s="83"/>
      <c r="O152" s="83" t="str">
        <f t="shared" ca="1" si="120"/>
        <v/>
      </c>
      <c r="P152" s="83"/>
      <c r="Q152" s="83" t="str">
        <f t="shared" ca="1" si="121"/>
        <v/>
      </c>
      <c r="R152" s="83"/>
      <c r="S152" s="83" t="str">
        <f t="shared" ca="1" si="122"/>
        <v/>
      </c>
      <c r="T152" s="84"/>
      <c r="U152" s="83" t="str">
        <f t="shared" ca="1" si="123"/>
        <v/>
      </c>
      <c r="V152" s="84"/>
      <c r="W152" s="83" t="str">
        <f t="shared" ca="1" si="124"/>
        <v/>
      </c>
      <c r="X152" s="84"/>
      <c r="Y152" s="83" t="str">
        <f t="shared" ca="1" si="125"/>
        <v/>
      </c>
      <c r="Z152" s="84"/>
      <c r="AA152" s="83" t="str">
        <f t="shared" ca="1" si="126"/>
        <v/>
      </c>
      <c r="AB152" s="28" t="str">
        <f t="shared" ca="1" si="138"/>
        <v/>
      </c>
      <c r="AC152" s="9" t="str">
        <f t="shared" ca="1" si="136"/>
        <v/>
      </c>
      <c r="AD152" s="9" t="str">
        <f t="shared" ca="1" si="127"/>
        <v/>
      </c>
      <c r="AE152" s="9" t="str">
        <f t="shared" ca="1" si="128"/>
        <v/>
      </c>
      <c r="AF152" s="9" t="str">
        <f t="shared" ca="1" si="129"/>
        <v/>
      </c>
      <c r="AG152" s="9" t="str">
        <f t="shared" ca="1" si="130"/>
        <v/>
      </c>
      <c r="AH152" s="9" t="str">
        <f t="shared" ca="1" si="131"/>
        <v/>
      </c>
      <c r="AI152" s="9" t="str">
        <f t="shared" ca="1" si="132"/>
        <v/>
      </c>
      <c r="AJ152" s="9" t="str">
        <f t="shared" ca="1" si="133"/>
        <v/>
      </c>
      <c r="AK152" s="9" t="str">
        <f t="shared" ca="1" si="134"/>
        <v/>
      </c>
      <c r="AL152" s="9" t="str">
        <f t="shared" ca="1" si="135"/>
        <v/>
      </c>
      <c r="AM152" s="9">
        <f t="shared" ca="1" si="97"/>
        <v>19</v>
      </c>
      <c r="AN152" s="9">
        <f t="shared" ca="1" si="137"/>
        <v>-9</v>
      </c>
      <c r="AO152" s="20">
        <f t="shared" ca="1" si="112"/>
        <v>0</v>
      </c>
      <c r="AP152" s="22">
        <f t="shared" ca="1" si="113"/>
        <v>69</v>
      </c>
      <c r="AQ152"/>
      <c r="AR152" s="74" t="str">
        <f t="shared" ca="1" si="114"/>
        <v>Profit Target</v>
      </c>
      <c r="AS152" s="74">
        <f t="shared" ca="1" si="115"/>
        <v>0</v>
      </c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79"/>
      <c r="CA152" s="5"/>
      <c r="CB152" s="50">
        <f t="shared" ca="1" si="110"/>
        <v>14</v>
      </c>
    </row>
    <row r="153" spans="1:80">
      <c r="A153" s="50">
        <f t="shared" ca="1" si="109"/>
        <v>2</v>
      </c>
      <c r="B153" s="10"/>
      <c r="C153" s="10"/>
      <c r="D153" s="10"/>
      <c r="E153" s="10"/>
      <c r="F153" s="82">
        <f ca="1">IF(A153&lt;&gt;"",COUNTIF($A$5:A153,A153),"")</f>
        <v>5</v>
      </c>
      <c r="G153" s="76">
        <f t="shared" ca="1" si="111"/>
        <v>2</v>
      </c>
      <c r="H153" s="19">
        <f t="shared" ca="1" si="116"/>
        <v>1</v>
      </c>
      <c r="I153" s="83" t="str">
        <f t="shared" ca="1" si="117"/>
        <v/>
      </c>
      <c r="J153" s="83"/>
      <c r="K153" s="83" t="str">
        <f t="shared" ca="1" si="118"/>
        <v/>
      </c>
      <c r="L153" s="83"/>
      <c r="M153" s="83" t="str">
        <f t="shared" ca="1" si="119"/>
        <v/>
      </c>
      <c r="N153" s="83"/>
      <c r="O153" s="83" t="str">
        <f t="shared" ca="1" si="120"/>
        <v/>
      </c>
      <c r="P153" s="83"/>
      <c r="Q153" s="83" t="str">
        <f t="shared" ca="1" si="121"/>
        <v/>
      </c>
      <c r="R153" s="83"/>
      <c r="S153" s="83" t="str">
        <f t="shared" ca="1" si="122"/>
        <v/>
      </c>
      <c r="T153" s="84"/>
      <c r="U153" s="83" t="str">
        <f t="shared" ca="1" si="123"/>
        <v/>
      </c>
      <c r="V153" s="84"/>
      <c r="W153" s="83" t="str">
        <f t="shared" ca="1" si="124"/>
        <v/>
      </c>
      <c r="X153" s="84"/>
      <c r="Y153" s="83" t="str">
        <f t="shared" ca="1" si="125"/>
        <v/>
      </c>
      <c r="Z153" s="84"/>
      <c r="AA153" s="83" t="str">
        <f t="shared" ca="1" si="126"/>
        <v/>
      </c>
      <c r="AB153" s="28" t="str">
        <f t="shared" ca="1" si="138"/>
        <v/>
      </c>
      <c r="AC153" s="9" t="str">
        <f t="shared" ca="1" si="136"/>
        <v/>
      </c>
      <c r="AD153" s="9" t="str">
        <f t="shared" ca="1" si="127"/>
        <v/>
      </c>
      <c r="AE153" s="9" t="str">
        <f t="shared" ca="1" si="128"/>
        <v/>
      </c>
      <c r="AF153" s="9" t="str">
        <f t="shared" ca="1" si="129"/>
        <v/>
      </c>
      <c r="AG153" s="9" t="str">
        <f t="shared" ca="1" si="130"/>
        <v/>
      </c>
      <c r="AH153" s="9" t="str">
        <f t="shared" ca="1" si="131"/>
        <v/>
      </c>
      <c r="AI153" s="9" t="str">
        <f t="shared" ca="1" si="132"/>
        <v/>
      </c>
      <c r="AJ153" s="9" t="str">
        <f t="shared" ca="1" si="133"/>
        <v/>
      </c>
      <c r="AK153" s="9" t="str">
        <f t="shared" ca="1" si="134"/>
        <v/>
      </c>
      <c r="AL153" s="9" t="str">
        <f t="shared" ca="1" si="135"/>
        <v/>
      </c>
      <c r="AM153" s="9">
        <f t="shared" ca="1" si="97"/>
        <v>19</v>
      </c>
      <c r="AN153" s="9">
        <f t="shared" ca="1" si="137"/>
        <v>-9</v>
      </c>
      <c r="AO153" s="20">
        <f t="shared" ca="1" si="112"/>
        <v>0</v>
      </c>
      <c r="AP153" s="22">
        <f t="shared" ca="1" si="113"/>
        <v>69</v>
      </c>
      <c r="AQ153"/>
      <c r="AR153" s="74" t="str">
        <f t="shared" ca="1" si="114"/>
        <v>Profit Target</v>
      </c>
      <c r="AS153" s="74">
        <f t="shared" ca="1" si="115"/>
        <v>0</v>
      </c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79"/>
      <c r="CA153" s="5"/>
      <c r="CB153" s="50">
        <f t="shared" ca="1" si="110"/>
        <v>19</v>
      </c>
    </row>
    <row r="154" spans="1:80">
      <c r="A154" s="50">
        <f t="shared" ca="1" si="109"/>
        <v>33</v>
      </c>
      <c r="B154" s="10"/>
      <c r="C154" s="10"/>
      <c r="D154" s="10"/>
      <c r="E154" s="10"/>
      <c r="F154" s="82">
        <f ca="1">IF(A154&lt;&gt;"",COUNTIF($A$5:A154,A154),"")</f>
        <v>5</v>
      </c>
      <c r="G154" s="76">
        <f t="shared" ca="1" si="111"/>
        <v>33</v>
      </c>
      <c r="H154" s="19">
        <f t="shared" ca="1" si="116"/>
        <v>1</v>
      </c>
      <c r="I154" s="83" t="str">
        <f t="shared" ca="1" si="117"/>
        <v/>
      </c>
      <c r="J154" s="83"/>
      <c r="K154" s="83" t="str">
        <f t="shared" ca="1" si="118"/>
        <v/>
      </c>
      <c r="L154" s="83"/>
      <c r="M154" s="83" t="str">
        <f t="shared" ca="1" si="119"/>
        <v/>
      </c>
      <c r="N154" s="83"/>
      <c r="O154" s="83" t="str">
        <f t="shared" ca="1" si="120"/>
        <v/>
      </c>
      <c r="P154" s="83"/>
      <c r="Q154" s="83" t="str">
        <f t="shared" ca="1" si="121"/>
        <v/>
      </c>
      <c r="R154" s="83"/>
      <c r="S154" s="83" t="str">
        <f t="shared" ca="1" si="122"/>
        <v/>
      </c>
      <c r="T154" s="84"/>
      <c r="U154" s="83" t="str">
        <f t="shared" ca="1" si="123"/>
        <v/>
      </c>
      <c r="V154" s="84"/>
      <c r="W154" s="83" t="str">
        <f t="shared" ca="1" si="124"/>
        <v/>
      </c>
      <c r="X154" s="84"/>
      <c r="Y154" s="83" t="str">
        <f t="shared" ca="1" si="125"/>
        <v/>
      </c>
      <c r="Z154" s="84"/>
      <c r="AA154" s="83" t="str">
        <f t="shared" ca="1" si="126"/>
        <v/>
      </c>
      <c r="AB154" s="28" t="str">
        <f t="shared" ca="1" si="138"/>
        <v/>
      </c>
      <c r="AC154" s="9" t="str">
        <f t="shared" ca="1" si="136"/>
        <v/>
      </c>
      <c r="AD154" s="9" t="str">
        <f t="shared" ca="1" si="127"/>
        <v/>
      </c>
      <c r="AE154" s="9" t="str">
        <f t="shared" ca="1" si="128"/>
        <v/>
      </c>
      <c r="AF154" s="9" t="str">
        <f t="shared" ca="1" si="129"/>
        <v/>
      </c>
      <c r="AG154" s="9" t="str">
        <f t="shared" ca="1" si="130"/>
        <v/>
      </c>
      <c r="AH154" s="9" t="str">
        <f t="shared" ca="1" si="131"/>
        <v/>
      </c>
      <c r="AI154" s="9" t="str">
        <f t="shared" ca="1" si="132"/>
        <v/>
      </c>
      <c r="AJ154" s="9" t="str">
        <f t="shared" ca="1" si="133"/>
        <v/>
      </c>
      <c r="AK154" s="9" t="str">
        <f t="shared" ca="1" si="134"/>
        <v/>
      </c>
      <c r="AL154" s="9" t="str">
        <f t="shared" ca="1" si="135"/>
        <v/>
      </c>
      <c r="AM154" s="9">
        <f t="shared" ca="1" si="97"/>
        <v>19</v>
      </c>
      <c r="AN154" s="9">
        <f t="shared" ca="1" si="137"/>
        <v>-9</v>
      </c>
      <c r="AO154" s="20">
        <f t="shared" ca="1" si="112"/>
        <v>0</v>
      </c>
      <c r="AP154" s="22">
        <f t="shared" ca="1" si="113"/>
        <v>69</v>
      </c>
      <c r="AQ154"/>
      <c r="AR154" s="74" t="str">
        <f t="shared" ca="1" si="114"/>
        <v>Profit Target</v>
      </c>
      <c r="AS154" s="74">
        <f t="shared" ca="1" si="115"/>
        <v>0</v>
      </c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40"/>
      <c r="BE154" s="40"/>
      <c r="BF154" s="40"/>
      <c r="BG154" s="40"/>
      <c r="BH154" s="40"/>
      <c r="BI154" s="40"/>
      <c r="BJ154" s="40"/>
      <c r="BK154" s="40"/>
      <c r="BL154" s="40"/>
      <c r="BM154" s="40"/>
      <c r="BN154" s="79"/>
      <c r="CA154" s="5"/>
      <c r="CB154" s="50">
        <f t="shared" ca="1" si="110"/>
        <v>0</v>
      </c>
    </row>
    <row r="155" spans="1:80">
      <c r="A155" s="50">
        <f t="shared" ca="1" si="109"/>
        <v>26</v>
      </c>
      <c r="B155" s="10"/>
      <c r="C155" s="10"/>
      <c r="D155" s="10"/>
      <c r="E155" s="10"/>
      <c r="F155" s="82">
        <f ca="1">IF(A155&lt;&gt;"",COUNTIF($A$5:A155,A155),"")</f>
        <v>6</v>
      </c>
      <c r="G155" s="76">
        <f t="shared" ca="1" si="111"/>
        <v>26</v>
      </c>
      <c r="H155" s="19">
        <f t="shared" ca="1" si="116"/>
        <v>1</v>
      </c>
      <c r="I155" s="83" t="str">
        <f t="shared" ca="1" si="117"/>
        <v/>
      </c>
      <c r="J155" s="83"/>
      <c r="K155" s="83" t="str">
        <f t="shared" ca="1" si="118"/>
        <v/>
      </c>
      <c r="L155" s="83"/>
      <c r="M155" s="83" t="str">
        <f t="shared" ca="1" si="119"/>
        <v/>
      </c>
      <c r="N155" s="83"/>
      <c r="O155" s="83" t="str">
        <f t="shared" ca="1" si="120"/>
        <v/>
      </c>
      <c r="P155" s="83"/>
      <c r="Q155" s="83" t="str">
        <f t="shared" ca="1" si="121"/>
        <v/>
      </c>
      <c r="R155" s="83"/>
      <c r="S155" s="83" t="str">
        <f t="shared" ca="1" si="122"/>
        <v/>
      </c>
      <c r="T155" s="84"/>
      <c r="U155" s="83" t="str">
        <f t="shared" ca="1" si="123"/>
        <v/>
      </c>
      <c r="V155" s="84"/>
      <c r="W155" s="83" t="str">
        <f t="shared" ca="1" si="124"/>
        <v/>
      </c>
      <c r="X155" s="84"/>
      <c r="Y155" s="83" t="str">
        <f t="shared" ca="1" si="125"/>
        <v/>
      </c>
      <c r="Z155" s="84"/>
      <c r="AA155" s="83" t="str">
        <f t="shared" ca="1" si="126"/>
        <v/>
      </c>
      <c r="AB155" s="28" t="str">
        <f t="shared" ca="1" si="138"/>
        <v/>
      </c>
      <c r="AC155" s="9" t="str">
        <f t="shared" ca="1" si="136"/>
        <v/>
      </c>
      <c r="AD155" s="9" t="str">
        <f t="shared" ca="1" si="127"/>
        <v/>
      </c>
      <c r="AE155" s="9" t="str">
        <f t="shared" ca="1" si="128"/>
        <v/>
      </c>
      <c r="AF155" s="9" t="str">
        <f t="shared" ca="1" si="129"/>
        <v/>
      </c>
      <c r="AG155" s="9" t="str">
        <f t="shared" ca="1" si="130"/>
        <v/>
      </c>
      <c r="AH155" s="9" t="str">
        <f t="shared" ca="1" si="131"/>
        <v/>
      </c>
      <c r="AI155" s="9" t="str">
        <f t="shared" ca="1" si="132"/>
        <v/>
      </c>
      <c r="AJ155" s="9" t="str">
        <f t="shared" ca="1" si="133"/>
        <v/>
      </c>
      <c r="AK155" s="9" t="str">
        <f t="shared" ca="1" si="134"/>
        <v/>
      </c>
      <c r="AL155" s="9" t="str">
        <f t="shared" ca="1" si="135"/>
        <v/>
      </c>
      <c r="AM155" s="9">
        <f t="shared" ca="1" si="97"/>
        <v>19</v>
      </c>
      <c r="AN155" s="9">
        <f t="shared" ca="1" si="137"/>
        <v>-9</v>
      </c>
      <c r="AO155" s="20">
        <f t="shared" ca="1" si="112"/>
        <v>0</v>
      </c>
      <c r="AP155" s="22">
        <f t="shared" ca="1" si="113"/>
        <v>69</v>
      </c>
      <c r="AQ155"/>
      <c r="AR155" s="74" t="str">
        <f t="shared" ca="1" si="114"/>
        <v>Profit Target</v>
      </c>
      <c r="AS155" s="74">
        <f t="shared" ca="1" si="115"/>
        <v>0</v>
      </c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40"/>
      <c r="BE155" s="40"/>
      <c r="BF155" s="40"/>
      <c r="BG155" s="40"/>
      <c r="BH155" s="40"/>
      <c r="BI155" s="40"/>
      <c r="BJ155" s="40"/>
      <c r="BK155" s="40"/>
      <c r="BL155" s="40"/>
      <c r="BM155" s="40"/>
      <c r="BN155" s="79"/>
      <c r="CA155" s="5"/>
      <c r="CB155" s="50">
        <f t="shared" ca="1" si="110"/>
        <v>9</v>
      </c>
    </row>
    <row r="156" spans="1:80">
      <c r="A156" s="50">
        <f t="shared" ca="1" si="109"/>
        <v>23</v>
      </c>
      <c r="B156" s="10"/>
      <c r="C156" s="10"/>
      <c r="D156" s="10"/>
      <c r="E156" s="10"/>
      <c r="F156" s="82">
        <f ca="1">IF(A156&lt;&gt;"",COUNTIF($A$5:A156,A156),"")</f>
        <v>3</v>
      </c>
      <c r="G156" s="76">
        <f t="shared" ca="1" si="111"/>
        <v>23</v>
      </c>
      <c r="H156" s="19">
        <f t="shared" ca="1" si="116"/>
        <v>1</v>
      </c>
      <c r="I156" s="83" t="str">
        <f t="shared" ca="1" si="117"/>
        <v/>
      </c>
      <c r="J156" s="83"/>
      <c r="K156" s="83" t="str">
        <f t="shared" ca="1" si="118"/>
        <v/>
      </c>
      <c r="L156" s="83"/>
      <c r="M156" s="83" t="str">
        <f t="shared" ca="1" si="119"/>
        <v/>
      </c>
      <c r="N156" s="83"/>
      <c r="O156" s="83" t="str">
        <f t="shared" ca="1" si="120"/>
        <v/>
      </c>
      <c r="P156" s="83"/>
      <c r="Q156" s="83" t="str">
        <f t="shared" ca="1" si="121"/>
        <v/>
      </c>
      <c r="R156" s="83"/>
      <c r="S156" s="83" t="str">
        <f t="shared" ca="1" si="122"/>
        <v/>
      </c>
      <c r="T156" s="84"/>
      <c r="U156" s="83" t="str">
        <f t="shared" ca="1" si="123"/>
        <v/>
      </c>
      <c r="V156" s="84"/>
      <c r="W156" s="83" t="str">
        <f t="shared" ca="1" si="124"/>
        <v/>
      </c>
      <c r="X156" s="84"/>
      <c r="Y156" s="83" t="str">
        <f t="shared" ca="1" si="125"/>
        <v/>
      </c>
      <c r="Z156" s="84"/>
      <c r="AA156" s="83" t="str">
        <f t="shared" ca="1" si="126"/>
        <v/>
      </c>
      <c r="AB156" s="28" t="str">
        <f t="shared" ca="1" si="138"/>
        <v/>
      </c>
      <c r="AC156" s="9" t="str">
        <f t="shared" ca="1" si="136"/>
        <v/>
      </c>
      <c r="AD156" s="9" t="str">
        <f t="shared" ca="1" si="127"/>
        <v/>
      </c>
      <c r="AE156" s="9" t="str">
        <f t="shared" ca="1" si="128"/>
        <v/>
      </c>
      <c r="AF156" s="9" t="str">
        <f t="shared" ca="1" si="129"/>
        <v/>
      </c>
      <c r="AG156" s="9" t="str">
        <f t="shared" ca="1" si="130"/>
        <v/>
      </c>
      <c r="AH156" s="9" t="str">
        <f t="shared" ca="1" si="131"/>
        <v/>
      </c>
      <c r="AI156" s="9" t="str">
        <f t="shared" ca="1" si="132"/>
        <v/>
      </c>
      <c r="AJ156" s="9" t="str">
        <f t="shared" ca="1" si="133"/>
        <v/>
      </c>
      <c r="AK156" s="9" t="str">
        <f t="shared" ca="1" si="134"/>
        <v/>
      </c>
      <c r="AL156" s="9" t="str">
        <f t="shared" ca="1" si="135"/>
        <v/>
      </c>
      <c r="AM156" s="9">
        <f t="shared" ca="1" si="97"/>
        <v>19</v>
      </c>
      <c r="AN156" s="9">
        <f t="shared" ca="1" si="137"/>
        <v>-9</v>
      </c>
      <c r="AO156" s="20">
        <f t="shared" ca="1" si="112"/>
        <v>0</v>
      </c>
      <c r="AP156" s="22">
        <f t="shared" ca="1" si="113"/>
        <v>69</v>
      </c>
      <c r="AQ156"/>
      <c r="AR156" s="74" t="str">
        <f t="shared" ca="1" si="114"/>
        <v>Profit Target</v>
      </c>
      <c r="AS156" s="74">
        <f t="shared" ca="1" si="115"/>
        <v>0</v>
      </c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79"/>
      <c r="CA156" s="5"/>
      <c r="CB156" s="50">
        <f t="shared" ca="1" si="110"/>
        <v>14</v>
      </c>
    </row>
    <row r="157" spans="1:80">
      <c r="A157" s="50">
        <f t="shared" ca="1" si="109"/>
        <v>14</v>
      </c>
      <c r="B157" s="10"/>
      <c r="C157" s="10"/>
      <c r="D157" s="10"/>
      <c r="E157" s="10"/>
      <c r="F157" s="82">
        <f ca="1">IF(A157&lt;&gt;"",COUNTIF($A$5:A157,A157),"")</f>
        <v>7</v>
      </c>
      <c r="G157" s="76">
        <f t="shared" ca="1" si="111"/>
        <v>14</v>
      </c>
      <c r="H157" s="19">
        <f t="shared" ca="1" si="116"/>
        <v>1</v>
      </c>
      <c r="I157" s="83" t="str">
        <f t="shared" ca="1" si="117"/>
        <v/>
      </c>
      <c r="J157" s="83"/>
      <c r="K157" s="83" t="str">
        <f t="shared" ca="1" si="118"/>
        <v/>
      </c>
      <c r="L157" s="83"/>
      <c r="M157" s="83" t="str">
        <f t="shared" ca="1" si="119"/>
        <v/>
      </c>
      <c r="N157" s="83"/>
      <c r="O157" s="83" t="str">
        <f t="shared" ca="1" si="120"/>
        <v/>
      </c>
      <c r="P157" s="83"/>
      <c r="Q157" s="83" t="str">
        <f t="shared" ca="1" si="121"/>
        <v/>
      </c>
      <c r="R157" s="83"/>
      <c r="S157" s="83" t="str">
        <f t="shared" ca="1" si="122"/>
        <v/>
      </c>
      <c r="T157" s="84"/>
      <c r="U157" s="83" t="str">
        <f t="shared" ca="1" si="123"/>
        <v/>
      </c>
      <c r="V157" s="84"/>
      <c r="W157" s="83" t="str">
        <f t="shared" ca="1" si="124"/>
        <v/>
      </c>
      <c r="X157" s="84"/>
      <c r="Y157" s="83" t="str">
        <f t="shared" ca="1" si="125"/>
        <v/>
      </c>
      <c r="Z157" s="84"/>
      <c r="AA157" s="83" t="str">
        <f t="shared" ca="1" si="126"/>
        <v/>
      </c>
      <c r="AB157" s="28" t="str">
        <f t="shared" ca="1" si="138"/>
        <v/>
      </c>
      <c r="AC157" s="9" t="str">
        <f t="shared" ca="1" si="136"/>
        <v/>
      </c>
      <c r="AD157" s="9" t="str">
        <f t="shared" ca="1" si="127"/>
        <v/>
      </c>
      <c r="AE157" s="9" t="str">
        <f t="shared" ca="1" si="128"/>
        <v/>
      </c>
      <c r="AF157" s="9" t="str">
        <f t="shared" ca="1" si="129"/>
        <v/>
      </c>
      <c r="AG157" s="9" t="str">
        <f t="shared" ca="1" si="130"/>
        <v/>
      </c>
      <c r="AH157" s="9" t="str">
        <f t="shared" ca="1" si="131"/>
        <v/>
      </c>
      <c r="AI157" s="9" t="str">
        <f t="shared" ca="1" si="132"/>
        <v/>
      </c>
      <c r="AJ157" s="9" t="str">
        <f t="shared" ca="1" si="133"/>
        <v/>
      </c>
      <c r="AK157" s="9" t="str">
        <f t="shared" ca="1" si="134"/>
        <v/>
      </c>
      <c r="AL157" s="9" t="str">
        <f t="shared" ca="1" si="135"/>
        <v/>
      </c>
      <c r="AM157" s="9">
        <f t="shared" ca="1" si="97"/>
        <v>19</v>
      </c>
      <c r="AN157" s="9">
        <f t="shared" ca="1" si="137"/>
        <v>-9</v>
      </c>
      <c r="AO157" s="20">
        <f t="shared" ca="1" si="112"/>
        <v>0</v>
      </c>
      <c r="AP157" s="22">
        <f t="shared" ca="1" si="113"/>
        <v>69</v>
      </c>
      <c r="AQ157"/>
      <c r="AR157" s="74" t="str">
        <f t="shared" ca="1" si="114"/>
        <v>Profit Target</v>
      </c>
      <c r="AS157" s="74">
        <f t="shared" ca="1" si="115"/>
        <v>0</v>
      </c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79"/>
      <c r="CA157" s="5"/>
      <c r="CB157" s="50">
        <f t="shared" ca="1" si="110"/>
        <v>13</v>
      </c>
    </row>
    <row r="158" spans="1:80">
      <c r="A158" s="50">
        <f t="shared" ca="1" si="109"/>
        <v>8</v>
      </c>
      <c r="B158" s="10"/>
      <c r="C158" s="10"/>
      <c r="D158" s="10"/>
      <c r="E158" s="10"/>
      <c r="F158" s="82">
        <f ca="1">IF(A158&lt;&gt;"",COUNTIF($A$5:A158,A158),"")</f>
        <v>5</v>
      </c>
      <c r="G158" s="76">
        <f t="shared" ca="1" si="111"/>
        <v>8</v>
      </c>
      <c r="H158" s="19">
        <f t="shared" ca="1" si="116"/>
        <v>1</v>
      </c>
      <c r="I158" s="83" t="str">
        <f t="shared" ca="1" si="117"/>
        <v/>
      </c>
      <c r="J158" s="83"/>
      <c r="K158" s="83" t="str">
        <f t="shared" ca="1" si="118"/>
        <v/>
      </c>
      <c r="L158" s="83"/>
      <c r="M158" s="83" t="str">
        <f t="shared" ca="1" si="119"/>
        <v/>
      </c>
      <c r="N158" s="83"/>
      <c r="O158" s="83" t="str">
        <f t="shared" ca="1" si="120"/>
        <v/>
      </c>
      <c r="P158" s="83"/>
      <c r="Q158" s="83" t="str">
        <f t="shared" ca="1" si="121"/>
        <v/>
      </c>
      <c r="R158" s="83"/>
      <c r="S158" s="83" t="str">
        <f t="shared" ca="1" si="122"/>
        <v/>
      </c>
      <c r="T158" s="84"/>
      <c r="U158" s="83" t="str">
        <f t="shared" ca="1" si="123"/>
        <v/>
      </c>
      <c r="V158" s="84"/>
      <c r="W158" s="83" t="str">
        <f t="shared" ca="1" si="124"/>
        <v/>
      </c>
      <c r="X158" s="84"/>
      <c r="Y158" s="83" t="str">
        <f t="shared" ca="1" si="125"/>
        <v/>
      </c>
      <c r="Z158" s="84"/>
      <c r="AA158" s="83" t="str">
        <f t="shared" ca="1" si="126"/>
        <v/>
      </c>
      <c r="AB158" s="28" t="str">
        <f t="shared" ca="1" si="138"/>
        <v/>
      </c>
      <c r="AC158" s="9" t="str">
        <f t="shared" ca="1" si="136"/>
        <v/>
      </c>
      <c r="AD158" s="9" t="str">
        <f t="shared" ca="1" si="127"/>
        <v/>
      </c>
      <c r="AE158" s="9" t="str">
        <f t="shared" ca="1" si="128"/>
        <v/>
      </c>
      <c r="AF158" s="9" t="str">
        <f t="shared" ca="1" si="129"/>
        <v/>
      </c>
      <c r="AG158" s="9" t="str">
        <f t="shared" ca="1" si="130"/>
        <v/>
      </c>
      <c r="AH158" s="9" t="str">
        <f t="shared" ca="1" si="131"/>
        <v/>
      </c>
      <c r="AI158" s="9" t="str">
        <f t="shared" ca="1" si="132"/>
        <v/>
      </c>
      <c r="AJ158" s="9" t="str">
        <f t="shared" ca="1" si="133"/>
        <v/>
      </c>
      <c r="AK158" s="9" t="str">
        <f t="shared" ca="1" si="134"/>
        <v/>
      </c>
      <c r="AL158" s="9" t="str">
        <f t="shared" ca="1" si="135"/>
        <v/>
      </c>
      <c r="AM158" s="9">
        <f t="shared" ca="1" si="97"/>
        <v>19</v>
      </c>
      <c r="AN158" s="9">
        <f t="shared" ca="1" si="137"/>
        <v>-9</v>
      </c>
      <c r="AO158" s="20">
        <f t="shared" ca="1" si="112"/>
        <v>0</v>
      </c>
      <c r="AP158" s="22">
        <f t="shared" ca="1" si="113"/>
        <v>69</v>
      </c>
      <c r="AQ158"/>
      <c r="AR158" s="74" t="str">
        <f t="shared" ca="1" si="114"/>
        <v>Profit Target</v>
      </c>
      <c r="AS158" s="74">
        <f t="shared" ca="1" si="115"/>
        <v>0</v>
      </c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79"/>
      <c r="CA158" s="5"/>
      <c r="CB158" s="50">
        <f t="shared" ca="1" si="110"/>
        <v>11</v>
      </c>
    </row>
    <row r="159" spans="1:80">
      <c r="A159" s="50">
        <f t="shared" ca="1" si="109"/>
        <v>31</v>
      </c>
      <c r="B159" s="10"/>
      <c r="C159" s="10"/>
      <c r="D159" s="10"/>
      <c r="E159" s="10"/>
      <c r="F159" s="82">
        <f ca="1">IF(A159&lt;&gt;"",COUNTIF($A$5:A159,A159),"")</f>
        <v>5</v>
      </c>
      <c r="G159" s="76">
        <f t="shared" ca="1" si="111"/>
        <v>31</v>
      </c>
      <c r="H159" s="19">
        <f t="shared" ca="1" si="116"/>
        <v>1</v>
      </c>
      <c r="I159" s="83" t="str">
        <f t="shared" ca="1" si="117"/>
        <v/>
      </c>
      <c r="J159" s="83"/>
      <c r="K159" s="83" t="str">
        <f t="shared" ca="1" si="118"/>
        <v/>
      </c>
      <c r="L159" s="83"/>
      <c r="M159" s="83" t="str">
        <f t="shared" ca="1" si="119"/>
        <v/>
      </c>
      <c r="N159" s="83"/>
      <c r="O159" s="83" t="str">
        <f t="shared" ca="1" si="120"/>
        <v/>
      </c>
      <c r="P159" s="83"/>
      <c r="Q159" s="83" t="str">
        <f t="shared" ca="1" si="121"/>
        <v/>
      </c>
      <c r="R159" s="83"/>
      <c r="S159" s="83" t="str">
        <f t="shared" ca="1" si="122"/>
        <v/>
      </c>
      <c r="T159" s="84"/>
      <c r="U159" s="83" t="str">
        <f t="shared" ca="1" si="123"/>
        <v/>
      </c>
      <c r="V159" s="84"/>
      <c r="W159" s="83" t="str">
        <f t="shared" ca="1" si="124"/>
        <v/>
      </c>
      <c r="X159" s="84"/>
      <c r="Y159" s="83" t="str">
        <f t="shared" ca="1" si="125"/>
        <v/>
      </c>
      <c r="Z159" s="84"/>
      <c r="AA159" s="83" t="str">
        <f t="shared" ca="1" si="126"/>
        <v/>
      </c>
      <c r="AB159" s="28" t="str">
        <f t="shared" ca="1" si="138"/>
        <v/>
      </c>
      <c r="AC159" s="9" t="str">
        <f t="shared" ca="1" si="136"/>
        <v/>
      </c>
      <c r="AD159" s="9" t="str">
        <f t="shared" ca="1" si="127"/>
        <v/>
      </c>
      <c r="AE159" s="9" t="str">
        <f t="shared" ca="1" si="128"/>
        <v/>
      </c>
      <c r="AF159" s="9" t="str">
        <f t="shared" ca="1" si="129"/>
        <v/>
      </c>
      <c r="AG159" s="9" t="str">
        <f t="shared" ca="1" si="130"/>
        <v/>
      </c>
      <c r="AH159" s="9" t="str">
        <f t="shared" ca="1" si="131"/>
        <v/>
      </c>
      <c r="AI159" s="9" t="str">
        <f t="shared" ca="1" si="132"/>
        <v/>
      </c>
      <c r="AJ159" s="9" t="str">
        <f t="shared" ca="1" si="133"/>
        <v/>
      </c>
      <c r="AK159" s="9" t="str">
        <f t="shared" ca="1" si="134"/>
        <v/>
      </c>
      <c r="AL159" s="9" t="str">
        <f t="shared" ca="1" si="135"/>
        <v/>
      </c>
      <c r="AM159" s="9">
        <f t="shared" ca="1" si="97"/>
        <v>19</v>
      </c>
      <c r="AN159" s="9">
        <f t="shared" ca="1" si="137"/>
        <v>-9</v>
      </c>
      <c r="AO159" s="20">
        <f t="shared" ca="1" si="112"/>
        <v>0</v>
      </c>
      <c r="AP159" s="22">
        <f t="shared" ca="1" si="113"/>
        <v>69</v>
      </c>
      <c r="AQ159"/>
      <c r="AR159" s="74" t="str">
        <f t="shared" ca="1" si="114"/>
        <v>Profit Target</v>
      </c>
      <c r="AS159" s="74">
        <f t="shared" ca="1" si="115"/>
        <v>0</v>
      </c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79"/>
      <c r="CA159" s="5"/>
      <c r="CB159" s="50">
        <f t="shared" ca="1" si="110"/>
        <v>1</v>
      </c>
    </row>
    <row r="160" spans="1:80">
      <c r="A160" s="50">
        <f t="shared" ca="1" si="109"/>
        <v>33</v>
      </c>
      <c r="B160" s="10"/>
      <c r="C160" s="10"/>
      <c r="D160" s="10"/>
      <c r="E160" s="10"/>
      <c r="F160" s="82">
        <f ca="1">IF(A160&lt;&gt;"",COUNTIF($A$5:A160,A160),"")</f>
        <v>6</v>
      </c>
      <c r="G160" s="76">
        <f t="shared" ca="1" si="111"/>
        <v>33</v>
      </c>
      <c r="H160" s="19">
        <f t="shared" ca="1" si="116"/>
        <v>1</v>
      </c>
      <c r="I160" s="83" t="str">
        <f t="shared" ca="1" si="117"/>
        <v/>
      </c>
      <c r="J160" s="83"/>
      <c r="K160" s="83" t="str">
        <f t="shared" ca="1" si="118"/>
        <v/>
      </c>
      <c r="L160" s="83"/>
      <c r="M160" s="83" t="str">
        <f t="shared" ca="1" si="119"/>
        <v/>
      </c>
      <c r="N160" s="83"/>
      <c r="O160" s="83" t="str">
        <f t="shared" ca="1" si="120"/>
        <v/>
      </c>
      <c r="P160" s="83"/>
      <c r="Q160" s="83" t="str">
        <f t="shared" ca="1" si="121"/>
        <v/>
      </c>
      <c r="R160" s="83"/>
      <c r="S160" s="83" t="str">
        <f t="shared" ca="1" si="122"/>
        <v/>
      </c>
      <c r="T160" s="84"/>
      <c r="U160" s="83" t="str">
        <f t="shared" ca="1" si="123"/>
        <v/>
      </c>
      <c r="V160" s="84"/>
      <c r="W160" s="83" t="str">
        <f t="shared" ca="1" si="124"/>
        <v/>
      </c>
      <c r="X160" s="84"/>
      <c r="Y160" s="83" t="str">
        <f t="shared" ca="1" si="125"/>
        <v/>
      </c>
      <c r="Z160" s="84"/>
      <c r="AA160" s="83" t="str">
        <f t="shared" ca="1" si="126"/>
        <v/>
      </c>
      <c r="AB160" s="28" t="str">
        <f t="shared" ca="1" si="138"/>
        <v/>
      </c>
      <c r="AC160" s="9" t="str">
        <f t="shared" ca="1" si="136"/>
        <v/>
      </c>
      <c r="AD160" s="9" t="str">
        <f t="shared" ca="1" si="127"/>
        <v/>
      </c>
      <c r="AE160" s="9" t="str">
        <f t="shared" ca="1" si="128"/>
        <v/>
      </c>
      <c r="AF160" s="9" t="str">
        <f t="shared" ca="1" si="129"/>
        <v/>
      </c>
      <c r="AG160" s="9" t="str">
        <f t="shared" ca="1" si="130"/>
        <v/>
      </c>
      <c r="AH160" s="9" t="str">
        <f t="shared" ca="1" si="131"/>
        <v/>
      </c>
      <c r="AI160" s="9" t="str">
        <f t="shared" ca="1" si="132"/>
        <v/>
      </c>
      <c r="AJ160" s="9" t="str">
        <f t="shared" ca="1" si="133"/>
        <v/>
      </c>
      <c r="AK160" s="9" t="str">
        <f t="shared" ca="1" si="134"/>
        <v/>
      </c>
      <c r="AL160" s="9" t="str">
        <f t="shared" ca="1" si="135"/>
        <v/>
      </c>
      <c r="AM160" s="9">
        <f t="shared" ref="AM160:AM223" ca="1" si="139">COUNTIF(I160:AA160,"")</f>
        <v>19</v>
      </c>
      <c r="AN160" s="9">
        <f t="shared" ca="1" si="137"/>
        <v>-9</v>
      </c>
      <c r="AO160" s="20">
        <f t="shared" ca="1" si="112"/>
        <v>0</v>
      </c>
      <c r="AP160" s="22">
        <f t="shared" ca="1" si="113"/>
        <v>69</v>
      </c>
      <c r="AQ160"/>
      <c r="AR160" s="74" t="str">
        <f t="shared" ca="1" si="114"/>
        <v>Profit Target</v>
      </c>
      <c r="AS160" s="74">
        <f t="shared" ca="1" si="115"/>
        <v>0</v>
      </c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79"/>
      <c r="CA160" s="5"/>
      <c r="CB160" s="50">
        <f t="shared" ca="1" si="110"/>
        <v>16</v>
      </c>
    </row>
    <row r="161" spans="1:80">
      <c r="A161" s="50">
        <f t="shared" ca="1" si="109"/>
        <v>5</v>
      </c>
      <c r="B161" s="10"/>
      <c r="C161" s="10"/>
      <c r="D161" s="10"/>
      <c r="E161" s="10"/>
      <c r="F161" s="82">
        <f ca="1">IF(A161&lt;&gt;"",COUNTIF($A$5:A161,A161),"")</f>
        <v>10</v>
      </c>
      <c r="G161" s="76">
        <f t="shared" ca="1" si="111"/>
        <v>5</v>
      </c>
      <c r="H161" s="19">
        <f t="shared" ca="1" si="116"/>
        <v>1</v>
      </c>
      <c r="I161" s="83" t="str">
        <f t="shared" ca="1" si="117"/>
        <v/>
      </c>
      <c r="J161" s="83"/>
      <c r="K161" s="83" t="str">
        <f t="shared" ca="1" si="118"/>
        <v/>
      </c>
      <c r="L161" s="83"/>
      <c r="M161" s="83" t="str">
        <f t="shared" ca="1" si="119"/>
        <v/>
      </c>
      <c r="N161" s="83"/>
      <c r="O161" s="83" t="str">
        <f t="shared" ca="1" si="120"/>
        <v/>
      </c>
      <c r="P161" s="83"/>
      <c r="Q161" s="83" t="str">
        <f t="shared" ca="1" si="121"/>
        <v/>
      </c>
      <c r="R161" s="83"/>
      <c r="S161" s="83" t="str">
        <f t="shared" ca="1" si="122"/>
        <v/>
      </c>
      <c r="T161" s="84"/>
      <c r="U161" s="83" t="str">
        <f t="shared" ca="1" si="123"/>
        <v/>
      </c>
      <c r="V161" s="84"/>
      <c r="W161" s="83" t="str">
        <f t="shared" ca="1" si="124"/>
        <v/>
      </c>
      <c r="X161" s="84"/>
      <c r="Y161" s="83" t="str">
        <f t="shared" ca="1" si="125"/>
        <v/>
      </c>
      <c r="Z161" s="84"/>
      <c r="AA161" s="83" t="str">
        <f t="shared" ca="1" si="126"/>
        <v/>
      </c>
      <c r="AB161" s="28" t="str">
        <f t="shared" ca="1" si="138"/>
        <v/>
      </c>
      <c r="AC161" s="9" t="str">
        <f t="shared" ca="1" si="136"/>
        <v/>
      </c>
      <c r="AD161" s="9" t="str">
        <f t="shared" ca="1" si="127"/>
        <v/>
      </c>
      <c r="AE161" s="9" t="str">
        <f t="shared" ca="1" si="128"/>
        <v/>
      </c>
      <c r="AF161" s="9" t="str">
        <f t="shared" ca="1" si="129"/>
        <v/>
      </c>
      <c r="AG161" s="9" t="str">
        <f t="shared" ca="1" si="130"/>
        <v/>
      </c>
      <c r="AH161" s="9" t="str">
        <f t="shared" ca="1" si="131"/>
        <v/>
      </c>
      <c r="AI161" s="9" t="str">
        <f t="shared" ca="1" si="132"/>
        <v/>
      </c>
      <c r="AJ161" s="9" t="str">
        <f t="shared" ca="1" si="133"/>
        <v/>
      </c>
      <c r="AK161" s="9" t="str">
        <f t="shared" ca="1" si="134"/>
        <v/>
      </c>
      <c r="AL161" s="9" t="str">
        <f t="shared" ca="1" si="135"/>
        <v/>
      </c>
      <c r="AM161" s="9">
        <f t="shared" ca="1" si="139"/>
        <v>19</v>
      </c>
      <c r="AN161" s="9">
        <f t="shared" ca="1" si="137"/>
        <v>-9</v>
      </c>
      <c r="AO161" s="20">
        <f t="shared" ca="1" si="112"/>
        <v>0</v>
      </c>
      <c r="AP161" s="22">
        <f t="shared" ca="1" si="113"/>
        <v>69</v>
      </c>
      <c r="AQ161"/>
      <c r="AR161" s="74" t="str">
        <f t="shared" ca="1" si="114"/>
        <v>Profit Target</v>
      </c>
      <c r="AS161" s="74">
        <f t="shared" ca="1" si="115"/>
        <v>0</v>
      </c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79"/>
      <c r="CA161" s="5"/>
      <c r="CB161" s="50">
        <f t="shared" ca="1" si="110"/>
        <v>12</v>
      </c>
    </row>
    <row r="162" spans="1:80">
      <c r="A162" s="50">
        <f t="shared" ca="1" si="109"/>
        <v>23</v>
      </c>
      <c r="B162" s="10"/>
      <c r="C162" s="10"/>
      <c r="D162" s="10"/>
      <c r="E162" s="10"/>
      <c r="F162" s="82">
        <f ca="1">IF(A162&lt;&gt;"",COUNTIF($A$5:A162,A162),"")</f>
        <v>4</v>
      </c>
      <c r="G162" s="76">
        <f t="shared" ca="1" si="111"/>
        <v>23</v>
      </c>
      <c r="H162" s="19">
        <f t="shared" ca="1" si="116"/>
        <v>1</v>
      </c>
      <c r="I162" s="83" t="str">
        <f t="shared" ca="1" si="117"/>
        <v/>
      </c>
      <c r="J162" s="83"/>
      <c r="K162" s="83" t="str">
        <f t="shared" ca="1" si="118"/>
        <v/>
      </c>
      <c r="L162" s="83"/>
      <c r="M162" s="83" t="str">
        <f t="shared" ca="1" si="119"/>
        <v/>
      </c>
      <c r="N162" s="83"/>
      <c r="O162" s="83" t="str">
        <f t="shared" ca="1" si="120"/>
        <v/>
      </c>
      <c r="P162" s="83"/>
      <c r="Q162" s="83" t="str">
        <f t="shared" ca="1" si="121"/>
        <v/>
      </c>
      <c r="R162" s="83"/>
      <c r="S162" s="83" t="str">
        <f t="shared" ca="1" si="122"/>
        <v/>
      </c>
      <c r="T162" s="84"/>
      <c r="U162" s="83" t="str">
        <f t="shared" ca="1" si="123"/>
        <v/>
      </c>
      <c r="V162" s="84"/>
      <c r="W162" s="83" t="str">
        <f t="shared" ca="1" si="124"/>
        <v/>
      </c>
      <c r="X162" s="84"/>
      <c r="Y162" s="83" t="str">
        <f t="shared" ca="1" si="125"/>
        <v/>
      </c>
      <c r="Z162" s="84"/>
      <c r="AA162" s="83" t="str">
        <f t="shared" ca="1" si="126"/>
        <v/>
      </c>
      <c r="AB162" s="28" t="str">
        <f ca="1">IF(AA162&lt;&gt;"",COUNTIF(AA151:AA162,AA162),"")</f>
        <v/>
      </c>
      <c r="AC162" s="9" t="str">
        <f t="shared" ca="1" si="136"/>
        <v/>
      </c>
      <c r="AD162" s="9" t="str">
        <f t="shared" ca="1" si="127"/>
        <v/>
      </c>
      <c r="AE162" s="9" t="str">
        <f t="shared" ca="1" si="128"/>
        <v/>
      </c>
      <c r="AF162" s="9" t="str">
        <f t="shared" ca="1" si="129"/>
        <v/>
      </c>
      <c r="AG162" s="9" t="str">
        <f t="shared" ca="1" si="130"/>
        <v/>
      </c>
      <c r="AH162" s="9" t="str">
        <f t="shared" ca="1" si="131"/>
        <v/>
      </c>
      <c r="AI162" s="9" t="str">
        <f t="shared" ca="1" si="132"/>
        <v/>
      </c>
      <c r="AJ162" s="9" t="str">
        <f t="shared" ca="1" si="133"/>
        <v/>
      </c>
      <c r="AK162" s="9" t="str">
        <f t="shared" ca="1" si="134"/>
        <v/>
      </c>
      <c r="AL162" s="9" t="str">
        <f t="shared" ca="1" si="135"/>
        <v/>
      </c>
      <c r="AM162" s="9">
        <f t="shared" ca="1" si="139"/>
        <v>19</v>
      </c>
      <c r="AN162" s="9">
        <f t="shared" ca="1" si="137"/>
        <v>-9</v>
      </c>
      <c r="AO162" s="20">
        <f t="shared" ca="1" si="112"/>
        <v>0</v>
      </c>
      <c r="AP162" s="22">
        <f t="shared" ca="1" si="113"/>
        <v>69</v>
      </c>
      <c r="AQ162"/>
      <c r="AR162" s="74" t="str">
        <f t="shared" ca="1" si="114"/>
        <v>Profit Target</v>
      </c>
      <c r="AS162" s="74">
        <f t="shared" ca="1" si="115"/>
        <v>0</v>
      </c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79"/>
      <c r="CA162" s="5"/>
      <c r="CB162" s="50">
        <f t="shared" ca="1" si="110"/>
        <v>31</v>
      </c>
    </row>
    <row r="163" spans="1:80">
      <c r="A163" s="50">
        <f t="shared" ca="1" si="109"/>
        <v>26</v>
      </c>
      <c r="B163" s="10"/>
      <c r="C163" s="10"/>
      <c r="D163" s="10"/>
      <c r="E163" s="10"/>
      <c r="F163" s="82">
        <f ca="1">IF(A163&lt;&gt;"",COUNTIF($A$5:A163,A163),"")</f>
        <v>7</v>
      </c>
      <c r="G163" s="76">
        <f t="shared" ca="1" si="111"/>
        <v>26</v>
      </c>
      <c r="H163" s="19">
        <f t="shared" ca="1" si="116"/>
        <v>1</v>
      </c>
      <c r="I163" s="83" t="str">
        <f t="shared" ca="1" si="117"/>
        <v/>
      </c>
      <c r="J163" s="83"/>
      <c r="K163" s="83" t="str">
        <f t="shared" ca="1" si="118"/>
        <v/>
      </c>
      <c r="L163" s="83"/>
      <c r="M163" s="83" t="str">
        <f t="shared" ca="1" si="119"/>
        <v/>
      </c>
      <c r="N163" s="83"/>
      <c r="O163" s="83" t="str">
        <f t="shared" ca="1" si="120"/>
        <v/>
      </c>
      <c r="P163" s="83"/>
      <c r="Q163" s="83" t="str">
        <f t="shared" ca="1" si="121"/>
        <v/>
      </c>
      <c r="R163" s="83"/>
      <c r="S163" s="83" t="str">
        <f t="shared" ca="1" si="122"/>
        <v/>
      </c>
      <c r="T163" s="84"/>
      <c r="U163" s="83" t="str">
        <f t="shared" ca="1" si="123"/>
        <v/>
      </c>
      <c r="V163" s="84"/>
      <c r="W163" s="83" t="str">
        <f t="shared" ca="1" si="124"/>
        <v/>
      </c>
      <c r="X163" s="84"/>
      <c r="Y163" s="83" t="str">
        <f t="shared" ca="1" si="125"/>
        <v/>
      </c>
      <c r="Z163" s="84"/>
      <c r="AA163" s="83" t="str">
        <f t="shared" ca="1" si="126"/>
        <v/>
      </c>
      <c r="AB163" s="28" t="str">
        <f t="shared" ref="AB163:AB204" ca="1" si="140">IF(AA163&lt;&gt;"",COUNTIF(AA158:AA163,AA163),"")</f>
        <v/>
      </c>
      <c r="AC163" s="9" t="str">
        <f t="shared" ca="1" si="136"/>
        <v/>
      </c>
      <c r="AD163" s="9" t="str">
        <f t="shared" ca="1" si="127"/>
        <v/>
      </c>
      <c r="AE163" s="9" t="str">
        <f t="shared" ca="1" si="128"/>
        <v/>
      </c>
      <c r="AF163" s="9" t="str">
        <f t="shared" ca="1" si="129"/>
        <v/>
      </c>
      <c r="AG163" s="9" t="str">
        <f t="shared" ca="1" si="130"/>
        <v/>
      </c>
      <c r="AH163" s="9" t="str">
        <f t="shared" ca="1" si="131"/>
        <v/>
      </c>
      <c r="AI163" s="9" t="str">
        <f t="shared" ca="1" si="132"/>
        <v/>
      </c>
      <c r="AJ163" s="9" t="str">
        <f t="shared" ca="1" si="133"/>
        <v/>
      </c>
      <c r="AK163" s="9" t="str">
        <f t="shared" ca="1" si="134"/>
        <v/>
      </c>
      <c r="AL163" s="9" t="str">
        <f t="shared" ca="1" si="135"/>
        <v/>
      </c>
      <c r="AM163" s="9">
        <f t="shared" ca="1" si="139"/>
        <v>19</v>
      </c>
      <c r="AN163" s="9">
        <f t="shared" ca="1" si="137"/>
        <v>-9</v>
      </c>
      <c r="AO163" s="20">
        <f t="shared" ca="1" si="112"/>
        <v>0</v>
      </c>
      <c r="AP163" s="22">
        <f t="shared" ca="1" si="113"/>
        <v>69</v>
      </c>
      <c r="AQ163"/>
      <c r="AR163" s="74" t="str">
        <f t="shared" ca="1" si="114"/>
        <v>Profit Target</v>
      </c>
      <c r="AS163" s="74">
        <f t="shared" ca="1" si="115"/>
        <v>0</v>
      </c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40"/>
      <c r="BE163" s="40"/>
      <c r="BF163" s="40"/>
      <c r="BG163" s="40"/>
      <c r="BH163" s="40"/>
      <c r="BI163" s="40"/>
      <c r="BJ163" s="40"/>
      <c r="BK163" s="40"/>
      <c r="BL163" s="40"/>
      <c r="BM163" s="40"/>
      <c r="BN163" s="79"/>
      <c r="CA163" s="5"/>
      <c r="CB163" s="50">
        <f t="shared" ca="1" si="110"/>
        <v>26</v>
      </c>
    </row>
    <row r="164" spans="1:80">
      <c r="A164" s="50">
        <f t="shared" ca="1" si="109"/>
        <v>20</v>
      </c>
      <c r="B164" s="10"/>
      <c r="C164" s="10"/>
      <c r="D164" s="10"/>
      <c r="E164" s="10"/>
      <c r="F164" s="82">
        <f ca="1">IF(A164&lt;&gt;"",COUNTIF($A$5:A164,A164),"")</f>
        <v>5</v>
      </c>
      <c r="G164" s="76">
        <f t="shared" ca="1" si="111"/>
        <v>20</v>
      </c>
      <c r="H164" s="19">
        <f t="shared" ca="1" si="116"/>
        <v>1</v>
      </c>
      <c r="I164" s="83" t="str">
        <f t="shared" ca="1" si="117"/>
        <v/>
      </c>
      <c r="J164" s="83"/>
      <c r="K164" s="83" t="str">
        <f t="shared" ca="1" si="118"/>
        <v/>
      </c>
      <c r="L164" s="83"/>
      <c r="M164" s="83" t="str">
        <f t="shared" ca="1" si="119"/>
        <v/>
      </c>
      <c r="N164" s="83"/>
      <c r="O164" s="83" t="str">
        <f t="shared" ca="1" si="120"/>
        <v/>
      </c>
      <c r="P164" s="83"/>
      <c r="Q164" s="83" t="str">
        <f t="shared" ca="1" si="121"/>
        <v/>
      </c>
      <c r="R164" s="83"/>
      <c r="S164" s="83" t="str">
        <f t="shared" ca="1" si="122"/>
        <v/>
      </c>
      <c r="T164" s="84"/>
      <c r="U164" s="83" t="str">
        <f t="shared" ca="1" si="123"/>
        <v/>
      </c>
      <c r="V164" s="84"/>
      <c r="W164" s="83" t="str">
        <f t="shared" ca="1" si="124"/>
        <v/>
      </c>
      <c r="X164" s="84"/>
      <c r="Y164" s="83" t="str">
        <f t="shared" ca="1" si="125"/>
        <v/>
      </c>
      <c r="Z164" s="84"/>
      <c r="AA164" s="83" t="str">
        <f t="shared" ca="1" si="126"/>
        <v/>
      </c>
      <c r="AB164" s="28" t="str">
        <f t="shared" ca="1" si="140"/>
        <v/>
      </c>
      <c r="AC164" s="9" t="str">
        <f t="shared" ca="1" si="136"/>
        <v/>
      </c>
      <c r="AD164" s="9" t="str">
        <f t="shared" ca="1" si="127"/>
        <v/>
      </c>
      <c r="AE164" s="9" t="str">
        <f t="shared" ca="1" si="128"/>
        <v/>
      </c>
      <c r="AF164" s="9" t="str">
        <f t="shared" ca="1" si="129"/>
        <v/>
      </c>
      <c r="AG164" s="9" t="str">
        <f t="shared" ca="1" si="130"/>
        <v/>
      </c>
      <c r="AH164" s="9" t="str">
        <f t="shared" ca="1" si="131"/>
        <v/>
      </c>
      <c r="AI164" s="9" t="str">
        <f t="shared" ca="1" si="132"/>
        <v/>
      </c>
      <c r="AJ164" s="9" t="str">
        <f t="shared" ca="1" si="133"/>
        <v/>
      </c>
      <c r="AK164" s="9" t="str">
        <f t="shared" ca="1" si="134"/>
        <v/>
      </c>
      <c r="AL164" s="9" t="str">
        <f t="shared" ca="1" si="135"/>
        <v/>
      </c>
      <c r="AM164" s="9">
        <f t="shared" ca="1" si="139"/>
        <v>19</v>
      </c>
      <c r="AN164" s="9">
        <f t="shared" ca="1" si="137"/>
        <v>-9</v>
      </c>
      <c r="AO164" s="20">
        <f t="shared" ca="1" si="112"/>
        <v>0</v>
      </c>
      <c r="AP164" s="22">
        <f t="shared" ca="1" si="113"/>
        <v>69</v>
      </c>
      <c r="AQ164"/>
      <c r="AR164" s="74" t="str">
        <f t="shared" ca="1" si="114"/>
        <v>Profit Target</v>
      </c>
      <c r="AS164" s="74">
        <f t="shared" ca="1" si="115"/>
        <v>0</v>
      </c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79"/>
      <c r="CA164" s="5"/>
      <c r="CB164" s="50">
        <f t="shared" ca="1" si="110"/>
        <v>12</v>
      </c>
    </row>
    <row r="165" spans="1:80">
      <c r="A165" s="50">
        <f t="shared" ca="1" si="109"/>
        <v>10</v>
      </c>
      <c r="B165" s="10"/>
      <c r="C165" s="10"/>
      <c r="D165" s="10"/>
      <c r="E165" s="10"/>
      <c r="F165" s="82">
        <f ca="1">IF(A165&lt;&gt;"",COUNTIF($A$5:A165,A165),"")</f>
        <v>5</v>
      </c>
      <c r="G165" s="76">
        <f t="shared" ca="1" si="111"/>
        <v>10</v>
      </c>
      <c r="H165" s="19">
        <f t="shared" ca="1" si="116"/>
        <v>1</v>
      </c>
      <c r="I165" s="83" t="str">
        <f t="shared" ca="1" si="117"/>
        <v/>
      </c>
      <c r="J165" s="83"/>
      <c r="K165" s="83" t="str">
        <f t="shared" ca="1" si="118"/>
        <v/>
      </c>
      <c r="L165" s="83"/>
      <c r="M165" s="83" t="str">
        <f t="shared" ca="1" si="119"/>
        <v/>
      </c>
      <c r="N165" s="83"/>
      <c r="O165" s="83" t="str">
        <f t="shared" ca="1" si="120"/>
        <v/>
      </c>
      <c r="P165" s="83"/>
      <c r="Q165" s="83" t="str">
        <f t="shared" ca="1" si="121"/>
        <v/>
      </c>
      <c r="R165" s="83"/>
      <c r="S165" s="83" t="str">
        <f t="shared" ca="1" si="122"/>
        <v/>
      </c>
      <c r="T165" s="84"/>
      <c r="U165" s="83" t="str">
        <f t="shared" ca="1" si="123"/>
        <v/>
      </c>
      <c r="V165" s="84"/>
      <c r="W165" s="83" t="str">
        <f t="shared" ca="1" si="124"/>
        <v/>
      </c>
      <c r="X165" s="84"/>
      <c r="Y165" s="83" t="str">
        <f t="shared" ca="1" si="125"/>
        <v/>
      </c>
      <c r="Z165" s="84"/>
      <c r="AA165" s="83" t="str">
        <f t="shared" ca="1" si="126"/>
        <v/>
      </c>
      <c r="AB165" s="28" t="str">
        <f t="shared" ca="1" si="140"/>
        <v/>
      </c>
      <c r="AC165" s="9" t="str">
        <f t="shared" ca="1" si="136"/>
        <v/>
      </c>
      <c r="AD165" s="9" t="str">
        <f t="shared" ca="1" si="127"/>
        <v/>
      </c>
      <c r="AE165" s="9" t="str">
        <f t="shared" ca="1" si="128"/>
        <v/>
      </c>
      <c r="AF165" s="9" t="str">
        <f t="shared" ca="1" si="129"/>
        <v/>
      </c>
      <c r="AG165" s="9" t="str">
        <f t="shared" ca="1" si="130"/>
        <v/>
      </c>
      <c r="AH165" s="9" t="str">
        <f t="shared" ca="1" si="131"/>
        <v/>
      </c>
      <c r="AI165" s="9" t="str">
        <f t="shared" ca="1" si="132"/>
        <v/>
      </c>
      <c r="AJ165" s="9" t="str">
        <f t="shared" ca="1" si="133"/>
        <v/>
      </c>
      <c r="AK165" s="9" t="str">
        <f t="shared" ca="1" si="134"/>
        <v/>
      </c>
      <c r="AL165" s="9" t="str">
        <f t="shared" ca="1" si="135"/>
        <v/>
      </c>
      <c r="AM165" s="9">
        <f t="shared" ca="1" si="139"/>
        <v>19</v>
      </c>
      <c r="AN165" s="9">
        <f t="shared" ca="1" si="137"/>
        <v>-9</v>
      </c>
      <c r="AO165" s="20">
        <f t="shared" ca="1" si="112"/>
        <v>0</v>
      </c>
      <c r="AP165" s="22">
        <f t="shared" ca="1" si="113"/>
        <v>69</v>
      </c>
      <c r="AQ165"/>
      <c r="AR165" s="74" t="str">
        <f t="shared" ca="1" si="114"/>
        <v>Profit Target</v>
      </c>
      <c r="AS165" s="74">
        <f t="shared" ca="1" si="115"/>
        <v>0</v>
      </c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40"/>
      <c r="BE165" s="40"/>
      <c r="BF165" s="40"/>
      <c r="BG165" s="40"/>
      <c r="BH165" s="40"/>
      <c r="BI165" s="40"/>
      <c r="BJ165" s="40"/>
      <c r="BK165" s="40"/>
      <c r="BL165" s="40"/>
      <c r="BM165" s="40"/>
      <c r="BN165" s="79"/>
      <c r="CA165" s="5"/>
      <c r="CB165" s="50">
        <f t="shared" ca="1" si="110"/>
        <v>15</v>
      </c>
    </row>
    <row r="166" spans="1:80">
      <c r="A166" s="50">
        <f t="shared" ca="1" si="109"/>
        <v>28</v>
      </c>
      <c r="B166" s="10"/>
      <c r="C166" s="10"/>
      <c r="D166" s="10"/>
      <c r="E166" s="10"/>
      <c r="F166" s="82">
        <f ca="1">IF(A166&lt;&gt;"",COUNTIF($A$5:A166,A166),"")</f>
        <v>7</v>
      </c>
      <c r="G166" s="76">
        <f t="shared" ca="1" si="111"/>
        <v>28</v>
      </c>
      <c r="H166" s="19">
        <f t="shared" ca="1" si="116"/>
        <v>1</v>
      </c>
      <c r="I166" s="83" t="str">
        <f t="shared" ca="1" si="117"/>
        <v/>
      </c>
      <c r="J166" s="83"/>
      <c r="K166" s="83" t="str">
        <f t="shared" ca="1" si="118"/>
        <v/>
      </c>
      <c r="L166" s="83"/>
      <c r="M166" s="83" t="str">
        <f t="shared" ca="1" si="119"/>
        <v/>
      </c>
      <c r="N166" s="83"/>
      <c r="O166" s="83" t="str">
        <f t="shared" ca="1" si="120"/>
        <v/>
      </c>
      <c r="P166" s="83"/>
      <c r="Q166" s="83" t="str">
        <f t="shared" ca="1" si="121"/>
        <v/>
      </c>
      <c r="R166" s="83"/>
      <c r="S166" s="83" t="str">
        <f t="shared" ca="1" si="122"/>
        <v/>
      </c>
      <c r="T166" s="84"/>
      <c r="U166" s="83" t="str">
        <f t="shared" ca="1" si="123"/>
        <v/>
      </c>
      <c r="V166" s="84"/>
      <c r="W166" s="83" t="str">
        <f t="shared" ca="1" si="124"/>
        <v/>
      </c>
      <c r="X166" s="84"/>
      <c r="Y166" s="83" t="str">
        <f t="shared" ca="1" si="125"/>
        <v/>
      </c>
      <c r="Z166" s="84"/>
      <c r="AA166" s="83" t="str">
        <f t="shared" ca="1" si="126"/>
        <v/>
      </c>
      <c r="AB166" s="28" t="str">
        <f t="shared" ca="1" si="140"/>
        <v/>
      </c>
      <c r="AC166" s="9" t="str">
        <f t="shared" ca="1" si="136"/>
        <v/>
      </c>
      <c r="AD166" s="9" t="str">
        <f t="shared" ca="1" si="127"/>
        <v/>
      </c>
      <c r="AE166" s="9" t="str">
        <f t="shared" ca="1" si="128"/>
        <v/>
      </c>
      <c r="AF166" s="9" t="str">
        <f t="shared" ca="1" si="129"/>
        <v/>
      </c>
      <c r="AG166" s="9" t="str">
        <f t="shared" ca="1" si="130"/>
        <v/>
      </c>
      <c r="AH166" s="9" t="str">
        <f t="shared" ca="1" si="131"/>
        <v/>
      </c>
      <c r="AI166" s="9" t="str">
        <f t="shared" ca="1" si="132"/>
        <v/>
      </c>
      <c r="AJ166" s="9" t="str">
        <f t="shared" ca="1" si="133"/>
        <v/>
      </c>
      <c r="AK166" s="9" t="str">
        <f t="shared" ca="1" si="134"/>
        <v/>
      </c>
      <c r="AL166" s="9" t="str">
        <f t="shared" ca="1" si="135"/>
        <v/>
      </c>
      <c r="AM166" s="9">
        <f t="shared" ca="1" si="139"/>
        <v>19</v>
      </c>
      <c r="AN166" s="9">
        <f t="shared" ca="1" si="137"/>
        <v>-9</v>
      </c>
      <c r="AO166" s="20">
        <f t="shared" ca="1" si="112"/>
        <v>0</v>
      </c>
      <c r="AP166" s="22">
        <f t="shared" ca="1" si="113"/>
        <v>69</v>
      </c>
      <c r="AQ166"/>
      <c r="AR166" s="74" t="str">
        <f t="shared" ca="1" si="114"/>
        <v>Profit Target</v>
      </c>
      <c r="AS166" s="74">
        <f t="shared" ca="1" si="115"/>
        <v>0</v>
      </c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79"/>
      <c r="CA166" s="5"/>
      <c r="CB166" s="50">
        <f t="shared" ca="1" si="110"/>
        <v>1</v>
      </c>
    </row>
    <row r="167" spans="1:80">
      <c r="A167" s="50">
        <f t="shared" ca="1" si="109"/>
        <v>31</v>
      </c>
      <c r="B167" s="10"/>
      <c r="C167" s="10"/>
      <c r="D167" s="10"/>
      <c r="E167" s="10"/>
      <c r="F167" s="82">
        <f ca="1">IF(A167&lt;&gt;"",COUNTIF($A$5:A167,A167),"")</f>
        <v>6</v>
      </c>
      <c r="G167" s="76">
        <f t="shared" ca="1" si="111"/>
        <v>31</v>
      </c>
      <c r="H167" s="19">
        <f t="shared" ca="1" si="116"/>
        <v>1</v>
      </c>
      <c r="I167" s="83" t="str">
        <f t="shared" ca="1" si="117"/>
        <v/>
      </c>
      <c r="J167" s="83"/>
      <c r="K167" s="83" t="str">
        <f t="shared" ca="1" si="118"/>
        <v/>
      </c>
      <c r="L167" s="83"/>
      <c r="M167" s="83" t="str">
        <f t="shared" ca="1" si="119"/>
        <v/>
      </c>
      <c r="N167" s="83"/>
      <c r="O167" s="83" t="str">
        <f t="shared" ca="1" si="120"/>
        <v/>
      </c>
      <c r="P167" s="83"/>
      <c r="Q167" s="83" t="str">
        <f t="shared" ca="1" si="121"/>
        <v/>
      </c>
      <c r="R167" s="83"/>
      <c r="S167" s="83" t="str">
        <f t="shared" ca="1" si="122"/>
        <v/>
      </c>
      <c r="T167" s="84"/>
      <c r="U167" s="83" t="str">
        <f t="shared" ca="1" si="123"/>
        <v/>
      </c>
      <c r="V167" s="84"/>
      <c r="W167" s="83" t="str">
        <f t="shared" ca="1" si="124"/>
        <v/>
      </c>
      <c r="X167" s="84"/>
      <c r="Y167" s="83" t="str">
        <f t="shared" ca="1" si="125"/>
        <v/>
      </c>
      <c r="Z167" s="84"/>
      <c r="AA167" s="83" t="str">
        <f t="shared" ca="1" si="126"/>
        <v/>
      </c>
      <c r="AB167" s="28" t="str">
        <f t="shared" ca="1" si="140"/>
        <v/>
      </c>
      <c r="AC167" s="9" t="str">
        <f t="shared" ca="1" si="136"/>
        <v/>
      </c>
      <c r="AD167" s="9" t="str">
        <f t="shared" ca="1" si="127"/>
        <v/>
      </c>
      <c r="AE167" s="9" t="str">
        <f t="shared" ca="1" si="128"/>
        <v/>
      </c>
      <c r="AF167" s="9" t="str">
        <f t="shared" ca="1" si="129"/>
        <v/>
      </c>
      <c r="AG167" s="9" t="str">
        <f t="shared" ca="1" si="130"/>
        <v/>
      </c>
      <c r="AH167" s="9" t="str">
        <f t="shared" ca="1" si="131"/>
        <v/>
      </c>
      <c r="AI167" s="9" t="str">
        <f t="shared" ca="1" si="132"/>
        <v/>
      </c>
      <c r="AJ167" s="9" t="str">
        <f t="shared" ca="1" si="133"/>
        <v/>
      </c>
      <c r="AK167" s="9" t="str">
        <f t="shared" ca="1" si="134"/>
        <v/>
      </c>
      <c r="AL167" s="9" t="str">
        <f t="shared" ca="1" si="135"/>
        <v/>
      </c>
      <c r="AM167" s="9">
        <f t="shared" ca="1" si="139"/>
        <v>19</v>
      </c>
      <c r="AN167" s="9">
        <f t="shared" ca="1" si="137"/>
        <v>-9</v>
      </c>
      <c r="AO167" s="20">
        <f t="shared" ca="1" si="112"/>
        <v>0</v>
      </c>
      <c r="AP167" s="22">
        <f t="shared" ca="1" si="113"/>
        <v>69</v>
      </c>
      <c r="AQ167"/>
      <c r="AR167" s="74" t="str">
        <f t="shared" ca="1" si="114"/>
        <v>Profit Target</v>
      </c>
      <c r="AS167" s="74">
        <f t="shared" ca="1" si="115"/>
        <v>0</v>
      </c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79"/>
      <c r="CA167" s="5"/>
      <c r="CB167" s="50">
        <f t="shared" ca="1" si="110"/>
        <v>8</v>
      </c>
    </row>
    <row r="168" spans="1:80">
      <c r="A168" s="50">
        <f t="shared" ca="1" si="109"/>
        <v>6</v>
      </c>
      <c r="B168" s="10"/>
      <c r="C168" s="10"/>
      <c r="D168" s="10"/>
      <c r="E168" s="10"/>
      <c r="F168" s="82">
        <f ca="1">IF(A168&lt;&gt;"",COUNTIF($A$5:A168,A168),"")</f>
        <v>6</v>
      </c>
      <c r="G168" s="76">
        <f t="shared" ca="1" si="111"/>
        <v>6</v>
      </c>
      <c r="H168" s="19">
        <f t="shared" ca="1" si="116"/>
        <v>1</v>
      </c>
      <c r="I168" s="83" t="str">
        <f t="shared" ca="1" si="117"/>
        <v/>
      </c>
      <c r="J168" s="83"/>
      <c r="K168" s="83" t="str">
        <f t="shared" ca="1" si="118"/>
        <v/>
      </c>
      <c r="L168" s="83"/>
      <c r="M168" s="83" t="str">
        <f t="shared" ca="1" si="119"/>
        <v/>
      </c>
      <c r="N168" s="83"/>
      <c r="O168" s="83" t="str">
        <f t="shared" ca="1" si="120"/>
        <v/>
      </c>
      <c r="P168" s="83"/>
      <c r="Q168" s="83" t="str">
        <f t="shared" ca="1" si="121"/>
        <v/>
      </c>
      <c r="R168" s="83"/>
      <c r="S168" s="83" t="str">
        <f t="shared" ca="1" si="122"/>
        <v/>
      </c>
      <c r="T168" s="84"/>
      <c r="U168" s="83" t="str">
        <f t="shared" ca="1" si="123"/>
        <v/>
      </c>
      <c r="V168" s="84"/>
      <c r="W168" s="83" t="str">
        <f t="shared" ca="1" si="124"/>
        <v/>
      </c>
      <c r="X168" s="84"/>
      <c r="Y168" s="83" t="str">
        <f t="shared" ca="1" si="125"/>
        <v/>
      </c>
      <c r="Z168" s="84"/>
      <c r="AA168" s="83" t="str">
        <f t="shared" ca="1" si="126"/>
        <v/>
      </c>
      <c r="AB168" s="28" t="str">
        <f t="shared" ca="1" si="140"/>
        <v/>
      </c>
      <c r="AC168" s="9" t="str">
        <f t="shared" ca="1" si="136"/>
        <v/>
      </c>
      <c r="AD168" s="9" t="str">
        <f t="shared" ca="1" si="127"/>
        <v/>
      </c>
      <c r="AE168" s="9" t="str">
        <f t="shared" ca="1" si="128"/>
        <v/>
      </c>
      <c r="AF168" s="9" t="str">
        <f t="shared" ca="1" si="129"/>
        <v/>
      </c>
      <c r="AG168" s="9" t="str">
        <f t="shared" ca="1" si="130"/>
        <v/>
      </c>
      <c r="AH168" s="9" t="str">
        <f t="shared" ca="1" si="131"/>
        <v/>
      </c>
      <c r="AI168" s="9" t="str">
        <f t="shared" ca="1" si="132"/>
        <v/>
      </c>
      <c r="AJ168" s="9" t="str">
        <f t="shared" ca="1" si="133"/>
        <v/>
      </c>
      <c r="AK168" s="9" t="str">
        <f t="shared" ca="1" si="134"/>
        <v/>
      </c>
      <c r="AL168" s="9" t="str">
        <f t="shared" ca="1" si="135"/>
        <v/>
      </c>
      <c r="AM168" s="9">
        <f t="shared" ca="1" si="139"/>
        <v>19</v>
      </c>
      <c r="AN168" s="9">
        <f t="shared" ca="1" si="137"/>
        <v>-9</v>
      </c>
      <c r="AO168" s="20">
        <f t="shared" ca="1" si="112"/>
        <v>0</v>
      </c>
      <c r="AP168" s="22">
        <f t="shared" ca="1" si="113"/>
        <v>69</v>
      </c>
      <c r="AQ168"/>
      <c r="AR168" s="74" t="str">
        <f t="shared" ca="1" si="114"/>
        <v>Profit Target</v>
      </c>
      <c r="AS168" s="74">
        <f t="shared" ca="1" si="115"/>
        <v>0</v>
      </c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79"/>
      <c r="CA168" s="5"/>
      <c r="CB168" s="50">
        <f t="shared" ca="1" si="110"/>
        <v>25</v>
      </c>
    </row>
    <row r="169" spans="1:80">
      <c r="A169" s="50">
        <f t="shared" ca="1" si="109"/>
        <v>16</v>
      </c>
      <c r="B169" s="10"/>
      <c r="C169" s="10"/>
      <c r="D169" s="10"/>
      <c r="E169" s="10"/>
      <c r="F169" s="82">
        <f ca="1">IF(A169&lt;&gt;"",COUNTIF($A$5:A169,A169),"")</f>
        <v>5</v>
      </c>
      <c r="G169" s="76">
        <f t="shared" ca="1" si="111"/>
        <v>16</v>
      </c>
      <c r="H169" s="19">
        <f t="shared" ca="1" si="116"/>
        <v>1</v>
      </c>
      <c r="I169" s="83" t="str">
        <f t="shared" ca="1" si="117"/>
        <v/>
      </c>
      <c r="J169" s="83"/>
      <c r="K169" s="83" t="str">
        <f t="shared" ca="1" si="118"/>
        <v/>
      </c>
      <c r="L169" s="83"/>
      <c r="M169" s="83" t="str">
        <f t="shared" ca="1" si="119"/>
        <v/>
      </c>
      <c r="N169" s="83"/>
      <c r="O169" s="83" t="str">
        <f t="shared" ca="1" si="120"/>
        <v/>
      </c>
      <c r="P169" s="83"/>
      <c r="Q169" s="83" t="str">
        <f t="shared" ca="1" si="121"/>
        <v/>
      </c>
      <c r="R169" s="83"/>
      <c r="S169" s="83" t="str">
        <f t="shared" ca="1" si="122"/>
        <v/>
      </c>
      <c r="T169" s="84"/>
      <c r="U169" s="83" t="str">
        <f t="shared" ca="1" si="123"/>
        <v/>
      </c>
      <c r="V169" s="84"/>
      <c r="W169" s="83" t="str">
        <f t="shared" ca="1" si="124"/>
        <v/>
      </c>
      <c r="X169" s="84"/>
      <c r="Y169" s="83" t="str">
        <f t="shared" ca="1" si="125"/>
        <v/>
      </c>
      <c r="Z169" s="84"/>
      <c r="AA169" s="83" t="str">
        <f t="shared" ca="1" si="126"/>
        <v/>
      </c>
      <c r="AB169" s="28" t="str">
        <f t="shared" ca="1" si="140"/>
        <v/>
      </c>
      <c r="AC169" s="9" t="str">
        <f t="shared" ca="1" si="136"/>
        <v/>
      </c>
      <c r="AD169" s="9" t="str">
        <f t="shared" ca="1" si="127"/>
        <v/>
      </c>
      <c r="AE169" s="9" t="str">
        <f t="shared" ca="1" si="128"/>
        <v/>
      </c>
      <c r="AF169" s="9" t="str">
        <f t="shared" ca="1" si="129"/>
        <v/>
      </c>
      <c r="AG169" s="9" t="str">
        <f t="shared" ca="1" si="130"/>
        <v/>
      </c>
      <c r="AH169" s="9" t="str">
        <f t="shared" ca="1" si="131"/>
        <v/>
      </c>
      <c r="AI169" s="9" t="str">
        <f t="shared" ca="1" si="132"/>
        <v/>
      </c>
      <c r="AJ169" s="9" t="str">
        <f t="shared" ca="1" si="133"/>
        <v/>
      </c>
      <c r="AK169" s="9" t="str">
        <f t="shared" ca="1" si="134"/>
        <v/>
      </c>
      <c r="AL169" s="9" t="str">
        <f t="shared" ca="1" si="135"/>
        <v/>
      </c>
      <c r="AM169" s="9">
        <f t="shared" ca="1" si="139"/>
        <v>19</v>
      </c>
      <c r="AN169" s="9">
        <f t="shared" ca="1" si="137"/>
        <v>-9</v>
      </c>
      <c r="AO169" s="20">
        <f t="shared" ca="1" si="112"/>
        <v>0</v>
      </c>
      <c r="AP169" s="22">
        <f t="shared" ca="1" si="113"/>
        <v>69</v>
      </c>
      <c r="AQ169"/>
      <c r="AR169" s="74" t="str">
        <f t="shared" ca="1" si="114"/>
        <v>Profit Target</v>
      </c>
      <c r="AS169" s="74">
        <f t="shared" ca="1" si="115"/>
        <v>0</v>
      </c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40"/>
      <c r="BE169" s="40"/>
      <c r="BF169" s="40"/>
      <c r="BG169" s="40"/>
      <c r="BH169" s="40"/>
      <c r="BI169" s="40"/>
      <c r="BJ169" s="40"/>
      <c r="BK169" s="40"/>
      <c r="BL169" s="40"/>
      <c r="BM169" s="40"/>
      <c r="BN169" s="79"/>
      <c r="CA169" s="5"/>
      <c r="CB169" s="50">
        <f t="shared" ca="1" si="110"/>
        <v>3</v>
      </c>
    </row>
    <row r="170" spans="1:80">
      <c r="A170" s="50">
        <f t="shared" ca="1" si="109"/>
        <v>20</v>
      </c>
      <c r="B170" s="10"/>
      <c r="C170" s="10"/>
      <c r="D170" s="10"/>
      <c r="E170" s="10"/>
      <c r="F170" s="82">
        <f ca="1">IF(A170&lt;&gt;"",COUNTIF($A$5:A170,A170),"")</f>
        <v>6</v>
      </c>
      <c r="G170" s="76">
        <f t="shared" ca="1" si="111"/>
        <v>20</v>
      </c>
      <c r="H170" s="19">
        <f t="shared" ca="1" si="116"/>
        <v>1</v>
      </c>
      <c r="I170" s="83" t="str">
        <f t="shared" ca="1" si="117"/>
        <v/>
      </c>
      <c r="J170" s="83"/>
      <c r="K170" s="83" t="str">
        <f t="shared" ca="1" si="118"/>
        <v/>
      </c>
      <c r="L170" s="83"/>
      <c r="M170" s="83" t="str">
        <f t="shared" ca="1" si="119"/>
        <v/>
      </c>
      <c r="N170" s="83"/>
      <c r="O170" s="83" t="str">
        <f t="shared" ca="1" si="120"/>
        <v/>
      </c>
      <c r="P170" s="83"/>
      <c r="Q170" s="83" t="str">
        <f t="shared" ca="1" si="121"/>
        <v/>
      </c>
      <c r="R170" s="83"/>
      <c r="S170" s="83" t="str">
        <f t="shared" ca="1" si="122"/>
        <v/>
      </c>
      <c r="T170" s="84"/>
      <c r="U170" s="83" t="str">
        <f t="shared" ca="1" si="123"/>
        <v/>
      </c>
      <c r="V170" s="84"/>
      <c r="W170" s="83" t="str">
        <f t="shared" ca="1" si="124"/>
        <v/>
      </c>
      <c r="X170" s="84"/>
      <c r="Y170" s="83" t="str">
        <f t="shared" ca="1" si="125"/>
        <v/>
      </c>
      <c r="Z170" s="84"/>
      <c r="AA170" s="83" t="str">
        <f t="shared" ca="1" si="126"/>
        <v/>
      </c>
      <c r="AB170" s="28" t="str">
        <f t="shared" ca="1" si="140"/>
        <v/>
      </c>
      <c r="AC170" s="9" t="str">
        <f t="shared" ca="1" si="136"/>
        <v/>
      </c>
      <c r="AD170" s="9" t="str">
        <f t="shared" ca="1" si="127"/>
        <v/>
      </c>
      <c r="AE170" s="9" t="str">
        <f t="shared" ca="1" si="128"/>
        <v/>
      </c>
      <c r="AF170" s="9" t="str">
        <f t="shared" ca="1" si="129"/>
        <v/>
      </c>
      <c r="AG170" s="9" t="str">
        <f t="shared" ca="1" si="130"/>
        <v/>
      </c>
      <c r="AH170" s="9" t="str">
        <f t="shared" ca="1" si="131"/>
        <v/>
      </c>
      <c r="AI170" s="9" t="str">
        <f t="shared" ca="1" si="132"/>
        <v/>
      </c>
      <c r="AJ170" s="9" t="str">
        <f t="shared" ca="1" si="133"/>
        <v/>
      </c>
      <c r="AK170" s="9" t="str">
        <f t="shared" ca="1" si="134"/>
        <v/>
      </c>
      <c r="AL170" s="9" t="str">
        <f t="shared" ca="1" si="135"/>
        <v/>
      </c>
      <c r="AM170" s="9">
        <f t="shared" ca="1" si="139"/>
        <v>19</v>
      </c>
      <c r="AN170" s="9">
        <f t="shared" ca="1" si="137"/>
        <v>-9</v>
      </c>
      <c r="AO170" s="20">
        <f t="shared" ca="1" si="112"/>
        <v>0</v>
      </c>
      <c r="AP170" s="22">
        <f t="shared" ca="1" si="113"/>
        <v>69</v>
      </c>
      <c r="AQ170"/>
      <c r="AR170" s="74" t="str">
        <f t="shared" ca="1" si="114"/>
        <v>Profit Target</v>
      </c>
      <c r="AS170" s="74">
        <f t="shared" ca="1" si="115"/>
        <v>0</v>
      </c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79"/>
      <c r="CA170" s="5"/>
      <c r="CB170" s="50">
        <f t="shared" ca="1" si="110"/>
        <v>29</v>
      </c>
    </row>
    <row r="171" spans="1:80">
      <c r="A171" s="50">
        <f t="shared" ca="1" si="109"/>
        <v>20</v>
      </c>
      <c r="B171" s="10"/>
      <c r="C171" s="10"/>
      <c r="D171" s="10"/>
      <c r="E171" s="10"/>
      <c r="F171" s="82">
        <f ca="1">IF(A171&lt;&gt;"",COUNTIF($A$5:A171,A171),"")</f>
        <v>7</v>
      </c>
      <c r="G171" s="76">
        <f t="shared" ca="1" si="111"/>
        <v>20</v>
      </c>
      <c r="H171" s="19">
        <f t="shared" ca="1" si="116"/>
        <v>1</v>
      </c>
      <c r="I171" s="83" t="str">
        <f t="shared" ca="1" si="117"/>
        <v/>
      </c>
      <c r="J171" s="83"/>
      <c r="K171" s="83" t="str">
        <f t="shared" ca="1" si="118"/>
        <v/>
      </c>
      <c r="L171" s="83"/>
      <c r="M171" s="83" t="str">
        <f t="shared" ca="1" si="119"/>
        <v/>
      </c>
      <c r="N171" s="83"/>
      <c r="O171" s="83" t="str">
        <f t="shared" ca="1" si="120"/>
        <v/>
      </c>
      <c r="P171" s="83"/>
      <c r="Q171" s="83" t="str">
        <f t="shared" ca="1" si="121"/>
        <v/>
      </c>
      <c r="R171" s="83"/>
      <c r="S171" s="83" t="str">
        <f t="shared" ca="1" si="122"/>
        <v/>
      </c>
      <c r="T171" s="84"/>
      <c r="U171" s="83" t="str">
        <f t="shared" ca="1" si="123"/>
        <v/>
      </c>
      <c r="V171" s="84"/>
      <c r="W171" s="83" t="str">
        <f t="shared" ca="1" si="124"/>
        <v/>
      </c>
      <c r="X171" s="84"/>
      <c r="Y171" s="83" t="str">
        <f t="shared" ca="1" si="125"/>
        <v/>
      </c>
      <c r="Z171" s="84"/>
      <c r="AA171" s="83" t="str">
        <f t="shared" ca="1" si="126"/>
        <v/>
      </c>
      <c r="AB171" s="28" t="str">
        <f t="shared" ca="1" si="140"/>
        <v/>
      </c>
      <c r="AC171" s="9" t="str">
        <f t="shared" ca="1" si="136"/>
        <v/>
      </c>
      <c r="AD171" s="9" t="str">
        <f t="shared" ca="1" si="127"/>
        <v/>
      </c>
      <c r="AE171" s="9" t="str">
        <f t="shared" ca="1" si="128"/>
        <v/>
      </c>
      <c r="AF171" s="9" t="str">
        <f t="shared" ca="1" si="129"/>
        <v/>
      </c>
      <c r="AG171" s="9" t="str">
        <f t="shared" ca="1" si="130"/>
        <v/>
      </c>
      <c r="AH171" s="9" t="str">
        <f t="shared" ca="1" si="131"/>
        <v/>
      </c>
      <c r="AI171" s="9" t="str">
        <f t="shared" ca="1" si="132"/>
        <v/>
      </c>
      <c r="AJ171" s="9" t="str">
        <f t="shared" ca="1" si="133"/>
        <v/>
      </c>
      <c r="AK171" s="9" t="str">
        <f t="shared" ca="1" si="134"/>
        <v/>
      </c>
      <c r="AL171" s="9" t="str">
        <f t="shared" ca="1" si="135"/>
        <v/>
      </c>
      <c r="AM171" s="9">
        <f t="shared" ca="1" si="139"/>
        <v>19</v>
      </c>
      <c r="AN171" s="9">
        <f t="shared" ca="1" si="137"/>
        <v>-9</v>
      </c>
      <c r="AO171" s="20">
        <f t="shared" ca="1" si="112"/>
        <v>0</v>
      </c>
      <c r="AP171" s="22">
        <f t="shared" ca="1" si="113"/>
        <v>69</v>
      </c>
      <c r="AQ171"/>
      <c r="AR171" s="74" t="str">
        <f t="shared" ca="1" si="114"/>
        <v>Profit Target</v>
      </c>
      <c r="AS171" s="74">
        <f t="shared" ca="1" si="115"/>
        <v>0</v>
      </c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40"/>
      <c r="BE171" s="40"/>
      <c r="BF171" s="40"/>
      <c r="BG171" s="40"/>
      <c r="BH171" s="40"/>
      <c r="BI171" s="40"/>
      <c r="BJ171" s="40"/>
      <c r="BK171" s="40"/>
      <c r="BL171" s="40"/>
      <c r="BM171" s="40"/>
      <c r="BN171" s="79"/>
      <c r="CA171" s="5"/>
      <c r="CB171" s="50">
        <f t="shared" ca="1" si="110"/>
        <v>28</v>
      </c>
    </row>
    <row r="172" spans="1:80">
      <c r="A172" s="50">
        <f t="shared" ca="1" si="109"/>
        <v>22</v>
      </c>
      <c r="B172" s="10"/>
      <c r="C172" s="10"/>
      <c r="D172" s="10"/>
      <c r="E172" s="10"/>
      <c r="F172" s="82">
        <f ca="1">IF(A172&lt;&gt;"",COUNTIF($A$5:A172,A172),"")</f>
        <v>5</v>
      </c>
      <c r="G172" s="76">
        <f t="shared" ca="1" si="111"/>
        <v>22</v>
      </c>
      <c r="H172" s="19">
        <f t="shared" ca="1" si="116"/>
        <v>1</v>
      </c>
      <c r="I172" s="83" t="str">
        <f t="shared" ca="1" si="117"/>
        <v/>
      </c>
      <c r="J172" s="83"/>
      <c r="K172" s="83" t="str">
        <f t="shared" ca="1" si="118"/>
        <v/>
      </c>
      <c r="L172" s="83"/>
      <c r="M172" s="83" t="str">
        <f t="shared" ca="1" si="119"/>
        <v/>
      </c>
      <c r="N172" s="83"/>
      <c r="O172" s="83" t="str">
        <f t="shared" ca="1" si="120"/>
        <v/>
      </c>
      <c r="P172" s="83"/>
      <c r="Q172" s="83" t="str">
        <f t="shared" ca="1" si="121"/>
        <v/>
      </c>
      <c r="R172" s="83"/>
      <c r="S172" s="83" t="str">
        <f t="shared" ca="1" si="122"/>
        <v/>
      </c>
      <c r="T172" s="84"/>
      <c r="U172" s="83" t="str">
        <f t="shared" ca="1" si="123"/>
        <v/>
      </c>
      <c r="V172" s="84"/>
      <c r="W172" s="83" t="str">
        <f t="shared" ca="1" si="124"/>
        <v/>
      </c>
      <c r="X172" s="84"/>
      <c r="Y172" s="83" t="str">
        <f t="shared" ca="1" si="125"/>
        <v/>
      </c>
      <c r="Z172" s="84"/>
      <c r="AA172" s="83" t="str">
        <f t="shared" ca="1" si="126"/>
        <v/>
      </c>
      <c r="AB172" s="28" t="str">
        <f t="shared" ca="1" si="140"/>
        <v/>
      </c>
      <c r="AC172" s="9" t="str">
        <f t="shared" ca="1" si="136"/>
        <v/>
      </c>
      <c r="AD172" s="9" t="str">
        <f t="shared" ca="1" si="127"/>
        <v/>
      </c>
      <c r="AE172" s="9" t="str">
        <f t="shared" ca="1" si="128"/>
        <v/>
      </c>
      <c r="AF172" s="9" t="str">
        <f t="shared" ca="1" si="129"/>
        <v/>
      </c>
      <c r="AG172" s="9" t="str">
        <f t="shared" ca="1" si="130"/>
        <v/>
      </c>
      <c r="AH172" s="9" t="str">
        <f t="shared" ca="1" si="131"/>
        <v/>
      </c>
      <c r="AI172" s="9" t="str">
        <f t="shared" ca="1" si="132"/>
        <v/>
      </c>
      <c r="AJ172" s="9" t="str">
        <f t="shared" ca="1" si="133"/>
        <v/>
      </c>
      <c r="AK172" s="9" t="str">
        <f t="shared" ca="1" si="134"/>
        <v/>
      </c>
      <c r="AL172" s="9" t="str">
        <f t="shared" ca="1" si="135"/>
        <v/>
      </c>
      <c r="AM172" s="9">
        <f t="shared" ca="1" si="139"/>
        <v>19</v>
      </c>
      <c r="AN172" s="9">
        <f t="shared" ca="1" si="137"/>
        <v>-9</v>
      </c>
      <c r="AO172" s="20">
        <f t="shared" ca="1" si="112"/>
        <v>0</v>
      </c>
      <c r="AP172" s="22">
        <f t="shared" ca="1" si="113"/>
        <v>69</v>
      </c>
      <c r="AQ172"/>
      <c r="AR172" s="74" t="str">
        <f t="shared" ca="1" si="114"/>
        <v>Profit Target</v>
      </c>
      <c r="AS172" s="74">
        <f t="shared" ca="1" si="115"/>
        <v>0</v>
      </c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40"/>
      <c r="BE172" s="40"/>
      <c r="BF172" s="40"/>
      <c r="BG172" s="40"/>
      <c r="BH172" s="40"/>
      <c r="BI172" s="40"/>
      <c r="BJ172" s="40"/>
      <c r="BK172" s="40"/>
      <c r="BL172" s="40"/>
      <c r="BM172" s="40"/>
      <c r="BN172" s="79"/>
      <c r="CA172" s="5"/>
      <c r="CB172" s="50">
        <f t="shared" ca="1" si="110"/>
        <v>9</v>
      </c>
    </row>
    <row r="173" spans="1:80">
      <c r="A173" s="50">
        <f t="shared" ca="1" si="109"/>
        <v>0</v>
      </c>
      <c r="B173" s="10"/>
      <c r="C173" s="10"/>
      <c r="D173" s="10"/>
      <c r="E173" s="10"/>
      <c r="F173" s="82">
        <f ca="1">IF(A173&lt;&gt;"",COUNTIF($A$5:A173,A173),"")</f>
        <v>7</v>
      </c>
      <c r="G173" s="76">
        <f t="shared" ca="1" si="111"/>
        <v>0</v>
      </c>
      <c r="H173" s="19">
        <f t="shared" ca="1" si="116"/>
        <v>1</v>
      </c>
      <c r="I173" s="83" t="str">
        <f t="shared" ca="1" si="117"/>
        <v/>
      </c>
      <c r="J173" s="83"/>
      <c r="K173" s="83" t="str">
        <f t="shared" ca="1" si="118"/>
        <v/>
      </c>
      <c r="L173" s="83"/>
      <c r="M173" s="83" t="str">
        <f t="shared" ca="1" si="119"/>
        <v/>
      </c>
      <c r="N173" s="83"/>
      <c r="O173" s="83" t="str">
        <f t="shared" ca="1" si="120"/>
        <v/>
      </c>
      <c r="P173" s="83"/>
      <c r="Q173" s="83" t="str">
        <f t="shared" ca="1" si="121"/>
        <v/>
      </c>
      <c r="R173" s="83"/>
      <c r="S173" s="83" t="str">
        <f t="shared" ca="1" si="122"/>
        <v/>
      </c>
      <c r="T173" s="84"/>
      <c r="U173" s="83" t="str">
        <f t="shared" ca="1" si="123"/>
        <v/>
      </c>
      <c r="V173" s="84"/>
      <c r="W173" s="83" t="str">
        <f t="shared" ca="1" si="124"/>
        <v/>
      </c>
      <c r="X173" s="84"/>
      <c r="Y173" s="83" t="str">
        <f t="shared" ca="1" si="125"/>
        <v/>
      </c>
      <c r="Z173" s="84"/>
      <c r="AA173" s="83" t="str">
        <f t="shared" ca="1" si="126"/>
        <v/>
      </c>
      <c r="AB173" s="28" t="str">
        <f t="shared" ca="1" si="140"/>
        <v/>
      </c>
      <c r="AC173" s="9" t="str">
        <f t="shared" ca="1" si="136"/>
        <v/>
      </c>
      <c r="AD173" s="9" t="str">
        <f t="shared" ca="1" si="127"/>
        <v/>
      </c>
      <c r="AE173" s="9" t="str">
        <f t="shared" ca="1" si="128"/>
        <v/>
      </c>
      <c r="AF173" s="9" t="str">
        <f t="shared" ca="1" si="129"/>
        <v/>
      </c>
      <c r="AG173" s="9" t="str">
        <f t="shared" ca="1" si="130"/>
        <v/>
      </c>
      <c r="AH173" s="9" t="str">
        <f t="shared" ca="1" si="131"/>
        <v/>
      </c>
      <c r="AI173" s="9" t="str">
        <f t="shared" ca="1" si="132"/>
        <v/>
      </c>
      <c r="AJ173" s="9" t="str">
        <f t="shared" ca="1" si="133"/>
        <v/>
      </c>
      <c r="AK173" s="9" t="str">
        <f t="shared" ca="1" si="134"/>
        <v/>
      </c>
      <c r="AL173" s="9" t="str">
        <f t="shared" ca="1" si="135"/>
        <v/>
      </c>
      <c r="AM173" s="9">
        <f t="shared" ca="1" si="139"/>
        <v>19</v>
      </c>
      <c r="AN173" s="9">
        <f t="shared" ca="1" si="137"/>
        <v>-9</v>
      </c>
      <c r="AO173" s="20">
        <f t="shared" ca="1" si="112"/>
        <v>0</v>
      </c>
      <c r="AP173" s="22">
        <f t="shared" ca="1" si="113"/>
        <v>69</v>
      </c>
      <c r="AQ173"/>
      <c r="AR173" s="74" t="str">
        <f t="shared" ca="1" si="114"/>
        <v>Profit Target</v>
      </c>
      <c r="AS173" s="74">
        <f t="shared" ca="1" si="115"/>
        <v>0</v>
      </c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40"/>
      <c r="BE173" s="40"/>
      <c r="BF173" s="40"/>
      <c r="BG173" s="40"/>
      <c r="BH173" s="40"/>
      <c r="BI173" s="40"/>
      <c r="BJ173" s="40"/>
      <c r="BK173" s="40"/>
      <c r="BL173" s="40"/>
      <c r="BM173" s="40"/>
      <c r="BN173" s="79"/>
      <c r="CA173" s="5"/>
      <c r="CB173" s="50">
        <f t="shared" ca="1" si="110"/>
        <v>31</v>
      </c>
    </row>
    <row r="174" spans="1:80">
      <c r="A174" s="50">
        <f t="shared" ca="1" si="109"/>
        <v>29</v>
      </c>
      <c r="B174" s="10"/>
      <c r="C174" s="10"/>
      <c r="D174" s="10"/>
      <c r="E174" s="10"/>
      <c r="F174" s="82">
        <f ca="1">IF(A174&lt;&gt;"",COUNTIF($A$5:A174,A174),"")</f>
        <v>3</v>
      </c>
      <c r="G174" s="76">
        <f t="shared" ca="1" si="111"/>
        <v>29</v>
      </c>
      <c r="H174" s="19">
        <f t="shared" ca="1" si="116"/>
        <v>1</v>
      </c>
      <c r="I174" s="83" t="str">
        <f t="shared" ca="1" si="117"/>
        <v/>
      </c>
      <c r="J174" s="83"/>
      <c r="K174" s="83" t="str">
        <f t="shared" ca="1" si="118"/>
        <v/>
      </c>
      <c r="L174" s="83"/>
      <c r="M174" s="83" t="str">
        <f t="shared" ca="1" si="119"/>
        <v/>
      </c>
      <c r="N174" s="83"/>
      <c r="O174" s="83" t="str">
        <f t="shared" ca="1" si="120"/>
        <v/>
      </c>
      <c r="P174" s="83"/>
      <c r="Q174" s="83" t="str">
        <f t="shared" ca="1" si="121"/>
        <v/>
      </c>
      <c r="R174" s="83"/>
      <c r="S174" s="83" t="str">
        <f t="shared" ca="1" si="122"/>
        <v/>
      </c>
      <c r="T174" s="84"/>
      <c r="U174" s="83" t="str">
        <f t="shared" ca="1" si="123"/>
        <v/>
      </c>
      <c r="V174" s="84"/>
      <c r="W174" s="83" t="str">
        <f t="shared" ca="1" si="124"/>
        <v/>
      </c>
      <c r="X174" s="84"/>
      <c r="Y174" s="83" t="str">
        <f t="shared" ca="1" si="125"/>
        <v/>
      </c>
      <c r="Z174" s="84"/>
      <c r="AA174" s="83" t="str">
        <f t="shared" ca="1" si="126"/>
        <v/>
      </c>
      <c r="AB174" s="28" t="str">
        <f t="shared" ca="1" si="140"/>
        <v/>
      </c>
      <c r="AC174" s="9" t="str">
        <f t="shared" ca="1" si="136"/>
        <v/>
      </c>
      <c r="AD174" s="9" t="str">
        <f t="shared" ca="1" si="127"/>
        <v/>
      </c>
      <c r="AE174" s="9" t="str">
        <f t="shared" ca="1" si="128"/>
        <v/>
      </c>
      <c r="AF174" s="9" t="str">
        <f t="shared" ca="1" si="129"/>
        <v/>
      </c>
      <c r="AG174" s="9" t="str">
        <f t="shared" ca="1" si="130"/>
        <v/>
      </c>
      <c r="AH174" s="9" t="str">
        <f t="shared" ca="1" si="131"/>
        <v/>
      </c>
      <c r="AI174" s="9" t="str">
        <f t="shared" ca="1" si="132"/>
        <v/>
      </c>
      <c r="AJ174" s="9" t="str">
        <f t="shared" ca="1" si="133"/>
        <v/>
      </c>
      <c r="AK174" s="9" t="str">
        <f t="shared" ca="1" si="134"/>
        <v/>
      </c>
      <c r="AL174" s="9" t="str">
        <f t="shared" ca="1" si="135"/>
        <v/>
      </c>
      <c r="AM174" s="9">
        <f t="shared" ca="1" si="139"/>
        <v>19</v>
      </c>
      <c r="AN174" s="9">
        <f t="shared" ca="1" si="137"/>
        <v>-9</v>
      </c>
      <c r="AO174" s="20">
        <f t="shared" ca="1" si="112"/>
        <v>0</v>
      </c>
      <c r="AP174" s="22">
        <f t="shared" ca="1" si="113"/>
        <v>69</v>
      </c>
      <c r="AQ174"/>
      <c r="AR174" s="74" t="str">
        <f t="shared" ca="1" si="114"/>
        <v>Profit Target</v>
      </c>
      <c r="AS174" s="74">
        <f t="shared" ca="1" si="115"/>
        <v>0</v>
      </c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79"/>
      <c r="CA174" s="5"/>
      <c r="CB174" s="50">
        <f t="shared" ca="1" si="110"/>
        <v>35</v>
      </c>
    </row>
    <row r="175" spans="1:80">
      <c r="A175" s="50">
        <f t="shared" ca="1" si="109"/>
        <v>6</v>
      </c>
      <c r="B175" s="10"/>
      <c r="C175" s="10"/>
      <c r="D175" s="10"/>
      <c r="E175" s="10"/>
      <c r="F175" s="82">
        <f ca="1">IF(A175&lt;&gt;"",COUNTIF($A$5:A175,A175),"")</f>
        <v>7</v>
      </c>
      <c r="G175" s="76">
        <f t="shared" ca="1" si="111"/>
        <v>6</v>
      </c>
      <c r="H175" s="19">
        <f t="shared" ca="1" si="116"/>
        <v>1</v>
      </c>
      <c r="I175" s="83" t="str">
        <f t="shared" ca="1" si="117"/>
        <v/>
      </c>
      <c r="J175" s="83"/>
      <c r="K175" s="83" t="str">
        <f t="shared" ca="1" si="118"/>
        <v/>
      </c>
      <c r="L175" s="83"/>
      <c r="M175" s="83" t="str">
        <f t="shared" ca="1" si="119"/>
        <v/>
      </c>
      <c r="N175" s="83"/>
      <c r="O175" s="83" t="str">
        <f t="shared" ca="1" si="120"/>
        <v/>
      </c>
      <c r="P175" s="83"/>
      <c r="Q175" s="83" t="str">
        <f t="shared" ca="1" si="121"/>
        <v/>
      </c>
      <c r="R175" s="83"/>
      <c r="S175" s="83" t="str">
        <f t="shared" ca="1" si="122"/>
        <v/>
      </c>
      <c r="T175" s="84"/>
      <c r="U175" s="83" t="str">
        <f t="shared" ca="1" si="123"/>
        <v/>
      </c>
      <c r="V175" s="84"/>
      <c r="W175" s="83" t="str">
        <f t="shared" ca="1" si="124"/>
        <v/>
      </c>
      <c r="X175" s="84"/>
      <c r="Y175" s="83" t="str">
        <f t="shared" ca="1" si="125"/>
        <v/>
      </c>
      <c r="Z175" s="84"/>
      <c r="AA175" s="83" t="str">
        <f t="shared" ca="1" si="126"/>
        <v/>
      </c>
      <c r="AB175" s="28" t="str">
        <f t="shared" ca="1" si="140"/>
        <v/>
      </c>
      <c r="AC175" s="9" t="str">
        <f t="shared" ca="1" si="136"/>
        <v/>
      </c>
      <c r="AD175" s="9" t="str">
        <f t="shared" ca="1" si="127"/>
        <v/>
      </c>
      <c r="AE175" s="9" t="str">
        <f t="shared" ca="1" si="128"/>
        <v/>
      </c>
      <c r="AF175" s="9" t="str">
        <f t="shared" ca="1" si="129"/>
        <v/>
      </c>
      <c r="AG175" s="9" t="str">
        <f t="shared" ca="1" si="130"/>
        <v/>
      </c>
      <c r="AH175" s="9" t="str">
        <f t="shared" ca="1" si="131"/>
        <v/>
      </c>
      <c r="AI175" s="9" t="str">
        <f t="shared" ca="1" si="132"/>
        <v/>
      </c>
      <c r="AJ175" s="9" t="str">
        <f t="shared" ca="1" si="133"/>
        <v/>
      </c>
      <c r="AK175" s="9" t="str">
        <f t="shared" ca="1" si="134"/>
        <v/>
      </c>
      <c r="AL175" s="9" t="str">
        <f t="shared" ca="1" si="135"/>
        <v/>
      </c>
      <c r="AM175" s="9">
        <f t="shared" ca="1" si="139"/>
        <v>19</v>
      </c>
      <c r="AN175" s="9">
        <f t="shared" ca="1" si="137"/>
        <v>-9</v>
      </c>
      <c r="AO175" s="20">
        <f t="shared" ca="1" si="112"/>
        <v>0</v>
      </c>
      <c r="AP175" s="22">
        <f t="shared" ca="1" si="113"/>
        <v>69</v>
      </c>
      <c r="AQ175"/>
      <c r="AR175" s="74" t="str">
        <f t="shared" ca="1" si="114"/>
        <v>Profit Target</v>
      </c>
      <c r="AS175" s="74">
        <f t="shared" ca="1" si="115"/>
        <v>0</v>
      </c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40"/>
      <c r="BE175" s="40"/>
      <c r="BF175" s="40"/>
      <c r="BG175" s="40"/>
      <c r="BH175" s="40"/>
      <c r="BI175" s="40"/>
      <c r="BJ175" s="40"/>
      <c r="BK175" s="40"/>
      <c r="BL175" s="40"/>
      <c r="BM175" s="40"/>
      <c r="BN175" s="79"/>
      <c r="CA175" s="5"/>
      <c r="CB175" s="50">
        <f t="shared" ca="1" si="110"/>
        <v>28</v>
      </c>
    </row>
    <row r="176" spans="1:80">
      <c r="A176" s="50">
        <f t="shared" ca="1" si="109"/>
        <v>31</v>
      </c>
      <c r="B176" s="10"/>
      <c r="C176" s="10"/>
      <c r="D176" s="10"/>
      <c r="E176" s="10"/>
      <c r="F176" s="82">
        <f ca="1">IF(A176&lt;&gt;"",COUNTIF($A$5:A176,A176),"")</f>
        <v>7</v>
      </c>
      <c r="G176" s="76">
        <f t="shared" ca="1" si="111"/>
        <v>31</v>
      </c>
      <c r="H176" s="19">
        <f t="shared" ca="1" si="116"/>
        <v>1</v>
      </c>
      <c r="I176" s="83" t="str">
        <f t="shared" ca="1" si="117"/>
        <v/>
      </c>
      <c r="J176" s="83"/>
      <c r="K176" s="83" t="str">
        <f t="shared" ca="1" si="118"/>
        <v/>
      </c>
      <c r="L176" s="83"/>
      <c r="M176" s="83" t="str">
        <f t="shared" ca="1" si="119"/>
        <v/>
      </c>
      <c r="N176" s="83"/>
      <c r="O176" s="83" t="str">
        <f t="shared" ca="1" si="120"/>
        <v/>
      </c>
      <c r="P176" s="83"/>
      <c r="Q176" s="83" t="str">
        <f t="shared" ca="1" si="121"/>
        <v/>
      </c>
      <c r="R176" s="83"/>
      <c r="S176" s="83" t="str">
        <f t="shared" ca="1" si="122"/>
        <v/>
      </c>
      <c r="T176" s="84"/>
      <c r="U176" s="83" t="str">
        <f t="shared" ca="1" si="123"/>
        <v/>
      </c>
      <c r="V176" s="84"/>
      <c r="W176" s="83" t="str">
        <f t="shared" ca="1" si="124"/>
        <v/>
      </c>
      <c r="X176" s="84"/>
      <c r="Y176" s="83" t="str">
        <f t="shared" ca="1" si="125"/>
        <v/>
      </c>
      <c r="Z176" s="84"/>
      <c r="AA176" s="83" t="str">
        <f t="shared" ca="1" si="126"/>
        <v/>
      </c>
      <c r="AB176" s="28" t="str">
        <f t="shared" ca="1" si="140"/>
        <v/>
      </c>
      <c r="AC176" s="9" t="str">
        <f t="shared" ca="1" si="136"/>
        <v/>
      </c>
      <c r="AD176" s="9" t="str">
        <f t="shared" ca="1" si="127"/>
        <v/>
      </c>
      <c r="AE176" s="9" t="str">
        <f t="shared" ca="1" si="128"/>
        <v/>
      </c>
      <c r="AF176" s="9" t="str">
        <f t="shared" ca="1" si="129"/>
        <v/>
      </c>
      <c r="AG176" s="9" t="str">
        <f t="shared" ca="1" si="130"/>
        <v/>
      </c>
      <c r="AH176" s="9" t="str">
        <f t="shared" ca="1" si="131"/>
        <v/>
      </c>
      <c r="AI176" s="9" t="str">
        <f t="shared" ca="1" si="132"/>
        <v/>
      </c>
      <c r="AJ176" s="9" t="str">
        <f t="shared" ca="1" si="133"/>
        <v/>
      </c>
      <c r="AK176" s="9" t="str">
        <f t="shared" ca="1" si="134"/>
        <v/>
      </c>
      <c r="AL176" s="9" t="str">
        <f t="shared" ca="1" si="135"/>
        <v/>
      </c>
      <c r="AM176" s="9">
        <f t="shared" ca="1" si="139"/>
        <v>19</v>
      </c>
      <c r="AN176" s="9">
        <f t="shared" ca="1" si="137"/>
        <v>-9</v>
      </c>
      <c r="AO176" s="20">
        <f t="shared" ca="1" si="112"/>
        <v>0</v>
      </c>
      <c r="AP176" s="22">
        <f t="shared" ca="1" si="113"/>
        <v>69</v>
      </c>
      <c r="AQ176"/>
      <c r="AR176" s="74" t="str">
        <f t="shared" ca="1" si="114"/>
        <v>Profit Target</v>
      </c>
      <c r="AS176" s="74">
        <f t="shared" ca="1" si="115"/>
        <v>0</v>
      </c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79"/>
      <c r="CA176" s="5"/>
      <c r="CB176" s="50">
        <f t="shared" ca="1" si="110"/>
        <v>27</v>
      </c>
    </row>
    <row r="177" spans="1:80">
      <c r="A177" s="50">
        <f t="shared" ca="1" si="109"/>
        <v>0</v>
      </c>
      <c r="B177" s="10"/>
      <c r="C177" s="10"/>
      <c r="D177" s="10"/>
      <c r="E177" s="10"/>
      <c r="F177" s="82">
        <f ca="1">IF(A177&lt;&gt;"",COUNTIF($A$5:A177,A177),"")</f>
        <v>8</v>
      </c>
      <c r="G177" s="76">
        <f t="shared" ca="1" si="111"/>
        <v>0</v>
      </c>
      <c r="H177" s="19">
        <f t="shared" ca="1" si="116"/>
        <v>1</v>
      </c>
      <c r="I177" s="83" t="str">
        <f t="shared" ca="1" si="117"/>
        <v/>
      </c>
      <c r="J177" s="83"/>
      <c r="K177" s="83" t="str">
        <f t="shared" ca="1" si="118"/>
        <v/>
      </c>
      <c r="L177" s="83"/>
      <c r="M177" s="83" t="str">
        <f t="shared" ca="1" si="119"/>
        <v/>
      </c>
      <c r="N177" s="83"/>
      <c r="O177" s="83" t="str">
        <f t="shared" ca="1" si="120"/>
        <v/>
      </c>
      <c r="P177" s="83"/>
      <c r="Q177" s="83" t="str">
        <f t="shared" ca="1" si="121"/>
        <v/>
      </c>
      <c r="R177" s="83"/>
      <c r="S177" s="83" t="str">
        <f t="shared" ca="1" si="122"/>
        <v/>
      </c>
      <c r="T177" s="84"/>
      <c r="U177" s="83" t="str">
        <f t="shared" ca="1" si="123"/>
        <v/>
      </c>
      <c r="V177" s="84"/>
      <c r="W177" s="83" t="str">
        <f t="shared" ca="1" si="124"/>
        <v/>
      </c>
      <c r="X177" s="84"/>
      <c r="Y177" s="83" t="str">
        <f t="shared" ca="1" si="125"/>
        <v/>
      </c>
      <c r="Z177" s="84"/>
      <c r="AA177" s="83" t="str">
        <f t="shared" ca="1" si="126"/>
        <v/>
      </c>
      <c r="AB177" s="28" t="str">
        <f t="shared" ca="1" si="140"/>
        <v/>
      </c>
      <c r="AC177" s="9" t="str">
        <f t="shared" ca="1" si="136"/>
        <v/>
      </c>
      <c r="AD177" s="9" t="str">
        <f t="shared" ca="1" si="127"/>
        <v/>
      </c>
      <c r="AE177" s="9" t="str">
        <f t="shared" ca="1" si="128"/>
        <v/>
      </c>
      <c r="AF177" s="9" t="str">
        <f t="shared" ca="1" si="129"/>
        <v/>
      </c>
      <c r="AG177" s="9" t="str">
        <f t="shared" ca="1" si="130"/>
        <v/>
      </c>
      <c r="AH177" s="9" t="str">
        <f t="shared" ca="1" si="131"/>
        <v/>
      </c>
      <c r="AI177" s="9" t="str">
        <f t="shared" ca="1" si="132"/>
        <v/>
      </c>
      <c r="AJ177" s="9" t="str">
        <f t="shared" ca="1" si="133"/>
        <v/>
      </c>
      <c r="AK177" s="9" t="str">
        <f t="shared" ca="1" si="134"/>
        <v/>
      </c>
      <c r="AL177" s="9" t="str">
        <f t="shared" ca="1" si="135"/>
        <v/>
      </c>
      <c r="AM177" s="9">
        <f t="shared" ca="1" si="139"/>
        <v>19</v>
      </c>
      <c r="AN177" s="9">
        <f t="shared" ca="1" si="137"/>
        <v>-9</v>
      </c>
      <c r="AO177" s="20">
        <f t="shared" ca="1" si="112"/>
        <v>0</v>
      </c>
      <c r="AP177" s="22">
        <f t="shared" ca="1" si="113"/>
        <v>69</v>
      </c>
      <c r="AQ177"/>
      <c r="AR177" s="74" t="str">
        <f t="shared" ca="1" si="114"/>
        <v>Profit Target</v>
      </c>
      <c r="AS177" s="74">
        <f t="shared" ca="1" si="115"/>
        <v>0</v>
      </c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79"/>
      <c r="CA177" s="5"/>
      <c r="CB177" s="50">
        <f t="shared" ca="1" si="110"/>
        <v>19</v>
      </c>
    </row>
    <row r="178" spans="1:80">
      <c r="A178" s="50">
        <f t="shared" ca="1" si="109"/>
        <v>35</v>
      </c>
      <c r="B178" s="10"/>
      <c r="C178" s="10"/>
      <c r="D178" s="10"/>
      <c r="E178" s="10"/>
      <c r="F178" s="82">
        <f ca="1">IF(A178&lt;&gt;"",COUNTIF($A$5:A178,A178),"")</f>
        <v>4</v>
      </c>
      <c r="G178" s="76">
        <f t="shared" ca="1" si="111"/>
        <v>35</v>
      </c>
      <c r="H178" s="19">
        <f t="shared" ca="1" si="116"/>
        <v>1</v>
      </c>
      <c r="I178" s="83" t="str">
        <f t="shared" ca="1" si="117"/>
        <v/>
      </c>
      <c r="J178" s="83"/>
      <c r="K178" s="83" t="str">
        <f t="shared" ca="1" si="118"/>
        <v/>
      </c>
      <c r="L178" s="83"/>
      <c r="M178" s="83" t="str">
        <f t="shared" ca="1" si="119"/>
        <v/>
      </c>
      <c r="N178" s="83"/>
      <c r="O178" s="83" t="str">
        <f t="shared" ca="1" si="120"/>
        <v/>
      </c>
      <c r="P178" s="83"/>
      <c r="Q178" s="83" t="str">
        <f t="shared" ca="1" si="121"/>
        <v/>
      </c>
      <c r="R178" s="83"/>
      <c r="S178" s="83" t="str">
        <f t="shared" ca="1" si="122"/>
        <v/>
      </c>
      <c r="T178" s="84"/>
      <c r="U178" s="83" t="str">
        <f t="shared" ca="1" si="123"/>
        <v/>
      </c>
      <c r="V178" s="84"/>
      <c r="W178" s="83" t="str">
        <f t="shared" ca="1" si="124"/>
        <v/>
      </c>
      <c r="X178" s="84"/>
      <c r="Y178" s="83" t="str">
        <f t="shared" ca="1" si="125"/>
        <v/>
      </c>
      <c r="Z178" s="84"/>
      <c r="AA178" s="83" t="str">
        <f t="shared" ca="1" si="126"/>
        <v/>
      </c>
      <c r="AB178" s="28" t="str">
        <f t="shared" ca="1" si="140"/>
        <v/>
      </c>
      <c r="AC178" s="9" t="str">
        <f t="shared" ca="1" si="136"/>
        <v/>
      </c>
      <c r="AD178" s="9" t="str">
        <f t="shared" ca="1" si="127"/>
        <v/>
      </c>
      <c r="AE178" s="9" t="str">
        <f t="shared" ca="1" si="128"/>
        <v/>
      </c>
      <c r="AF178" s="9" t="str">
        <f t="shared" ca="1" si="129"/>
        <v/>
      </c>
      <c r="AG178" s="9" t="str">
        <f t="shared" ca="1" si="130"/>
        <v/>
      </c>
      <c r="AH178" s="9" t="str">
        <f t="shared" ca="1" si="131"/>
        <v/>
      </c>
      <c r="AI178" s="9" t="str">
        <f t="shared" ca="1" si="132"/>
        <v/>
      </c>
      <c r="AJ178" s="9" t="str">
        <f t="shared" ca="1" si="133"/>
        <v/>
      </c>
      <c r="AK178" s="9" t="str">
        <f t="shared" ca="1" si="134"/>
        <v/>
      </c>
      <c r="AL178" s="9" t="str">
        <f t="shared" ca="1" si="135"/>
        <v/>
      </c>
      <c r="AM178" s="9">
        <f t="shared" ca="1" si="139"/>
        <v>19</v>
      </c>
      <c r="AN178" s="9">
        <f t="shared" ca="1" si="137"/>
        <v>-9</v>
      </c>
      <c r="AO178" s="20">
        <f t="shared" ca="1" si="112"/>
        <v>0</v>
      </c>
      <c r="AP178" s="22">
        <f t="shared" ca="1" si="113"/>
        <v>69</v>
      </c>
      <c r="AQ178"/>
      <c r="AR178" s="74" t="str">
        <f t="shared" ca="1" si="114"/>
        <v>Profit Target</v>
      </c>
      <c r="AS178" s="74">
        <f t="shared" ca="1" si="115"/>
        <v>0</v>
      </c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40"/>
      <c r="BE178" s="40"/>
      <c r="BF178" s="40"/>
      <c r="BG178" s="40"/>
      <c r="BH178" s="40"/>
      <c r="BI178" s="40"/>
      <c r="BJ178" s="40"/>
      <c r="BK178" s="40"/>
      <c r="BL178" s="40"/>
      <c r="BM178" s="40"/>
      <c r="BN178" s="79"/>
      <c r="CA178" s="5"/>
      <c r="CB178" s="50">
        <f t="shared" ca="1" si="110"/>
        <v>24</v>
      </c>
    </row>
    <row r="179" spans="1:80">
      <c r="A179" s="50">
        <f t="shared" ca="1" si="109"/>
        <v>28</v>
      </c>
      <c r="B179" s="10"/>
      <c r="C179" s="10"/>
      <c r="D179" s="10"/>
      <c r="E179" s="10"/>
      <c r="F179" s="82">
        <f ca="1">IF(A179&lt;&gt;"",COUNTIF($A$5:A179,A179),"")</f>
        <v>8</v>
      </c>
      <c r="G179" s="76">
        <f t="shared" ca="1" si="111"/>
        <v>28</v>
      </c>
      <c r="H179" s="19">
        <f t="shared" ca="1" si="116"/>
        <v>1</v>
      </c>
      <c r="I179" s="83" t="str">
        <f t="shared" ca="1" si="117"/>
        <v/>
      </c>
      <c r="J179" s="83"/>
      <c r="K179" s="83" t="str">
        <f t="shared" ca="1" si="118"/>
        <v/>
      </c>
      <c r="L179" s="83"/>
      <c r="M179" s="83" t="str">
        <f t="shared" ca="1" si="119"/>
        <v/>
      </c>
      <c r="N179" s="83"/>
      <c r="O179" s="83" t="str">
        <f t="shared" ca="1" si="120"/>
        <v/>
      </c>
      <c r="P179" s="83"/>
      <c r="Q179" s="83" t="str">
        <f t="shared" ca="1" si="121"/>
        <v/>
      </c>
      <c r="R179" s="83"/>
      <c r="S179" s="83" t="str">
        <f t="shared" ca="1" si="122"/>
        <v/>
      </c>
      <c r="T179" s="84"/>
      <c r="U179" s="83" t="str">
        <f t="shared" ca="1" si="123"/>
        <v/>
      </c>
      <c r="V179" s="84"/>
      <c r="W179" s="83" t="str">
        <f t="shared" ca="1" si="124"/>
        <v/>
      </c>
      <c r="X179" s="84"/>
      <c r="Y179" s="83" t="str">
        <f t="shared" ca="1" si="125"/>
        <v/>
      </c>
      <c r="Z179" s="84"/>
      <c r="AA179" s="83" t="str">
        <f t="shared" ca="1" si="126"/>
        <v/>
      </c>
      <c r="AB179" s="28" t="str">
        <f t="shared" ca="1" si="140"/>
        <v/>
      </c>
      <c r="AC179" s="9" t="str">
        <f t="shared" ca="1" si="136"/>
        <v/>
      </c>
      <c r="AD179" s="9" t="str">
        <f t="shared" ca="1" si="127"/>
        <v/>
      </c>
      <c r="AE179" s="9" t="str">
        <f t="shared" ca="1" si="128"/>
        <v/>
      </c>
      <c r="AF179" s="9" t="str">
        <f t="shared" ca="1" si="129"/>
        <v/>
      </c>
      <c r="AG179" s="9" t="str">
        <f t="shared" ca="1" si="130"/>
        <v/>
      </c>
      <c r="AH179" s="9" t="str">
        <f t="shared" ca="1" si="131"/>
        <v/>
      </c>
      <c r="AI179" s="9" t="str">
        <f t="shared" ca="1" si="132"/>
        <v/>
      </c>
      <c r="AJ179" s="9" t="str">
        <f t="shared" ca="1" si="133"/>
        <v/>
      </c>
      <c r="AK179" s="9" t="str">
        <f t="shared" ca="1" si="134"/>
        <v/>
      </c>
      <c r="AL179" s="9" t="str">
        <f t="shared" ca="1" si="135"/>
        <v/>
      </c>
      <c r="AM179" s="9">
        <f t="shared" ca="1" si="139"/>
        <v>19</v>
      </c>
      <c r="AN179" s="9">
        <f t="shared" ca="1" si="137"/>
        <v>-9</v>
      </c>
      <c r="AO179" s="20">
        <f t="shared" ca="1" si="112"/>
        <v>0</v>
      </c>
      <c r="AP179" s="22">
        <f t="shared" ca="1" si="113"/>
        <v>69</v>
      </c>
      <c r="AQ179"/>
      <c r="AR179" s="74" t="str">
        <f t="shared" ca="1" si="114"/>
        <v>Profit Target</v>
      </c>
      <c r="AS179" s="74">
        <f t="shared" ca="1" si="115"/>
        <v>0</v>
      </c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79"/>
      <c r="CA179" s="5"/>
      <c r="CB179" s="50">
        <f t="shared" ca="1" si="110"/>
        <v>8</v>
      </c>
    </row>
    <row r="180" spans="1:80">
      <c r="A180" s="50">
        <f t="shared" ca="1" si="109"/>
        <v>28</v>
      </c>
      <c r="B180" s="10"/>
      <c r="C180" s="10"/>
      <c r="D180" s="10"/>
      <c r="E180" s="10"/>
      <c r="F180" s="82">
        <f ca="1">IF(A180&lt;&gt;"",COUNTIF($A$5:A180,A180),"")</f>
        <v>9</v>
      </c>
      <c r="G180" s="76">
        <f t="shared" ca="1" si="111"/>
        <v>28</v>
      </c>
      <c r="H180" s="19">
        <f t="shared" ca="1" si="116"/>
        <v>1</v>
      </c>
      <c r="I180" s="83" t="str">
        <f t="shared" ca="1" si="117"/>
        <v/>
      </c>
      <c r="J180" s="83"/>
      <c r="K180" s="83" t="str">
        <f t="shared" ca="1" si="118"/>
        <v/>
      </c>
      <c r="L180" s="83"/>
      <c r="M180" s="83" t="str">
        <f t="shared" ca="1" si="119"/>
        <v/>
      </c>
      <c r="N180" s="83"/>
      <c r="O180" s="83" t="str">
        <f t="shared" ca="1" si="120"/>
        <v/>
      </c>
      <c r="P180" s="83"/>
      <c r="Q180" s="83" t="str">
        <f t="shared" ca="1" si="121"/>
        <v/>
      </c>
      <c r="R180" s="83"/>
      <c r="S180" s="83" t="str">
        <f t="shared" ca="1" si="122"/>
        <v/>
      </c>
      <c r="T180" s="84"/>
      <c r="U180" s="83" t="str">
        <f t="shared" ca="1" si="123"/>
        <v/>
      </c>
      <c r="V180" s="84"/>
      <c r="W180" s="83" t="str">
        <f t="shared" ca="1" si="124"/>
        <v/>
      </c>
      <c r="X180" s="84"/>
      <c r="Y180" s="83" t="str">
        <f t="shared" ca="1" si="125"/>
        <v/>
      </c>
      <c r="Z180" s="84"/>
      <c r="AA180" s="83" t="str">
        <f t="shared" ca="1" si="126"/>
        <v/>
      </c>
      <c r="AB180" s="28" t="str">
        <f t="shared" ca="1" si="140"/>
        <v/>
      </c>
      <c r="AC180" s="9" t="str">
        <f t="shared" ca="1" si="136"/>
        <v/>
      </c>
      <c r="AD180" s="9" t="str">
        <f t="shared" ca="1" si="127"/>
        <v/>
      </c>
      <c r="AE180" s="9" t="str">
        <f t="shared" ca="1" si="128"/>
        <v/>
      </c>
      <c r="AF180" s="9" t="str">
        <f t="shared" ca="1" si="129"/>
        <v/>
      </c>
      <c r="AG180" s="9" t="str">
        <f t="shared" ca="1" si="130"/>
        <v/>
      </c>
      <c r="AH180" s="9" t="str">
        <f t="shared" ca="1" si="131"/>
        <v/>
      </c>
      <c r="AI180" s="9" t="str">
        <f t="shared" ca="1" si="132"/>
        <v/>
      </c>
      <c r="AJ180" s="9" t="str">
        <f t="shared" ca="1" si="133"/>
        <v/>
      </c>
      <c r="AK180" s="9" t="str">
        <f t="shared" ca="1" si="134"/>
        <v/>
      </c>
      <c r="AL180" s="9" t="str">
        <f t="shared" ca="1" si="135"/>
        <v/>
      </c>
      <c r="AM180" s="9">
        <f t="shared" ca="1" si="139"/>
        <v>19</v>
      </c>
      <c r="AN180" s="9">
        <f t="shared" ca="1" si="137"/>
        <v>-9</v>
      </c>
      <c r="AO180" s="20">
        <f t="shared" ca="1" si="112"/>
        <v>0</v>
      </c>
      <c r="AP180" s="22">
        <f t="shared" ca="1" si="113"/>
        <v>69</v>
      </c>
      <c r="AQ180"/>
      <c r="AR180" s="74" t="str">
        <f t="shared" ca="1" si="114"/>
        <v>Profit Target</v>
      </c>
      <c r="AS180" s="74">
        <f t="shared" ca="1" si="115"/>
        <v>0</v>
      </c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40"/>
      <c r="BE180" s="40"/>
      <c r="BF180" s="40"/>
      <c r="BG180" s="40"/>
      <c r="BH180" s="40"/>
      <c r="BI180" s="40"/>
      <c r="BJ180" s="40"/>
      <c r="BK180" s="40"/>
      <c r="BL180" s="40"/>
      <c r="BM180" s="40"/>
      <c r="BN180" s="79"/>
      <c r="CA180" s="5"/>
      <c r="CB180" s="50">
        <f t="shared" ca="1" si="110"/>
        <v>16</v>
      </c>
    </row>
    <row r="181" spans="1:80">
      <c r="A181" s="50">
        <f t="shared" ca="1" si="109"/>
        <v>27</v>
      </c>
      <c r="B181" s="10"/>
      <c r="C181" s="10"/>
      <c r="D181" s="10"/>
      <c r="E181" s="10"/>
      <c r="F181" s="82">
        <f ca="1">IF(A181&lt;&gt;"",COUNTIF($A$5:A181,A181),"")</f>
        <v>2</v>
      </c>
      <c r="G181" s="76">
        <f t="shared" ca="1" si="111"/>
        <v>27</v>
      </c>
      <c r="H181" s="19">
        <f t="shared" ca="1" si="116"/>
        <v>1</v>
      </c>
      <c r="I181" s="83" t="str">
        <f t="shared" ca="1" si="117"/>
        <v/>
      </c>
      <c r="J181" s="83"/>
      <c r="K181" s="83" t="str">
        <f t="shared" ca="1" si="118"/>
        <v/>
      </c>
      <c r="L181" s="83"/>
      <c r="M181" s="83" t="str">
        <f t="shared" ca="1" si="119"/>
        <v/>
      </c>
      <c r="N181" s="83"/>
      <c r="O181" s="83" t="str">
        <f t="shared" ca="1" si="120"/>
        <v/>
      </c>
      <c r="P181" s="83"/>
      <c r="Q181" s="83" t="str">
        <f t="shared" ca="1" si="121"/>
        <v/>
      </c>
      <c r="R181" s="83"/>
      <c r="S181" s="83" t="str">
        <f t="shared" ca="1" si="122"/>
        <v/>
      </c>
      <c r="T181" s="84"/>
      <c r="U181" s="83" t="str">
        <f t="shared" ca="1" si="123"/>
        <v/>
      </c>
      <c r="V181" s="84"/>
      <c r="W181" s="83" t="str">
        <f t="shared" ca="1" si="124"/>
        <v/>
      </c>
      <c r="X181" s="84"/>
      <c r="Y181" s="83" t="str">
        <f t="shared" ca="1" si="125"/>
        <v/>
      </c>
      <c r="Z181" s="84"/>
      <c r="AA181" s="83" t="str">
        <f t="shared" ca="1" si="126"/>
        <v/>
      </c>
      <c r="AB181" s="28" t="str">
        <f t="shared" ca="1" si="140"/>
        <v/>
      </c>
      <c r="AC181" s="9" t="str">
        <f t="shared" ca="1" si="136"/>
        <v/>
      </c>
      <c r="AD181" s="9" t="str">
        <f t="shared" ca="1" si="127"/>
        <v/>
      </c>
      <c r="AE181" s="9" t="str">
        <f t="shared" ca="1" si="128"/>
        <v/>
      </c>
      <c r="AF181" s="9" t="str">
        <f t="shared" ca="1" si="129"/>
        <v/>
      </c>
      <c r="AG181" s="9" t="str">
        <f t="shared" ca="1" si="130"/>
        <v/>
      </c>
      <c r="AH181" s="9" t="str">
        <f t="shared" ca="1" si="131"/>
        <v/>
      </c>
      <c r="AI181" s="9" t="str">
        <f t="shared" ca="1" si="132"/>
        <v/>
      </c>
      <c r="AJ181" s="9" t="str">
        <f t="shared" ca="1" si="133"/>
        <v/>
      </c>
      <c r="AK181" s="9" t="str">
        <f t="shared" ca="1" si="134"/>
        <v/>
      </c>
      <c r="AL181" s="9" t="str">
        <f t="shared" ca="1" si="135"/>
        <v/>
      </c>
      <c r="AM181" s="9">
        <f t="shared" ca="1" si="139"/>
        <v>19</v>
      </c>
      <c r="AN181" s="9">
        <f t="shared" ca="1" si="137"/>
        <v>-9</v>
      </c>
      <c r="AO181" s="20">
        <f t="shared" ca="1" si="112"/>
        <v>0</v>
      </c>
      <c r="AP181" s="22">
        <f t="shared" ca="1" si="113"/>
        <v>69</v>
      </c>
      <c r="AQ181"/>
      <c r="AR181" s="74" t="str">
        <f t="shared" ca="1" si="114"/>
        <v>Profit Target</v>
      </c>
      <c r="AS181" s="74">
        <f t="shared" ca="1" si="115"/>
        <v>0</v>
      </c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40"/>
      <c r="BE181" s="40"/>
      <c r="BF181" s="40"/>
      <c r="BG181" s="40"/>
      <c r="BH181" s="40"/>
      <c r="BI181" s="40"/>
      <c r="BJ181" s="40"/>
      <c r="BK181" s="40"/>
      <c r="BL181" s="40"/>
      <c r="BM181" s="40"/>
      <c r="BN181" s="79"/>
      <c r="CA181" s="5"/>
      <c r="CB181" s="50">
        <f t="shared" ca="1" si="110"/>
        <v>18</v>
      </c>
    </row>
    <row r="182" spans="1:80">
      <c r="A182" s="50">
        <f t="shared" ca="1" si="109"/>
        <v>8</v>
      </c>
      <c r="B182" s="10"/>
      <c r="C182" s="10"/>
      <c r="D182" s="10"/>
      <c r="E182" s="10"/>
      <c r="F182" s="82">
        <f ca="1">IF(A182&lt;&gt;"",COUNTIF($A$5:A182,A182),"")</f>
        <v>6</v>
      </c>
      <c r="G182" s="76">
        <f t="shared" ca="1" si="111"/>
        <v>8</v>
      </c>
      <c r="H182" s="19">
        <f t="shared" ca="1" si="116"/>
        <v>1</v>
      </c>
      <c r="I182" s="83" t="str">
        <f t="shared" ca="1" si="117"/>
        <v/>
      </c>
      <c r="J182" s="83"/>
      <c r="K182" s="83" t="str">
        <f t="shared" ca="1" si="118"/>
        <v/>
      </c>
      <c r="L182" s="83"/>
      <c r="M182" s="83" t="str">
        <f t="shared" ca="1" si="119"/>
        <v/>
      </c>
      <c r="N182" s="83"/>
      <c r="O182" s="83" t="str">
        <f t="shared" ca="1" si="120"/>
        <v/>
      </c>
      <c r="P182" s="83"/>
      <c r="Q182" s="83" t="str">
        <f t="shared" ca="1" si="121"/>
        <v/>
      </c>
      <c r="R182" s="83"/>
      <c r="S182" s="83" t="str">
        <f t="shared" ca="1" si="122"/>
        <v/>
      </c>
      <c r="T182" s="84"/>
      <c r="U182" s="83" t="str">
        <f t="shared" ca="1" si="123"/>
        <v/>
      </c>
      <c r="V182" s="84"/>
      <c r="W182" s="83" t="str">
        <f t="shared" ca="1" si="124"/>
        <v/>
      </c>
      <c r="X182" s="84"/>
      <c r="Y182" s="83" t="str">
        <f t="shared" ca="1" si="125"/>
        <v/>
      </c>
      <c r="Z182" s="84"/>
      <c r="AA182" s="83" t="str">
        <f t="shared" ca="1" si="126"/>
        <v/>
      </c>
      <c r="AB182" s="28" t="str">
        <f t="shared" ca="1" si="140"/>
        <v/>
      </c>
      <c r="AC182" s="9" t="str">
        <f t="shared" ca="1" si="136"/>
        <v/>
      </c>
      <c r="AD182" s="9" t="str">
        <f t="shared" ca="1" si="127"/>
        <v/>
      </c>
      <c r="AE182" s="9" t="str">
        <f t="shared" ca="1" si="128"/>
        <v/>
      </c>
      <c r="AF182" s="9" t="str">
        <f t="shared" ca="1" si="129"/>
        <v/>
      </c>
      <c r="AG182" s="9" t="str">
        <f t="shared" ca="1" si="130"/>
        <v/>
      </c>
      <c r="AH182" s="9" t="str">
        <f t="shared" ca="1" si="131"/>
        <v/>
      </c>
      <c r="AI182" s="9" t="str">
        <f t="shared" ca="1" si="132"/>
        <v/>
      </c>
      <c r="AJ182" s="9" t="str">
        <f t="shared" ca="1" si="133"/>
        <v/>
      </c>
      <c r="AK182" s="9" t="str">
        <f t="shared" ca="1" si="134"/>
        <v/>
      </c>
      <c r="AL182" s="9" t="str">
        <f t="shared" ca="1" si="135"/>
        <v/>
      </c>
      <c r="AM182" s="9">
        <f t="shared" ca="1" si="139"/>
        <v>19</v>
      </c>
      <c r="AN182" s="9">
        <f t="shared" ca="1" si="137"/>
        <v>-9</v>
      </c>
      <c r="AO182" s="20">
        <f t="shared" ca="1" si="112"/>
        <v>0</v>
      </c>
      <c r="AP182" s="22">
        <f t="shared" ca="1" si="113"/>
        <v>69</v>
      </c>
      <c r="AQ182"/>
      <c r="AR182" s="74" t="str">
        <f t="shared" ca="1" si="114"/>
        <v>Profit Target</v>
      </c>
      <c r="AS182" s="74">
        <f t="shared" ca="1" si="115"/>
        <v>0</v>
      </c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79"/>
      <c r="CA182" s="5"/>
      <c r="CB182" s="50">
        <f t="shared" ca="1" si="110"/>
        <v>18</v>
      </c>
    </row>
    <row r="183" spans="1:80">
      <c r="A183" s="50">
        <f t="shared" ca="1" si="109"/>
        <v>19</v>
      </c>
      <c r="B183" s="10"/>
      <c r="C183" s="10"/>
      <c r="D183" s="10"/>
      <c r="E183" s="10"/>
      <c r="F183" s="82">
        <f ca="1">IF(A183&lt;&gt;"",COUNTIF($A$5:A183,A183),"")</f>
        <v>6</v>
      </c>
      <c r="G183" s="76">
        <f t="shared" ca="1" si="111"/>
        <v>19</v>
      </c>
      <c r="H183" s="19">
        <f t="shared" ca="1" si="116"/>
        <v>1</v>
      </c>
      <c r="I183" s="83" t="str">
        <f t="shared" ca="1" si="117"/>
        <v/>
      </c>
      <c r="J183" s="83"/>
      <c r="K183" s="83" t="str">
        <f t="shared" ca="1" si="118"/>
        <v/>
      </c>
      <c r="L183" s="83"/>
      <c r="M183" s="83" t="str">
        <f t="shared" ca="1" si="119"/>
        <v/>
      </c>
      <c r="N183" s="83"/>
      <c r="O183" s="83" t="str">
        <f t="shared" ca="1" si="120"/>
        <v/>
      </c>
      <c r="P183" s="83"/>
      <c r="Q183" s="83" t="str">
        <f t="shared" ca="1" si="121"/>
        <v/>
      </c>
      <c r="R183" s="83"/>
      <c r="S183" s="83" t="str">
        <f t="shared" ca="1" si="122"/>
        <v/>
      </c>
      <c r="T183" s="84"/>
      <c r="U183" s="83" t="str">
        <f t="shared" ca="1" si="123"/>
        <v/>
      </c>
      <c r="V183" s="84"/>
      <c r="W183" s="83" t="str">
        <f t="shared" ca="1" si="124"/>
        <v/>
      </c>
      <c r="X183" s="84"/>
      <c r="Y183" s="83" t="str">
        <f t="shared" ca="1" si="125"/>
        <v/>
      </c>
      <c r="Z183" s="84"/>
      <c r="AA183" s="83" t="str">
        <f t="shared" ca="1" si="126"/>
        <v/>
      </c>
      <c r="AB183" s="28" t="str">
        <f t="shared" ca="1" si="140"/>
        <v/>
      </c>
      <c r="AC183" s="9" t="str">
        <f t="shared" ca="1" si="136"/>
        <v/>
      </c>
      <c r="AD183" s="9" t="str">
        <f t="shared" ca="1" si="127"/>
        <v/>
      </c>
      <c r="AE183" s="9" t="str">
        <f t="shared" ca="1" si="128"/>
        <v/>
      </c>
      <c r="AF183" s="9" t="str">
        <f t="shared" ca="1" si="129"/>
        <v/>
      </c>
      <c r="AG183" s="9" t="str">
        <f t="shared" ca="1" si="130"/>
        <v/>
      </c>
      <c r="AH183" s="9" t="str">
        <f t="shared" ca="1" si="131"/>
        <v/>
      </c>
      <c r="AI183" s="9" t="str">
        <f t="shared" ca="1" si="132"/>
        <v/>
      </c>
      <c r="AJ183" s="9" t="str">
        <f t="shared" ca="1" si="133"/>
        <v/>
      </c>
      <c r="AK183" s="9" t="str">
        <f t="shared" ca="1" si="134"/>
        <v/>
      </c>
      <c r="AL183" s="9" t="str">
        <f t="shared" ca="1" si="135"/>
        <v/>
      </c>
      <c r="AM183" s="9">
        <f t="shared" ca="1" si="139"/>
        <v>19</v>
      </c>
      <c r="AN183" s="9">
        <f t="shared" ca="1" si="137"/>
        <v>-9</v>
      </c>
      <c r="AO183" s="20">
        <f t="shared" ca="1" si="112"/>
        <v>0</v>
      </c>
      <c r="AP183" s="22">
        <f t="shared" ca="1" si="113"/>
        <v>69</v>
      </c>
      <c r="AQ183"/>
      <c r="AR183" s="74" t="str">
        <f t="shared" ca="1" si="114"/>
        <v>Profit Target</v>
      </c>
      <c r="AS183" s="74">
        <f t="shared" ca="1" si="115"/>
        <v>0</v>
      </c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40"/>
      <c r="BE183" s="40"/>
      <c r="BF183" s="40"/>
      <c r="BG183" s="40"/>
      <c r="BH183" s="40"/>
      <c r="BI183" s="40"/>
      <c r="BJ183" s="40"/>
      <c r="BK183" s="40"/>
      <c r="BL183" s="40"/>
      <c r="BM183" s="40"/>
      <c r="BN183" s="79"/>
      <c r="CA183" s="5"/>
      <c r="CB183" s="50">
        <f t="shared" ca="1" si="110"/>
        <v>34</v>
      </c>
    </row>
    <row r="184" spans="1:80">
      <c r="A184" s="50">
        <f t="shared" ca="1" si="109"/>
        <v>11</v>
      </c>
      <c r="B184" s="10"/>
      <c r="C184" s="10"/>
      <c r="D184" s="10"/>
      <c r="E184" s="10"/>
      <c r="F184" s="82">
        <f ca="1">IF(A184&lt;&gt;"",COUNTIF($A$5:A184,A184),"")</f>
        <v>3</v>
      </c>
      <c r="G184" s="76">
        <f t="shared" ca="1" si="111"/>
        <v>11</v>
      </c>
      <c r="H184" s="19">
        <f t="shared" ca="1" si="116"/>
        <v>1</v>
      </c>
      <c r="I184" s="83" t="str">
        <f t="shared" ca="1" si="117"/>
        <v/>
      </c>
      <c r="J184" s="83"/>
      <c r="K184" s="83" t="str">
        <f t="shared" ca="1" si="118"/>
        <v/>
      </c>
      <c r="L184" s="83"/>
      <c r="M184" s="83" t="str">
        <f t="shared" ca="1" si="119"/>
        <v/>
      </c>
      <c r="N184" s="83"/>
      <c r="O184" s="83" t="str">
        <f t="shared" ca="1" si="120"/>
        <v/>
      </c>
      <c r="P184" s="83"/>
      <c r="Q184" s="83" t="str">
        <f t="shared" ca="1" si="121"/>
        <v/>
      </c>
      <c r="R184" s="83"/>
      <c r="S184" s="83" t="str">
        <f t="shared" ca="1" si="122"/>
        <v/>
      </c>
      <c r="T184" s="84"/>
      <c r="U184" s="83" t="str">
        <f t="shared" ca="1" si="123"/>
        <v/>
      </c>
      <c r="V184" s="84"/>
      <c r="W184" s="83" t="str">
        <f t="shared" ca="1" si="124"/>
        <v/>
      </c>
      <c r="X184" s="84"/>
      <c r="Y184" s="83" t="str">
        <f t="shared" ca="1" si="125"/>
        <v/>
      </c>
      <c r="Z184" s="84"/>
      <c r="AA184" s="83" t="str">
        <f t="shared" ca="1" si="126"/>
        <v/>
      </c>
      <c r="AB184" s="28" t="str">
        <f t="shared" ca="1" si="140"/>
        <v/>
      </c>
      <c r="AC184" s="9" t="str">
        <f t="shared" ca="1" si="136"/>
        <v/>
      </c>
      <c r="AD184" s="9" t="str">
        <f t="shared" ca="1" si="127"/>
        <v/>
      </c>
      <c r="AE184" s="9" t="str">
        <f t="shared" ca="1" si="128"/>
        <v/>
      </c>
      <c r="AF184" s="9" t="str">
        <f t="shared" ca="1" si="129"/>
        <v/>
      </c>
      <c r="AG184" s="9" t="str">
        <f t="shared" ca="1" si="130"/>
        <v/>
      </c>
      <c r="AH184" s="9" t="str">
        <f t="shared" ca="1" si="131"/>
        <v/>
      </c>
      <c r="AI184" s="9" t="str">
        <f t="shared" ca="1" si="132"/>
        <v/>
      </c>
      <c r="AJ184" s="9" t="str">
        <f t="shared" ca="1" si="133"/>
        <v/>
      </c>
      <c r="AK184" s="9" t="str">
        <f t="shared" ca="1" si="134"/>
        <v/>
      </c>
      <c r="AL184" s="9" t="str">
        <f t="shared" ca="1" si="135"/>
        <v/>
      </c>
      <c r="AM184" s="9">
        <f t="shared" ca="1" si="139"/>
        <v>19</v>
      </c>
      <c r="AN184" s="9">
        <f t="shared" ca="1" si="137"/>
        <v>-9</v>
      </c>
      <c r="AO184" s="20">
        <f t="shared" ca="1" si="112"/>
        <v>0</v>
      </c>
      <c r="AP184" s="22">
        <f t="shared" ca="1" si="113"/>
        <v>69</v>
      </c>
      <c r="AQ184"/>
      <c r="AR184" s="74" t="str">
        <f t="shared" ca="1" si="114"/>
        <v>Profit Target</v>
      </c>
      <c r="AS184" s="74">
        <f t="shared" ca="1" si="115"/>
        <v>0</v>
      </c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79"/>
      <c r="CA184" s="5"/>
      <c r="CB184" s="50">
        <f t="shared" ca="1" si="110"/>
        <v>25</v>
      </c>
    </row>
    <row r="185" spans="1:80">
      <c r="A185" s="50">
        <f t="shared" ca="1" si="109"/>
        <v>32</v>
      </c>
      <c r="B185" s="10"/>
      <c r="C185" s="10"/>
      <c r="D185" s="10"/>
      <c r="E185" s="10"/>
      <c r="F185" s="82">
        <f ca="1">IF(A185&lt;&gt;"",COUNTIF($A$5:A185,A185),"")</f>
        <v>4</v>
      </c>
      <c r="G185" s="76">
        <f t="shared" ca="1" si="111"/>
        <v>32</v>
      </c>
      <c r="H185" s="19">
        <f t="shared" ca="1" si="116"/>
        <v>1</v>
      </c>
      <c r="I185" s="83" t="str">
        <f t="shared" ca="1" si="117"/>
        <v/>
      </c>
      <c r="J185" s="83"/>
      <c r="K185" s="83" t="str">
        <f t="shared" ca="1" si="118"/>
        <v/>
      </c>
      <c r="L185" s="83"/>
      <c r="M185" s="83" t="str">
        <f t="shared" ca="1" si="119"/>
        <v/>
      </c>
      <c r="N185" s="83"/>
      <c r="O185" s="83" t="str">
        <f t="shared" ca="1" si="120"/>
        <v/>
      </c>
      <c r="P185" s="83"/>
      <c r="Q185" s="83" t="str">
        <f t="shared" ca="1" si="121"/>
        <v/>
      </c>
      <c r="R185" s="83"/>
      <c r="S185" s="83" t="str">
        <f t="shared" ca="1" si="122"/>
        <v/>
      </c>
      <c r="T185" s="84"/>
      <c r="U185" s="83" t="str">
        <f t="shared" ca="1" si="123"/>
        <v/>
      </c>
      <c r="V185" s="84"/>
      <c r="W185" s="83" t="str">
        <f t="shared" ca="1" si="124"/>
        <v/>
      </c>
      <c r="X185" s="84"/>
      <c r="Y185" s="83" t="str">
        <f t="shared" ca="1" si="125"/>
        <v/>
      </c>
      <c r="Z185" s="84"/>
      <c r="AA185" s="83" t="str">
        <f t="shared" ca="1" si="126"/>
        <v/>
      </c>
      <c r="AB185" s="28" t="str">
        <f t="shared" ca="1" si="140"/>
        <v/>
      </c>
      <c r="AC185" s="9" t="str">
        <f t="shared" ca="1" si="136"/>
        <v/>
      </c>
      <c r="AD185" s="9" t="str">
        <f t="shared" ca="1" si="127"/>
        <v/>
      </c>
      <c r="AE185" s="9" t="str">
        <f t="shared" ca="1" si="128"/>
        <v/>
      </c>
      <c r="AF185" s="9" t="str">
        <f t="shared" ca="1" si="129"/>
        <v/>
      </c>
      <c r="AG185" s="9" t="str">
        <f t="shared" ca="1" si="130"/>
        <v/>
      </c>
      <c r="AH185" s="9" t="str">
        <f t="shared" ca="1" si="131"/>
        <v/>
      </c>
      <c r="AI185" s="9" t="str">
        <f t="shared" ca="1" si="132"/>
        <v/>
      </c>
      <c r="AJ185" s="9" t="str">
        <f t="shared" ca="1" si="133"/>
        <v/>
      </c>
      <c r="AK185" s="9" t="str">
        <f t="shared" ca="1" si="134"/>
        <v/>
      </c>
      <c r="AL185" s="9" t="str">
        <f t="shared" ca="1" si="135"/>
        <v/>
      </c>
      <c r="AM185" s="9">
        <f t="shared" ca="1" si="139"/>
        <v>19</v>
      </c>
      <c r="AN185" s="9">
        <f t="shared" ca="1" si="137"/>
        <v>-9</v>
      </c>
      <c r="AO185" s="20">
        <f t="shared" ca="1" si="112"/>
        <v>0</v>
      </c>
      <c r="AP185" s="22">
        <f t="shared" ca="1" si="113"/>
        <v>69</v>
      </c>
      <c r="AQ185"/>
      <c r="AR185" s="74" t="str">
        <f t="shared" ca="1" si="114"/>
        <v>Profit Target</v>
      </c>
      <c r="AS185" s="74">
        <f t="shared" ca="1" si="115"/>
        <v>0</v>
      </c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40"/>
      <c r="BE185" s="40"/>
      <c r="BF185" s="40"/>
      <c r="BG185" s="40"/>
      <c r="BH185" s="40"/>
      <c r="BI185" s="40"/>
      <c r="BJ185" s="40"/>
      <c r="BK185" s="40"/>
      <c r="BL185" s="40"/>
      <c r="BM185" s="40"/>
      <c r="BN185" s="79"/>
      <c r="CA185" s="5"/>
      <c r="CB185" s="50">
        <f t="shared" ca="1" si="110"/>
        <v>10</v>
      </c>
    </row>
    <row r="186" spans="1:80">
      <c r="A186" s="50">
        <f t="shared" ca="1" si="109"/>
        <v>1</v>
      </c>
      <c r="B186" s="10"/>
      <c r="C186" s="10"/>
      <c r="D186" s="10"/>
      <c r="E186" s="10"/>
      <c r="F186" s="82">
        <f ca="1">IF(A186&lt;&gt;"",COUNTIF($A$5:A186,A186),"")</f>
        <v>5</v>
      </c>
      <c r="G186" s="76">
        <f t="shared" ca="1" si="111"/>
        <v>1</v>
      </c>
      <c r="H186" s="19">
        <f t="shared" ca="1" si="116"/>
        <v>1</v>
      </c>
      <c r="I186" s="83" t="str">
        <f t="shared" ca="1" si="117"/>
        <v/>
      </c>
      <c r="J186" s="83"/>
      <c r="K186" s="83" t="str">
        <f t="shared" ca="1" si="118"/>
        <v/>
      </c>
      <c r="L186" s="83"/>
      <c r="M186" s="83" t="str">
        <f t="shared" ca="1" si="119"/>
        <v/>
      </c>
      <c r="N186" s="83"/>
      <c r="O186" s="83" t="str">
        <f t="shared" ca="1" si="120"/>
        <v/>
      </c>
      <c r="P186" s="83"/>
      <c r="Q186" s="83" t="str">
        <f t="shared" ca="1" si="121"/>
        <v/>
      </c>
      <c r="R186" s="83"/>
      <c r="S186" s="83" t="str">
        <f t="shared" ca="1" si="122"/>
        <v/>
      </c>
      <c r="T186" s="84"/>
      <c r="U186" s="83" t="str">
        <f t="shared" ca="1" si="123"/>
        <v/>
      </c>
      <c r="V186" s="84"/>
      <c r="W186" s="83" t="str">
        <f t="shared" ca="1" si="124"/>
        <v/>
      </c>
      <c r="X186" s="84"/>
      <c r="Y186" s="83" t="str">
        <f t="shared" ca="1" si="125"/>
        <v/>
      </c>
      <c r="Z186" s="84"/>
      <c r="AA186" s="83" t="str">
        <f t="shared" ca="1" si="126"/>
        <v/>
      </c>
      <c r="AB186" s="28" t="str">
        <f t="shared" ca="1" si="140"/>
        <v/>
      </c>
      <c r="AC186" s="9" t="str">
        <f t="shared" ca="1" si="136"/>
        <v/>
      </c>
      <c r="AD186" s="9" t="str">
        <f t="shared" ca="1" si="127"/>
        <v/>
      </c>
      <c r="AE186" s="9" t="str">
        <f t="shared" ca="1" si="128"/>
        <v/>
      </c>
      <c r="AF186" s="9" t="str">
        <f t="shared" ca="1" si="129"/>
        <v/>
      </c>
      <c r="AG186" s="9" t="str">
        <f t="shared" ca="1" si="130"/>
        <v/>
      </c>
      <c r="AH186" s="9" t="str">
        <f t="shared" ca="1" si="131"/>
        <v/>
      </c>
      <c r="AI186" s="9" t="str">
        <f t="shared" ca="1" si="132"/>
        <v/>
      </c>
      <c r="AJ186" s="9" t="str">
        <f t="shared" ca="1" si="133"/>
        <v/>
      </c>
      <c r="AK186" s="9" t="str">
        <f t="shared" ca="1" si="134"/>
        <v/>
      </c>
      <c r="AL186" s="9" t="str">
        <f t="shared" ca="1" si="135"/>
        <v/>
      </c>
      <c r="AM186" s="9">
        <f t="shared" ca="1" si="139"/>
        <v>19</v>
      </c>
      <c r="AN186" s="9">
        <f t="shared" ca="1" si="137"/>
        <v>-9</v>
      </c>
      <c r="AO186" s="20">
        <f t="shared" ca="1" si="112"/>
        <v>0</v>
      </c>
      <c r="AP186" s="22">
        <f t="shared" ca="1" si="113"/>
        <v>69</v>
      </c>
      <c r="AQ186"/>
      <c r="AR186" s="74" t="str">
        <f t="shared" ca="1" si="114"/>
        <v>Profit Target</v>
      </c>
      <c r="AS186" s="74">
        <f t="shared" ca="1" si="115"/>
        <v>0</v>
      </c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40"/>
      <c r="BE186" s="40"/>
      <c r="BF186" s="40"/>
      <c r="BG186" s="40"/>
      <c r="BH186" s="40"/>
      <c r="BI186" s="40"/>
      <c r="BJ186" s="40"/>
      <c r="BK186" s="40"/>
      <c r="BL186" s="40"/>
      <c r="BM186" s="40"/>
      <c r="BN186" s="79"/>
      <c r="CA186" s="5"/>
      <c r="CB186" s="50">
        <f t="shared" ca="1" si="110"/>
        <v>27</v>
      </c>
    </row>
    <row r="187" spans="1:80">
      <c r="A187" s="50">
        <f t="shared" ca="1" si="109"/>
        <v>17</v>
      </c>
      <c r="B187" s="10"/>
      <c r="C187" s="10"/>
      <c r="D187" s="10"/>
      <c r="E187" s="10"/>
      <c r="F187" s="82">
        <f ca="1">IF(A187&lt;&gt;"",COUNTIF($A$5:A187,A187),"")</f>
        <v>3</v>
      </c>
      <c r="G187" s="76">
        <f t="shared" ca="1" si="111"/>
        <v>17</v>
      </c>
      <c r="H187" s="19">
        <f t="shared" ca="1" si="116"/>
        <v>1</v>
      </c>
      <c r="I187" s="83" t="str">
        <f t="shared" ca="1" si="117"/>
        <v/>
      </c>
      <c r="J187" s="83"/>
      <c r="K187" s="83" t="str">
        <f t="shared" ca="1" si="118"/>
        <v/>
      </c>
      <c r="L187" s="83"/>
      <c r="M187" s="83" t="str">
        <f t="shared" ca="1" si="119"/>
        <v/>
      </c>
      <c r="N187" s="83"/>
      <c r="O187" s="83" t="str">
        <f t="shared" ca="1" si="120"/>
        <v/>
      </c>
      <c r="P187" s="83"/>
      <c r="Q187" s="83" t="str">
        <f t="shared" ca="1" si="121"/>
        <v/>
      </c>
      <c r="R187" s="83"/>
      <c r="S187" s="83" t="str">
        <f t="shared" ca="1" si="122"/>
        <v/>
      </c>
      <c r="T187" s="84"/>
      <c r="U187" s="83" t="str">
        <f t="shared" ca="1" si="123"/>
        <v/>
      </c>
      <c r="V187" s="84"/>
      <c r="W187" s="83" t="str">
        <f t="shared" ca="1" si="124"/>
        <v/>
      </c>
      <c r="X187" s="84"/>
      <c r="Y187" s="83" t="str">
        <f t="shared" ca="1" si="125"/>
        <v/>
      </c>
      <c r="Z187" s="84"/>
      <c r="AA187" s="83" t="str">
        <f t="shared" ca="1" si="126"/>
        <v/>
      </c>
      <c r="AB187" s="28" t="str">
        <f t="shared" ca="1" si="140"/>
        <v/>
      </c>
      <c r="AC187" s="9" t="str">
        <f t="shared" ca="1" si="136"/>
        <v/>
      </c>
      <c r="AD187" s="9" t="str">
        <f t="shared" ca="1" si="127"/>
        <v/>
      </c>
      <c r="AE187" s="9" t="str">
        <f t="shared" ca="1" si="128"/>
        <v/>
      </c>
      <c r="AF187" s="9" t="str">
        <f t="shared" ca="1" si="129"/>
        <v/>
      </c>
      <c r="AG187" s="9" t="str">
        <f t="shared" ca="1" si="130"/>
        <v/>
      </c>
      <c r="AH187" s="9" t="str">
        <f t="shared" ca="1" si="131"/>
        <v/>
      </c>
      <c r="AI187" s="9" t="str">
        <f t="shared" ca="1" si="132"/>
        <v/>
      </c>
      <c r="AJ187" s="9" t="str">
        <f t="shared" ca="1" si="133"/>
        <v/>
      </c>
      <c r="AK187" s="9" t="str">
        <f t="shared" ca="1" si="134"/>
        <v/>
      </c>
      <c r="AL187" s="9" t="str">
        <f t="shared" ca="1" si="135"/>
        <v/>
      </c>
      <c r="AM187" s="9">
        <f t="shared" ca="1" si="139"/>
        <v>19</v>
      </c>
      <c r="AN187" s="9">
        <f t="shared" ca="1" si="137"/>
        <v>-9</v>
      </c>
      <c r="AO187" s="20">
        <f t="shared" ca="1" si="112"/>
        <v>0</v>
      </c>
      <c r="AP187" s="22">
        <f t="shared" ca="1" si="113"/>
        <v>69</v>
      </c>
      <c r="AQ187"/>
      <c r="AR187" s="74" t="str">
        <f t="shared" ca="1" si="114"/>
        <v>Profit Target</v>
      </c>
      <c r="AS187" s="74">
        <f t="shared" ca="1" si="115"/>
        <v>0</v>
      </c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40"/>
      <c r="BE187" s="40"/>
      <c r="BF187" s="40"/>
      <c r="BG187" s="40"/>
      <c r="BH187" s="40"/>
      <c r="BI187" s="40"/>
      <c r="BJ187" s="40"/>
      <c r="BK187" s="40"/>
      <c r="BL187" s="40"/>
      <c r="BM187" s="40"/>
      <c r="BN187" s="79"/>
      <c r="CA187" s="5"/>
      <c r="CB187" s="50">
        <f t="shared" ca="1" si="110"/>
        <v>25</v>
      </c>
    </row>
    <row r="188" spans="1:80">
      <c r="A188" s="50">
        <f t="shared" ca="1" si="109"/>
        <v>17</v>
      </c>
      <c r="B188" s="10"/>
      <c r="C188" s="10"/>
      <c r="D188" s="10"/>
      <c r="E188" s="10"/>
      <c r="F188" s="82">
        <f ca="1">IF(A188&lt;&gt;"",COUNTIF($A$5:A188,A188),"")</f>
        <v>4</v>
      </c>
      <c r="G188" s="76">
        <f t="shared" ca="1" si="111"/>
        <v>17</v>
      </c>
      <c r="H188" s="19">
        <f t="shared" ca="1" si="116"/>
        <v>1</v>
      </c>
      <c r="I188" s="83" t="str">
        <f t="shared" ca="1" si="117"/>
        <v/>
      </c>
      <c r="J188" s="83"/>
      <c r="K188" s="83" t="str">
        <f t="shared" ca="1" si="118"/>
        <v/>
      </c>
      <c r="L188" s="83"/>
      <c r="M188" s="83" t="str">
        <f t="shared" ca="1" si="119"/>
        <v/>
      </c>
      <c r="N188" s="83"/>
      <c r="O188" s="83" t="str">
        <f t="shared" ca="1" si="120"/>
        <v/>
      </c>
      <c r="P188" s="83"/>
      <c r="Q188" s="83" t="str">
        <f t="shared" ca="1" si="121"/>
        <v/>
      </c>
      <c r="R188" s="83"/>
      <c r="S188" s="83" t="str">
        <f t="shared" ca="1" si="122"/>
        <v/>
      </c>
      <c r="T188" s="84"/>
      <c r="U188" s="83" t="str">
        <f t="shared" ca="1" si="123"/>
        <v/>
      </c>
      <c r="V188" s="84"/>
      <c r="W188" s="83" t="str">
        <f t="shared" ca="1" si="124"/>
        <v/>
      </c>
      <c r="X188" s="84"/>
      <c r="Y188" s="83" t="str">
        <f t="shared" ca="1" si="125"/>
        <v/>
      </c>
      <c r="Z188" s="84"/>
      <c r="AA188" s="83" t="str">
        <f t="shared" ca="1" si="126"/>
        <v/>
      </c>
      <c r="AB188" s="28" t="str">
        <f t="shared" ca="1" si="140"/>
        <v/>
      </c>
      <c r="AC188" s="9" t="str">
        <f t="shared" ca="1" si="136"/>
        <v/>
      </c>
      <c r="AD188" s="9" t="str">
        <f t="shared" ca="1" si="127"/>
        <v/>
      </c>
      <c r="AE188" s="9" t="str">
        <f t="shared" ca="1" si="128"/>
        <v/>
      </c>
      <c r="AF188" s="9" t="str">
        <f t="shared" ca="1" si="129"/>
        <v/>
      </c>
      <c r="AG188" s="9" t="str">
        <f t="shared" ca="1" si="130"/>
        <v/>
      </c>
      <c r="AH188" s="9" t="str">
        <f t="shared" ca="1" si="131"/>
        <v/>
      </c>
      <c r="AI188" s="9" t="str">
        <f t="shared" ca="1" si="132"/>
        <v/>
      </c>
      <c r="AJ188" s="9" t="str">
        <f t="shared" ca="1" si="133"/>
        <v/>
      </c>
      <c r="AK188" s="9" t="str">
        <f t="shared" ca="1" si="134"/>
        <v/>
      </c>
      <c r="AL188" s="9" t="str">
        <f t="shared" ca="1" si="135"/>
        <v/>
      </c>
      <c r="AM188" s="9">
        <f t="shared" ca="1" si="139"/>
        <v>19</v>
      </c>
      <c r="AN188" s="9">
        <f t="shared" ca="1" si="137"/>
        <v>-9</v>
      </c>
      <c r="AO188" s="20">
        <f t="shared" ca="1" si="112"/>
        <v>0</v>
      </c>
      <c r="AP188" s="22">
        <f t="shared" ca="1" si="113"/>
        <v>69</v>
      </c>
      <c r="AQ188"/>
      <c r="AR188" s="74" t="str">
        <f t="shared" ca="1" si="114"/>
        <v>Profit Target</v>
      </c>
      <c r="AS188" s="74">
        <f t="shared" ca="1" si="115"/>
        <v>0</v>
      </c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40"/>
      <c r="BE188" s="40"/>
      <c r="BF188" s="40"/>
      <c r="BG188" s="40"/>
      <c r="BH188" s="40"/>
      <c r="BI188" s="40"/>
      <c r="BJ188" s="40"/>
      <c r="BK188" s="40"/>
      <c r="BL188" s="40"/>
      <c r="BM188" s="40"/>
      <c r="BN188" s="79"/>
      <c r="CA188" s="5"/>
      <c r="CB188" s="50">
        <f t="shared" ca="1" si="110"/>
        <v>34</v>
      </c>
    </row>
    <row r="189" spans="1:80">
      <c r="A189" s="50">
        <f t="shared" ca="1" si="109"/>
        <v>17</v>
      </c>
      <c r="B189" s="10"/>
      <c r="C189" s="10"/>
      <c r="D189" s="10"/>
      <c r="E189" s="10"/>
      <c r="F189" s="82">
        <f ca="1">IF(A189&lt;&gt;"",COUNTIF($A$5:A189,A189),"")</f>
        <v>5</v>
      </c>
      <c r="G189" s="76">
        <f t="shared" ca="1" si="111"/>
        <v>17</v>
      </c>
      <c r="H189" s="19">
        <f t="shared" ca="1" si="116"/>
        <v>1</v>
      </c>
      <c r="I189" s="83" t="str">
        <f t="shared" ca="1" si="117"/>
        <v/>
      </c>
      <c r="J189" s="83"/>
      <c r="K189" s="83" t="str">
        <f t="shared" ca="1" si="118"/>
        <v/>
      </c>
      <c r="L189" s="83"/>
      <c r="M189" s="83" t="str">
        <f t="shared" ca="1" si="119"/>
        <v/>
      </c>
      <c r="N189" s="83"/>
      <c r="O189" s="83" t="str">
        <f t="shared" ca="1" si="120"/>
        <v/>
      </c>
      <c r="P189" s="83"/>
      <c r="Q189" s="83" t="str">
        <f t="shared" ca="1" si="121"/>
        <v/>
      </c>
      <c r="R189" s="83"/>
      <c r="S189" s="83" t="str">
        <f t="shared" ca="1" si="122"/>
        <v/>
      </c>
      <c r="T189" s="84"/>
      <c r="U189" s="83" t="str">
        <f t="shared" ca="1" si="123"/>
        <v/>
      </c>
      <c r="V189" s="84"/>
      <c r="W189" s="83" t="str">
        <f t="shared" ca="1" si="124"/>
        <v/>
      </c>
      <c r="X189" s="84"/>
      <c r="Y189" s="83" t="str">
        <f t="shared" ca="1" si="125"/>
        <v/>
      </c>
      <c r="Z189" s="84"/>
      <c r="AA189" s="83" t="str">
        <f t="shared" ca="1" si="126"/>
        <v/>
      </c>
      <c r="AB189" s="28" t="str">
        <f t="shared" ca="1" si="140"/>
        <v/>
      </c>
      <c r="AC189" s="9" t="str">
        <f t="shared" ca="1" si="136"/>
        <v/>
      </c>
      <c r="AD189" s="9" t="str">
        <f t="shared" ca="1" si="127"/>
        <v/>
      </c>
      <c r="AE189" s="9" t="str">
        <f t="shared" ca="1" si="128"/>
        <v/>
      </c>
      <c r="AF189" s="9" t="str">
        <f t="shared" ca="1" si="129"/>
        <v/>
      </c>
      <c r="AG189" s="9" t="str">
        <f t="shared" ca="1" si="130"/>
        <v/>
      </c>
      <c r="AH189" s="9" t="str">
        <f t="shared" ca="1" si="131"/>
        <v/>
      </c>
      <c r="AI189" s="9" t="str">
        <f t="shared" ca="1" si="132"/>
        <v/>
      </c>
      <c r="AJ189" s="9" t="str">
        <f t="shared" ca="1" si="133"/>
        <v/>
      </c>
      <c r="AK189" s="9" t="str">
        <f t="shared" ca="1" si="134"/>
        <v/>
      </c>
      <c r="AL189" s="9" t="str">
        <f t="shared" ca="1" si="135"/>
        <v/>
      </c>
      <c r="AM189" s="9">
        <f t="shared" ca="1" si="139"/>
        <v>19</v>
      </c>
      <c r="AN189" s="9">
        <f t="shared" ca="1" si="137"/>
        <v>-9</v>
      </c>
      <c r="AO189" s="20">
        <f t="shared" ca="1" si="112"/>
        <v>0</v>
      </c>
      <c r="AP189" s="22">
        <f t="shared" ca="1" si="113"/>
        <v>69</v>
      </c>
      <c r="AQ189"/>
      <c r="AR189" s="74" t="str">
        <f t="shared" ca="1" si="114"/>
        <v>Profit Target</v>
      </c>
      <c r="AS189" s="74">
        <f t="shared" ca="1" si="115"/>
        <v>0</v>
      </c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40"/>
      <c r="BE189" s="40"/>
      <c r="BF189" s="40"/>
      <c r="BG189" s="40"/>
      <c r="BH189" s="40"/>
      <c r="BI189" s="40"/>
      <c r="BJ189" s="40"/>
      <c r="BK189" s="40"/>
      <c r="BL189" s="40"/>
      <c r="BM189" s="40"/>
      <c r="BN189" s="79"/>
      <c r="CA189" s="5"/>
      <c r="CB189" s="50">
        <f t="shared" ca="1" si="110"/>
        <v>7</v>
      </c>
    </row>
    <row r="190" spans="1:80">
      <c r="A190" s="50">
        <f t="shared" ca="1" si="109"/>
        <v>32</v>
      </c>
      <c r="B190" s="10"/>
      <c r="C190" s="10"/>
      <c r="D190" s="10"/>
      <c r="E190" s="10"/>
      <c r="F190" s="82">
        <f ca="1">IF(A190&lt;&gt;"",COUNTIF($A$5:A190,A190),"")</f>
        <v>5</v>
      </c>
      <c r="G190" s="76">
        <f t="shared" ca="1" si="111"/>
        <v>32</v>
      </c>
      <c r="H190" s="19">
        <f t="shared" ca="1" si="116"/>
        <v>1</v>
      </c>
      <c r="I190" s="83" t="str">
        <f t="shared" ca="1" si="117"/>
        <v/>
      </c>
      <c r="J190" s="83"/>
      <c r="K190" s="83" t="str">
        <f t="shared" ca="1" si="118"/>
        <v/>
      </c>
      <c r="L190" s="83"/>
      <c r="M190" s="83" t="str">
        <f t="shared" ca="1" si="119"/>
        <v/>
      </c>
      <c r="N190" s="83"/>
      <c r="O190" s="83" t="str">
        <f t="shared" ca="1" si="120"/>
        <v/>
      </c>
      <c r="P190" s="83"/>
      <c r="Q190" s="83" t="str">
        <f t="shared" ca="1" si="121"/>
        <v/>
      </c>
      <c r="R190" s="83"/>
      <c r="S190" s="83" t="str">
        <f t="shared" ca="1" si="122"/>
        <v/>
      </c>
      <c r="T190" s="84"/>
      <c r="U190" s="83" t="str">
        <f t="shared" ca="1" si="123"/>
        <v/>
      </c>
      <c r="V190" s="84"/>
      <c r="W190" s="83" t="str">
        <f t="shared" ca="1" si="124"/>
        <v/>
      </c>
      <c r="X190" s="84"/>
      <c r="Y190" s="83" t="str">
        <f t="shared" ca="1" si="125"/>
        <v/>
      </c>
      <c r="Z190" s="84"/>
      <c r="AA190" s="83" t="str">
        <f t="shared" ca="1" si="126"/>
        <v/>
      </c>
      <c r="AB190" s="28" t="str">
        <f t="shared" ca="1" si="140"/>
        <v/>
      </c>
      <c r="AC190" s="9" t="str">
        <f t="shared" ca="1" si="136"/>
        <v/>
      </c>
      <c r="AD190" s="9" t="str">
        <f t="shared" ca="1" si="127"/>
        <v/>
      </c>
      <c r="AE190" s="9" t="str">
        <f t="shared" ca="1" si="128"/>
        <v/>
      </c>
      <c r="AF190" s="9" t="str">
        <f t="shared" ca="1" si="129"/>
        <v/>
      </c>
      <c r="AG190" s="9" t="str">
        <f t="shared" ca="1" si="130"/>
        <v/>
      </c>
      <c r="AH190" s="9" t="str">
        <f t="shared" ca="1" si="131"/>
        <v/>
      </c>
      <c r="AI190" s="9" t="str">
        <f t="shared" ca="1" si="132"/>
        <v/>
      </c>
      <c r="AJ190" s="9" t="str">
        <f t="shared" ca="1" si="133"/>
        <v/>
      </c>
      <c r="AK190" s="9" t="str">
        <f t="shared" ca="1" si="134"/>
        <v/>
      </c>
      <c r="AL190" s="9" t="str">
        <f t="shared" ca="1" si="135"/>
        <v/>
      </c>
      <c r="AM190" s="9">
        <f t="shared" ca="1" si="139"/>
        <v>19</v>
      </c>
      <c r="AN190" s="9">
        <f t="shared" ca="1" si="137"/>
        <v>-9</v>
      </c>
      <c r="AO190" s="20">
        <f t="shared" ca="1" si="112"/>
        <v>0</v>
      </c>
      <c r="AP190" s="22">
        <f t="shared" ca="1" si="113"/>
        <v>69</v>
      </c>
      <c r="AQ190"/>
      <c r="AR190" s="74" t="str">
        <f t="shared" ca="1" si="114"/>
        <v>Profit Target</v>
      </c>
      <c r="AS190" s="74">
        <f t="shared" ca="1" si="115"/>
        <v>0</v>
      </c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79"/>
      <c r="CA190" s="5"/>
      <c r="CB190" s="50">
        <f t="shared" ca="1" si="110"/>
        <v>9</v>
      </c>
    </row>
    <row r="191" spans="1:80">
      <c r="A191" s="50">
        <f t="shared" ca="1" si="109"/>
        <v>12</v>
      </c>
      <c r="B191" s="10"/>
      <c r="C191" s="10"/>
      <c r="D191" s="10"/>
      <c r="E191" s="10"/>
      <c r="F191" s="82">
        <f ca="1">IF(A191&lt;&gt;"",COUNTIF($A$5:A191,A191),"")</f>
        <v>8</v>
      </c>
      <c r="G191" s="76">
        <f t="shared" ca="1" si="111"/>
        <v>12</v>
      </c>
      <c r="H191" s="19">
        <f t="shared" ca="1" si="116"/>
        <v>1</v>
      </c>
      <c r="I191" s="83" t="str">
        <f t="shared" ca="1" si="117"/>
        <v/>
      </c>
      <c r="J191" s="83"/>
      <c r="K191" s="83" t="str">
        <f t="shared" ca="1" si="118"/>
        <v/>
      </c>
      <c r="L191" s="83"/>
      <c r="M191" s="83" t="str">
        <f t="shared" ca="1" si="119"/>
        <v/>
      </c>
      <c r="N191" s="83"/>
      <c r="O191" s="83" t="str">
        <f t="shared" ca="1" si="120"/>
        <v/>
      </c>
      <c r="P191" s="83"/>
      <c r="Q191" s="83" t="str">
        <f t="shared" ca="1" si="121"/>
        <v/>
      </c>
      <c r="R191" s="83"/>
      <c r="S191" s="83" t="str">
        <f t="shared" ca="1" si="122"/>
        <v/>
      </c>
      <c r="T191" s="84"/>
      <c r="U191" s="83" t="str">
        <f t="shared" ca="1" si="123"/>
        <v/>
      </c>
      <c r="V191" s="84"/>
      <c r="W191" s="83" t="str">
        <f t="shared" ca="1" si="124"/>
        <v/>
      </c>
      <c r="X191" s="84"/>
      <c r="Y191" s="83" t="str">
        <f t="shared" ca="1" si="125"/>
        <v/>
      </c>
      <c r="Z191" s="84"/>
      <c r="AA191" s="83" t="str">
        <f t="shared" ca="1" si="126"/>
        <v/>
      </c>
      <c r="AB191" s="28" t="str">
        <f t="shared" ca="1" si="140"/>
        <v/>
      </c>
      <c r="AC191" s="9" t="str">
        <f t="shared" ca="1" si="136"/>
        <v/>
      </c>
      <c r="AD191" s="9" t="str">
        <f t="shared" ca="1" si="127"/>
        <v/>
      </c>
      <c r="AE191" s="9" t="str">
        <f t="shared" ca="1" si="128"/>
        <v/>
      </c>
      <c r="AF191" s="9" t="str">
        <f t="shared" ca="1" si="129"/>
        <v/>
      </c>
      <c r="AG191" s="9" t="str">
        <f t="shared" ca="1" si="130"/>
        <v/>
      </c>
      <c r="AH191" s="9" t="str">
        <f t="shared" ca="1" si="131"/>
        <v/>
      </c>
      <c r="AI191" s="9" t="str">
        <f t="shared" ca="1" si="132"/>
        <v/>
      </c>
      <c r="AJ191" s="9" t="str">
        <f t="shared" ca="1" si="133"/>
        <v/>
      </c>
      <c r="AK191" s="9" t="str">
        <f t="shared" ca="1" si="134"/>
        <v/>
      </c>
      <c r="AL191" s="9" t="str">
        <f t="shared" ca="1" si="135"/>
        <v/>
      </c>
      <c r="AM191" s="9">
        <f t="shared" ca="1" si="139"/>
        <v>19</v>
      </c>
      <c r="AN191" s="9">
        <f t="shared" ca="1" si="137"/>
        <v>-9</v>
      </c>
      <c r="AO191" s="20">
        <f t="shared" ca="1" si="112"/>
        <v>0</v>
      </c>
      <c r="AP191" s="22">
        <f t="shared" ca="1" si="113"/>
        <v>69</v>
      </c>
      <c r="AQ191"/>
      <c r="AR191" s="74" t="str">
        <f t="shared" ca="1" si="114"/>
        <v>Profit Target</v>
      </c>
      <c r="AS191" s="74">
        <f t="shared" ca="1" si="115"/>
        <v>0</v>
      </c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79"/>
      <c r="CA191" s="5"/>
      <c r="CB191" s="50">
        <f t="shared" ca="1" si="110"/>
        <v>5</v>
      </c>
    </row>
    <row r="192" spans="1:80">
      <c r="A192" s="50">
        <f t="shared" ca="1" si="109"/>
        <v>15</v>
      </c>
      <c r="B192" s="10"/>
      <c r="C192" s="10"/>
      <c r="D192" s="10"/>
      <c r="E192" s="10"/>
      <c r="F192" s="82">
        <f ca="1">IF(A192&lt;&gt;"",COUNTIF($A$5:A192,A192),"")</f>
        <v>6</v>
      </c>
      <c r="G192" s="76">
        <f t="shared" ca="1" si="111"/>
        <v>15</v>
      </c>
      <c r="H192" s="19">
        <f t="shared" ca="1" si="116"/>
        <v>1</v>
      </c>
      <c r="I192" s="83" t="str">
        <f t="shared" ca="1" si="117"/>
        <v/>
      </c>
      <c r="J192" s="83"/>
      <c r="K192" s="83" t="str">
        <f t="shared" ca="1" si="118"/>
        <v/>
      </c>
      <c r="L192" s="83"/>
      <c r="M192" s="83" t="str">
        <f t="shared" ca="1" si="119"/>
        <v/>
      </c>
      <c r="N192" s="83"/>
      <c r="O192" s="83" t="str">
        <f t="shared" ca="1" si="120"/>
        <v/>
      </c>
      <c r="P192" s="83"/>
      <c r="Q192" s="83" t="str">
        <f t="shared" ca="1" si="121"/>
        <v/>
      </c>
      <c r="R192" s="83"/>
      <c r="S192" s="83" t="str">
        <f t="shared" ca="1" si="122"/>
        <v/>
      </c>
      <c r="T192" s="84"/>
      <c r="U192" s="83" t="str">
        <f t="shared" ca="1" si="123"/>
        <v/>
      </c>
      <c r="V192" s="84"/>
      <c r="W192" s="83" t="str">
        <f t="shared" ca="1" si="124"/>
        <v/>
      </c>
      <c r="X192" s="84"/>
      <c r="Y192" s="83" t="str">
        <f t="shared" ca="1" si="125"/>
        <v/>
      </c>
      <c r="Z192" s="84"/>
      <c r="AA192" s="83" t="str">
        <f t="shared" ca="1" si="126"/>
        <v/>
      </c>
      <c r="AB192" s="28" t="str">
        <f t="shared" ca="1" si="140"/>
        <v/>
      </c>
      <c r="AC192" s="9" t="str">
        <f t="shared" ca="1" si="136"/>
        <v/>
      </c>
      <c r="AD192" s="9" t="str">
        <f t="shared" ca="1" si="127"/>
        <v/>
      </c>
      <c r="AE192" s="9" t="str">
        <f t="shared" ca="1" si="128"/>
        <v/>
      </c>
      <c r="AF192" s="9" t="str">
        <f t="shared" ca="1" si="129"/>
        <v/>
      </c>
      <c r="AG192" s="9" t="str">
        <f t="shared" ca="1" si="130"/>
        <v/>
      </c>
      <c r="AH192" s="9" t="str">
        <f t="shared" ca="1" si="131"/>
        <v/>
      </c>
      <c r="AI192" s="9" t="str">
        <f t="shared" ca="1" si="132"/>
        <v/>
      </c>
      <c r="AJ192" s="9" t="str">
        <f t="shared" ca="1" si="133"/>
        <v/>
      </c>
      <c r="AK192" s="9" t="str">
        <f t="shared" ca="1" si="134"/>
        <v/>
      </c>
      <c r="AL192" s="9" t="str">
        <f t="shared" ca="1" si="135"/>
        <v/>
      </c>
      <c r="AM192" s="9">
        <f t="shared" ca="1" si="139"/>
        <v>19</v>
      </c>
      <c r="AN192" s="9">
        <f t="shared" ca="1" si="137"/>
        <v>-9</v>
      </c>
      <c r="AO192" s="20">
        <f t="shared" ca="1" si="112"/>
        <v>0</v>
      </c>
      <c r="AP192" s="22">
        <f t="shared" ca="1" si="113"/>
        <v>69</v>
      </c>
      <c r="AQ192"/>
      <c r="AR192" s="74" t="str">
        <f t="shared" ca="1" si="114"/>
        <v>Profit Target</v>
      </c>
      <c r="AS192" s="74">
        <f t="shared" ca="1" si="115"/>
        <v>0</v>
      </c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79"/>
      <c r="CA192" s="5"/>
      <c r="CB192" s="50">
        <f t="shared" ca="1" si="110"/>
        <v>4</v>
      </c>
    </row>
    <row r="193" spans="1:80">
      <c r="A193" s="50">
        <f t="shared" ca="1" si="109"/>
        <v>20</v>
      </c>
      <c r="B193" s="10"/>
      <c r="C193" s="10"/>
      <c r="D193" s="10"/>
      <c r="E193" s="10"/>
      <c r="F193" s="82">
        <f ca="1">IF(A193&lt;&gt;"",COUNTIF($A$5:A193,A193),"")</f>
        <v>8</v>
      </c>
      <c r="G193" s="76">
        <f t="shared" ca="1" si="111"/>
        <v>20</v>
      </c>
      <c r="H193" s="19">
        <f t="shared" ca="1" si="116"/>
        <v>1</v>
      </c>
      <c r="I193" s="83" t="str">
        <f t="shared" ca="1" si="117"/>
        <v/>
      </c>
      <c r="J193" s="83"/>
      <c r="K193" s="83" t="str">
        <f t="shared" ca="1" si="118"/>
        <v/>
      </c>
      <c r="L193" s="83"/>
      <c r="M193" s="83" t="str">
        <f t="shared" ca="1" si="119"/>
        <v/>
      </c>
      <c r="N193" s="83"/>
      <c r="O193" s="83" t="str">
        <f t="shared" ca="1" si="120"/>
        <v/>
      </c>
      <c r="P193" s="83"/>
      <c r="Q193" s="83" t="str">
        <f t="shared" ca="1" si="121"/>
        <v/>
      </c>
      <c r="R193" s="83"/>
      <c r="S193" s="83" t="str">
        <f t="shared" ca="1" si="122"/>
        <v/>
      </c>
      <c r="T193" s="84"/>
      <c r="U193" s="83" t="str">
        <f t="shared" ca="1" si="123"/>
        <v/>
      </c>
      <c r="V193" s="84"/>
      <c r="W193" s="83" t="str">
        <f t="shared" ca="1" si="124"/>
        <v/>
      </c>
      <c r="X193" s="84"/>
      <c r="Y193" s="83" t="str">
        <f t="shared" ca="1" si="125"/>
        <v/>
      </c>
      <c r="Z193" s="84"/>
      <c r="AA193" s="83" t="str">
        <f t="shared" ca="1" si="126"/>
        <v/>
      </c>
      <c r="AB193" s="28" t="str">
        <f t="shared" ca="1" si="140"/>
        <v/>
      </c>
      <c r="AC193" s="9" t="str">
        <f t="shared" ca="1" si="136"/>
        <v/>
      </c>
      <c r="AD193" s="9" t="str">
        <f t="shared" ca="1" si="127"/>
        <v/>
      </c>
      <c r="AE193" s="9" t="str">
        <f t="shared" ca="1" si="128"/>
        <v/>
      </c>
      <c r="AF193" s="9" t="str">
        <f t="shared" ca="1" si="129"/>
        <v/>
      </c>
      <c r="AG193" s="9" t="str">
        <f t="shared" ca="1" si="130"/>
        <v/>
      </c>
      <c r="AH193" s="9" t="str">
        <f t="shared" ca="1" si="131"/>
        <v/>
      </c>
      <c r="AI193" s="9" t="str">
        <f t="shared" ca="1" si="132"/>
        <v/>
      </c>
      <c r="AJ193" s="9" t="str">
        <f t="shared" ca="1" si="133"/>
        <v/>
      </c>
      <c r="AK193" s="9" t="str">
        <f t="shared" ca="1" si="134"/>
        <v/>
      </c>
      <c r="AL193" s="9" t="str">
        <f t="shared" ca="1" si="135"/>
        <v/>
      </c>
      <c r="AM193" s="9">
        <f t="shared" ca="1" si="139"/>
        <v>19</v>
      </c>
      <c r="AN193" s="9">
        <f t="shared" ca="1" si="137"/>
        <v>-9</v>
      </c>
      <c r="AO193" s="20">
        <f t="shared" ca="1" si="112"/>
        <v>0</v>
      </c>
      <c r="AP193" s="22">
        <f t="shared" ca="1" si="113"/>
        <v>69</v>
      </c>
      <c r="AQ193"/>
      <c r="AR193" s="74" t="str">
        <f t="shared" ca="1" si="114"/>
        <v>Profit Target</v>
      </c>
      <c r="AS193" s="74">
        <f t="shared" ca="1" si="115"/>
        <v>0</v>
      </c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79"/>
      <c r="CA193" s="5"/>
      <c r="CB193" s="50">
        <f t="shared" ca="1" si="110"/>
        <v>27</v>
      </c>
    </row>
    <row r="194" spans="1:80">
      <c r="A194" s="50">
        <f t="shared" ca="1" si="109"/>
        <v>7</v>
      </c>
      <c r="B194" s="10"/>
      <c r="C194" s="10"/>
      <c r="D194" s="10"/>
      <c r="E194" s="10"/>
      <c r="F194" s="82">
        <f ca="1">IF(A194&lt;&gt;"",COUNTIF($A$5:A194,A194),"")</f>
        <v>2</v>
      </c>
      <c r="G194" s="76">
        <f t="shared" ca="1" si="111"/>
        <v>7</v>
      </c>
      <c r="H194" s="19">
        <f t="shared" ca="1" si="116"/>
        <v>1</v>
      </c>
      <c r="I194" s="83" t="str">
        <f t="shared" ca="1" si="117"/>
        <v/>
      </c>
      <c r="J194" s="83"/>
      <c r="K194" s="83" t="str">
        <f t="shared" ca="1" si="118"/>
        <v/>
      </c>
      <c r="L194" s="83"/>
      <c r="M194" s="83" t="str">
        <f t="shared" ca="1" si="119"/>
        <v/>
      </c>
      <c r="N194" s="83"/>
      <c r="O194" s="83" t="str">
        <f t="shared" ca="1" si="120"/>
        <v/>
      </c>
      <c r="P194" s="83"/>
      <c r="Q194" s="83" t="str">
        <f t="shared" ca="1" si="121"/>
        <v/>
      </c>
      <c r="R194" s="83"/>
      <c r="S194" s="83" t="str">
        <f t="shared" ca="1" si="122"/>
        <v/>
      </c>
      <c r="T194" s="84"/>
      <c r="U194" s="83" t="str">
        <f t="shared" ca="1" si="123"/>
        <v/>
      </c>
      <c r="V194" s="84"/>
      <c r="W194" s="83" t="str">
        <f t="shared" ca="1" si="124"/>
        <v/>
      </c>
      <c r="X194" s="84"/>
      <c r="Y194" s="83" t="str">
        <f t="shared" ca="1" si="125"/>
        <v/>
      </c>
      <c r="Z194" s="84"/>
      <c r="AA194" s="83" t="str">
        <f t="shared" ca="1" si="126"/>
        <v/>
      </c>
      <c r="AB194" s="28" t="str">
        <f t="shared" ca="1" si="140"/>
        <v/>
      </c>
      <c r="AC194" s="9" t="str">
        <f t="shared" ca="1" si="136"/>
        <v/>
      </c>
      <c r="AD194" s="9" t="str">
        <f t="shared" ca="1" si="127"/>
        <v/>
      </c>
      <c r="AE194" s="9" t="str">
        <f t="shared" ca="1" si="128"/>
        <v/>
      </c>
      <c r="AF194" s="9" t="str">
        <f t="shared" ca="1" si="129"/>
        <v/>
      </c>
      <c r="AG194" s="9" t="str">
        <f t="shared" ca="1" si="130"/>
        <v/>
      </c>
      <c r="AH194" s="9" t="str">
        <f t="shared" ca="1" si="131"/>
        <v/>
      </c>
      <c r="AI194" s="9" t="str">
        <f t="shared" ca="1" si="132"/>
        <v/>
      </c>
      <c r="AJ194" s="9" t="str">
        <f t="shared" ca="1" si="133"/>
        <v/>
      </c>
      <c r="AK194" s="9" t="str">
        <f t="shared" ca="1" si="134"/>
        <v/>
      </c>
      <c r="AL194" s="9" t="str">
        <f t="shared" ca="1" si="135"/>
        <v/>
      </c>
      <c r="AM194" s="9">
        <f t="shared" ca="1" si="139"/>
        <v>19</v>
      </c>
      <c r="AN194" s="9">
        <f t="shared" ca="1" si="137"/>
        <v>-9</v>
      </c>
      <c r="AO194" s="20">
        <f t="shared" ca="1" si="112"/>
        <v>0</v>
      </c>
      <c r="AP194" s="22">
        <f t="shared" ca="1" si="113"/>
        <v>69</v>
      </c>
      <c r="AQ194"/>
      <c r="AR194" s="74" t="str">
        <f t="shared" ca="1" si="114"/>
        <v>Profit Target</v>
      </c>
      <c r="AS194" s="74">
        <f t="shared" ca="1" si="115"/>
        <v>0</v>
      </c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79"/>
      <c r="CA194" s="5"/>
      <c r="CB194" s="50">
        <f t="shared" ca="1" si="110"/>
        <v>4</v>
      </c>
    </row>
    <row r="195" spans="1:80">
      <c r="A195" s="50">
        <f t="shared" ca="1" si="109"/>
        <v>29</v>
      </c>
      <c r="B195" s="10"/>
      <c r="C195" s="10"/>
      <c r="D195" s="10"/>
      <c r="E195" s="10"/>
      <c r="F195" s="82">
        <f ca="1">IF(A195&lt;&gt;"",COUNTIF($A$5:A195,A195),"")</f>
        <v>4</v>
      </c>
      <c r="G195" s="76">
        <f t="shared" ca="1" si="111"/>
        <v>29</v>
      </c>
      <c r="H195" s="19">
        <f t="shared" ca="1" si="116"/>
        <v>1</v>
      </c>
      <c r="I195" s="83" t="str">
        <f t="shared" ca="1" si="117"/>
        <v/>
      </c>
      <c r="J195" s="83"/>
      <c r="K195" s="83" t="str">
        <f t="shared" ca="1" si="118"/>
        <v/>
      </c>
      <c r="L195" s="83"/>
      <c r="M195" s="83" t="str">
        <f t="shared" ca="1" si="119"/>
        <v/>
      </c>
      <c r="N195" s="83"/>
      <c r="O195" s="83" t="str">
        <f t="shared" ca="1" si="120"/>
        <v/>
      </c>
      <c r="P195" s="83"/>
      <c r="Q195" s="83" t="str">
        <f t="shared" ca="1" si="121"/>
        <v/>
      </c>
      <c r="R195" s="83"/>
      <c r="S195" s="83" t="str">
        <f t="shared" ca="1" si="122"/>
        <v/>
      </c>
      <c r="T195" s="84"/>
      <c r="U195" s="83" t="str">
        <f t="shared" ca="1" si="123"/>
        <v/>
      </c>
      <c r="V195" s="84"/>
      <c r="W195" s="83" t="str">
        <f t="shared" ca="1" si="124"/>
        <v/>
      </c>
      <c r="X195" s="84"/>
      <c r="Y195" s="83" t="str">
        <f t="shared" ca="1" si="125"/>
        <v/>
      </c>
      <c r="Z195" s="84"/>
      <c r="AA195" s="83" t="str">
        <f t="shared" ca="1" si="126"/>
        <v/>
      </c>
      <c r="AB195" s="28" t="str">
        <f t="shared" ca="1" si="140"/>
        <v/>
      </c>
      <c r="AC195" s="9" t="str">
        <f t="shared" ca="1" si="136"/>
        <v/>
      </c>
      <c r="AD195" s="9" t="str">
        <f t="shared" ca="1" si="127"/>
        <v/>
      </c>
      <c r="AE195" s="9" t="str">
        <f t="shared" ca="1" si="128"/>
        <v/>
      </c>
      <c r="AF195" s="9" t="str">
        <f t="shared" ca="1" si="129"/>
        <v/>
      </c>
      <c r="AG195" s="9" t="str">
        <f t="shared" ca="1" si="130"/>
        <v/>
      </c>
      <c r="AH195" s="9" t="str">
        <f t="shared" ca="1" si="131"/>
        <v/>
      </c>
      <c r="AI195" s="9" t="str">
        <f t="shared" ca="1" si="132"/>
        <v/>
      </c>
      <c r="AJ195" s="9" t="str">
        <f t="shared" ca="1" si="133"/>
        <v/>
      </c>
      <c r="AK195" s="9" t="str">
        <f t="shared" ca="1" si="134"/>
        <v/>
      </c>
      <c r="AL195" s="9" t="str">
        <f t="shared" ca="1" si="135"/>
        <v/>
      </c>
      <c r="AM195" s="9">
        <f t="shared" ca="1" si="139"/>
        <v>19</v>
      </c>
      <c r="AN195" s="9">
        <f t="shared" ca="1" si="137"/>
        <v>-9</v>
      </c>
      <c r="AO195" s="20">
        <f t="shared" ca="1" si="112"/>
        <v>0</v>
      </c>
      <c r="AP195" s="22">
        <f t="shared" ca="1" si="113"/>
        <v>69</v>
      </c>
      <c r="AQ195"/>
      <c r="AR195" s="74" t="str">
        <f t="shared" ca="1" si="114"/>
        <v>Profit Target</v>
      </c>
      <c r="AS195" s="74">
        <f t="shared" ca="1" si="115"/>
        <v>0</v>
      </c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40"/>
      <c r="BE195" s="40"/>
      <c r="BF195" s="40"/>
      <c r="BG195" s="40"/>
      <c r="BH195" s="40"/>
      <c r="BI195" s="40"/>
      <c r="BJ195" s="40"/>
      <c r="BK195" s="40"/>
      <c r="BL195" s="40"/>
      <c r="BM195" s="40"/>
      <c r="BN195" s="79"/>
      <c r="CA195" s="5"/>
      <c r="CB195" s="50">
        <f t="shared" ca="1" si="110"/>
        <v>28</v>
      </c>
    </row>
    <row r="196" spans="1:80">
      <c r="A196" s="50">
        <f t="shared" ca="1" si="109"/>
        <v>36</v>
      </c>
      <c r="B196" s="10"/>
      <c r="C196" s="10"/>
      <c r="D196" s="10"/>
      <c r="E196" s="10"/>
      <c r="F196" s="82">
        <f ca="1">IF(A196&lt;&gt;"",COUNTIF($A$5:A196,A196),"")</f>
        <v>6</v>
      </c>
      <c r="G196" s="76">
        <f t="shared" ca="1" si="111"/>
        <v>36</v>
      </c>
      <c r="H196" s="19">
        <f t="shared" ca="1" si="116"/>
        <v>1</v>
      </c>
      <c r="I196" s="83" t="str">
        <f t="shared" ca="1" si="117"/>
        <v/>
      </c>
      <c r="J196" s="83"/>
      <c r="K196" s="83" t="str">
        <f t="shared" ca="1" si="118"/>
        <v/>
      </c>
      <c r="L196" s="83"/>
      <c r="M196" s="83" t="str">
        <f t="shared" ca="1" si="119"/>
        <v/>
      </c>
      <c r="N196" s="83"/>
      <c r="O196" s="83" t="str">
        <f t="shared" ca="1" si="120"/>
        <v/>
      </c>
      <c r="P196" s="83"/>
      <c r="Q196" s="83" t="str">
        <f t="shared" ca="1" si="121"/>
        <v/>
      </c>
      <c r="R196" s="83"/>
      <c r="S196" s="83" t="str">
        <f t="shared" ca="1" si="122"/>
        <v/>
      </c>
      <c r="T196" s="84"/>
      <c r="U196" s="83" t="str">
        <f t="shared" ca="1" si="123"/>
        <v/>
      </c>
      <c r="V196" s="84"/>
      <c r="W196" s="83" t="str">
        <f t="shared" ca="1" si="124"/>
        <v/>
      </c>
      <c r="X196" s="84"/>
      <c r="Y196" s="83" t="str">
        <f t="shared" ca="1" si="125"/>
        <v/>
      </c>
      <c r="Z196" s="84"/>
      <c r="AA196" s="83" t="str">
        <f t="shared" ca="1" si="126"/>
        <v/>
      </c>
      <c r="AB196" s="28" t="str">
        <f t="shared" ca="1" si="140"/>
        <v/>
      </c>
      <c r="AC196" s="9" t="str">
        <f t="shared" ca="1" si="136"/>
        <v/>
      </c>
      <c r="AD196" s="9" t="str">
        <f t="shared" ca="1" si="127"/>
        <v/>
      </c>
      <c r="AE196" s="9" t="str">
        <f t="shared" ca="1" si="128"/>
        <v/>
      </c>
      <c r="AF196" s="9" t="str">
        <f t="shared" ca="1" si="129"/>
        <v/>
      </c>
      <c r="AG196" s="9" t="str">
        <f t="shared" ca="1" si="130"/>
        <v/>
      </c>
      <c r="AH196" s="9" t="str">
        <f t="shared" ca="1" si="131"/>
        <v/>
      </c>
      <c r="AI196" s="9" t="str">
        <f t="shared" ca="1" si="132"/>
        <v/>
      </c>
      <c r="AJ196" s="9" t="str">
        <f t="shared" ca="1" si="133"/>
        <v/>
      </c>
      <c r="AK196" s="9" t="str">
        <f t="shared" ca="1" si="134"/>
        <v/>
      </c>
      <c r="AL196" s="9" t="str">
        <f t="shared" ca="1" si="135"/>
        <v/>
      </c>
      <c r="AM196" s="9">
        <f t="shared" ca="1" si="139"/>
        <v>19</v>
      </c>
      <c r="AN196" s="9">
        <f t="shared" ca="1" si="137"/>
        <v>-9</v>
      </c>
      <c r="AO196" s="20">
        <f t="shared" ca="1" si="112"/>
        <v>0</v>
      </c>
      <c r="AP196" s="22">
        <f t="shared" ca="1" si="113"/>
        <v>69</v>
      </c>
      <c r="AQ196"/>
      <c r="AR196" s="74" t="str">
        <f t="shared" ca="1" si="114"/>
        <v>Profit Target</v>
      </c>
      <c r="AS196" s="74">
        <f t="shared" ca="1" si="115"/>
        <v>0</v>
      </c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79"/>
      <c r="CA196" s="5"/>
      <c r="CB196" s="50">
        <f t="shared" ca="1" si="110"/>
        <v>18</v>
      </c>
    </row>
    <row r="197" spans="1:80">
      <c r="A197" s="50">
        <f t="shared" ref="A197:A260" ca="1" si="141">IF($A$2="no",INT(RAND()*36+1),INT(RAND()*37))</f>
        <v>12</v>
      </c>
      <c r="B197" s="10"/>
      <c r="C197" s="10"/>
      <c r="D197" s="10"/>
      <c r="E197" s="10"/>
      <c r="F197" s="82">
        <f ca="1">IF(A197&lt;&gt;"",COUNTIF($A$5:A197,A197),"")</f>
        <v>9</v>
      </c>
      <c r="G197" s="76">
        <f t="shared" ca="1" si="111"/>
        <v>12</v>
      </c>
      <c r="H197" s="19">
        <f t="shared" ca="1" si="116"/>
        <v>1</v>
      </c>
      <c r="I197" s="83" t="str">
        <f t="shared" ca="1" si="117"/>
        <v/>
      </c>
      <c r="J197" s="83"/>
      <c r="K197" s="83" t="str">
        <f t="shared" ca="1" si="118"/>
        <v/>
      </c>
      <c r="L197" s="83"/>
      <c r="M197" s="83" t="str">
        <f t="shared" ca="1" si="119"/>
        <v/>
      </c>
      <c r="N197" s="83"/>
      <c r="O197" s="83" t="str">
        <f t="shared" ca="1" si="120"/>
        <v/>
      </c>
      <c r="P197" s="83"/>
      <c r="Q197" s="83" t="str">
        <f t="shared" ca="1" si="121"/>
        <v/>
      </c>
      <c r="R197" s="83"/>
      <c r="S197" s="83" t="str">
        <f t="shared" ca="1" si="122"/>
        <v/>
      </c>
      <c r="T197" s="84"/>
      <c r="U197" s="83" t="str">
        <f t="shared" ca="1" si="123"/>
        <v/>
      </c>
      <c r="V197" s="84"/>
      <c r="W197" s="83" t="str">
        <f t="shared" ca="1" si="124"/>
        <v/>
      </c>
      <c r="X197" s="84"/>
      <c r="Y197" s="83" t="str">
        <f t="shared" ca="1" si="125"/>
        <v/>
      </c>
      <c r="Z197" s="84"/>
      <c r="AA197" s="83" t="str">
        <f t="shared" ca="1" si="126"/>
        <v/>
      </c>
      <c r="AB197" s="28" t="str">
        <f t="shared" ca="1" si="140"/>
        <v/>
      </c>
      <c r="AC197" s="9" t="str">
        <f t="shared" ca="1" si="136"/>
        <v/>
      </c>
      <c r="AD197" s="9" t="str">
        <f t="shared" ca="1" si="127"/>
        <v/>
      </c>
      <c r="AE197" s="9" t="str">
        <f t="shared" ca="1" si="128"/>
        <v/>
      </c>
      <c r="AF197" s="9" t="str">
        <f t="shared" ca="1" si="129"/>
        <v/>
      </c>
      <c r="AG197" s="9" t="str">
        <f t="shared" ca="1" si="130"/>
        <v/>
      </c>
      <c r="AH197" s="9" t="str">
        <f t="shared" ca="1" si="131"/>
        <v/>
      </c>
      <c r="AI197" s="9" t="str">
        <f t="shared" ca="1" si="132"/>
        <v/>
      </c>
      <c r="AJ197" s="9" t="str">
        <f t="shared" ca="1" si="133"/>
        <v/>
      </c>
      <c r="AK197" s="9" t="str">
        <f t="shared" ca="1" si="134"/>
        <v/>
      </c>
      <c r="AL197" s="9" t="str">
        <f t="shared" ca="1" si="135"/>
        <v/>
      </c>
      <c r="AM197" s="9">
        <f t="shared" ca="1" si="139"/>
        <v>19</v>
      </c>
      <c r="AN197" s="9">
        <f t="shared" ca="1" si="137"/>
        <v>-9</v>
      </c>
      <c r="AO197" s="20">
        <f t="shared" ca="1" si="112"/>
        <v>0</v>
      </c>
      <c r="AP197" s="22">
        <f t="shared" ca="1" si="113"/>
        <v>69</v>
      </c>
      <c r="AQ197"/>
      <c r="AR197" s="74" t="str">
        <f t="shared" ca="1" si="114"/>
        <v>Profit Target</v>
      </c>
      <c r="AS197" s="74">
        <f t="shared" ca="1" si="115"/>
        <v>0</v>
      </c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79"/>
      <c r="CA197" s="5"/>
      <c r="CB197" s="50">
        <f t="shared" ref="CB197:CB260" ca="1" si="142">IF($A$2="no",INT(RAND()*36+1),INT(RAND()*37))</f>
        <v>29</v>
      </c>
    </row>
    <row r="198" spans="1:80">
      <c r="A198" s="50">
        <f t="shared" ca="1" si="141"/>
        <v>27</v>
      </c>
      <c r="B198" s="10"/>
      <c r="C198" s="10"/>
      <c r="D198" s="10"/>
      <c r="E198" s="10"/>
      <c r="F198" s="82">
        <f ca="1">IF(A198&lt;&gt;"",COUNTIF($A$5:A198,A198),"")</f>
        <v>3</v>
      </c>
      <c r="G198" s="76">
        <f t="shared" ref="G198:G261" ca="1" si="143">IF(A198&lt;&gt;"",IF(F198&gt;$AS$2,A198,""),"")</f>
        <v>27</v>
      </c>
      <c r="H198" s="19">
        <f t="shared" ca="1" si="116"/>
        <v>1</v>
      </c>
      <c r="I198" s="83" t="str">
        <f t="shared" ca="1" si="117"/>
        <v/>
      </c>
      <c r="J198" s="83"/>
      <c r="K198" s="83" t="str">
        <f t="shared" ca="1" si="118"/>
        <v/>
      </c>
      <c r="L198" s="83"/>
      <c r="M198" s="83" t="str">
        <f t="shared" ca="1" si="119"/>
        <v/>
      </c>
      <c r="N198" s="83"/>
      <c r="O198" s="83" t="str">
        <f t="shared" ca="1" si="120"/>
        <v/>
      </c>
      <c r="P198" s="83"/>
      <c r="Q198" s="83" t="str">
        <f t="shared" ca="1" si="121"/>
        <v/>
      </c>
      <c r="R198" s="83"/>
      <c r="S198" s="83" t="str">
        <f t="shared" ca="1" si="122"/>
        <v/>
      </c>
      <c r="T198" s="84"/>
      <c r="U198" s="83" t="str">
        <f t="shared" ca="1" si="123"/>
        <v/>
      </c>
      <c r="V198" s="84"/>
      <c r="W198" s="83" t="str">
        <f t="shared" ca="1" si="124"/>
        <v/>
      </c>
      <c r="X198" s="84"/>
      <c r="Y198" s="83" t="str">
        <f t="shared" ca="1" si="125"/>
        <v/>
      </c>
      <c r="Z198" s="84"/>
      <c r="AA198" s="83" t="str">
        <f t="shared" ca="1" si="126"/>
        <v/>
      </c>
      <c r="AB198" s="28" t="str">
        <f t="shared" ca="1" si="140"/>
        <v/>
      </c>
      <c r="AC198" s="9" t="str">
        <f t="shared" ca="1" si="136"/>
        <v/>
      </c>
      <c r="AD198" s="9" t="str">
        <f t="shared" ca="1" si="127"/>
        <v/>
      </c>
      <c r="AE198" s="9" t="str">
        <f t="shared" ca="1" si="128"/>
        <v/>
      </c>
      <c r="AF198" s="9" t="str">
        <f t="shared" ca="1" si="129"/>
        <v/>
      </c>
      <c r="AG198" s="9" t="str">
        <f t="shared" ca="1" si="130"/>
        <v/>
      </c>
      <c r="AH198" s="9" t="str">
        <f t="shared" ca="1" si="131"/>
        <v/>
      </c>
      <c r="AI198" s="9" t="str">
        <f t="shared" ca="1" si="132"/>
        <v/>
      </c>
      <c r="AJ198" s="9" t="str">
        <f t="shared" ca="1" si="133"/>
        <v/>
      </c>
      <c r="AK198" s="9" t="str">
        <f t="shared" ca="1" si="134"/>
        <v/>
      </c>
      <c r="AL198" s="9" t="str">
        <f t="shared" ca="1" si="135"/>
        <v/>
      </c>
      <c r="AM198" s="9">
        <f t="shared" ca="1" si="139"/>
        <v>19</v>
      </c>
      <c r="AN198" s="9">
        <f t="shared" ca="1" si="137"/>
        <v>-9</v>
      </c>
      <c r="AO198" s="20">
        <f t="shared" ref="AO198:AO261" ca="1" si="144">IF(A198&lt;&gt;"",SUM(AC198:AL198),"")</f>
        <v>0</v>
      </c>
      <c r="AP198" s="22">
        <f t="shared" ref="AP198:AP261" ca="1" si="145">IF(A198&lt;&gt;"",AO198+AP197,"")</f>
        <v>69</v>
      </c>
      <c r="AQ198"/>
      <c r="AR198" s="74" t="str">
        <f t="shared" ref="AR198:AR261" ca="1" si="146">IF(A198&lt;&gt;"",IF(AP198&gt;=$W$1,"Profit Target",0),0)</f>
        <v>Profit Target</v>
      </c>
      <c r="AS198" s="74">
        <f t="shared" ref="AS198:AS261" ca="1" si="147">IF(A198&lt;&gt;"",IF(AP198&lt;=$W$2,"Stop Loss",0),0)</f>
        <v>0</v>
      </c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79"/>
      <c r="CA198" s="5"/>
      <c r="CB198" s="50">
        <f t="shared" ca="1" si="142"/>
        <v>5</v>
      </c>
    </row>
    <row r="199" spans="1:80">
      <c r="A199" s="50">
        <f t="shared" ca="1" si="141"/>
        <v>4</v>
      </c>
      <c r="B199" s="10"/>
      <c r="C199" s="10"/>
      <c r="D199" s="10"/>
      <c r="E199" s="10"/>
      <c r="F199" s="82">
        <f ca="1">IF(A199&lt;&gt;"",COUNTIF($A$5:A199,A199),"")</f>
        <v>9</v>
      </c>
      <c r="G199" s="76">
        <f t="shared" ca="1" si="143"/>
        <v>4</v>
      </c>
      <c r="H199" s="19">
        <f t="shared" ref="H199:H262" ca="1" si="148">IF(A198&lt;&gt;"",IF(AP198&gt;-1,1,ROUNDUP(ABS(AP198)/$W$3,0)+AN198),"")</f>
        <v>1</v>
      </c>
      <c r="I199" s="83" t="str">
        <f t="shared" ref="I199:I242" ca="1" si="149">IF(J198=6,"",IF(AP198&gt;=$W$1,"",IF(AP198&lt;=$W$2,"",IF(I198&lt;&gt;"",I198,G198))))</f>
        <v/>
      </c>
      <c r="J199" s="83"/>
      <c r="K199" s="83" t="str">
        <f t="shared" ref="K199:K242" ca="1" si="150">IF(L198=6,"",IF(AP198&gt;=$W$1,"",IF(AP198&lt;=$W$2,"",IF(K198&lt;&gt;"",K198,IF(G198&lt;&gt;I199,G198,"")))))</f>
        <v/>
      </c>
      <c r="L199" s="83"/>
      <c r="M199" s="83" t="str">
        <f t="shared" ref="M199:M242" ca="1" si="151">IF(N198=6,"",IF(AP198&gt;=$W$1,"",IF(AP198&lt;=$W$2,"",IF(M198&lt;&gt;"",M198,IF(AND(G198&lt;&gt;K199,G198&lt;&gt;I199),G198,"")))))</f>
        <v/>
      </c>
      <c r="N199" s="83"/>
      <c r="O199" s="83" t="str">
        <f t="shared" ref="O199:O242" ca="1" si="152">IF(P198=6,"",IF(AP198&gt;=$W$1,"",IF(AP198&lt;=$W$2,"",IF(O198&lt;&gt;"",O198,IF(AND(G198&lt;&gt;M199,G198&lt;&gt;K199,G198&lt;&gt;I199),G198,"")))))</f>
        <v/>
      </c>
      <c r="P199" s="83"/>
      <c r="Q199" s="83" t="str">
        <f t="shared" ref="Q199:Q242" ca="1" si="153">IF(R198=6,"",IF(AP198&gt;=$W$1,"",IF(AP198&lt;=$W$2,"",IF(Q198&lt;&gt;"",Q198,IF(AND(G198&lt;&gt;M199,G198&lt;&gt;K199,G198&lt;&gt;I199,G198&lt;&gt;O199),G198,"")))))</f>
        <v/>
      </c>
      <c r="R199" s="83"/>
      <c r="S199" s="83" t="str">
        <f t="shared" ref="S199:S242" ca="1" si="154">IF(T198=6,"",IF(AP198&gt;=$W$1,"",IF(AP198&lt;=$W$2,"",IF(S198&lt;&gt;"",S198,IF(AND(G198&lt;&gt;M199,G198&lt;&gt;K199,G198&lt;&gt;I199,G198&lt;&gt;O199,G198&lt;&gt;Q199),G198,"")))))</f>
        <v/>
      </c>
      <c r="T199" s="84"/>
      <c r="U199" s="83" t="str">
        <f t="shared" ref="U199:U242" ca="1" si="155">IF(V198=6,"",IF(AP198&gt;=$W$1,"",IF(AP198&lt;=$W$2,"",IF(U198&lt;&gt;"",U198,IF(AND(G198&lt;&gt;M199,G198&lt;&gt;K199,G198&lt;&gt;I199,G198&lt;&gt;O199,G198&lt;&gt;Q199,G198&lt;&gt;S199),G198,"")))))</f>
        <v/>
      </c>
      <c r="V199" s="84"/>
      <c r="W199" s="83" t="str">
        <f t="shared" ref="W199:W242" ca="1" si="156">IF(X198=6,"",IF(AP198&gt;=$W$1,"",IF(AP198&lt;=$W$2,"",IF(W198&lt;&gt;"",W198,IF(AND(G198&lt;&gt;M199,G198&lt;&gt;K199,G198&lt;&gt;I199,G198&lt;&gt;O199,G198&lt;&gt;Q199,G198&lt;&gt;S199,G198&lt;&gt;U199),G198,"")))))</f>
        <v/>
      </c>
      <c r="X199" s="84"/>
      <c r="Y199" s="83" t="str">
        <f t="shared" ref="Y199:Y242" ca="1" si="157">IF(Z198=6,"",IF(AP198&gt;=$W$1,"",IF(AP198&lt;=$W$2,"",IF(Y198&lt;&gt;"",Y198,IF(AND(G198&lt;&gt;M199,G198&lt;&gt;K199,G198&lt;&gt;I199,G198&lt;&gt;O199,G198&lt;&gt;Q199,G198&lt;&gt;S199,G198&lt;&gt;U199,G198&lt;&gt;W199),G198,"")))))</f>
        <v/>
      </c>
      <c r="Z199" s="84"/>
      <c r="AA199" s="83" t="str">
        <f t="shared" ref="AA199:AA242" ca="1" si="158">IF(AB198=6,"",IF(AP198&gt;=$W$1,"",IF(AP198&lt;=$W$2,"",IF(AA198&lt;&gt;"",AA198,IF(AND(G198&lt;&gt;M199,G198&lt;&gt;K199,G198&lt;&gt;I199,G198&lt;&gt;O199,G198&lt;&gt;Q199,G198&lt;&gt;S199,G198&lt;&gt;U199,G198&lt;&gt;W199,G198&lt;&gt;Y199),G198,"")))))</f>
        <v/>
      </c>
      <c r="AB199" s="28" t="str">
        <f t="shared" ca="1" si="140"/>
        <v/>
      </c>
      <c r="AC199" s="9" t="str">
        <f t="shared" ca="1" si="136"/>
        <v/>
      </c>
      <c r="AD199" s="9" t="str">
        <f t="shared" ref="AD199:AD225" ca="1" si="159">IF($AP198&gt;=$W$1,"",IF($AP198&lt;=$W$2,"",IF(K199&lt;&gt;"",IF(K199=$A199,(35*$H199),(-1*$H199)),"")))</f>
        <v/>
      </c>
      <c r="AE199" s="9" t="str">
        <f t="shared" ref="AE199:AE216" ca="1" si="160">IF($AP198&gt;=$W$1,"",IF($AP198&lt;=$W$2,"",IF(M199&lt;&gt;"",IF(M199=$A199,(35*$H199),(-1*$H199)),"")))</f>
        <v/>
      </c>
      <c r="AF199" s="9" t="str">
        <f t="shared" ref="AF199:AF216" ca="1" si="161">IF($AP198&gt;=$W$1,"",IF($AP198&lt;=$W$2,"",IF(O199&lt;&gt;"",IF(O199=$A199,(35*$H199),(-1*$H199)),"")))</f>
        <v/>
      </c>
      <c r="AG199" s="9" t="str">
        <f t="shared" ref="AG199:AG216" ca="1" si="162">IF($AP198&gt;=$W$1,"",IF($AP198&lt;=$W$2,"",IF(Q199&lt;&gt;"",IF(Q199=$A199,(35*$H199),(-1*$H199)),"")))</f>
        <v/>
      </c>
      <c r="AH199" s="9" t="str">
        <f t="shared" ref="AH199:AH216" ca="1" si="163">IF($AP198&gt;=$W$1,"",IF($AP198&lt;=$W$2,"",IF(S199&lt;&gt;"",IF(S199=$A199,(35*$H199),(-1*$H199)),"")))</f>
        <v/>
      </c>
      <c r="AI199" s="9" t="str">
        <f t="shared" ref="AI199:AI216" ca="1" si="164">IF($AP198&gt;=$W$1,"",IF($AP198&lt;=$W$2,"",IF(U199&lt;&gt;"",IF(U199=$A199,(35*$H199),(-1*$H199)),"")))</f>
        <v/>
      </c>
      <c r="AJ199" s="9" t="str">
        <f t="shared" ref="AJ199:AJ216" ca="1" si="165">IF($AP198&gt;=$W$1,"",IF($AP198&lt;=$W$2,"",IF(W199&lt;&gt;"",IF(W199=$A199,(35*$H199),(-1*$H199)),"")))</f>
        <v/>
      </c>
      <c r="AK199" s="9" t="str">
        <f t="shared" ref="AK199:AK216" ca="1" si="166">IF($AP198&gt;=$W$1,"",IF($AP198&lt;=$W$2,"",IF(Y199&lt;&gt;"",IF(Y199=$A199,(35*$H199),(-1*$H199)),"")))</f>
        <v/>
      </c>
      <c r="AL199" s="9" t="str">
        <f t="shared" ref="AL199:AL216" ca="1" si="167">IF($AP198&gt;=$W$1,"",IF($AP198&lt;=$W$2,"",IF(AA199&lt;&gt;"",IF(AA199=$A199,(35*$H199),(-1*$H199)),"")))</f>
        <v/>
      </c>
      <c r="AM199" s="9">
        <f t="shared" ca="1" si="139"/>
        <v>19</v>
      </c>
      <c r="AN199" s="9">
        <f t="shared" ca="1" si="137"/>
        <v>-9</v>
      </c>
      <c r="AO199" s="20">
        <f t="shared" ca="1" si="144"/>
        <v>0</v>
      </c>
      <c r="AP199" s="22">
        <f t="shared" ca="1" si="145"/>
        <v>69</v>
      </c>
      <c r="AQ199"/>
      <c r="AR199" s="74" t="str">
        <f t="shared" ca="1" si="146"/>
        <v>Profit Target</v>
      </c>
      <c r="AS199" s="74">
        <f t="shared" ca="1" si="147"/>
        <v>0</v>
      </c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79"/>
      <c r="CA199" s="5"/>
      <c r="CB199" s="50">
        <f t="shared" ca="1" si="142"/>
        <v>21</v>
      </c>
    </row>
    <row r="200" spans="1:80">
      <c r="A200" s="50">
        <f t="shared" ca="1" si="141"/>
        <v>21</v>
      </c>
      <c r="B200" s="10"/>
      <c r="C200" s="10"/>
      <c r="D200" s="10"/>
      <c r="E200" s="10"/>
      <c r="F200" s="82">
        <f ca="1">IF(A200&lt;&gt;"",COUNTIF($A$5:A200,A200),"")</f>
        <v>5</v>
      </c>
      <c r="G200" s="76">
        <f t="shared" ca="1" si="143"/>
        <v>21</v>
      </c>
      <c r="H200" s="19">
        <f t="shared" ca="1" si="148"/>
        <v>1</v>
      </c>
      <c r="I200" s="83" t="str">
        <f t="shared" ca="1" si="149"/>
        <v/>
      </c>
      <c r="J200" s="83"/>
      <c r="K200" s="83" t="str">
        <f t="shared" ca="1" si="150"/>
        <v/>
      </c>
      <c r="L200" s="83"/>
      <c r="M200" s="83" t="str">
        <f t="shared" ca="1" si="151"/>
        <v/>
      </c>
      <c r="N200" s="83"/>
      <c r="O200" s="83" t="str">
        <f t="shared" ca="1" si="152"/>
        <v/>
      </c>
      <c r="P200" s="83"/>
      <c r="Q200" s="83" t="str">
        <f t="shared" ca="1" si="153"/>
        <v/>
      </c>
      <c r="R200" s="83"/>
      <c r="S200" s="83" t="str">
        <f t="shared" ca="1" si="154"/>
        <v/>
      </c>
      <c r="T200" s="84"/>
      <c r="U200" s="83" t="str">
        <f t="shared" ca="1" si="155"/>
        <v/>
      </c>
      <c r="V200" s="84"/>
      <c r="W200" s="83" t="str">
        <f t="shared" ca="1" si="156"/>
        <v/>
      </c>
      <c r="X200" s="84"/>
      <c r="Y200" s="83" t="str">
        <f t="shared" ca="1" si="157"/>
        <v/>
      </c>
      <c r="Z200" s="84"/>
      <c r="AA200" s="83" t="str">
        <f t="shared" ca="1" si="158"/>
        <v/>
      </c>
      <c r="AB200" s="28" t="str">
        <f t="shared" ca="1" si="140"/>
        <v/>
      </c>
      <c r="AC200" s="9" t="str">
        <f t="shared" ref="AC200:AC216" ca="1" si="168">IF($AP199&gt;=$W$1,"",IF($AP199&lt;=$W$2,"",IF(I200&lt;&gt;"",IF(I200=$A200,(35*$H200),(-1*$H200)),"")))</f>
        <v/>
      </c>
      <c r="AD200" s="9" t="str">
        <f t="shared" ca="1" si="159"/>
        <v/>
      </c>
      <c r="AE200" s="9" t="str">
        <f t="shared" ca="1" si="160"/>
        <v/>
      </c>
      <c r="AF200" s="9" t="str">
        <f t="shared" ca="1" si="161"/>
        <v/>
      </c>
      <c r="AG200" s="9" t="str">
        <f t="shared" ca="1" si="162"/>
        <v/>
      </c>
      <c r="AH200" s="9" t="str">
        <f t="shared" ca="1" si="163"/>
        <v/>
      </c>
      <c r="AI200" s="9" t="str">
        <f t="shared" ca="1" si="164"/>
        <v/>
      </c>
      <c r="AJ200" s="9" t="str">
        <f t="shared" ca="1" si="165"/>
        <v/>
      </c>
      <c r="AK200" s="9" t="str">
        <f t="shared" ca="1" si="166"/>
        <v/>
      </c>
      <c r="AL200" s="9" t="str">
        <f t="shared" ca="1" si="167"/>
        <v/>
      </c>
      <c r="AM200" s="9">
        <f t="shared" ca="1" si="139"/>
        <v>19</v>
      </c>
      <c r="AN200" s="9">
        <f t="shared" ca="1" si="137"/>
        <v>-9</v>
      </c>
      <c r="AO200" s="20">
        <f t="shared" ca="1" si="144"/>
        <v>0</v>
      </c>
      <c r="AP200" s="22">
        <f t="shared" ca="1" si="145"/>
        <v>69</v>
      </c>
      <c r="AQ200"/>
      <c r="AR200" s="74" t="str">
        <f t="shared" ca="1" si="146"/>
        <v>Profit Target</v>
      </c>
      <c r="AS200" s="74">
        <f t="shared" ca="1" si="147"/>
        <v>0</v>
      </c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79"/>
      <c r="CA200" s="5"/>
      <c r="CB200" s="50">
        <f t="shared" ca="1" si="142"/>
        <v>13</v>
      </c>
    </row>
    <row r="201" spans="1:80">
      <c r="A201" s="50">
        <f t="shared" ca="1" si="141"/>
        <v>27</v>
      </c>
      <c r="B201" s="10"/>
      <c r="C201" s="10"/>
      <c r="D201" s="10"/>
      <c r="E201" s="10"/>
      <c r="F201" s="82">
        <f ca="1">IF(A201&lt;&gt;"",COUNTIF($A$5:A201,A201),"")</f>
        <v>4</v>
      </c>
      <c r="G201" s="76">
        <f t="shared" ca="1" si="143"/>
        <v>27</v>
      </c>
      <c r="H201" s="19">
        <f t="shared" ca="1" si="148"/>
        <v>1</v>
      </c>
      <c r="I201" s="83" t="str">
        <f t="shared" ca="1" si="149"/>
        <v/>
      </c>
      <c r="J201" s="83"/>
      <c r="K201" s="83" t="str">
        <f t="shared" ca="1" si="150"/>
        <v/>
      </c>
      <c r="L201" s="83"/>
      <c r="M201" s="83" t="str">
        <f t="shared" ca="1" si="151"/>
        <v/>
      </c>
      <c r="N201" s="83"/>
      <c r="O201" s="83" t="str">
        <f t="shared" ca="1" si="152"/>
        <v/>
      </c>
      <c r="P201" s="83"/>
      <c r="Q201" s="83" t="str">
        <f t="shared" ca="1" si="153"/>
        <v/>
      </c>
      <c r="R201" s="83"/>
      <c r="S201" s="83" t="str">
        <f t="shared" ca="1" si="154"/>
        <v/>
      </c>
      <c r="T201" s="84"/>
      <c r="U201" s="83" t="str">
        <f t="shared" ca="1" si="155"/>
        <v/>
      </c>
      <c r="V201" s="84"/>
      <c r="W201" s="83" t="str">
        <f t="shared" ca="1" si="156"/>
        <v/>
      </c>
      <c r="X201" s="84"/>
      <c r="Y201" s="83" t="str">
        <f t="shared" ca="1" si="157"/>
        <v/>
      </c>
      <c r="Z201" s="84"/>
      <c r="AA201" s="83" t="str">
        <f t="shared" ca="1" si="158"/>
        <v/>
      </c>
      <c r="AB201" s="28" t="str">
        <f t="shared" ca="1" si="140"/>
        <v/>
      </c>
      <c r="AC201" s="9" t="str">
        <f t="shared" ca="1" si="168"/>
        <v/>
      </c>
      <c r="AD201" s="9" t="str">
        <f t="shared" ca="1" si="159"/>
        <v/>
      </c>
      <c r="AE201" s="9" t="str">
        <f t="shared" ca="1" si="160"/>
        <v/>
      </c>
      <c r="AF201" s="9" t="str">
        <f t="shared" ca="1" si="161"/>
        <v/>
      </c>
      <c r="AG201" s="9" t="str">
        <f t="shared" ca="1" si="162"/>
        <v/>
      </c>
      <c r="AH201" s="9" t="str">
        <f t="shared" ca="1" si="163"/>
        <v/>
      </c>
      <c r="AI201" s="9" t="str">
        <f t="shared" ca="1" si="164"/>
        <v/>
      </c>
      <c r="AJ201" s="9" t="str">
        <f t="shared" ca="1" si="165"/>
        <v/>
      </c>
      <c r="AK201" s="9" t="str">
        <f t="shared" ca="1" si="166"/>
        <v/>
      </c>
      <c r="AL201" s="9" t="str">
        <f t="shared" ca="1" si="167"/>
        <v/>
      </c>
      <c r="AM201" s="9">
        <f t="shared" ca="1" si="139"/>
        <v>19</v>
      </c>
      <c r="AN201" s="9">
        <f t="shared" ca="1" si="137"/>
        <v>-9</v>
      </c>
      <c r="AO201" s="20">
        <f t="shared" ca="1" si="144"/>
        <v>0</v>
      </c>
      <c r="AP201" s="22">
        <f t="shared" ca="1" si="145"/>
        <v>69</v>
      </c>
      <c r="AQ201"/>
      <c r="AR201" s="74" t="str">
        <f t="shared" ca="1" si="146"/>
        <v>Profit Target</v>
      </c>
      <c r="AS201" s="74">
        <f t="shared" ca="1" si="147"/>
        <v>0</v>
      </c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40"/>
      <c r="BE201" s="40"/>
      <c r="BF201" s="40"/>
      <c r="BG201" s="40"/>
      <c r="BH201" s="40"/>
      <c r="BI201" s="40"/>
      <c r="BJ201" s="40"/>
      <c r="BK201" s="40"/>
      <c r="BL201" s="40"/>
      <c r="BM201" s="40"/>
      <c r="BN201" s="79"/>
      <c r="CA201" s="5"/>
      <c r="CB201" s="50">
        <f t="shared" ca="1" si="142"/>
        <v>1</v>
      </c>
    </row>
    <row r="202" spans="1:80">
      <c r="A202" s="50">
        <f t="shared" ca="1" si="141"/>
        <v>5</v>
      </c>
      <c r="B202" s="10"/>
      <c r="C202" s="10"/>
      <c r="D202" s="10"/>
      <c r="E202" s="10"/>
      <c r="F202" s="82">
        <f ca="1">IF(A202&lt;&gt;"",COUNTIF($A$5:A202,A202),"")</f>
        <v>11</v>
      </c>
      <c r="G202" s="76">
        <f t="shared" ca="1" si="143"/>
        <v>5</v>
      </c>
      <c r="H202" s="19">
        <f t="shared" ca="1" si="148"/>
        <v>1</v>
      </c>
      <c r="I202" s="83" t="str">
        <f t="shared" ca="1" si="149"/>
        <v/>
      </c>
      <c r="J202" s="83"/>
      <c r="K202" s="83" t="str">
        <f t="shared" ca="1" si="150"/>
        <v/>
      </c>
      <c r="L202" s="83"/>
      <c r="M202" s="83" t="str">
        <f t="shared" ca="1" si="151"/>
        <v/>
      </c>
      <c r="N202" s="83"/>
      <c r="O202" s="83" t="str">
        <f t="shared" ca="1" si="152"/>
        <v/>
      </c>
      <c r="P202" s="83"/>
      <c r="Q202" s="83" t="str">
        <f t="shared" ca="1" si="153"/>
        <v/>
      </c>
      <c r="R202" s="83"/>
      <c r="S202" s="83" t="str">
        <f t="shared" ca="1" si="154"/>
        <v/>
      </c>
      <c r="T202" s="84"/>
      <c r="U202" s="83" t="str">
        <f t="shared" ca="1" si="155"/>
        <v/>
      </c>
      <c r="V202" s="84"/>
      <c r="W202" s="83" t="str">
        <f t="shared" ca="1" si="156"/>
        <v/>
      </c>
      <c r="X202" s="84"/>
      <c r="Y202" s="83" t="str">
        <f t="shared" ca="1" si="157"/>
        <v/>
      </c>
      <c r="Z202" s="84"/>
      <c r="AA202" s="83" t="str">
        <f t="shared" ca="1" si="158"/>
        <v/>
      </c>
      <c r="AB202" s="28" t="str">
        <f t="shared" ca="1" si="140"/>
        <v/>
      </c>
      <c r="AC202" s="9" t="str">
        <f t="shared" ca="1" si="168"/>
        <v/>
      </c>
      <c r="AD202" s="9" t="str">
        <f t="shared" ca="1" si="159"/>
        <v/>
      </c>
      <c r="AE202" s="9" t="str">
        <f t="shared" ca="1" si="160"/>
        <v/>
      </c>
      <c r="AF202" s="9" t="str">
        <f t="shared" ca="1" si="161"/>
        <v/>
      </c>
      <c r="AG202" s="9" t="str">
        <f t="shared" ca="1" si="162"/>
        <v/>
      </c>
      <c r="AH202" s="9" t="str">
        <f t="shared" ca="1" si="163"/>
        <v/>
      </c>
      <c r="AI202" s="9" t="str">
        <f t="shared" ca="1" si="164"/>
        <v/>
      </c>
      <c r="AJ202" s="9" t="str">
        <f t="shared" ca="1" si="165"/>
        <v/>
      </c>
      <c r="AK202" s="9" t="str">
        <f t="shared" ca="1" si="166"/>
        <v/>
      </c>
      <c r="AL202" s="9" t="str">
        <f t="shared" ca="1" si="167"/>
        <v/>
      </c>
      <c r="AM202" s="9">
        <f t="shared" ca="1" si="139"/>
        <v>19</v>
      </c>
      <c r="AN202" s="9">
        <f t="shared" ref="AN202:AN265" ca="1" si="169">10-AM202</f>
        <v>-9</v>
      </c>
      <c r="AO202" s="20">
        <f t="shared" ca="1" si="144"/>
        <v>0</v>
      </c>
      <c r="AP202" s="22">
        <f t="shared" ca="1" si="145"/>
        <v>69</v>
      </c>
      <c r="AQ202"/>
      <c r="AR202" s="74" t="str">
        <f t="shared" ca="1" si="146"/>
        <v>Profit Target</v>
      </c>
      <c r="AS202" s="74">
        <f t="shared" ca="1" si="147"/>
        <v>0</v>
      </c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79"/>
      <c r="CA202" s="5"/>
      <c r="CB202" s="50">
        <f t="shared" ca="1" si="142"/>
        <v>4</v>
      </c>
    </row>
    <row r="203" spans="1:80">
      <c r="A203" s="50">
        <f t="shared" ca="1" si="141"/>
        <v>17</v>
      </c>
      <c r="B203" s="10"/>
      <c r="C203" s="10"/>
      <c r="D203" s="10"/>
      <c r="E203" s="10"/>
      <c r="F203" s="82">
        <f ca="1">IF(A203&lt;&gt;"",COUNTIF($A$5:A203,A203),"")</f>
        <v>6</v>
      </c>
      <c r="G203" s="76">
        <f t="shared" ca="1" si="143"/>
        <v>17</v>
      </c>
      <c r="H203" s="19">
        <f t="shared" ca="1" si="148"/>
        <v>1</v>
      </c>
      <c r="I203" s="83" t="str">
        <f t="shared" ca="1" si="149"/>
        <v/>
      </c>
      <c r="J203" s="83"/>
      <c r="K203" s="83" t="str">
        <f t="shared" ca="1" si="150"/>
        <v/>
      </c>
      <c r="L203" s="83"/>
      <c r="M203" s="83" t="str">
        <f t="shared" ca="1" si="151"/>
        <v/>
      </c>
      <c r="N203" s="83"/>
      <c r="O203" s="83" t="str">
        <f t="shared" ca="1" si="152"/>
        <v/>
      </c>
      <c r="P203" s="83"/>
      <c r="Q203" s="83" t="str">
        <f t="shared" ca="1" si="153"/>
        <v/>
      </c>
      <c r="R203" s="83"/>
      <c r="S203" s="83" t="str">
        <f t="shared" ca="1" si="154"/>
        <v/>
      </c>
      <c r="T203" s="84"/>
      <c r="U203" s="83" t="str">
        <f t="shared" ca="1" si="155"/>
        <v/>
      </c>
      <c r="V203" s="84"/>
      <c r="W203" s="83" t="str">
        <f t="shared" ca="1" si="156"/>
        <v/>
      </c>
      <c r="X203" s="84"/>
      <c r="Y203" s="83" t="str">
        <f t="shared" ca="1" si="157"/>
        <v/>
      </c>
      <c r="Z203" s="84"/>
      <c r="AA203" s="83" t="str">
        <f t="shared" ca="1" si="158"/>
        <v/>
      </c>
      <c r="AB203" s="28" t="str">
        <f t="shared" ca="1" si="140"/>
        <v/>
      </c>
      <c r="AC203" s="9" t="str">
        <f t="shared" ca="1" si="168"/>
        <v/>
      </c>
      <c r="AD203" s="9" t="str">
        <f t="shared" ca="1" si="159"/>
        <v/>
      </c>
      <c r="AE203" s="9" t="str">
        <f t="shared" ca="1" si="160"/>
        <v/>
      </c>
      <c r="AF203" s="9" t="str">
        <f t="shared" ca="1" si="161"/>
        <v/>
      </c>
      <c r="AG203" s="9" t="str">
        <f t="shared" ca="1" si="162"/>
        <v/>
      </c>
      <c r="AH203" s="9" t="str">
        <f t="shared" ca="1" si="163"/>
        <v/>
      </c>
      <c r="AI203" s="9" t="str">
        <f t="shared" ca="1" si="164"/>
        <v/>
      </c>
      <c r="AJ203" s="9" t="str">
        <f t="shared" ca="1" si="165"/>
        <v/>
      </c>
      <c r="AK203" s="9" t="str">
        <f t="shared" ca="1" si="166"/>
        <v/>
      </c>
      <c r="AL203" s="9" t="str">
        <f t="shared" ca="1" si="167"/>
        <v/>
      </c>
      <c r="AM203" s="9">
        <f t="shared" ca="1" si="139"/>
        <v>19</v>
      </c>
      <c r="AN203" s="9">
        <f t="shared" ca="1" si="169"/>
        <v>-9</v>
      </c>
      <c r="AO203" s="20">
        <f t="shared" ca="1" si="144"/>
        <v>0</v>
      </c>
      <c r="AP203" s="22">
        <f t="shared" ca="1" si="145"/>
        <v>69</v>
      </c>
      <c r="AQ203"/>
      <c r="AR203" s="74" t="str">
        <f t="shared" ca="1" si="146"/>
        <v>Profit Target</v>
      </c>
      <c r="AS203" s="74">
        <f t="shared" ca="1" si="147"/>
        <v>0</v>
      </c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40"/>
      <c r="BE203" s="40"/>
      <c r="BF203" s="40"/>
      <c r="BG203" s="40"/>
      <c r="BH203" s="40"/>
      <c r="BI203" s="40"/>
      <c r="BJ203" s="40"/>
      <c r="BK203" s="40"/>
      <c r="BL203" s="40"/>
      <c r="BM203" s="40"/>
      <c r="BN203" s="79"/>
      <c r="CA203" s="5"/>
      <c r="CB203" s="50">
        <f t="shared" ca="1" si="142"/>
        <v>3</v>
      </c>
    </row>
    <row r="204" spans="1:80">
      <c r="A204" s="50">
        <f t="shared" ca="1" si="141"/>
        <v>4</v>
      </c>
      <c r="B204" s="10"/>
      <c r="C204" s="35"/>
      <c r="D204" s="10"/>
      <c r="E204" s="10"/>
      <c r="F204" s="82">
        <f ca="1">IF(A204&lt;&gt;"",COUNTIF($A$5:A204,A204),"")</f>
        <v>10</v>
      </c>
      <c r="G204" s="76">
        <f t="shared" ca="1" si="143"/>
        <v>4</v>
      </c>
      <c r="H204" s="19">
        <f t="shared" ca="1" si="148"/>
        <v>1</v>
      </c>
      <c r="I204" s="83" t="str">
        <f t="shared" ca="1" si="149"/>
        <v/>
      </c>
      <c r="J204" s="83"/>
      <c r="K204" s="83" t="str">
        <f t="shared" ca="1" si="150"/>
        <v/>
      </c>
      <c r="L204" s="83"/>
      <c r="M204" s="83" t="str">
        <f t="shared" ca="1" si="151"/>
        <v/>
      </c>
      <c r="N204" s="83"/>
      <c r="O204" s="83" t="str">
        <f t="shared" ca="1" si="152"/>
        <v/>
      </c>
      <c r="P204" s="83"/>
      <c r="Q204" s="83" t="str">
        <f t="shared" ca="1" si="153"/>
        <v/>
      </c>
      <c r="R204" s="83"/>
      <c r="S204" s="83" t="str">
        <f t="shared" ca="1" si="154"/>
        <v/>
      </c>
      <c r="T204" s="84"/>
      <c r="U204" s="83" t="str">
        <f t="shared" ca="1" si="155"/>
        <v/>
      </c>
      <c r="V204" s="84"/>
      <c r="W204" s="83" t="str">
        <f t="shared" ca="1" si="156"/>
        <v/>
      </c>
      <c r="X204" s="84"/>
      <c r="Y204" s="83" t="str">
        <f t="shared" ca="1" si="157"/>
        <v/>
      </c>
      <c r="Z204" s="84"/>
      <c r="AA204" s="83" t="str">
        <f t="shared" ca="1" si="158"/>
        <v/>
      </c>
      <c r="AB204" s="28" t="str">
        <f t="shared" ca="1" si="140"/>
        <v/>
      </c>
      <c r="AC204" s="9" t="str">
        <f t="shared" ca="1" si="168"/>
        <v/>
      </c>
      <c r="AD204" s="9" t="str">
        <f t="shared" ca="1" si="159"/>
        <v/>
      </c>
      <c r="AE204" s="9" t="str">
        <f t="shared" ca="1" si="160"/>
        <v/>
      </c>
      <c r="AF204" s="9" t="str">
        <f t="shared" ca="1" si="161"/>
        <v/>
      </c>
      <c r="AG204" s="9" t="str">
        <f t="shared" ca="1" si="162"/>
        <v/>
      </c>
      <c r="AH204" s="9" t="str">
        <f t="shared" ca="1" si="163"/>
        <v/>
      </c>
      <c r="AI204" s="9" t="str">
        <f t="shared" ca="1" si="164"/>
        <v/>
      </c>
      <c r="AJ204" s="9" t="str">
        <f t="shared" ca="1" si="165"/>
        <v/>
      </c>
      <c r="AK204" s="9" t="str">
        <f t="shared" ca="1" si="166"/>
        <v/>
      </c>
      <c r="AL204" s="9" t="str">
        <f t="shared" ca="1" si="167"/>
        <v/>
      </c>
      <c r="AM204" s="9">
        <f t="shared" ca="1" si="139"/>
        <v>19</v>
      </c>
      <c r="AN204" s="9">
        <f t="shared" ca="1" si="169"/>
        <v>-9</v>
      </c>
      <c r="AO204" s="20">
        <f t="shared" ca="1" si="144"/>
        <v>0</v>
      </c>
      <c r="AP204" s="22">
        <f t="shared" ca="1" si="145"/>
        <v>69</v>
      </c>
      <c r="AQ204"/>
      <c r="AR204" s="74" t="str">
        <f t="shared" ca="1" si="146"/>
        <v>Profit Target</v>
      </c>
      <c r="AS204" s="74">
        <f t="shared" ca="1" si="147"/>
        <v>0</v>
      </c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79"/>
      <c r="CA204" s="5"/>
      <c r="CB204" s="50">
        <f t="shared" ca="1" si="142"/>
        <v>4</v>
      </c>
    </row>
    <row r="205" spans="1:80">
      <c r="A205" s="50">
        <f t="shared" ca="1" si="141"/>
        <v>29</v>
      </c>
      <c r="B205" s="10"/>
      <c r="C205" s="10"/>
      <c r="D205" s="10"/>
      <c r="E205" s="10"/>
      <c r="F205" s="82">
        <f ca="1">IF(A205&lt;&gt;"",COUNTIF($A$5:A205,A205),"")</f>
        <v>5</v>
      </c>
      <c r="G205" s="76">
        <f t="shared" ca="1" si="143"/>
        <v>29</v>
      </c>
      <c r="H205" s="19">
        <f t="shared" ca="1" si="148"/>
        <v>1</v>
      </c>
      <c r="I205" s="83" t="str">
        <f t="shared" ca="1" si="149"/>
        <v/>
      </c>
      <c r="J205" s="83"/>
      <c r="K205" s="83" t="str">
        <f t="shared" ca="1" si="150"/>
        <v/>
      </c>
      <c r="L205" s="83"/>
      <c r="M205" s="83" t="str">
        <f t="shared" ca="1" si="151"/>
        <v/>
      </c>
      <c r="N205" s="83"/>
      <c r="O205" s="83" t="str">
        <f t="shared" ca="1" si="152"/>
        <v/>
      </c>
      <c r="P205" s="83"/>
      <c r="Q205" s="83" t="str">
        <f t="shared" ca="1" si="153"/>
        <v/>
      </c>
      <c r="R205" s="83"/>
      <c r="S205" s="83" t="str">
        <f t="shared" ca="1" si="154"/>
        <v/>
      </c>
      <c r="T205" s="84"/>
      <c r="U205" s="83" t="str">
        <f t="shared" ca="1" si="155"/>
        <v/>
      </c>
      <c r="V205" s="84"/>
      <c r="W205" s="83" t="str">
        <f t="shared" ca="1" si="156"/>
        <v/>
      </c>
      <c r="X205" s="84"/>
      <c r="Y205" s="83" t="str">
        <f t="shared" ca="1" si="157"/>
        <v/>
      </c>
      <c r="Z205" s="84"/>
      <c r="AA205" s="83" t="str">
        <f t="shared" ca="1" si="158"/>
        <v/>
      </c>
      <c r="AB205" s="25"/>
      <c r="AC205" s="9" t="str">
        <f t="shared" ca="1" si="168"/>
        <v/>
      </c>
      <c r="AD205" s="9" t="str">
        <f t="shared" ca="1" si="159"/>
        <v/>
      </c>
      <c r="AE205" s="9" t="str">
        <f t="shared" ca="1" si="160"/>
        <v/>
      </c>
      <c r="AF205" s="9" t="str">
        <f t="shared" ca="1" si="161"/>
        <v/>
      </c>
      <c r="AG205" s="9" t="str">
        <f t="shared" ca="1" si="162"/>
        <v/>
      </c>
      <c r="AH205" s="9" t="str">
        <f t="shared" ca="1" si="163"/>
        <v/>
      </c>
      <c r="AI205" s="9" t="str">
        <f t="shared" ca="1" si="164"/>
        <v/>
      </c>
      <c r="AJ205" s="9" t="str">
        <f t="shared" ca="1" si="165"/>
        <v/>
      </c>
      <c r="AK205" s="9" t="str">
        <f t="shared" ca="1" si="166"/>
        <v/>
      </c>
      <c r="AL205" s="9" t="str">
        <f t="shared" ca="1" si="167"/>
        <v/>
      </c>
      <c r="AM205" s="9">
        <f t="shared" ca="1" si="139"/>
        <v>19</v>
      </c>
      <c r="AN205" s="9">
        <f t="shared" ca="1" si="169"/>
        <v>-9</v>
      </c>
      <c r="AO205" s="20">
        <f t="shared" ca="1" si="144"/>
        <v>0</v>
      </c>
      <c r="AP205" s="22">
        <f t="shared" ca="1" si="145"/>
        <v>69</v>
      </c>
      <c r="AQ205"/>
      <c r="AR205" s="74" t="str">
        <f t="shared" ca="1" si="146"/>
        <v>Profit Target</v>
      </c>
      <c r="AS205" s="74">
        <f t="shared" ca="1" si="147"/>
        <v>0</v>
      </c>
      <c r="BN205" s="5"/>
      <c r="CA205" s="5"/>
      <c r="CB205" s="50">
        <f t="shared" ca="1" si="142"/>
        <v>33</v>
      </c>
    </row>
    <row r="206" spans="1:80">
      <c r="A206" s="50">
        <f t="shared" ca="1" si="141"/>
        <v>6</v>
      </c>
      <c r="B206" s="10"/>
      <c r="C206" s="10"/>
      <c r="D206" s="10"/>
      <c r="E206" s="10"/>
      <c r="F206" s="82">
        <f ca="1">IF(A206&lt;&gt;"",COUNTIF($A$5:A206,A206),"")</f>
        <v>8</v>
      </c>
      <c r="G206" s="76">
        <f t="shared" ca="1" si="143"/>
        <v>6</v>
      </c>
      <c r="H206" s="19">
        <f t="shared" ca="1" si="148"/>
        <v>1</v>
      </c>
      <c r="I206" s="83" t="str">
        <f t="shared" ca="1" si="149"/>
        <v/>
      </c>
      <c r="J206" s="83"/>
      <c r="K206" s="83" t="str">
        <f t="shared" ca="1" si="150"/>
        <v/>
      </c>
      <c r="L206" s="83"/>
      <c r="M206" s="83" t="str">
        <f t="shared" ca="1" si="151"/>
        <v/>
      </c>
      <c r="N206" s="83"/>
      <c r="O206" s="83" t="str">
        <f t="shared" ca="1" si="152"/>
        <v/>
      </c>
      <c r="P206" s="83"/>
      <c r="Q206" s="83" t="str">
        <f t="shared" ca="1" si="153"/>
        <v/>
      </c>
      <c r="R206" s="83"/>
      <c r="S206" s="83" t="str">
        <f t="shared" ca="1" si="154"/>
        <v/>
      </c>
      <c r="T206" s="84"/>
      <c r="U206" s="83" t="str">
        <f t="shared" ca="1" si="155"/>
        <v/>
      </c>
      <c r="V206" s="84"/>
      <c r="W206" s="83" t="str">
        <f t="shared" ca="1" si="156"/>
        <v/>
      </c>
      <c r="X206" s="84"/>
      <c r="Y206" s="83" t="str">
        <f t="shared" ca="1" si="157"/>
        <v/>
      </c>
      <c r="Z206" s="84"/>
      <c r="AA206" s="83" t="str">
        <f t="shared" ca="1" si="158"/>
        <v/>
      </c>
      <c r="AB206" s="25"/>
      <c r="AC206" s="9" t="str">
        <f t="shared" ca="1" si="168"/>
        <v/>
      </c>
      <c r="AD206" s="9" t="str">
        <f t="shared" ca="1" si="159"/>
        <v/>
      </c>
      <c r="AE206" s="9" t="str">
        <f t="shared" ca="1" si="160"/>
        <v/>
      </c>
      <c r="AF206" s="9" t="str">
        <f t="shared" ca="1" si="161"/>
        <v/>
      </c>
      <c r="AG206" s="9" t="str">
        <f t="shared" ca="1" si="162"/>
        <v/>
      </c>
      <c r="AH206" s="9" t="str">
        <f t="shared" ca="1" si="163"/>
        <v/>
      </c>
      <c r="AI206" s="9" t="str">
        <f t="shared" ca="1" si="164"/>
        <v/>
      </c>
      <c r="AJ206" s="9" t="str">
        <f t="shared" ca="1" si="165"/>
        <v/>
      </c>
      <c r="AK206" s="9" t="str">
        <f t="shared" ca="1" si="166"/>
        <v/>
      </c>
      <c r="AL206" s="9" t="str">
        <f t="shared" ca="1" si="167"/>
        <v/>
      </c>
      <c r="AM206" s="9">
        <f t="shared" ca="1" si="139"/>
        <v>19</v>
      </c>
      <c r="AN206" s="9">
        <f t="shared" ca="1" si="169"/>
        <v>-9</v>
      </c>
      <c r="AO206" s="20">
        <f t="shared" ca="1" si="144"/>
        <v>0</v>
      </c>
      <c r="AP206" s="22">
        <f t="shared" ca="1" si="145"/>
        <v>69</v>
      </c>
      <c r="AQ206"/>
      <c r="AR206" s="74" t="str">
        <f t="shared" ca="1" si="146"/>
        <v>Profit Target</v>
      </c>
      <c r="AS206" s="74">
        <f t="shared" ca="1" si="147"/>
        <v>0</v>
      </c>
      <c r="BN206" s="5"/>
      <c r="CA206" s="5"/>
      <c r="CB206" s="50">
        <f t="shared" ca="1" si="142"/>
        <v>24</v>
      </c>
    </row>
    <row r="207" spans="1:80">
      <c r="A207" s="50">
        <f t="shared" ca="1" si="141"/>
        <v>9</v>
      </c>
      <c r="B207" s="34"/>
      <c r="C207" s="34"/>
      <c r="D207" s="34"/>
      <c r="E207" s="34"/>
      <c r="F207" s="82">
        <f ca="1">IF(A207&lt;&gt;"",COUNTIF($A$5:A207,A207),"")</f>
        <v>5</v>
      </c>
      <c r="G207" s="76">
        <f t="shared" ca="1" si="143"/>
        <v>9</v>
      </c>
      <c r="H207" s="19">
        <f t="shared" ca="1" si="148"/>
        <v>1</v>
      </c>
      <c r="I207" s="83" t="str">
        <f t="shared" ca="1" si="149"/>
        <v/>
      </c>
      <c r="J207" s="83"/>
      <c r="K207" s="83" t="str">
        <f t="shared" ca="1" si="150"/>
        <v/>
      </c>
      <c r="L207" s="83"/>
      <c r="M207" s="83" t="str">
        <f t="shared" ca="1" si="151"/>
        <v/>
      </c>
      <c r="N207" s="83"/>
      <c r="O207" s="83" t="str">
        <f t="shared" ca="1" si="152"/>
        <v/>
      </c>
      <c r="P207" s="83"/>
      <c r="Q207" s="83" t="str">
        <f t="shared" ca="1" si="153"/>
        <v/>
      </c>
      <c r="R207" s="83"/>
      <c r="S207" s="83" t="str">
        <f t="shared" ca="1" si="154"/>
        <v/>
      </c>
      <c r="T207" s="84"/>
      <c r="U207" s="83" t="str">
        <f t="shared" ca="1" si="155"/>
        <v/>
      </c>
      <c r="V207" s="84"/>
      <c r="W207" s="83" t="str">
        <f t="shared" ca="1" si="156"/>
        <v/>
      </c>
      <c r="X207" s="84"/>
      <c r="Y207" s="83" t="str">
        <f t="shared" ca="1" si="157"/>
        <v/>
      </c>
      <c r="Z207" s="84"/>
      <c r="AA207" s="83" t="str">
        <f t="shared" ca="1" si="158"/>
        <v/>
      </c>
      <c r="AB207" s="25"/>
      <c r="AC207" s="9" t="str">
        <f t="shared" ca="1" si="168"/>
        <v/>
      </c>
      <c r="AD207" s="9" t="str">
        <f t="shared" ca="1" si="159"/>
        <v/>
      </c>
      <c r="AE207" s="9" t="str">
        <f t="shared" ca="1" si="160"/>
        <v/>
      </c>
      <c r="AF207" s="9" t="str">
        <f t="shared" ca="1" si="161"/>
        <v/>
      </c>
      <c r="AG207" s="9" t="str">
        <f t="shared" ca="1" si="162"/>
        <v/>
      </c>
      <c r="AH207" s="9" t="str">
        <f t="shared" ca="1" si="163"/>
        <v/>
      </c>
      <c r="AI207" s="9" t="str">
        <f t="shared" ca="1" si="164"/>
        <v/>
      </c>
      <c r="AJ207" s="9" t="str">
        <f t="shared" ca="1" si="165"/>
        <v/>
      </c>
      <c r="AK207" s="9" t="str">
        <f t="shared" ca="1" si="166"/>
        <v/>
      </c>
      <c r="AL207" s="9" t="str">
        <f t="shared" ca="1" si="167"/>
        <v/>
      </c>
      <c r="AM207" s="9">
        <f t="shared" ca="1" si="139"/>
        <v>19</v>
      </c>
      <c r="AN207" s="9">
        <f t="shared" ca="1" si="169"/>
        <v>-9</v>
      </c>
      <c r="AO207" s="20">
        <f t="shared" ca="1" si="144"/>
        <v>0</v>
      </c>
      <c r="AP207" s="22">
        <f t="shared" ca="1" si="145"/>
        <v>69</v>
      </c>
      <c r="AQ207"/>
      <c r="AR207" s="74" t="str">
        <f t="shared" ca="1" si="146"/>
        <v>Profit Target</v>
      </c>
      <c r="AS207" s="74">
        <f t="shared" ca="1" si="147"/>
        <v>0</v>
      </c>
      <c r="BN207" s="5"/>
      <c r="CA207" s="5"/>
      <c r="CB207" s="50">
        <f t="shared" ca="1" si="142"/>
        <v>26</v>
      </c>
    </row>
    <row r="208" spans="1:80">
      <c r="A208" s="50">
        <f t="shared" ca="1" si="141"/>
        <v>17</v>
      </c>
      <c r="B208" s="34"/>
      <c r="C208" s="34"/>
      <c r="D208" s="34"/>
      <c r="E208" s="34"/>
      <c r="F208" s="82">
        <f ca="1">IF(A208&lt;&gt;"",COUNTIF($A$5:A208,A208),"")</f>
        <v>7</v>
      </c>
      <c r="G208" s="76">
        <f t="shared" ca="1" si="143"/>
        <v>17</v>
      </c>
      <c r="H208" s="19">
        <f t="shared" ca="1" si="148"/>
        <v>1</v>
      </c>
      <c r="I208" s="83" t="str">
        <f t="shared" ca="1" si="149"/>
        <v/>
      </c>
      <c r="J208" s="83"/>
      <c r="K208" s="83" t="str">
        <f t="shared" ca="1" si="150"/>
        <v/>
      </c>
      <c r="L208" s="83"/>
      <c r="M208" s="83" t="str">
        <f t="shared" ca="1" si="151"/>
        <v/>
      </c>
      <c r="N208" s="83"/>
      <c r="O208" s="83" t="str">
        <f t="shared" ca="1" si="152"/>
        <v/>
      </c>
      <c r="P208" s="83"/>
      <c r="Q208" s="83" t="str">
        <f t="shared" ca="1" si="153"/>
        <v/>
      </c>
      <c r="R208" s="83"/>
      <c r="S208" s="83" t="str">
        <f t="shared" ca="1" si="154"/>
        <v/>
      </c>
      <c r="T208" s="84"/>
      <c r="U208" s="83" t="str">
        <f t="shared" ca="1" si="155"/>
        <v/>
      </c>
      <c r="V208" s="84"/>
      <c r="W208" s="83" t="str">
        <f t="shared" ca="1" si="156"/>
        <v/>
      </c>
      <c r="X208" s="84"/>
      <c r="Y208" s="83" t="str">
        <f t="shared" ca="1" si="157"/>
        <v/>
      </c>
      <c r="Z208" s="84"/>
      <c r="AA208" s="83" t="str">
        <f t="shared" ca="1" si="158"/>
        <v/>
      </c>
      <c r="AB208" s="28" t="str">
        <f t="shared" ref="AB208:AB239" ca="1" si="170">IF(AA208&lt;&gt;"",COUNTIF(AA203:AA208,AA208),"")</f>
        <v/>
      </c>
      <c r="AC208" s="9" t="str">
        <f t="shared" ca="1" si="168"/>
        <v/>
      </c>
      <c r="AD208" s="9" t="str">
        <f t="shared" ca="1" si="159"/>
        <v/>
      </c>
      <c r="AE208" s="9" t="str">
        <f t="shared" ca="1" si="160"/>
        <v/>
      </c>
      <c r="AF208" s="9" t="str">
        <f t="shared" ca="1" si="161"/>
        <v/>
      </c>
      <c r="AG208" s="9" t="str">
        <f t="shared" ca="1" si="162"/>
        <v/>
      </c>
      <c r="AH208" s="9" t="str">
        <f t="shared" ca="1" si="163"/>
        <v/>
      </c>
      <c r="AI208" s="9" t="str">
        <f t="shared" ca="1" si="164"/>
        <v/>
      </c>
      <c r="AJ208" s="9" t="str">
        <f t="shared" ca="1" si="165"/>
        <v/>
      </c>
      <c r="AK208" s="9" t="str">
        <f t="shared" ca="1" si="166"/>
        <v/>
      </c>
      <c r="AL208" s="9" t="str">
        <f t="shared" ca="1" si="167"/>
        <v/>
      </c>
      <c r="AM208" s="9">
        <f t="shared" ca="1" si="139"/>
        <v>19</v>
      </c>
      <c r="AN208" s="9">
        <f t="shared" ca="1" si="169"/>
        <v>-9</v>
      </c>
      <c r="AO208" s="20">
        <f t="shared" ca="1" si="144"/>
        <v>0</v>
      </c>
      <c r="AP208" s="22">
        <f t="shared" ca="1" si="145"/>
        <v>69</v>
      </c>
      <c r="AQ208"/>
      <c r="AR208" s="74" t="str">
        <f t="shared" ca="1" si="146"/>
        <v>Profit Target</v>
      </c>
      <c r="AS208" s="74">
        <f t="shared" ca="1" si="147"/>
        <v>0</v>
      </c>
      <c r="BN208" s="5"/>
      <c r="CA208" s="5"/>
      <c r="CB208" s="50">
        <f t="shared" ca="1" si="142"/>
        <v>14</v>
      </c>
    </row>
    <row r="209" spans="1:80">
      <c r="A209" s="50">
        <f t="shared" ca="1" si="141"/>
        <v>32</v>
      </c>
      <c r="B209" s="34"/>
      <c r="C209" s="34"/>
      <c r="D209" s="34"/>
      <c r="E209" s="34"/>
      <c r="F209" s="82">
        <f ca="1">IF(A209&lt;&gt;"",COUNTIF($A$5:A209,A209),"")</f>
        <v>6</v>
      </c>
      <c r="G209" s="76">
        <f t="shared" ca="1" si="143"/>
        <v>32</v>
      </c>
      <c r="H209" s="19">
        <f t="shared" ca="1" si="148"/>
        <v>1</v>
      </c>
      <c r="I209" s="83" t="str">
        <f t="shared" ca="1" si="149"/>
        <v/>
      </c>
      <c r="J209" s="83"/>
      <c r="K209" s="83" t="str">
        <f t="shared" ca="1" si="150"/>
        <v/>
      </c>
      <c r="L209" s="83"/>
      <c r="M209" s="83" t="str">
        <f t="shared" ca="1" si="151"/>
        <v/>
      </c>
      <c r="N209" s="83"/>
      <c r="O209" s="83" t="str">
        <f t="shared" ca="1" si="152"/>
        <v/>
      </c>
      <c r="P209" s="83"/>
      <c r="Q209" s="83" t="str">
        <f t="shared" ca="1" si="153"/>
        <v/>
      </c>
      <c r="R209" s="83"/>
      <c r="S209" s="83" t="str">
        <f t="shared" ca="1" si="154"/>
        <v/>
      </c>
      <c r="T209" s="84"/>
      <c r="U209" s="83" t="str">
        <f t="shared" ca="1" si="155"/>
        <v/>
      </c>
      <c r="V209" s="84"/>
      <c r="W209" s="83" t="str">
        <f t="shared" ca="1" si="156"/>
        <v/>
      </c>
      <c r="X209" s="84"/>
      <c r="Y209" s="83" t="str">
        <f t="shared" ca="1" si="157"/>
        <v/>
      </c>
      <c r="Z209" s="84"/>
      <c r="AA209" s="83" t="str">
        <f t="shared" ca="1" si="158"/>
        <v/>
      </c>
      <c r="AB209" s="28" t="str">
        <f t="shared" ca="1" si="170"/>
        <v/>
      </c>
      <c r="AC209" s="9" t="str">
        <f t="shared" ca="1" si="168"/>
        <v/>
      </c>
      <c r="AD209" s="9" t="str">
        <f t="shared" ca="1" si="159"/>
        <v/>
      </c>
      <c r="AE209" s="9" t="str">
        <f t="shared" ca="1" si="160"/>
        <v/>
      </c>
      <c r="AF209" s="9" t="str">
        <f t="shared" ca="1" si="161"/>
        <v/>
      </c>
      <c r="AG209" s="9" t="str">
        <f t="shared" ca="1" si="162"/>
        <v/>
      </c>
      <c r="AH209" s="9" t="str">
        <f t="shared" ca="1" si="163"/>
        <v/>
      </c>
      <c r="AI209" s="9" t="str">
        <f t="shared" ca="1" si="164"/>
        <v/>
      </c>
      <c r="AJ209" s="9" t="str">
        <f t="shared" ca="1" si="165"/>
        <v/>
      </c>
      <c r="AK209" s="9" t="str">
        <f t="shared" ca="1" si="166"/>
        <v/>
      </c>
      <c r="AL209" s="9" t="str">
        <f t="shared" ca="1" si="167"/>
        <v/>
      </c>
      <c r="AM209" s="9">
        <f t="shared" ca="1" si="139"/>
        <v>19</v>
      </c>
      <c r="AN209" s="9">
        <f t="shared" ca="1" si="169"/>
        <v>-9</v>
      </c>
      <c r="AO209" s="20">
        <f t="shared" ca="1" si="144"/>
        <v>0</v>
      </c>
      <c r="AP209" s="22">
        <f t="shared" ca="1" si="145"/>
        <v>69</v>
      </c>
      <c r="AQ209"/>
      <c r="AR209" s="74" t="str">
        <f t="shared" ca="1" si="146"/>
        <v>Profit Target</v>
      </c>
      <c r="AS209" s="74">
        <f t="shared" ca="1" si="147"/>
        <v>0</v>
      </c>
      <c r="BN209" s="5"/>
      <c r="CA209" s="5"/>
      <c r="CB209" s="50">
        <f t="shared" ca="1" si="142"/>
        <v>19</v>
      </c>
    </row>
    <row r="210" spans="1:80">
      <c r="A210" s="50">
        <f t="shared" ca="1" si="141"/>
        <v>21</v>
      </c>
      <c r="B210" s="34"/>
      <c r="C210" s="34"/>
      <c r="D210" s="34"/>
      <c r="E210" s="34"/>
      <c r="F210" s="82">
        <f ca="1">IF(A210&lt;&gt;"",COUNTIF($A$5:A210,A210),"")</f>
        <v>6</v>
      </c>
      <c r="G210" s="76">
        <f t="shared" ca="1" si="143"/>
        <v>21</v>
      </c>
      <c r="H210" s="19">
        <f t="shared" ca="1" si="148"/>
        <v>1</v>
      </c>
      <c r="I210" s="83" t="str">
        <f t="shared" ca="1" si="149"/>
        <v/>
      </c>
      <c r="J210" s="83"/>
      <c r="K210" s="83" t="str">
        <f t="shared" ca="1" si="150"/>
        <v/>
      </c>
      <c r="L210" s="83"/>
      <c r="M210" s="83" t="str">
        <f t="shared" ca="1" si="151"/>
        <v/>
      </c>
      <c r="N210" s="83"/>
      <c r="O210" s="83" t="str">
        <f t="shared" ca="1" si="152"/>
        <v/>
      </c>
      <c r="P210" s="83"/>
      <c r="Q210" s="83" t="str">
        <f t="shared" ca="1" si="153"/>
        <v/>
      </c>
      <c r="R210" s="83"/>
      <c r="S210" s="83" t="str">
        <f t="shared" ca="1" si="154"/>
        <v/>
      </c>
      <c r="T210" s="84"/>
      <c r="U210" s="83" t="str">
        <f t="shared" ca="1" si="155"/>
        <v/>
      </c>
      <c r="V210" s="84"/>
      <c r="W210" s="83" t="str">
        <f t="shared" ca="1" si="156"/>
        <v/>
      </c>
      <c r="X210" s="84"/>
      <c r="Y210" s="83" t="str">
        <f t="shared" ca="1" si="157"/>
        <v/>
      </c>
      <c r="Z210" s="84"/>
      <c r="AA210" s="83" t="str">
        <f t="shared" ca="1" si="158"/>
        <v/>
      </c>
      <c r="AB210" s="28" t="str">
        <f t="shared" ca="1" si="170"/>
        <v/>
      </c>
      <c r="AC210" s="9" t="str">
        <f t="shared" ca="1" si="168"/>
        <v/>
      </c>
      <c r="AD210" s="9" t="str">
        <f t="shared" ca="1" si="159"/>
        <v/>
      </c>
      <c r="AE210" s="9" t="str">
        <f t="shared" ca="1" si="160"/>
        <v/>
      </c>
      <c r="AF210" s="9" t="str">
        <f t="shared" ca="1" si="161"/>
        <v/>
      </c>
      <c r="AG210" s="9" t="str">
        <f t="shared" ca="1" si="162"/>
        <v/>
      </c>
      <c r="AH210" s="9" t="str">
        <f t="shared" ca="1" si="163"/>
        <v/>
      </c>
      <c r="AI210" s="9" t="str">
        <f t="shared" ca="1" si="164"/>
        <v/>
      </c>
      <c r="AJ210" s="9" t="str">
        <f t="shared" ca="1" si="165"/>
        <v/>
      </c>
      <c r="AK210" s="9" t="str">
        <f t="shared" ca="1" si="166"/>
        <v/>
      </c>
      <c r="AL210" s="9" t="str">
        <f t="shared" ca="1" si="167"/>
        <v/>
      </c>
      <c r="AM210" s="9">
        <f t="shared" ca="1" si="139"/>
        <v>19</v>
      </c>
      <c r="AN210" s="9">
        <f t="shared" ca="1" si="169"/>
        <v>-9</v>
      </c>
      <c r="AO210" s="20">
        <f t="shared" ca="1" si="144"/>
        <v>0</v>
      </c>
      <c r="AP210" s="22">
        <f t="shared" ca="1" si="145"/>
        <v>69</v>
      </c>
      <c r="AQ210"/>
      <c r="AR210" s="74" t="str">
        <f t="shared" ca="1" si="146"/>
        <v>Profit Target</v>
      </c>
      <c r="AS210" s="74">
        <f t="shared" ca="1" si="147"/>
        <v>0</v>
      </c>
      <c r="BN210" s="5"/>
      <c r="CA210" s="5"/>
      <c r="CB210" s="50">
        <f t="shared" ca="1" si="142"/>
        <v>2</v>
      </c>
    </row>
    <row r="211" spans="1:80">
      <c r="A211" s="50">
        <f t="shared" ca="1" si="141"/>
        <v>6</v>
      </c>
      <c r="B211" s="34"/>
      <c r="C211" s="34"/>
      <c r="D211" s="34"/>
      <c r="E211" s="34"/>
      <c r="F211" s="82">
        <f ca="1">IF(A211&lt;&gt;"",COUNTIF($A$5:A211,A211),"")</f>
        <v>9</v>
      </c>
      <c r="G211" s="76">
        <f t="shared" ca="1" si="143"/>
        <v>6</v>
      </c>
      <c r="H211" s="19">
        <f t="shared" ca="1" si="148"/>
        <v>1</v>
      </c>
      <c r="I211" s="83" t="str">
        <f t="shared" ca="1" si="149"/>
        <v/>
      </c>
      <c r="J211" s="83"/>
      <c r="K211" s="83" t="str">
        <f t="shared" ca="1" si="150"/>
        <v/>
      </c>
      <c r="L211" s="83"/>
      <c r="M211" s="83" t="str">
        <f t="shared" ca="1" si="151"/>
        <v/>
      </c>
      <c r="N211" s="83"/>
      <c r="O211" s="83" t="str">
        <f t="shared" ca="1" si="152"/>
        <v/>
      </c>
      <c r="P211" s="83"/>
      <c r="Q211" s="83" t="str">
        <f t="shared" ca="1" si="153"/>
        <v/>
      </c>
      <c r="R211" s="83"/>
      <c r="S211" s="83" t="str">
        <f t="shared" ca="1" si="154"/>
        <v/>
      </c>
      <c r="T211" s="84"/>
      <c r="U211" s="83" t="str">
        <f t="shared" ca="1" si="155"/>
        <v/>
      </c>
      <c r="V211" s="84"/>
      <c r="W211" s="83" t="str">
        <f t="shared" ca="1" si="156"/>
        <v/>
      </c>
      <c r="X211" s="84"/>
      <c r="Y211" s="83" t="str">
        <f t="shared" ca="1" si="157"/>
        <v/>
      </c>
      <c r="Z211" s="84"/>
      <c r="AA211" s="83" t="str">
        <f t="shared" ca="1" si="158"/>
        <v/>
      </c>
      <c r="AB211" s="28" t="str">
        <f t="shared" ca="1" si="170"/>
        <v/>
      </c>
      <c r="AC211" s="9" t="str">
        <f t="shared" ca="1" si="168"/>
        <v/>
      </c>
      <c r="AD211" s="9" t="str">
        <f t="shared" ca="1" si="159"/>
        <v/>
      </c>
      <c r="AE211" s="9" t="str">
        <f t="shared" ca="1" si="160"/>
        <v/>
      </c>
      <c r="AF211" s="9" t="str">
        <f t="shared" ca="1" si="161"/>
        <v/>
      </c>
      <c r="AG211" s="9" t="str">
        <f t="shared" ca="1" si="162"/>
        <v/>
      </c>
      <c r="AH211" s="9" t="str">
        <f t="shared" ca="1" si="163"/>
        <v/>
      </c>
      <c r="AI211" s="9" t="str">
        <f t="shared" ca="1" si="164"/>
        <v/>
      </c>
      <c r="AJ211" s="9" t="str">
        <f t="shared" ca="1" si="165"/>
        <v/>
      </c>
      <c r="AK211" s="9" t="str">
        <f t="shared" ca="1" si="166"/>
        <v/>
      </c>
      <c r="AL211" s="9" t="str">
        <f t="shared" ca="1" si="167"/>
        <v/>
      </c>
      <c r="AM211" s="9">
        <f t="shared" ca="1" si="139"/>
        <v>19</v>
      </c>
      <c r="AN211" s="9">
        <f t="shared" ca="1" si="169"/>
        <v>-9</v>
      </c>
      <c r="AO211" s="20">
        <f t="shared" ca="1" si="144"/>
        <v>0</v>
      </c>
      <c r="AP211" s="22">
        <f t="shared" ca="1" si="145"/>
        <v>69</v>
      </c>
      <c r="AQ211"/>
      <c r="AR211" s="74" t="str">
        <f t="shared" ca="1" si="146"/>
        <v>Profit Target</v>
      </c>
      <c r="AS211" s="74">
        <f t="shared" ca="1" si="147"/>
        <v>0</v>
      </c>
      <c r="BN211" s="5"/>
      <c r="CA211" s="5"/>
      <c r="CB211" s="50">
        <f t="shared" ca="1" si="142"/>
        <v>7</v>
      </c>
    </row>
    <row r="212" spans="1:80">
      <c r="A212" s="50">
        <f t="shared" ca="1" si="141"/>
        <v>21</v>
      </c>
      <c r="B212" s="34"/>
      <c r="C212" s="34"/>
      <c r="D212" s="34"/>
      <c r="E212" s="34"/>
      <c r="F212" s="82">
        <f ca="1">IF(A212&lt;&gt;"",COUNTIF($A$5:A212,A212),"")</f>
        <v>7</v>
      </c>
      <c r="G212" s="76">
        <f t="shared" ca="1" si="143"/>
        <v>21</v>
      </c>
      <c r="H212" s="19">
        <f t="shared" ca="1" si="148"/>
        <v>1</v>
      </c>
      <c r="I212" s="83" t="str">
        <f t="shared" ca="1" si="149"/>
        <v/>
      </c>
      <c r="J212" s="83"/>
      <c r="K212" s="83" t="str">
        <f t="shared" ca="1" si="150"/>
        <v/>
      </c>
      <c r="L212" s="83"/>
      <c r="M212" s="83" t="str">
        <f t="shared" ca="1" si="151"/>
        <v/>
      </c>
      <c r="N212" s="83"/>
      <c r="O212" s="83" t="str">
        <f t="shared" ca="1" si="152"/>
        <v/>
      </c>
      <c r="P212" s="83"/>
      <c r="Q212" s="83" t="str">
        <f t="shared" ca="1" si="153"/>
        <v/>
      </c>
      <c r="R212" s="83"/>
      <c r="S212" s="83" t="str">
        <f t="shared" ca="1" si="154"/>
        <v/>
      </c>
      <c r="T212" s="84"/>
      <c r="U212" s="83" t="str">
        <f t="shared" ca="1" si="155"/>
        <v/>
      </c>
      <c r="V212" s="84"/>
      <c r="W212" s="83" t="str">
        <f t="shared" ca="1" si="156"/>
        <v/>
      </c>
      <c r="X212" s="84"/>
      <c r="Y212" s="83" t="str">
        <f t="shared" ca="1" si="157"/>
        <v/>
      </c>
      <c r="Z212" s="84"/>
      <c r="AA212" s="83" t="str">
        <f t="shared" ca="1" si="158"/>
        <v/>
      </c>
      <c r="AB212" s="28" t="str">
        <f t="shared" ca="1" si="170"/>
        <v/>
      </c>
      <c r="AC212" s="9" t="str">
        <f t="shared" ca="1" si="168"/>
        <v/>
      </c>
      <c r="AD212" s="9" t="str">
        <f t="shared" ca="1" si="159"/>
        <v/>
      </c>
      <c r="AE212" s="9" t="str">
        <f t="shared" ca="1" si="160"/>
        <v/>
      </c>
      <c r="AF212" s="9" t="str">
        <f t="shared" ca="1" si="161"/>
        <v/>
      </c>
      <c r="AG212" s="9" t="str">
        <f t="shared" ca="1" si="162"/>
        <v/>
      </c>
      <c r="AH212" s="9" t="str">
        <f t="shared" ca="1" si="163"/>
        <v/>
      </c>
      <c r="AI212" s="9" t="str">
        <f t="shared" ca="1" si="164"/>
        <v/>
      </c>
      <c r="AJ212" s="9" t="str">
        <f t="shared" ca="1" si="165"/>
        <v/>
      </c>
      <c r="AK212" s="9" t="str">
        <f t="shared" ca="1" si="166"/>
        <v/>
      </c>
      <c r="AL212" s="9" t="str">
        <f t="shared" ca="1" si="167"/>
        <v/>
      </c>
      <c r="AM212" s="9">
        <f t="shared" ca="1" si="139"/>
        <v>19</v>
      </c>
      <c r="AN212" s="9">
        <f t="shared" ca="1" si="169"/>
        <v>-9</v>
      </c>
      <c r="AO212" s="20">
        <f t="shared" ca="1" si="144"/>
        <v>0</v>
      </c>
      <c r="AP212" s="22">
        <f t="shared" ca="1" si="145"/>
        <v>69</v>
      </c>
      <c r="AQ212"/>
      <c r="AR212" s="74" t="str">
        <f t="shared" ca="1" si="146"/>
        <v>Profit Target</v>
      </c>
      <c r="AS212" s="74">
        <f t="shared" ca="1" si="147"/>
        <v>0</v>
      </c>
      <c r="BN212" s="5"/>
      <c r="CA212" s="5"/>
      <c r="CB212" s="50">
        <f t="shared" ca="1" si="142"/>
        <v>18</v>
      </c>
    </row>
    <row r="213" spans="1:80">
      <c r="A213" s="50">
        <f t="shared" ca="1" si="141"/>
        <v>3</v>
      </c>
      <c r="B213" s="34"/>
      <c r="C213" s="34"/>
      <c r="D213" s="34"/>
      <c r="E213" s="34"/>
      <c r="F213" s="82">
        <f ca="1">IF(A213&lt;&gt;"",COUNTIF($A$5:A213,A213),"")</f>
        <v>5</v>
      </c>
      <c r="G213" s="76">
        <f t="shared" ca="1" si="143"/>
        <v>3</v>
      </c>
      <c r="H213" s="19">
        <f t="shared" ca="1" si="148"/>
        <v>1</v>
      </c>
      <c r="I213" s="83" t="str">
        <f t="shared" ca="1" si="149"/>
        <v/>
      </c>
      <c r="J213" s="83"/>
      <c r="K213" s="83" t="str">
        <f t="shared" ca="1" si="150"/>
        <v/>
      </c>
      <c r="L213" s="83"/>
      <c r="M213" s="83" t="str">
        <f t="shared" ca="1" si="151"/>
        <v/>
      </c>
      <c r="N213" s="83"/>
      <c r="O213" s="83" t="str">
        <f t="shared" ca="1" si="152"/>
        <v/>
      </c>
      <c r="P213" s="83"/>
      <c r="Q213" s="83" t="str">
        <f t="shared" ca="1" si="153"/>
        <v/>
      </c>
      <c r="R213" s="83"/>
      <c r="S213" s="83" t="str">
        <f t="shared" ca="1" si="154"/>
        <v/>
      </c>
      <c r="T213" s="84"/>
      <c r="U213" s="83" t="str">
        <f t="shared" ca="1" si="155"/>
        <v/>
      </c>
      <c r="V213" s="84"/>
      <c r="W213" s="83" t="str">
        <f t="shared" ca="1" si="156"/>
        <v/>
      </c>
      <c r="X213" s="84"/>
      <c r="Y213" s="83" t="str">
        <f t="shared" ca="1" si="157"/>
        <v/>
      </c>
      <c r="Z213" s="84"/>
      <c r="AA213" s="83" t="str">
        <f t="shared" ca="1" si="158"/>
        <v/>
      </c>
      <c r="AB213" s="28" t="str">
        <f t="shared" ca="1" si="170"/>
        <v/>
      </c>
      <c r="AC213" s="9" t="str">
        <f t="shared" ca="1" si="168"/>
        <v/>
      </c>
      <c r="AD213" s="9" t="str">
        <f t="shared" ca="1" si="159"/>
        <v/>
      </c>
      <c r="AE213" s="9" t="str">
        <f t="shared" ca="1" si="160"/>
        <v/>
      </c>
      <c r="AF213" s="9" t="str">
        <f t="shared" ca="1" si="161"/>
        <v/>
      </c>
      <c r="AG213" s="9" t="str">
        <f t="shared" ca="1" si="162"/>
        <v/>
      </c>
      <c r="AH213" s="9" t="str">
        <f t="shared" ca="1" si="163"/>
        <v/>
      </c>
      <c r="AI213" s="9" t="str">
        <f t="shared" ca="1" si="164"/>
        <v/>
      </c>
      <c r="AJ213" s="9" t="str">
        <f t="shared" ca="1" si="165"/>
        <v/>
      </c>
      <c r="AK213" s="9" t="str">
        <f t="shared" ca="1" si="166"/>
        <v/>
      </c>
      <c r="AL213" s="9" t="str">
        <f t="shared" ca="1" si="167"/>
        <v/>
      </c>
      <c r="AM213" s="9">
        <f t="shared" ca="1" si="139"/>
        <v>19</v>
      </c>
      <c r="AN213" s="9">
        <f t="shared" ca="1" si="169"/>
        <v>-9</v>
      </c>
      <c r="AO213" s="20">
        <f t="shared" ca="1" si="144"/>
        <v>0</v>
      </c>
      <c r="AP213" s="22">
        <f t="shared" ca="1" si="145"/>
        <v>69</v>
      </c>
      <c r="AQ213"/>
      <c r="AR213" s="74" t="str">
        <f t="shared" ca="1" si="146"/>
        <v>Profit Target</v>
      </c>
      <c r="AS213" s="74">
        <f t="shared" ca="1" si="147"/>
        <v>0</v>
      </c>
      <c r="BN213" s="5"/>
      <c r="CA213" s="5"/>
      <c r="CB213" s="50">
        <f t="shared" ca="1" si="142"/>
        <v>5</v>
      </c>
    </row>
    <row r="214" spans="1:80">
      <c r="A214" s="50">
        <f t="shared" ca="1" si="141"/>
        <v>33</v>
      </c>
      <c r="B214" s="34"/>
      <c r="C214" s="34"/>
      <c r="D214" s="34"/>
      <c r="E214" s="34"/>
      <c r="F214" s="82">
        <f ca="1">IF(A214&lt;&gt;"",COUNTIF($A$5:A214,A214),"")</f>
        <v>7</v>
      </c>
      <c r="G214" s="76">
        <f t="shared" ca="1" si="143"/>
        <v>33</v>
      </c>
      <c r="H214" s="19">
        <f t="shared" ca="1" si="148"/>
        <v>1</v>
      </c>
      <c r="I214" s="83" t="str">
        <f t="shared" ca="1" si="149"/>
        <v/>
      </c>
      <c r="J214" s="83"/>
      <c r="K214" s="83" t="str">
        <f t="shared" ca="1" si="150"/>
        <v/>
      </c>
      <c r="L214" s="83"/>
      <c r="M214" s="83" t="str">
        <f t="shared" ca="1" si="151"/>
        <v/>
      </c>
      <c r="N214" s="83"/>
      <c r="O214" s="83" t="str">
        <f t="shared" ca="1" si="152"/>
        <v/>
      </c>
      <c r="P214" s="83"/>
      <c r="Q214" s="83" t="str">
        <f t="shared" ca="1" si="153"/>
        <v/>
      </c>
      <c r="R214" s="83"/>
      <c r="S214" s="83" t="str">
        <f t="shared" ca="1" si="154"/>
        <v/>
      </c>
      <c r="T214" s="84"/>
      <c r="U214" s="83" t="str">
        <f t="shared" ca="1" si="155"/>
        <v/>
      </c>
      <c r="V214" s="84"/>
      <c r="W214" s="83" t="str">
        <f t="shared" ca="1" si="156"/>
        <v/>
      </c>
      <c r="X214" s="84"/>
      <c r="Y214" s="83" t="str">
        <f t="shared" ca="1" si="157"/>
        <v/>
      </c>
      <c r="Z214" s="84"/>
      <c r="AA214" s="83" t="str">
        <f t="shared" ca="1" si="158"/>
        <v/>
      </c>
      <c r="AB214" s="28" t="str">
        <f t="shared" ca="1" si="170"/>
        <v/>
      </c>
      <c r="AC214" s="9" t="str">
        <f t="shared" ca="1" si="168"/>
        <v/>
      </c>
      <c r="AD214" s="9" t="str">
        <f t="shared" ca="1" si="159"/>
        <v/>
      </c>
      <c r="AE214" s="9" t="str">
        <f t="shared" ca="1" si="160"/>
        <v/>
      </c>
      <c r="AF214" s="9" t="str">
        <f t="shared" ca="1" si="161"/>
        <v/>
      </c>
      <c r="AG214" s="9" t="str">
        <f t="shared" ca="1" si="162"/>
        <v/>
      </c>
      <c r="AH214" s="9" t="str">
        <f t="shared" ca="1" si="163"/>
        <v/>
      </c>
      <c r="AI214" s="9" t="str">
        <f t="shared" ca="1" si="164"/>
        <v/>
      </c>
      <c r="AJ214" s="9" t="str">
        <f t="shared" ca="1" si="165"/>
        <v/>
      </c>
      <c r="AK214" s="9" t="str">
        <f t="shared" ca="1" si="166"/>
        <v/>
      </c>
      <c r="AL214" s="9" t="str">
        <f t="shared" ca="1" si="167"/>
        <v/>
      </c>
      <c r="AM214" s="9">
        <f t="shared" ca="1" si="139"/>
        <v>19</v>
      </c>
      <c r="AN214" s="9">
        <f t="shared" ca="1" si="169"/>
        <v>-9</v>
      </c>
      <c r="AO214" s="20">
        <f t="shared" ca="1" si="144"/>
        <v>0</v>
      </c>
      <c r="AP214" s="22">
        <f t="shared" ca="1" si="145"/>
        <v>69</v>
      </c>
      <c r="AQ214"/>
      <c r="AR214" s="74" t="str">
        <f t="shared" ca="1" si="146"/>
        <v>Profit Target</v>
      </c>
      <c r="AS214" s="74">
        <f t="shared" ca="1" si="147"/>
        <v>0</v>
      </c>
      <c r="BN214" s="5"/>
      <c r="CA214" s="5"/>
      <c r="CB214" s="50">
        <f t="shared" ca="1" si="142"/>
        <v>10</v>
      </c>
    </row>
    <row r="215" spans="1:80">
      <c r="A215" s="50">
        <f t="shared" ca="1" si="141"/>
        <v>26</v>
      </c>
      <c r="B215" s="34"/>
      <c r="C215" s="34"/>
      <c r="D215" s="34"/>
      <c r="E215" s="34"/>
      <c r="F215" s="24">
        <f ca="1">IF(A215&lt;&gt;"",COUNTIF($A$5:A215,A215),"")</f>
        <v>8</v>
      </c>
      <c r="G215" s="76">
        <f t="shared" ca="1" si="143"/>
        <v>26</v>
      </c>
      <c r="H215" s="19">
        <f t="shared" ca="1" si="148"/>
        <v>1</v>
      </c>
      <c r="I215" s="83" t="str">
        <f t="shared" ca="1" si="149"/>
        <v/>
      </c>
      <c r="J215" s="83"/>
      <c r="K215" s="83" t="str">
        <f t="shared" ca="1" si="150"/>
        <v/>
      </c>
      <c r="L215" s="83"/>
      <c r="M215" s="83" t="str">
        <f t="shared" ca="1" si="151"/>
        <v/>
      </c>
      <c r="N215" s="83"/>
      <c r="O215" s="83" t="str">
        <f t="shared" ca="1" si="152"/>
        <v/>
      </c>
      <c r="P215" s="83"/>
      <c r="Q215" s="83" t="str">
        <f t="shared" ca="1" si="153"/>
        <v/>
      </c>
      <c r="R215" s="83"/>
      <c r="S215" s="83" t="str">
        <f t="shared" ca="1" si="154"/>
        <v/>
      </c>
      <c r="T215" s="84"/>
      <c r="U215" s="83" t="str">
        <f t="shared" ca="1" si="155"/>
        <v/>
      </c>
      <c r="V215" s="84"/>
      <c r="W215" s="83" t="str">
        <f t="shared" ca="1" si="156"/>
        <v/>
      </c>
      <c r="X215" s="84"/>
      <c r="Y215" s="83" t="str">
        <f t="shared" ca="1" si="157"/>
        <v/>
      </c>
      <c r="Z215" s="84"/>
      <c r="AA215" s="83" t="str">
        <f t="shared" ca="1" si="158"/>
        <v/>
      </c>
      <c r="AB215" s="28" t="str">
        <f t="shared" ca="1" si="170"/>
        <v/>
      </c>
      <c r="AC215" s="9" t="str">
        <f t="shared" ca="1" si="168"/>
        <v/>
      </c>
      <c r="AD215" s="9" t="str">
        <f t="shared" ca="1" si="159"/>
        <v/>
      </c>
      <c r="AE215" s="9" t="str">
        <f t="shared" ca="1" si="160"/>
        <v/>
      </c>
      <c r="AF215" s="9" t="str">
        <f t="shared" ca="1" si="161"/>
        <v/>
      </c>
      <c r="AG215" s="9" t="str">
        <f t="shared" ca="1" si="162"/>
        <v/>
      </c>
      <c r="AH215" s="9" t="str">
        <f t="shared" ca="1" si="163"/>
        <v/>
      </c>
      <c r="AI215" s="9" t="str">
        <f t="shared" ca="1" si="164"/>
        <v/>
      </c>
      <c r="AJ215" s="9" t="str">
        <f t="shared" ca="1" si="165"/>
        <v/>
      </c>
      <c r="AK215" s="9" t="str">
        <f t="shared" ca="1" si="166"/>
        <v/>
      </c>
      <c r="AL215" s="9" t="str">
        <f t="shared" ca="1" si="167"/>
        <v/>
      </c>
      <c r="AM215" s="9">
        <f t="shared" ca="1" si="139"/>
        <v>19</v>
      </c>
      <c r="AN215" s="9">
        <f t="shared" ca="1" si="169"/>
        <v>-9</v>
      </c>
      <c r="AO215" s="20">
        <f t="shared" ca="1" si="144"/>
        <v>0</v>
      </c>
      <c r="AP215" s="22">
        <f t="shared" ca="1" si="145"/>
        <v>69</v>
      </c>
      <c r="AQ215"/>
      <c r="AR215" s="74" t="str">
        <f t="shared" ca="1" si="146"/>
        <v>Profit Target</v>
      </c>
      <c r="AS215" s="74">
        <f t="shared" ca="1" si="147"/>
        <v>0</v>
      </c>
      <c r="BN215" s="5"/>
      <c r="CA215" s="5"/>
      <c r="CB215" s="50">
        <f t="shared" ca="1" si="142"/>
        <v>14</v>
      </c>
    </row>
    <row r="216" spans="1:80">
      <c r="A216" s="50">
        <f t="shared" ca="1" si="141"/>
        <v>15</v>
      </c>
      <c r="B216" s="34"/>
      <c r="C216" s="34"/>
      <c r="D216" s="34"/>
      <c r="E216" s="34"/>
      <c r="F216" s="24">
        <f ca="1">IF(A216&lt;&gt;"",COUNTIF($A$5:A216,A216),"")</f>
        <v>7</v>
      </c>
      <c r="G216" s="76">
        <f t="shared" ca="1" si="143"/>
        <v>15</v>
      </c>
      <c r="H216" s="19">
        <f t="shared" ca="1" si="148"/>
        <v>1</v>
      </c>
      <c r="I216" s="83" t="str">
        <f t="shared" ca="1" si="149"/>
        <v/>
      </c>
      <c r="J216" s="83"/>
      <c r="K216" s="83" t="str">
        <f t="shared" ca="1" si="150"/>
        <v/>
      </c>
      <c r="L216" s="83"/>
      <c r="M216" s="83" t="str">
        <f t="shared" ca="1" si="151"/>
        <v/>
      </c>
      <c r="N216" s="83"/>
      <c r="O216" s="83" t="str">
        <f t="shared" ca="1" si="152"/>
        <v/>
      </c>
      <c r="P216" s="83"/>
      <c r="Q216" s="83" t="str">
        <f t="shared" ca="1" si="153"/>
        <v/>
      </c>
      <c r="R216" s="83"/>
      <c r="S216" s="83" t="str">
        <f t="shared" ca="1" si="154"/>
        <v/>
      </c>
      <c r="T216" s="84"/>
      <c r="U216" s="83" t="str">
        <f t="shared" ca="1" si="155"/>
        <v/>
      </c>
      <c r="V216" s="84"/>
      <c r="W216" s="83" t="str">
        <f t="shared" ca="1" si="156"/>
        <v/>
      </c>
      <c r="X216" s="84"/>
      <c r="Y216" s="83" t="str">
        <f t="shared" ca="1" si="157"/>
        <v/>
      </c>
      <c r="Z216" s="84"/>
      <c r="AA216" s="83" t="str">
        <f t="shared" ca="1" si="158"/>
        <v/>
      </c>
      <c r="AB216" s="28" t="str">
        <f t="shared" ca="1" si="170"/>
        <v/>
      </c>
      <c r="AC216" s="9" t="str">
        <f t="shared" ca="1" si="168"/>
        <v/>
      </c>
      <c r="AD216" s="9" t="str">
        <f t="shared" ca="1" si="159"/>
        <v/>
      </c>
      <c r="AE216" s="9" t="str">
        <f t="shared" ca="1" si="160"/>
        <v/>
      </c>
      <c r="AF216" s="9" t="str">
        <f t="shared" ca="1" si="161"/>
        <v/>
      </c>
      <c r="AG216" s="9" t="str">
        <f t="shared" ca="1" si="162"/>
        <v/>
      </c>
      <c r="AH216" s="9" t="str">
        <f t="shared" ca="1" si="163"/>
        <v/>
      </c>
      <c r="AI216" s="9" t="str">
        <f t="shared" ca="1" si="164"/>
        <v/>
      </c>
      <c r="AJ216" s="9" t="str">
        <f t="shared" ca="1" si="165"/>
        <v/>
      </c>
      <c r="AK216" s="9" t="str">
        <f t="shared" ca="1" si="166"/>
        <v/>
      </c>
      <c r="AL216" s="9" t="str">
        <f t="shared" ca="1" si="167"/>
        <v/>
      </c>
      <c r="AM216" s="9">
        <f t="shared" ca="1" si="139"/>
        <v>19</v>
      </c>
      <c r="AN216" s="9">
        <f t="shared" ca="1" si="169"/>
        <v>-9</v>
      </c>
      <c r="AO216" s="20">
        <f t="shared" ca="1" si="144"/>
        <v>0</v>
      </c>
      <c r="AP216" s="22">
        <f t="shared" ca="1" si="145"/>
        <v>69</v>
      </c>
      <c r="AQ216"/>
      <c r="AR216" s="74" t="str">
        <f t="shared" ca="1" si="146"/>
        <v>Profit Target</v>
      </c>
      <c r="AS216" s="74">
        <f t="shared" ca="1" si="147"/>
        <v>0</v>
      </c>
      <c r="CA216" s="5"/>
      <c r="CB216" s="50">
        <f t="shared" ca="1" si="142"/>
        <v>20</v>
      </c>
    </row>
    <row r="217" spans="1:80">
      <c r="A217" s="50">
        <f t="shared" ca="1" si="141"/>
        <v>31</v>
      </c>
      <c r="B217" s="34"/>
      <c r="C217" s="34"/>
      <c r="D217" s="34"/>
      <c r="E217" s="34"/>
      <c r="F217" s="24">
        <f ca="1">IF(A217&lt;&gt;"",COUNTIF($A$5:A217,A217),"")</f>
        <v>8</v>
      </c>
      <c r="G217" s="76">
        <f t="shared" ca="1" si="143"/>
        <v>31</v>
      </c>
      <c r="H217" s="19">
        <f t="shared" ca="1" si="148"/>
        <v>1</v>
      </c>
      <c r="I217" s="83" t="str">
        <f t="shared" ca="1" si="149"/>
        <v/>
      </c>
      <c r="J217" s="83"/>
      <c r="K217" s="83" t="str">
        <f t="shared" ca="1" si="150"/>
        <v/>
      </c>
      <c r="L217" s="83"/>
      <c r="M217" s="83" t="str">
        <f t="shared" ca="1" si="151"/>
        <v/>
      </c>
      <c r="N217" s="83"/>
      <c r="O217" s="83" t="str">
        <f t="shared" ca="1" si="152"/>
        <v/>
      </c>
      <c r="P217" s="83"/>
      <c r="Q217" s="83" t="str">
        <f t="shared" ca="1" si="153"/>
        <v/>
      </c>
      <c r="R217" s="83"/>
      <c r="S217" s="83" t="str">
        <f t="shared" ca="1" si="154"/>
        <v/>
      </c>
      <c r="T217" s="84"/>
      <c r="U217" s="83" t="str">
        <f t="shared" ca="1" si="155"/>
        <v/>
      </c>
      <c r="V217" s="84"/>
      <c r="W217" s="83" t="str">
        <f t="shared" ca="1" si="156"/>
        <v/>
      </c>
      <c r="X217" s="84"/>
      <c r="Y217" s="83" t="str">
        <f t="shared" ca="1" si="157"/>
        <v/>
      </c>
      <c r="Z217" s="84"/>
      <c r="AA217" s="83" t="str">
        <f t="shared" ca="1" si="158"/>
        <v/>
      </c>
      <c r="AB217" s="28" t="str">
        <f t="shared" ca="1" si="170"/>
        <v/>
      </c>
      <c r="AC217" s="9" t="str">
        <f t="shared" ref="AC217:AC280" ca="1" si="171">IF(AP216&gt;=$W$1,"",IF(AP216&lt;=$W$2,"",IF(I216&lt;&gt;"",IF(I216=A217,(35*H216),(-1*H216)),"")))</f>
        <v/>
      </c>
      <c r="AD217" s="9" t="str">
        <f t="shared" ca="1" si="159"/>
        <v/>
      </c>
      <c r="AE217" s="9" t="str">
        <f t="shared" ref="AE217:AE280" ca="1" si="172">IF(AP216&gt;=$W$1,"",IF(AP216&lt;=$W$2,"",IF(M216&lt;&gt;"",IF(M216=A217,(35*H216),(-1*H216)),"")))</f>
        <v/>
      </c>
      <c r="AF217" s="9" t="str">
        <f t="shared" ref="AF217:AF280" ca="1" si="173">IF(AP216&gt;=$W$1,"",IF(AP216&lt;=$W$2,"",IF(O216&lt;&gt;"",IF(O216=A217,(35*H216),(-1*H216)),"")))</f>
        <v/>
      </c>
      <c r="AG217" s="9" t="str">
        <f t="shared" ref="AG217:AG280" ca="1" si="174">IF(AP216&gt;=$W$1,"",IF(AP216&lt;=$W$2,"",IF(Q216&lt;&gt;"",IF(Q216=A217,(35*H216),(-1*H216)),"")))</f>
        <v/>
      </c>
      <c r="AH217" s="9" t="str">
        <f t="shared" ref="AH217:AH280" ca="1" si="175">IF(AP216&gt;=$W$1,"",IF(AP216&lt;=$W$2,"",IF(S216&lt;&gt;"",IF(S216=A217,(35*H216),(-1*H216)),"")))</f>
        <v/>
      </c>
      <c r="AI217" s="9" t="str">
        <f t="shared" ref="AI217:AI280" ca="1" si="176">IF(AP216&gt;=$W$1,"",IF(AP216&lt;=$W$2,"",IF(U216&lt;&gt;"",IF(U216=A217,(35*H216),(-1*H216)),"")))</f>
        <v/>
      </c>
      <c r="AJ217" s="9" t="str">
        <f t="shared" ref="AJ217:AJ280" ca="1" si="177">IF(AP216&gt;=$W$1,"",IF(AP216&lt;=$W$2,"",IF(W216&lt;&gt;"",IF(W216=A217,(35*H216),(-1*H216)),"")))</f>
        <v/>
      </c>
      <c r="AK217" s="9" t="str">
        <f t="shared" ref="AK217:AK280" ca="1" si="178">IF(AP216&gt;=$W$1,"",IF(AP216&lt;=$W$2,"",IF(Y216&lt;&gt;"",IF(Y216=A217,(35*H216),(-1*H216)),"")))</f>
        <v/>
      </c>
      <c r="AL217" s="9" t="str">
        <f t="shared" ref="AL217:AL248" ca="1" si="179">IF(AP216&gt;=$W$1,"",IF(AP216&lt;=$W$2,"",IF(AA216&lt;&gt;"",IF(AA216=A217,(35*H216),(-1*H216)),"")))</f>
        <v/>
      </c>
      <c r="AM217" s="9">
        <f t="shared" ca="1" si="139"/>
        <v>19</v>
      </c>
      <c r="AN217" s="9">
        <f t="shared" ca="1" si="169"/>
        <v>-9</v>
      </c>
      <c r="AO217" s="20">
        <f t="shared" ca="1" si="144"/>
        <v>0</v>
      </c>
      <c r="AP217" s="22">
        <f t="shared" ca="1" si="145"/>
        <v>69</v>
      </c>
      <c r="AQ217"/>
      <c r="AR217" s="74" t="str">
        <f t="shared" ca="1" si="146"/>
        <v>Profit Target</v>
      </c>
      <c r="AS217" s="74">
        <f t="shared" ca="1" si="147"/>
        <v>0</v>
      </c>
      <c r="CA217" s="5"/>
      <c r="CB217" s="50">
        <f t="shared" ca="1" si="142"/>
        <v>30</v>
      </c>
    </row>
    <row r="218" spans="1:80">
      <c r="A218" s="50">
        <f t="shared" ca="1" si="141"/>
        <v>26</v>
      </c>
      <c r="B218" s="34"/>
      <c r="C218" s="34"/>
      <c r="D218" s="34"/>
      <c r="E218" s="34"/>
      <c r="F218" s="24">
        <f ca="1">IF(A218&lt;&gt;"",COUNTIF($A$5:A218,A218),"")</f>
        <v>9</v>
      </c>
      <c r="G218" s="76">
        <f t="shared" ca="1" si="143"/>
        <v>26</v>
      </c>
      <c r="H218" s="19">
        <f t="shared" ca="1" si="148"/>
        <v>1</v>
      </c>
      <c r="I218" s="83" t="str">
        <f t="shared" ca="1" si="149"/>
        <v/>
      </c>
      <c r="J218" s="83"/>
      <c r="K218" s="83" t="str">
        <f t="shared" ca="1" si="150"/>
        <v/>
      </c>
      <c r="L218" s="83"/>
      <c r="M218" s="83" t="str">
        <f t="shared" ca="1" si="151"/>
        <v/>
      </c>
      <c r="N218" s="83"/>
      <c r="O218" s="83" t="str">
        <f t="shared" ca="1" si="152"/>
        <v/>
      </c>
      <c r="P218" s="83"/>
      <c r="Q218" s="83" t="str">
        <f t="shared" ca="1" si="153"/>
        <v/>
      </c>
      <c r="R218" s="83"/>
      <c r="S218" s="83" t="str">
        <f t="shared" ca="1" si="154"/>
        <v/>
      </c>
      <c r="T218" s="84"/>
      <c r="U218" s="83" t="str">
        <f t="shared" ca="1" si="155"/>
        <v/>
      </c>
      <c r="V218" s="84"/>
      <c r="W218" s="83" t="str">
        <f t="shared" ca="1" si="156"/>
        <v/>
      </c>
      <c r="X218" s="84"/>
      <c r="Y218" s="83" t="str">
        <f t="shared" ca="1" si="157"/>
        <v/>
      </c>
      <c r="Z218" s="84"/>
      <c r="AA218" s="83" t="str">
        <f t="shared" ca="1" si="158"/>
        <v/>
      </c>
      <c r="AB218" s="28" t="str">
        <f t="shared" ca="1" si="170"/>
        <v/>
      </c>
      <c r="AC218" s="9" t="str">
        <f t="shared" ca="1" si="171"/>
        <v/>
      </c>
      <c r="AD218" s="9" t="str">
        <f t="shared" ca="1" si="159"/>
        <v/>
      </c>
      <c r="AE218" s="9" t="str">
        <f t="shared" ca="1" si="172"/>
        <v/>
      </c>
      <c r="AF218" s="9" t="str">
        <f t="shared" ca="1" si="173"/>
        <v/>
      </c>
      <c r="AG218" s="9" t="str">
        <f t="shared" ca="1" si="174"/>
        <v/>
      </c>
      <c r="AH218" s="9" t="str">
        <f t="shared" ca="1" si="175"/>
        <v/>
      </c>
      <c r="AI218" s="9" t="str">
        <f t="shared" ca="1" si="176"/>
        <v/>
      </c>
      <c r="AJ218" s="9" t="str">
        <f t="shared" ca="1" si="177"/>
        <v/>
      </c>
      <c r="AK218" s="9" t="str">
        <f t="shared" ca="1" si="178"/>
        <v/>
      </c>
      <c r="AL218" s="9" t="str">
        <f t="shared" ca="1" si="179"/>
        <v/>
      </c>
      <c r="AM218" s="9">
        <f t="shared" ca="1" si="139"/>
        <v>19</v>
      </c>
      <c r="AN218" s="9">
        <f t="shared" ca="1" si="169"/>
        <v>-9</v>
      </c>
      <c r="AO218" s="20">
        <f t="shared" ca="1" si="144"/>
        <v>0</v>
      </c>
      <c r="AP218" s="22">
        <f t="shared" ca="1" si="145"/>
        <v>69</v>
      </c>
      <c r="AQ218"/>
      <c r="AR218" s="74" t="str">
        <f t="shared" ca="1" si="146"/>
        <v>Profit Target</v>
      </c>
      <c r="AS218" s="74">
        <f t="shared" ca="1" si="147"/>
        <v>0</v>
      </c>
      <c r="CA218" s="5"/>
      <c r="CB218" s="50">
        <f t="shared" ca="1" si="142"/>
        <v>3</v>
      </c>
    </row>
    <row r="219" spans="1:80">
      <c r="A219" s="50">
        <f t="shared" ca="1" si="141"/>
        <v>12</v>
      </c>
      <c r="B219" s="34"/>
      <c r="C219" s="34"/>
      <c r="D219" s="34"/>
      <c r="E219" s="34"/>
      <c r="F219" s="24">
        <f ca="1">IF(A219&lt;&gt;"",COUNTIF($A$5:A219,A219),"")</f>
        <v>10</v>
      </c>
      <c r="G219" s="76">
        <f t="shared" ca="1" si="143"/>
        <v>12</v>
      </c>
      <c r="H219" s="19">
        <f t="shared" ca="1" si="148"/>
        <v>1</v>
      </c>
      <c r="I219" s="83" t="str">
        <f t="shared" ca="1" si="149"/>
        <v/>
      </c>
      <c r="J219" s="83"/>
      <c r="K219" s="83" t="str">
        <f t="shared" ca="1" si="150"/>
        <v/>
      </c>
      <c r="L219" s="83"/>
      <c r="M219" s="83" t="str">
        <f t="shared" ca="1" si="151"/>
        <v/>
      </c>
      <c r="N219" s="83"/>
      <c r="O219" s="83" t="str">
        <f t="shared" ca="1" si="152"/>
        <v/>
      </c>
      <c r="P219" s="83"/>
      <c r="Q219" s="83" t="str">
        <f t="shared" ca="1" si="153"/>
        <v/>
      </c>
      <c r="R219" s="83"/>
      <c r="S219" s="83" t="str">
        <f t="shared" ca="1" si="154"/>
        <v/>
      </c>
      <c r="T219" s="84"/>
      <c r="U219" s="83" t="str">
        <f t="shared" ca="1" si="155"/>
        <v/>
      </c>
      <c r="V219" s="84"/>
      <c r="W219" s="83" t="str">
        <f t="shared" ca="1" si="156"/>
        <v/>
      </c>
      <c r="X219" s="84"/>
      <c r="Y219" s="83" t="str">
        <f t="shared" ca="1" si="157"/>
        <v/>
      </c>
      <c r="Z219" s="84"/>
      <c r="AA219" s="83" t="str">
        <f t="shared" ca="1" si="158"/>
        <v/>
      </c>
      <c r="AB219" s="28" t="str">
        <f t="shared" ca="1" si="170"/>
        <v/>
      </c>
      <c r="AC219" s="9" t="str">
        <f t="shared" ca="1" si="171"/>
        <v/>
      </c>
      <c r="AD219" s="9" t="str">
        <f t="shared" ca="1" si="159"/>
        <v/>
      </c>
      <c r="AE219" s="9" t="str">
        <f t="shared" ca="1" si="172"/>
        <v/>
      </c>
      <c r="AF219" s="9" t="str">
        <f t="shared" ca="1" si="173"/>
        <v/>
      </c>
      <c r="AG219" s="9" t="str">
        <f t="shared" ca="1" si="174"/>
        <v/>
      </c>
      <c r="AH219" s="9" t="str">
        <f t="shared" ca="1" si="175"/>
        <v/>
      </c>
      <c r="AI219" s="9" t="str">
        <f t="shared" ca="1" si="176"/>
        <v/>
      </c>
      <c r="AJ219" s="9" t="str">
        <f t="shared" ca="1" si="177"/>
        <v/>
      </c>
      <c r="AK219" s="9" t="str">
        <f t="shared" ca="1" si="178"/>
        <v/>
      </c>
      <c r="AL219" s="9" t="str">
        <f t="shared" ca="1" si="179"/>
        <v/>
      </c>
      <c r="AM219" s="9">
        <f t="shared" ca="1" si="139"/>
        <v>19</v>
      </c>
      <c r="AN219" s="9">
        <f t="shared" ca="1" si="169"/>
        <v>-9</v>
      </c>
      <c r="AO219" s="20">
        <f t="shared" ca="1" si="144"/>
        <v>0</v>
      </c>
      <c r="AP219" s="22">
        <f t="shared" ca="1" si="145"/>
        <v>69</v>
      </c>
      <c r="AQ219"/>
      <c r="AR219" s="74" t="str">
        <f t="shared" ca="1" si="146"/>
        <v>Profit Target</v>
      </c>
      <c r="AS219" s="74">
        <f t="shared" ca="1" si="147"/>
        <v>0</v>
      </c>
      <c r="CA219" s="5"/>
      <c r="CB219" s="50">
        <f t="shared" ca="1" si="142"/>
        <v>5</v>
      </c>
    </row>
    <row r="220" spans="1:80">
      <c r="A220" s="50">
        <f t="shared" ca="1" si="141"/>
        <v>8</v>
      </c>
      <c r="B220" s="34"/>
      <c r="C220" s="34"/>
      <c r="D220" s="34"/>
      <c r="E220" s="34"/>
      <c r="F220" s="24">
        <f ca="1">IF(A220&lt;&gt;"",COUNTIF($A$5:A220,A220),"")</f>
        <v>7</v>
      </c>
      <c r="G220" s="76">
        <f t="shared" ca="1" si="143"/>
        <v>8</v>
      </c>
      <c r="H220" s="19">
        <f t="shared" ca="1" si="148"/>
        <v>1</v>
      </c>
      <c r="I220" s="83" t="str">
        <f t="shared" ca="1" si="149"/>
        <v/>
      </c>
      <c r="J220" s="83"/>
      <c r="K220" s="83" t="str">
        <f t="shared" ca="1" si="150"/>
        <v/>
      </c>
      <c r="L220" s="83"/>
      <c r="M220" s="83" t="str">
        <f t="shared" ca="1" si="151"/>
        <v/>
      </c>
      <c r="N220" s="83"/>
      <c r="O220" s="83" t="str">
        <f t="shared" ca="1" si="152"/>
        <v/>
      </c>
      <c r="P220" s="83"/>
      <c r="Q220" s="83" t="str">
        <f t="shared" ca="1" si="153"/>
        <v/>
      </c>
      <c r="R220" s="83"/>
      <c r="S220" s="83" t="str">
        <f t="shared" ca="1" si="154"/>
        <v/>
      </c>
      <c r="T220" s="84"/>
      <c r="U220" s="83" t="str">
        <f t="shared" ca="1" si="155"/>
        <v/>
      </c>
      <c r="V220" s="84"/>
      <c r="W220" s="83" t="str">
        <f t="shared" ca="1" si="156"/>
        <v/>
      </c>
      <c r="X220" s="84"/>
      <c r="Y220" s="83" t="str">
        <f t="shared" ca="1" si="157"/>
        <v/>
      </c>
      <c r="Z220" s="84"/>
      <c r="AA220" s="83" t="str">
        <f t="shared" ca="1" si="158"/>
        <v/>
      </c>
      <c r="AB220" s="28" t="str">
        <f t="shared" ca="1" si="170"/>
        <v/>
      </c>
      <c r="AC220" s="9" t="str">
        <f t="shared" ca="1" si="171"/>
        <v/>
      </c>
      <c r="AD220" s="9" t="str">
        <f t="shared" ca="1" si="159"/>
        <v/>
      </c>
      <c r="AE220" s="9" t="str">
        <f t="shared" ca="1" si="172"/>
        <v/>
      </c>
      <c r="AF220" s="9" t="str">
        <f t="shared" ca="1" si="173"/>
        <v/>
      </c>
      <c r="AG220" s="9" t="str">
        <f t="shared" ca="1" si="174"/>
        <v/>
      </c>
      <c r="AH220" s="9" t="str">
        <f t="shared" ca="1" si="175"/>
        <v/>
      </c>
      <c r="AI220" s="9" t="str">
        <f t="shared" ca="1" si="176"/>
        <v/>
      </c>
      <c r="AJ220" s="9" t="str">
        <f t="shared" ca="1" si="177"/>
        <v/>
      </c>
      <c r="AK220" s="9" t="str">
        <f t="shared" ca="1" si="178"/>
        <v/>
      </c>
      <c r="AL220" s="9" t="str">
        <f t="shared" ca="1" si="179"/>
        <v/>
      </c>
      <c r="AM220" s="9">
        <f t="shared" ca="1" si="139"/>
        <v>19</v>
      </c>
      <c r="AN220" s="9">
        <f t="shared" ca="1" si="169"/>
        <v>-9</v>
      </c>
      <c r="AO220" s="20">
        <f t="shared" ca="1" si="144"/>
        <v>0</v>
      </c>
      <c r="AP220" s="22">
        <f t="shared" ca="1" si="145"/>
        <v>69</v>
      </c>
      <c r="AQ220"/>
      <c r="AR220" s="74" t="str">
        <f t="shared" ca="1" si="146"/>
        <v>Profit Target</v>
      </c>
      <c r="AS220" s="74">
        <f t="shared" ca="1" si="147"/>
        <v>0</v>
      </c>
      <c r="CA220" s="5"/>
      <c r="CB220" s="50">
        <f t="shared" ca="1" si="142"/>
        <v>32</v>
      </c>
    </row>
    <row r="221" spans="1:80">
      <c r="A221" s="50">
        <f t="shared" ca="1" si="141"/>
        <v>10</v>
      </c>
      <c r="B221" s="34"/>
      <c r="C221" s="34"/>
      <c r="D221" s="34"/>
      <c r="E221" s="34"/>
      <c r="F221" s="24">
        <f ca="1">IF(A221&lt;&gt;"",COUNTIF($A$5:A221,A221),"")</f>
        <v>6</v>
      </c>
      <c r="G221" s="76">
        <f t="shared" ca="1" si="143"/>
        <v>10</v>
      </c>
      <c r="H221" s="19">
        <f t="shared" ca="1" si="148"/>
        <v>1</v>
      </c>
      <c r="I221" s="83" t="str">
        <f t="shared" ca="1" si="149"/>
        <v/>
      </c>
      <c r="J221" s="83"/>
      <c r="K221" s="83" t="str">
        <f t="shared" ca="1" si="150"/>
        <v/>
      </c>
      <c r="L221" s="83"/>
      <c r="M221" s="83" t="str">
        <f t="shared" ca="1" si="151"/>
        <v/>
      </c>
      <c r="N221" s="83"/>
      <c r="O221" s="83" t="str">
        <f t="shared" ca="1" si="152"/>
        <v/>
      </c>
      <c r="P221" s="83"/>
      <c r="Q221" s="83" t="str">
        <f t="shared" ca="1" si="153"/>
        <v/>
      </c>
      <c r="R221" s="83"/>
      <c r="S221" s="83" t="str">
        <f t="shared" ca="1" si="154"/>
        <v/>
      </c>
      <c r="T221" s="84"/>
      <c r="U221" s="83" t="str">
        <f t="shared" ca="1" si="155"/>
        <v/>
      </c>
      <c r="V221" s="84"/>
      <c r="W221" s="83" t="str">
        <f t="shared" ca="1" si="156"/>
        <v/>
      </c>
      <c r="X221" s="84"/>
      <c r="Y221" s="83" t="str">
        <f t="shared" ca="1" si="157"/>
        <v/>
      </c>
      <c r="Z221" s="84"/>
      <c r="AA221" s="83" t="str">
        <f t="shared" ca="1" si="158"/>
        <v/>
      </c>
      <c r="AB221" s="28" t="str">
        <f t="shared" ca="1" si="170"/>
        <v/>
      </c>
      <c r="AC221" s="9" t="str">
        <f t="shared" ca="1" si="171"/>
        <v/>
      </c>
      <c r="AD221" s="9" t="str">
        <f t="shared" ca="1" si="159"/>
        <v/>
      </c>
      <c r="AE221" s="9" t="str">
        <f t="shared" ca="1" si="172"/>
        <v/>
      </c>
      <c r="AF221" s="9" t="str">
        <f t="shared" ca="1" si="173"/>
        <v/>
      </c>
      <c r="AG221" s="9" t="str">
        <f t="shared" ca="1" si="174"/>
        <v/>
      </c>
      <c r="AH221" s="9" t="str">
        <f t="shared" ca="1" si="175"/>
        <v/>
      </c>
      <c r="AI221" s="9" t="str">
        <f t="shared" ca="1" si="176"/>
        <v/>
      </c>
      <c r="AJ221" s="9" t="str">
        <f t="shared" ca="1" si="177"/>
        <v/>
      </c>
      <c r="AK221" s="9" t="str">
        <f t="shared" ca="1" si="178"/>
        <v/>
      </c>
      <c r="AL221" s="9" t="str">
        <f t="shared" ca="1" si="179"/>
        <v/>
      </c>
      <c r="AM221" s="9">
        <f t="shared" ca="1" si="139"/>
        <v>19</v>
      </c>
      <c r="AN221" s="9">
        <f t="shared" ca="1" si="169"/>
        <v>-9</v>
      </c>
      <c r="AO221" s="20">
        <f t="shared" ca="1" si="144"/>
        <v>0</v>
      </c>
      <c r="AP221" s="22">
        <f t="shared" ca="1" si="145"/>
        <v>69</v>
      </c>
      <c r="AQ221"/>
      <c r="AR221" s="74" t="str">
        <f t="shared" ca="1" si="146"/>
        <v>Profit Target</v>
      </c>
      <c r="AS221" s="74">
        <f t="shared" ca="1" si="147"/>
        <v>0</v>
      </c>
      <c r="CA221" s="5"/>
      <c r="CB221" s="50">
        <f t="shared" ca="1" si="142"/>
        <v>7</v>
      </c>
    </row>
    <row r="222" spans="1:80">
      <c r="A222" s="50">
        <f t="shared" ca="1" si="141"/>
        <v>18</v>
      </c>
      <c r="B222" s="34"/>
      <c r="C222" s="34"/>
      <c r="D222" s="34"/>
      <c r="E222" s="34"/>
      <c r="F222" s="24">
        <f ca="1">IF(A222&lt;&gt;"",COUNTIF($A$5:A222,A222),"")</f>
        <v>2</v>
      </c>
      <c r="G222" s="76">
        <f t="shared" ca="1" si="143"/>
        <v>18</v>
      </c>
      <c r="H222" s="19">
        <f t="shared" ca="1" si="148"/>
        <v>1</v>
      </c>
      <c r="I222" s="83" t="str">
        <f t="shared" ca="1" si="149"/>
        <v/>
      </c>
      <c r="J222" s="83"/>
      <c r="K222" s="83" t="str">
        <f t="shared" ca="1" si="150"/>
        <v/>
      </c>
      <c r="L222" s="83"/>
      <c r="M222" s="83" t="str">
        <f t="shared" ca="1" si="151"/>
        <v/>
      </c>
      <c r="N222" s="83"/>
      <c r="O222" s="83" t="str">
        <f t="shared" ca="1" si="152"/>
        <v/>
      </c>
      <c r="P222" s="83"/>
      <c r="Q222" s="83" t="str">
        <f t="shared" ca="1" si="153"/>
        <v/>
      </c>
      <c r="R222" s="83"/>
      <c r="S222" s="83" t="str">
        <f t="shared" ca="1" si="154"/>
        <v/>
      </c>
      <c r="T222" s="84"/>
      <c r="U222" s="83" t="str">
        <f t="shared" ca="1" si="155"/>
        <v/>
      </c>
      <c r="V222" s="84"/>
      <c r="W222" s="83" t="str">
        <f t="shared" ca="1" si="156"/>
        <v/>
      </c>
      <c r="X222" s="84"/>
      <c r="Y222" s="83" t="str">
        <f t="shared" ca="1" si="157"/>
        <v/>
      </c>
      <c r="Z222" s="84"/>
      <c r="AA222" s="83" t="str">
        <f t="shared" ca="1" si="158"/>
        <v/>
      </c>
      <c r="AB222" s="28" t="str">
        <f t="shared" ca="1" si="170"/>
        <v/>
      </c>
      <c r="AC222" s="9" t="str">
        <f t="shared" ca="1" si="171"/>
        <v/>
      </c>
      <c r="AD222" s="9" t="str">
        <f t="shared" ca="1" si="159"/>
        <v/>
      </c>
      <c r="AE222" s="9" t="str">
        <f t="shared" ca="1" si="172"/>
        <v/>
      </c>
      <c r="AF222" s="9" t="str">
        <f t="shared" ca="1" si="173"/>
        <v/>
      </c>
      <c r="AG222" s="9" t="str">
        <f t="shared" ca="1" si="174"/>
        <v/>
      </c>
      <c r="AH222" s="9" t="str">
        <f t="shared" ca="1" si="175"/>
        <v/>
      </c>
      <c r="AI222" s="9" t="str">
        <f t="shared" ca="1" si="176"/>
        <v/>
      </c>
      <c r="AJ222" s="9" t="str">
        <f t="shared" ca="1" si="177"/>
        <v/>
      </c>
      <c r="AK222" s="9" t="str">
        <f t="shared" ca="1" si="178"/>
        <v/>
      </c>
      <c r="AL222" s="9" t="str">
        <f t="shared" ca="1" si="179"/>
        <v/>
      </c>
      <c r="AM222" s="9">
        <f t="shared" ca="1" si="139"/>
        <v>19</v>
      </c>
      <c r="AN222" s="9">
        <f t="shared" ca="1" si="169"/>
        <v>-9</v>
      </c>
      <c r="AO222" s="20">
        <f t="shared" ca="1" si="144"/>
        <v>0</v>
      </c>
      <c r="AP222" s="22">
        <f t="shared" ca="1" si="145"/>
        <v>69</v>
      </c>
      <c r="AQ222"/>
      <c r="AR222" s="74" t="str">
        <f t="shared" ca="1" si="146"/>
        <v>Profit Target</v>
      </c>
      <c r="AS222" s="74">
        <f t="shared" ca="1" si="147"/>
        <v>0</v>
      </c>
      <c r="CA222" s="5"/>
      <c r="CB222" s="50">
        <f t="shared" ca="1" si="142"/>
        <v>14</v>
      </c>
    </row>
    <row r="223" spans="1:80">
      <c r="A223" s="50">
        <f t="shared" ca="1" si="141"/>
        <v>17</v>
      </c>
      <c r="B223" s="34"/>
      <c r="C223" s="34"/>
      <c r="D223" s="34"/>
      <c r="E223" s="34"/>
      <c r="F223" s="24">
        <f ca="1">IF(A223&lt;&gt;"",COUNTIF($A$5:A223,A223),"")</f>
        <v>8</v>
      </c>
      <c r="G223" s="76">
        <f t="shared" ca="1" si="143"/>
        <v>17</v>
      </c>
      <c r="H223" s="19">
        <f t="shared" ca="1" si="148"/>
        <v>1</v>
      </c>
      <c r="I223" s="83" t="str">
        <f t="shared" ca="1" si="149"/>
        <v/>
      </c>
      <c r="J223" s="83"/>
      <c r="K223" s="83" t="str">
        <f t="shared" ca="1" si="150"/>
        <v/>
      </c>
      <c r="L223" s="83"/>
      <c r="M223" s="83" t="str">
        <f t="shared" ca="1" si="151"/>
        <v/>
      </c>
      <c r="N223" s="83"/>
      <c r="O223" s="83" t="str">
        <f t="shared" ca="1" si="152"/>
        <v/>
      </c>
      <c r="P223" s="83"/>
      <c r="Q223" s="83" t="str">
        <f t="shared" ca="1" si="153"/>
        <v/>
      </c>
      <c r="R223" s="83"/>
      <c r="S223" s="83" t="str">
        <f t="shared" ca="1" si="154"/>
        <v/>
      </c>
      <c r="T223" s="84"/>
      <c r="U223" s="83" t="str">
        <f t="shared" ca="1" si="155"/>
        <v/>
      </c>
      <c r="V223" s="84"/>
      <c r="W223" s="83" t="str">
        <f t="shared" ca="1" si="156"/>
        <v/>
      </c>
      <c r="X223" s="84"/>
      <c r="Y223" s="83" t="str">
        <f t="shared" ca="1" si="157"/>
        <v/>
      </c>
      <c r="Z223" s="84"/>
      <c r="AA223" s="83" t="str">
        <f t="shared" ca="1" si="158"/>
        <v/>
      </c>
      <c r="AB223" s="28" t="str">
        <f t="shared" ca="1" si="170"/>
        <v/>
      </c>
      <c r="AC223" s="9" t="str">
        <f t="shared" ca="1" si="171"/>
        <v/>
      </c>
      <c r="AD223" s="9" t="str">
        <f t="shared" ca="1" si="159"/>
        <v/>
      </c>
      <c r="AE223" s="9" t="str">
        <f t="shared" ca="1" si="172"/>
        <v/>
      </c>
      <c r="AF223" s="9" t="str">
        <f t="shared" ca="1" si="173"/>
        <v/>
      </c>
      <c r="AG223" s="9" t="str">
        <f t="shared" ca="1" si="174"/>
        <v/>
      </c>
      <c r="AH223" s="9" t="str">
        <f t="shared" ca="1" si="175"/>
        <v/>
      </c>
      <c r="AI223" s="9" t="str">
        <f t="shared" ca="1" si="176"/>
        <v/>
      </c>
      <c r="AJ223" s="9" t="str">
        <f t="shared" ca="1" si="177"/>
        <v/>
      </c>
      <c r="AK223" s="9" t="str">
        <f t="shared" ca="1" si="178"/>
        <v/>
      </c>
      <c r="AL223" s="9" t="str">
        <f t="shared" ca="1" si="179"/>
        <v/>
      </c>
      <c r="AM223" s="9">
        <f t="shared" ca="1" si="139"/>
        <v>19</v>
      </c>
      <c r="AN223" s="9">
        <f t="shared" ca="1" si="169"/>
        <v>-9</v>
      </c>
      <c r="AO223" s="20">
        <f t="shared" ca="1" si="144"/>
        <v>0</v>
      </c>
      <c r="AP223" s="22">
        <f t="shared" ca="1" si="145"/>
        <v>69</v>
      </c>
      <c r="AQ223"/>
      <c r="AR223" s="74" t="str">
        <f t="shared" ca="1" si="146"/>
        <v>Profit Target</v>
      </c>
      <c r="AS223" s="74">
        <f t="shared" ca="1" si="147"/>
        <v>0</v>
      </c>
      <c r="CA223" s="5"/>
      <c r="CB223" s="50">
        <f t="shared" ca="1" si="142"/>
        <v>35</v>
      </c>
    </row>
    <row r="224" spans="1:80">
      <c r="A224" s="50">
        <f t="shared" ca="1" si="141"/>
        <v>6</v>
      </c>
      <c r="B224" s="34"/>
      <c r="C224" s="34"/>
      <c r="D224" s="34"/>
      <c r="E224" s="34"/>
      <c r="F224" s="24">
        <f ca="1">IF(A224&lt;&gt;"",COUNTIF($A$5:A224,A224),"")</f>
        <v>10</v>
      </c>
      <c r="G224" s="76">
        <f t="shared" ca="1" si="143"/>
        <v>6</v>
      </c>
      <c r="H224" s="19">
        <f t="shared" ca="1" si="148"/>
        <v>1</v>
      </c>
      <c r="I224" s="83" t="str">
        <f t="shared" ca="1" si="149"/>
        <v/>
      </c>
      <c r="J224" s="83"/>
      <c r="K224" s="83" t="str">
        <f t="shared" ca="1" si="150"/>
        <v/>
      </c>
      <c r="L224" s="83"/>
      <c r="M224" s="83" t="str">
        <f t="shared" ca="1" si="151"/>
        <v/>
      </c>
      <c r="N224" s="83"/>
      <c r="O224" s="83" t="str">
        <f t="shared" ca="1" si="152"/>
        <v/>
      </c>
      <c r="P224" s="83"/>
      <c r="Q224" s="83" t="str">
        <f t="shared" ca="1" si="153"/>
        <v/>
      </c>
      <c r="R224" s="83"/>
      <c r="S224" s="83" t="str">
        <f t="shared" ca="1" si="154"/>
        <v/>
      </c>
      <c r="T224" s="84"/>
      <c r="U224" s="83" t="str">
        <f t="shared" ca="1" si="155"/>
        <v/>
      </c>
      <c r="V224" s="84"/>
      <c r="W224" s="83" t="str">
        <f t="shared" ca="1" si="156"/>
        <v/>
      </c>
      <c r="X224" s="84"/>
      <c r="Y224" s="83" t="str">
        <f t="shared" ca="1" si="157"/>
        <v/>
      </c>
      <c r="Z224" s="84"/>
      <c r="AA224" s="83" t="str">
        <f t="shared" ca="1" si="158"/>
        <v/>
      </c>
      <c r="AB224" s="28" t="str">
        <f t="shared" ca="1" si="170"/>
        <v/>
      </c>
      <c r="AC224" s="9" t="str">
        <f t="shared" ca="1" si="171"/>
        <v/>
      </c>
      <c r="AD224" s="9" t="str">
        <f t="shared" ca="1" si="159"/>
        <v/>
      </c>
      <c r="AE224" s="9" t="str">
        <f t="shared" ca="1" si="172"/>
        <v/>
      </c>
      <c r="AF224" s="9" t="str">
        <f t="shared" ca="1" si="173"/>
        <v/>
      </c>
      <c r="AG224" s="9" t="str">
        <f t="shared" ca="1" si="174"/>
        <v/>
      </c>
      <c r="AH224" s="9" t="str">
        <f t="shared" ca="1" si="175"/>
        <v/>
      </c>
      <c r="AI224" s="9" t="str">
        <f t="shared" ca="1" si="176"/>
        <v/>
      </c>
      <c r="AJ224" s="9" t="str">
        <f t="shared" ca="1" si="177"/>
        <v/>
      </c>
      <c r="AK224" s="9" t="str">
        <f t="shared" ca="1" si="178"/>
        <v/>
      </c>
      <c r="AL224" s="9" t="str">
        <f t="shared" ca="1" si="179"/>
        <v/>
      </c>
      <c r="AM224" s="9">
        <f t="shared" ref="AM224:AM287" ca="1" si="180">COUNTIF(I224:AA224,"")</f>
        <v>19</v>
      </c>
      <c r="AN224" s="9">
        <f t="shared" ca="1" si="169"/>
        <v>-9</v>
      </c>
      <c r="AO224" s="20">
        <f t="shared" ca="1" si="144"/>
        <v>0</v>
      </c>
      <c r="AP224" s="22">
        <f t="shared" ca="1" si="145"/>
        <v>69</v>
      </c>
      <c r="AQ224"/>
      <c r="AR224" s="74" t="str">
        <f t="shared" ca="1" si="146"/>
        <v>Profit Target</v>
      </c>
      <c r="AS224" s="74">
        <f t="shared" ca="1" si="147"/>
        <v>0</v>
      </c>
      <c r="CA224" s="5"/>
      <c r="CB224" s="50">
        <f t="shared" ca="1" si="142"/>
        <v>9</v>
      </c>
    </row>
    <row r="225" spans="1:80">
      <c r="A225" s="50">
        <f t="shared" ca="1" si="141"/>
        <v>35</v>
      </c>
      <c r="B225" s="34"/>
      <c r="C225" s="34"/>
      <c r="D225" s="34"/>
      <c r="E225" s="34"/>
      <c r="F225" s="24">
        <f ca="1">IF(A225&lt;&gt;"",COUNTIF($A$5:A225,A225),"")</f>
        <v>5</v>
      </c>
      <c r="G225" s="76">
        <f t="shared" ca="1" si="143"/>
        <v>35</v>
      </c>
      <c r="H225" s="19">
        <f t="shared" ca="1" si="148"/>
        <v>1</v>
      </c>
      <c r="I225" s="83" t="str">
        <f t="shared" ca="1" si="149"/>
        <v/>
      </c>
      <c r="J225" s="83"/>
      <c r="K225" s="83" t="str">
        <f t="shared" ca="1" si="150"/>
        <v/>
      </c>
      <c r="L225" s="83"/>
      <c r="M225" s="83" t="str">
        <f t="shared" ca="1" si="151"/>
        <v/>
      </c>
      <c r="N225" s="83"/>
      <c r="O225" s="83" t="str">
        <f t="shared" ca="1" si="152"/>
        <v/>
      </c>
      <c r="P225" s="83"/>
      <c r="Q225" s="83" t="str">
        <f t="shared" ca="1" si="153"/>
        <v/>
      </c>
      <c r="R225" s="83"/>
      <c r="S225" s="83" t="str">
        <f t="shared" ca="1" si="154"/>
        <v/>
      </c>
      <c r="T225" s="84"/>
      <c r="U225" s="83" t="str">
        <f t="shared" ca="1" si="155"/>
        <v/>
      </c>
      <c r="V225" s="84"/>
      <c r="W225" s="83" t="str">
        <f t="shared" ca="1" si="156"/>
        <v/>
      </c>
      <c r="X225" s="84"/>
      <c r="Y225" s="83" t="str">
        <f t="shared" ca="1" si="157"/>
        <v/>
      </c>
      <c r="Z225" s="84"/>
      <c r="AA225" s="83" t="str">
        <f t="shared" ca="1" si="158"/>
        <v/>
      </c>
      <c r="AB225" s="28" t="str">
        <f t="shared" ca="1" si="170"/>
        <v/>
      </c>
      <c r="AC225" s="9" t="str">
        <f t="shared" ca="1" si="171"/>
        <v/>
      </c>
      <c r="AD225" s="9" t="str">
        <f t="shared" ca="1" si="159"/>
        <v/>
      </c>
      <c r="AE225" s="9" t="str">
        <f t="shared" ca="1" si="172"/>
        <v/>
      </c>
      <c r="AF225" s="9" t="str">
        <f t="shared" ca="1" si="173"/>
        <v/>
      </c>
      <c r="AG225" s="9" t="str">
        <f t="shared" ca="1" si="174"/>
        <v/>
      </c>
      <c r="AH225" s="9" t="str">
        <f t="shared" ca="1" si="175"/>
        <v/>
      </c>
      <c r="AI225" s="9" t="str">
        <f t="shared" ca="1" si="176"/>
        <v/>
      </c>
      <c r="AJ225" s="9" t="str">
        <f t="shared" ca="1" si="177"/>
        <v/>
      </c>
      <c r="AK225" s="9" t="str">
        <f t="shared" ca="1" si="178"/>
        <v/>
      </c>
      <c r="AL225" s="9" t="str">
        <f t="shared" ca="1" si="179"/>
        <v/>
      </c>
      <c r="AM225" s="9">
        <f t="shared" ca="1" si="180"/>
        <v>19</v>
      </c>
      <c r="AN225" s="9">
        <f t="shared" ca="1" si="169"/>
        <v>-9</v>
      </c>
      <c r="AO225" s="20">
        <f t="shared" ca="1" si="144"/>
        <v>0</v>
      </c>
      <c r="AP225" s="22">
        <f t="shared" ca="1" si="145"/>
        <v>69</v>
      </c>
      <c r="AQ225"/>
      <c r="AR225" s="74" t="str">
        <f t="shared" ca="1" si="146"/>
        <v>Profit Target</v>
      </c>
      <c r="AS225" s="74">
        <f t="shared" ca="1" si="147"/>
        <v>0</v>
      </c>
      <c r="CA225" s="5"/>
      <c r="CB225" s="50">
        <f t="shared" ca="1" si="142"/>
        <v>12</v>
      </c>
    </row>
    <row r="226" spans="1:80">
      <c r="A226" s="50">
        <f t="shared" ca="1" si="141"/>
        <v>13</v>
      </c>
      <c r="B226" s="34"/>
      <c r="C226" s="34"/>
      <c r="D226" s="34"/>
      <c r="E226" s="34"/>
      <c r="F226" s="24">
        <f ca="1">IF(A226&lt;&gt;"",COUNTIF($A$5:A226,A226),"")</f>
        <v>6</v>
      </c>
      <c r="G226" s="76">
        <f t="shared" ca="1" si="143"/>
        <v>13</v>
      </c>
      <c r="H226" s="19">
        <f t="shared" ca="1" si="148"/>
        <v>1</v>
      </c>
      <c r="I226" s="83" t="str">
        <f t="shared" ca="1" si="149"/>
        <v/>
      </c>
      <c r="J226" s="83"/>
      <c r="K226" s="83" t="str">
        <f t="shared" ca="1" si="150"/>
        <v/>
      </c>
      <c r="L226" s="83"/>
      <c r="M226" s="83" t="str">
        <f t="shared" ca="1" si="151"/>
        <v/>
      </c>
      <c r="N226" s="83"/>
      <c r="O226" s="83" t="str">
        <f t="shared" ca="1" si="152"/>
        <v/>
      </c>
      <c r="P226" s="83"/>
      <c r="Q226" s="83" t="str">
        <f t="shared" ca="1" si="153"/>
        <v/>
      </c>
      <c r="R226" s="83"/>
      <c r="S226" s="83" t="str">
        <f t="shared" ca="1" si="154"/>
        <v/>
      </c>
      <c r="T226" s="84"/>
      <c r="U226" s="83" t="str">
        <f t="shared" ca="1" si="155"/>
        <v/>
      </c>
      <c r="V226" s="84"/>
      <c r="W226" s="83" t="str">
        <f t="shared" ca="1" si="156"/>
        <v/>
      </c>
      <c r="X226" s="84"/>
      <c r="Y226" s="83" t="str">
        <f t="shared" ca="1" si="157"/>
        <v/>
      </c>
      <c r="Z226" s="84"/>
      <c r="AA226" s="83" t="str">
        <f t="shared" ca="1" si="158"/>
        <v/>
      </c>
      <c r="AB226" s="28" t="str">
        <f t="shared" ca="1" si="170"/>
        <v/>
      </c>
      <c r="AC226" s="9" t="str">
        <f t="shared" ca="1" si="171"/>
        <v/>
      </c>
      <c r="AD226" s="9" t="str">
        <f t="shared" ref="AD226:AD289" ca="1" si="181">IF(AP225&gt;=$W$1,"",IF(AP225&lt;=$W$2,"",IF(K225&lt;&gt;"",IF(K225=A226,(35*H225),(-1*H225)),"")))</f>
        <v/>
      </c>
      <c r="AE226" s="9" t="str">
        <f t="shared" ca="1" si="172"/>
        <v/>
      </c>
      <c r="AF226" s="9" t="str">
        <f t="shared" ca="1" si="173"/>
        <v/>
      </c>
      <c r="AG226" s="9" t="str">
        <f t="shared" ca="1" si="174"/>
        <v/>
      </c>
      <c r="AH226" s="9" t="str">
        <f t="shared" ca="1" si="175"/>
        <v/>
      </c>
      <c r="AI226" s="9" t="str">
        <f t="shared" ca="1" si="176"/>
        <v/>
      </c>
      <c r="AJ226" s="9" t="str">
        <f t="shared" ca="1" si="177"/>
        <v/>
      </c>
      <c r="AK226" s="9" t="str">
        <f t="shared" ca="1" si="178"/>
        <v/>
      </c>
      <c r="AL226" s="9" t="str">
        <f t="shared" ca="1" si="179"/>
        <v/>
      </c>
      <c r="AM226" s="9">
        <f t="shared" ca="1" si="180"/>
        <v>19</v>
      </c>
      <c r="AN226" s="9">
        <f t="shared" ca="1" si="169"/>
        <v>-9</v>
      </c>
      <c r="AO226" s="20">
        <f t="shared" ca="1" si="144"/>
        <v>0</v>
      </c>
      <c r="AP226" s="22">
        <f t="shared" ca="1" si="145"/>
        <v>69</v>
      </c>
      <c r="AQ226"/>
      <c r="AR226" s="74" t="str">
        <f t="shared" ca="1" si="146"/>
        <v>Profit Target</v>
      </c>
      <c r="AS226" s="74">
        <f t="shared" ca="1" si="147"/>
        <v>0</v>
      </c>
      <c r="CA226" s="5"/>
      <c r="CB226" s="50">
        <f t="shared" ca="1" si="142"/>
        <v>16</v>
      </c>
    </row>
    <row r="227" spans="1:80">
      <c r="A227" s="50">
        <f t="shared" ca="1" si="141"/>
        <v>2</v>
      </c>
      <c r="B227" s="34"/>
      <c r="C227" s="34"/>
      <c r="D227" s="34"/>
      <c r="E227" s="34"/>
      <c r="F227" s="24">
        <f ca="1">IF(A227&lt;&gt;"",COUNTIF($A$5:A227,A227),"")</f>
        <v>6</v>
      </c>
      <c r="G227" s="76">
        <f t="shared" ca="1" si="143"/>
        <v>2</v>
      </c>
      <c r="H227" s="19">
        <f t="shared" ca="1" si="148"/>
        <v>1</v>
      </c>
      <c r="I227" s="83" t="str">
        <f t="shared" ca="1" si="149"/>
        <v/>
      </c>
      <c r="J227" s="83"/>
      <c r="K227" s="83" t="str">
        <f t="shared" ca="1" si="150"/>
        <v/>
      </c>
      <c r="L227" s="83"/>
      <c r="M227" s="83" t="str">
        <f t="shared" ca="1" si="151"/>
        <v/>
      </c>
      <c r="N227" s="83"/>
      <c r="O227" s="83" t="str">
        <f t="shared" ca="1" si="152"/>
        <v/>
      </c>
      <c r="P227" s="83"/>
      <c r="Q227" s="83" t="str">
        <f t="shared" ca="1" si="153"/>
        <v/>
      </c>
      <c r="R227" s="83"/>
      <c r="S227" s="83" t="str">
        <f t="shared" ca="1" si="154"/>
        <v/>
      </c>
      <c r="T227" s="84"/>
      <c r="U227" s="83" t="str">
        <f t="shared" ca="1" si="155"/>
        <v/>
      </c>
      <c r="V227" s="84"/>
      <c r="W227" s="83" t="str">
        <f t="shared" ca="1" si="156"/>
        <v/>
      </c>
      <c r="X227" s="84"/>
      <c r="Y227" s="83" t="str">
        <f t="shared" ca="1" si="157"/>
        <v/>
      </c>
      <c r="Z227" s="84"/>
      <c r="AA227" s="83" t="str">
        <f t="shared" ca="1" si="158"/>
        <v/>
      </c>
      <c r="AB227" s="28" t="str">
        <f t="shared" ca="1" si="170"/>
        <v/>
      </c>
      <c r="AC227" s="9" t="str">
        <f t="shared" ca="1" si="171"/>
        <v/>
      </c>
      <c r="AD227" s="9" t="str">
        <f t="shared" ca="1" si="181"/>
        <v/>
      </c>
      <c r="AE227" s="9" t="str">
        <f t="shared" ca="1" si="172"/>
        <v/>
      </c>
      <c r="AF227" s="9" t="str">
        <f t="shared" ca="1" si="173"/>
        <v/>
      </c>
      <c r="AG227" s="9" t="str">
        <f t="shared" ca="1" si="174"/>
        <v/>
      </c>
      <c r="AH227" s="9" t="str">
        <f t="shared" ca="1" si="175"/>
        <v/>
      </c>
      <c r="AI227" s="9" t="str">
        <f t="shared" ca="1" si="176"/>
        <v/>
      </c>
      <c r="AJ227" s="9" t="str">
        <f t="shared" ca="1" si="177"/>
        <v/>
      </c>
      <c r="AK227" s="9" t="str">
        <f t="shared" ca="1" si="178"/>
        <v/>
      </c>
      <c r="AL227" s="9" t="str">
        <f t="shared" ca="1" si="179"/>
        <v/>
      </c>
      <c r="AM227" s="9">
        <f t="shared" ca="1" si="180"/>
        <v>19</v>
      </c>
      <c r="AN227" s="9">
        <f t="shared" ca="1" si="169"/>
        <v>-9</v>
      </c>
      <c r="AO227" s="20">
        <f t="shared" ca="1" si="144"/>
        <v>0</v>
      </c>
      <c r="AP227" s="22">
        <f t="shared" ca="1" si="145"/>
        <v>69</v>
      </c>
      <c r="AQ227"/>
      <c r="AR227" s="74" t="str">
        <f t="shared" ca="1" si="146"/>
        <v>Profit Target</v>
      </c>
      <c r="AS227" s="74">
        <f t="shared" ca="1" si="147"/>
        <v>0</v>
      </c>
      <c r="CA227" s="5"/>
      <c r="CB227" s="50">
        <f t="shared" ca="1" si="142"/>
        <v>29</v>
      </c>
    </row>
    <row r="228" spans="1:80">
      <c r="A228" s="50">
        <f t="shared" ca="1" si="141"/>
        <v>27</v>
      </c>
      <c r="B228" s="34"/>
      <c r="C228" s="34"/>
      <c r="D228" s="34"/>
      <c r="E228" s="34"/>
      <c r="F228" s="24">
        <f ca="1">IF(A228&lt;&gt;"",COUNTIF($A$5:A228,A228),"")</f>
        <v>5</v>
      </c>
      <c r="G228" s="76">
        <f t="shared" ca="1" si="143"/>
        <v>27</v>
      </c>
      <c r="H228" s="19">
        <f t="shared" ca="1" si="148"/>
        <v>1</v>
      </c>
      <c r="I228" s="83" t="str">
        <f t="shared" ca="1" si="149"/>
        <v/>
      </c>
      <c r="J228" s="83"/>
      <c r="K228" s="83" t="str">
        <f t="shared" ca="1" si="150"/>
        <v/>
      </c>
      <c r="L228" s="83"/>
      <c r="M228" s="83" t="str">
        <f t="shared" ca="1" si="151"/>
        <v/>
      </c>
      <c r="N228" s="83"/>
      <c r="O228" s="83" t="str">
        <f t="shared" ca="1" si="152"/>
        <v/>
      </c>
      <c r="P228" s="83"/>
      <c r="Q228" s="83" t="str">
        <f t="shared" ca="1" si="153"/>
        <v/>
      </c>
      <c r="R228" s="83"/>
      <c r="S228" s="83" t="str">
        <f t="shared" ca="1" si="154"/>
        <v/>
      </c>
      <c r="T228" s="84"/>
      <c r="U228" s="83" t="str">
        <f t="shared" ca="1" si="155"/>
        <v/>
      </c>
      <c r="V228" s="84"/>
      <c r="W228" s="83" t="str">
        <f t="shared" ca="1" si="156"/>
        <v/>
      </c>
      <c r="X228" s="84"/>
      <c r="Y228" s="83" t="str">
        <f t="shared" ca="1" si="157"/>
        <v/>
      </c>
      <c r="Z228" s="84"/>
      <c r="AA228" s="83" t="str">
        <f t="shared" ca="1" si="158"/>
        <v/>
      </c>
      <c r="AB228" s="28" t="str">
        <f t="shared" ca="1" si="170"/>
        <v/>
      </c>
      <c r="AC228" s="9" t="str">
        <f t="shared" ca="1" si="171"/>
        <v/>
      </c>
      <c r="AD228" s="9" t="str">
        <f t="shared" ca="1" si="181"/>
        <v/>
      </c>
      <c r="AE228" s="9" t="str">
        <f t="shared" ca="1" si="172"/>
        <v/>
      </c>
      <c r="AF228" s="9" t="str">
        <f t="shared" ca="1" si="173"/>
        <v/>
      </c>
      <c r="AG228" s="9" t="str">
        <f t="shared" ca="1" si="174"/>
        <v/>
      </c>
      <c r="AH228" s="9" t="str">
        <f t="shared" ca="1" si="175"/>
        <v/>
      </c>
      <c r="AI228" s="9" t="str">
        <f t="shared" ca="1" si="176"/>
        <v/>
      </c>
      <c r="AJ228" s="9" t="str">
        <f t="shared" ca="1" si="177"/>
        <v/>
      </c>
      <c r="AK228" s="9" t="str">
        <f t="shared" ca="1" si="178"/>
        <v/>
      </c>
      <c r="AL228" s="9" t="str">
        <f t="shared" ca="1" si="179"/>
        <v/>
      </c>
      <c r="AM228" s="9">
        <f t="shared" ca="1" si="180"/>
        <v>19</v>
      </c>
      <c r="AN228" s="9">
        <f t="shared" ca="1" si="169"/>
        <v>-9</v>
      </c>
      <c r="AO228" s="20">
        <f t="shared" ca="1" si="144"/>
        <v>0</v>
      </c>
      <c r="AP228" s="22">
        <f t="shared" ca="1" si="145"/>
        <v>69</v>
      </c>
      <c r="AQ228"/>
      <c r="AR228" s="74" t="str">
        <f t="shared" ca="1" si="146"/>
        <v>Profit Target</v>
      </c>
      <c r="AS228" s="74">
        <f t="shared" ca="1" si="147"/>
        <v>0</v>
      </c>
      <c r="CA228" s="5"/>
      <c r="CB228" s="50">
        <f t="shared" ca="1" si="142"/>
        <v>8</v>
      </c>
    </row>
    <row r="229" spans="1:80">
      <c r="A229" s="50">
        <f t="shared" ca="1" si="141"/>
        <v>25</v>
      </c>
      <c r="B229" s="34"/>
      <c r="C229" s="34"/>
      <c r="D229" s="34"/>
      <c r="E229" s="34"/>
      <c r="F229" s="24">
        <f ca="1">IF(A229&lt;&gt;"",COUNTIF($A$5:A229,A229),"")</f>
        <v>3</v>
      </c>
      <c r="G229" s="76">
        <f t="shared" ca="1" si="143"/>
        <v>25</v>
      </c>
      <c r="H229" s="19">
        <f t="shared" ca="1" si="148"/>
        <v>1</v>
      </c>
      <c r="I229" s="83" t="str">
        <f t="shared" ca="1" si="149"/>
        <v/>
      </c>
      <c r="J229" s="83"/>
      <c r="K229" s="83" t="str">
        <f t="shared" ca="1" si="150"/>
        <v/>
      </c>
      <c r="L229" s="83"/>
      <c r="M229" s="83" t="str">
        <f t="shared" ca="1" si="151"/>
        <v/>
      </c>
      <c r="N229" s="83"/>
      <c r="O229" s="83" t="str">
        <f t="shared" ca="1" si="152"/>
        <v/>
      </c>
      <c r="P229" s="83"/>
      <c r="Q229" s="83" t="str">
        <f t="shared" ca="1" si="153"/>
        <v/>
      </c>
      <c r="R229" s="83"/>
      <c r="S229" s="83" t="str">
        <f t="shared" ca="1" si="154"/>
        <v/>
      </c>
      <c r="T229" s="84"/>
      <c r="U229" s="83" t="str">
        <f t="shared" ca="1" si="155"/>
        <v/>
      </c>
      <c r="V229" s="84"/>
      <c r="W229" s="83" t="str">
        <f t="shared" ca="1" si="156"/>
        <v/>
      </c>
      <c r="X229" s="84"/>
      <c r="Y229" s="83" t="str">
        <f t="shared" ca="1" si="157"/>
        <v/>
      </c>
      <c r="Z229" s="84"/>
      <c r="AA229" s="83" t="str">
        <f t="shared" ca="1" si="158"/>
        <v/>
      </c>
      <c r="AB229" s="28" t="str">
        <f t="shared" ca="1" si="170"/>
        <v/>
      </c>
      <c r="AC229" s="9" t="str">
        <f t="shared" ca="1" si="171"/>
        <v/>
      </c>
      <c r="AD229" s="9" t="str">
        <f t="shared" ca="1" si="181"/>
        <v/>
      </c>
      <c r="AE229" s="9" t="str">
        <f t="shared" ca="1" si="172"/>
        <v/>
      </c>
      <c r="AF229" s="9" t="str">
        <f t="shared" ca="1" si="173"/>
        <v/>
      </c>
      <c r="AG229" s="9" t="str">
        <f t="shared" ca="1" si="174"/>
        <v/>
      </c>
      <c r="AH229" s="9" t="str">
        <f t="shared" ca="1" si="175"/>
        <v/>
      </c>
      <c r="AI229" s="9" t="str">
        <f t="shared" ca="1" si="176"/>
        <v/>
      </c>
      <c r="AJ229" s="9" t="str">
        <f t="shared" ca="1" si="177"/>
        <v/>
      </c>
      <c r="AK229" s="9" t="str">
        <f t="shared" ca="1" si="178"/>
        <v/>
      </c>
      <c r="AL229" s="9" t="str">
        <f t="shared" ca="1" si="179"/>
        <v/>
      </c>
      <c r="AM229" s="9">
        <f t="shared" ca="1" si="180"/>
        <v>19</v>
      </c>
      <c r="AN229" s="9">
        <f t="shared" ca="1" si="169"/>
        <v>-9</v>
      </c>
      <c r="AO229" s="20">
        <f t="shared" ca="1" si="144"/>
        <v>0</v>
      </c>
      <c r="AP229" s="22">
        <f t="shared" ca="1" si="145"/>
        <v>69</v>
      </c>
      <c r="AQ229"/>
      <c r="AR229" s="74" t="str">
        <f t="shared" ca="1" si="146"/>
        <v>Profit Target</v>
      </c>
      <c r="AS229" s="74">
        <f t="shared" ca="1" si="147"/>
        <v>0</v>
      </c>
      <c r="CA229" s="5"/>
      <c r="CB229" s="50">
        <f t="shared" ca="1" si="142"/>
        <v>15</v>
      </c>
    </row>
    <row r="230" spans="1:80">
      <c r="A230" s="50">
        <f t="shared" ca="1" si="141"/>
        <v>19</v>
      </c>
      <c r="B230" s="34"/>
      <c r="C230" s="34"/>
      <c r="D230" s="34"/>
      <c r="E230" s="34"/>
      <c r="F230" s="24">
        <f ca="1">IF(A230&lt;&gt;"",COUNTIF($A$5:A230,A230),"")</f>
        <v>7</v>
      </c>
      <c r="G230" s="76">
        <f t="shared" ca="1" si="143"/>
        <v>19</v>
      </c>
      <c r="H230" s="19">
        <f t="shared" ca="1" si="148"/>
        <v>1</v>
      </c>
      <c r="I230" s="83" t="str">
        <f t="shared" ca="1" si="149"/>
        <v/>
      </c>
      <c r="J230" s="83"/>
      <c r="K230" s="83" t="str">
        <f t="shared" ca="1" si="150"/>
        <v/>
      </c>
      <c r="L230" s="83"/>
      <c r="M230" s="83" t="str">
        <f t="shared" ca="1" si="151"/>
        <v/>
      </c>
      <c r="N230" s="83"/>
      <c r="O230" s="83" t="str">
        <f t="shared" ca="1" si="152"/>
        <v/>
      </c>
      <c r="P230" s="83"/>
      <c r="Q230" s="83" t="str">
        <f t="shared" ca="1" si="153"/>
        <v/>
      </c>
      <c r="R230" s="83"/>
      <c r="S230" s="83" t="str">
        <f t="shared" ca="1" si="154"/>
        <v/>
      </c>
      <c r="T230" s="84"/>
      <c r="U230" s="83" t="str">
        <f t="shared" ca="1" si="155"/>
        <v/>
      </c>
      <c r="V230" s="84"/>
      <c r="W230" s="83" t="str">
        <f t="shared" ca="1" si="156"/>
        <v/>
      </c>
      <c r="X230" s="84"/>
      <c r="Y230" s="83" t="str">
        <f t="shared" ca="1" si="157"/>
        <v/>
      </c>
      <c r="Z230" s="84"/>
      <c r="AA230" s="83" t="str">
        <f t="shared" ca="1" si="158"/>
        <v/>
      </c>
      <c r="AB230" s="28" t="str">
        <f t="shared" ca="1" si="170"/>
        <v/>
      </c>
      <c r="AC230" s="9" t="str">
        <f t="shared" ca="1" si="171"/>
        <v/>
      </c>
      <c r="AD230" s="9" t="str">
        <f t="shared" ca="1" si="181"/>
        <v/>
      </c>
      <c r="AE230" s="9" t="str">
        <f t="shared" ca="1" si="172"/>
        <v/>
      </c>
      <c r="AF230" s="9" t="str">
        <f t="shared" ca="1" si="173"/>
        <v/>
      </c>
      <c r="AG230" s="9" t="str">
        <f t="shared" ca="1" si="174"/>
        <v/>
      </c>
      <c r="AH230" s="9" t="str">
        <f t="shared" ca="1" si="175"/>
        <v/>
      </c>
      <c r="AI230" s="9" t="str">
        <f t="shared" ca="1" si="176"/>
        <v/>
      </c>
      <c r="AJ230" s="9" t="str">
        <f t="shared" ca="1" si="177"/>
        <v/>
      </c>
      <c r="AK230" s="9" t="str">
        <f t="shared" ca="1" si="178"/>
        <v/>
      </c>
      <c r="AL230" s="9" t="str">
        <f t="shared" ca="1" si="179"/>
        <v/>
      </c>
      <c r="AM230" s="9">
        <f t="shared" ca="1" si="180"/>
        <v>19</v>
      </c>
      <c r="AN230" s="9">
        <f t="shared" ca="1" si="169"/>
        <v>-9</v>
      </c>
      <c r="AO230" s="20">
        <f t="shared" ca="1" si="144"/>
        <v>0</v>
      </c>
      <c r="AP230" s="22">
        <f t="shared" ca="1" si="145"/>
        <v>69</v>
      </c>
      <c r="AQ230"/>
      <c r="AR230" s="74" t="str">
        <f t="shared" ca="1" si="146"/>
        <v>Profit Target</v>
      </c>
      <c r="AS230" s="74">
        <f t="shared" ca="1" si="147"/>
        <v>0</v>
      </c>
      <c r="CA230" s="5"/>
      <c r="CB230" s="50">
        <f t="shared" ca="1" si="142"/>
        <v>27</v>
      </c>
    </row>
    <row r="231" spans="1:80">
      <c r="A231" s="50">
        <f t="shared" ca="1" si="141"/>
        <v>17</v>
      </c>
      <c r="B231" s="34"/>
      <c r="C231" s="34"/>
      <c r="D231" s="34"/>
      <c r="E231" s="34"/>
      <c r="F231" s="24">
        <f ca="1">IF(A231&lt;&gt;"",COUNTIF($A$5:A231,A231),"")</f>
        <v>9</v>
      </c>
      <c r="G231" s="76">
        <f t="shared" ca="1" si="143"/>
        <v>17</v>
      </c>
      <c r="H231" s="19">
        <f t="shared" ca="1" si="148"/>
        <v>1</v>
      </c>
      <c r="I231" s="83" t="str">
        <f t="shared" ca="1" si="149"/>
        <v/>
      </c>
      <c r="J231" s="83"/>
      <c r="K231" s="83" t="str">
        <f t="shared" ca="1" si="150"/>
        <v/>
      </c>
      <c r="L231" s="83"/>
      <c r="M231" s="83" t="str">
        <f t="shared" ca="1" si="151"/>
        <v/>
      </c>
      <c r="N231" s="83"/>
      <c r="O231" s="83" t="str">
        <f t="shared" ca="1" si="152"/>
        <v/>
      </c>
      <c r="P231" s="83"/>
      <c r="Q231" s="83" t="str">
        <f t="shared" ca="1" si="153"/>
        <v/>
      </c>
      <c r="R231" s="83"/>
      <c r="S231" s="83" t="str">
        <f t="shared" ca="1" si="154"/>
        <v/>
      </c>
      <c r="T231" s="84"/>
      <c r="U231" s="83" t="str">
        <f t="shared" ca="1" si="155"/>
        <v/>
      </c>
      <c r="V231" s="84"/>
      <c r="W231" s="83" t="str">
        <f t="shared" ca="1" si="156"/>
        <v/>
      </c>
      <c r="X231" s="84"/>
      <c r="Y231" s="83" t="str">
        <f t="shared" ca="1" si="157"/>
        <v/>
      </c>
      <c r="Z231" s="84"/>
      <c r="AA231" s="83" t="str">
        <f t="shared" ca="1" si="158"/>
        <v/>
      </c>
      <c r="AB231" s="28" t="str">
        <f t="shared" ca="1" si="170"/>
        <v/>
      </c>
      <c r="AC231" s="9" t="str">
        <f t="shared" ca="1" si="171"/>
        <v/>
      </c>
      <c r="AD231" s="9" t="str">
        <f t="shared" ca="1" si="181"/>
        <v/>
      </c>
      <c r="AE231" s="9" t="str">
        <f t="shared" ca="1" si="172"/>
        <v/>
      </c>
      <c r="AF231" s="9" t="str">
        <f t="shared" ca="1" si="173"/>
        <v/>
      </c>
      <c r="AG231" s="9" t="str">
        <f t="shared" ca="1" si="174"/>
        <v/>
      </c>
      <c r="AH231" s="9" t="str">
        <f t="shared" ca="1" si="175"/>
        <v/>
      </c>
      <c r="AI231" s="9" t="str">
        <f t="shared" ca="1" si="176"/>
        <v/>
      </c>
      <c r="AJ231" s="9" t="str">
        <f t="shared" ca="1" si="177"/>
        <v/>
      </c>
      <c r="AK231" s="9" t="str">
        <f t="shared" ca="1" si="178"/>
        <v/>
      </c>
      <c r="AL231" s="9" t="str">
        <f t="shared" ca="1" si="179"/>
        <v/>
      </c>
      <c r="AM231" s="9">
        <f t="shared" ca="1" si="180"/>
        <v>19</v>
      </c>
      <c r="AN231" s="9">
        <f t="shared" ca="1" si="169"/>
        <v>-9</v>
      </c>
      <c r="AO231" s="20">
        <f t="shared" ca="1" si="144"/>
        <v>0</v>
      </c>
      <c r="AP231" s="22">
        <f t="shared" ca="1" si="145"/>
        <v>69</v>
      </c>
      <c r="AQ231"/>
      <c r="AR231" s="74" t="str">
        <f t="shared" ca="1" si="146"/>
        <v>Profit Target</v>
      </c>
      <c r="AS231" s="74">
        <f t="shared" ca="1" si="147"/>
        <v>0</v>
      </c>
      <c r="CA231" s="5"/>
      <c r="CB231" s="50">
        <f t="shared" ca="1" si="142"/>
        <v>20</v>
      </c>
    </row>
    <row r="232" spans="1:80">
      <c r="A232" s="50">
        <f t="shared" ca="1" si="141"/>
        <v>10</v>
      </c>
      <c r="B232" s="34"/>
      <c r="C232" s="34"/>
      <c r="D232" s="34"/>
      <c r="E232" s="34"/>
      <c r="F232" s="24">
        <f ca="1">IF(A232&lt;&gt;"",COUNTIF($A$5:A232,A232),"")</f>
        <v>7</v>
      </c>
      <c r="G232" s="76">
        <f t="shared" ca="1" si="143"/>
        <v>10</v>
      </c>
      <c r="H232" s="19">
        <f t="shared" ca="1" si="148"/>
        <v>1</v>
      </c>
      <c r="I232" s="83" t="str">
        <f t="shared" ca="1" si="149"/>
        <v/>
      </c>
      <c r="J232" s="83"/>
      <c r="K232" s="83" t="str">
        <f t="shared" ca="1" si="150"/>
        <v/>
      </c>
      <c r="L232" s="83"/>
      <c r="M232" s="83" t="str">
        <f t="shared" ca="1" si="151"/>
        <v/>
      </c>
      <c r="N232" s="83"/>
      <c r="O232" s="83" t="str">
        <f t="shared" ca="1" si="152"/>
        <v/>
      </c>
      <c r="P232" s="83"/>
      <c r="Q232" s="83" t="str">
        <f t="shared" ca="1" si="153"/>
        <v/>
      </c>
      <c r="R232" s="83"/>
      <c r="S232" s="83" t="str">
        <f t="shared" ca="1" si="154"/>
        <v/>
      </c>
      <c r="T232" s="84"/>
      <c r="U232" s="83" t="str">
        <f t="shared" ca="1" si="155"/>
        <v/>
      </c>
      <c r="V232" s="84"/>
      <c r="W232" s="83" t="str">
        <f t="shared" ca="1" si="156"/>
        <v/>
      </c>
      <c r="X232" s="84"/>
      <c r="Y232" s="83" t="str">
        <f t="shared" ca="1" si="157"/>
        <v/>
      </c>
      <c r="Z232" s="84"/>
      <c r="AA232" s="83" t="str">
        <f t="shared" ca="1" si="158"/>
        <v/>
      </c>
      <c r="AB232" s="28" t="str">
        <f t="shared" ca="1" si="170"/>
        <v/>
      </c>
      <c r="AC232" s="9" t="str">
        <f t="shared" ca="1" si="171"/>
        <v/>
      </c>
      <c r="AD232" s="9" t="str">
        <f t="shared" ca="1" si="181"/>
        <v/>
      </c>
      <c r="AE232" s="9" t="str">
        <f t="shared" ca="1" si="172"/>
        <v/>
      </c>
      <c r="AF232" s="9" t="str">
        <f t="shared" ca="1" si="173"/>
        <v/>
      </c>
      <c r="AG232" s="9" t="str">
        <f t="shared" ca="1" si="174"/>
        <v/>
      </c>
      <c r="AH232" s="9" t="str">
        <f t="shared" ca="1" si="175"/>
        <v/>
      </c>
      <c r="AI232" s="9" t="str">
        <f t="shared" ca="1" si="176"/>
        <v/>
      </c>
      <c r="AJ232" s="9" t="str">
        <f t="shared" ca="1" si="177"/>
        <v/>
      </c>
      <c r="AK232" s="9" t="str">
        <f t="shared" ca="1" si="178"/>
        <v/>
      </c>
      <c r="AL232" s="9" t="str">
        <f t="shared" ca="1" si="179"/>
        <v/>
      </c>
      <c r="AM232" s="9">
        <f t="shared" ca="1" si="180"/>
        <v>19</v>
      </c>
      <c r="AN232" s="9">
        <f t="shared" ca="1" si="169"/>
        <v>-9</v>
      </c>
      <c r="AO232" s="20">
        <f t="shared" ca="1" si="144"/>
        <v>0</v>
      </c>
      <c r="AP232" s="22">
        <f t="shared" ca="1" si="145"/>
        <v>69</v>
      </c>
      <c r="AQ232"/>
      <c r="AR232" s="74" t="str">
        <f t="shared" ca="1" si="146"/>
        <v>Profit Target</v>
      </c>
      <c r="AS232" s="74">
        <f t="shared" ca="1" si="147"/>
        <v>0</v>
      </c>
      <c r="CA232" s="5"/>
      <c r="CB232" s="50">
        <f t="shared" ca="1" si="142"/>
        <v>12</v>
      </c>
    </row>
    <row r="233" spans="1:80">
      <c r="A233" s="50">
        <f t="shared" ca="1" si="141"/>
        <v>15</v>
      </c>
      <c r="B233" s="34"/>
      <c r="C233" s="34"/>
      <c r="D233" s="34"/>
      <c r="E233" s="34"/>
      <c r="F233" s="24">
        <f ca="1">IF(A233&lt;&gt;"",COUNTIF($A$5:A233,A233),"")</f>
        <v>8</v>
      </c>
      <c r="G233" s="76">
        <f t="shared" ca="1" si="143"/>
        <v>15</v>
      </c>
      <c r="H233" s="19">
        <f t="shared" ca="1" si="148"/>
        <v>1</v>
      </c>
      <c r="I233" s="83" t="str">
        <f t="shared" ca="1" si="149"/>
        <v/>
      </c>
      <c r="J233" s="83"/>
      <c r="K233" s="83" t="str">
        <f t="shared" ca="1" si="150"/>
        <v/>
      </c>
      <c r="L233" s="83"/>
      <c r="M233" s="83" t="str">
        <f t="shared" ca="1" si="151"/>
        <v/>
      </c>
      <c r="N233" s="83"/>
      <c r="O233" s="83" t="str">
        <f t="shared" ca="1" si="152"/>
        <v/>
      </c>
      <c r="P233" s="83"/>
      <c r="Q233" s="83" t="str">
        <f t="shared" ca="1" si="153"/>
        <v/>
      </c>
      <c r="R233" s="83"/>
      <c r="S233" s="83" t="str">
        <f t="shared" ca="1" si="154"/>
        <v/>
      </c>
      <c r="T233" s="84"/>
      <c r="U233" s="83" t="str">
        <f t="shared" ca="1" si="155"/>
        <v/>
      </c>
      <c r="V233" s="84"/>
      <c r="W233" s="83" t="str">
        <f t="shared" ca="1" si="156"/>
        <v/>
      </c>
      <c r="X233" s="84"/>
      <c r="Y233" s="83" t="str">
        <f t="shared" ca="1" si="157"/>
        <v/>
      </c>
      <c r="Z233" s="84"/>
      <c r="AA233" s="83" t="str">
        <f t="shared" ca="1" si="158"/>
        <v/>
      </c>
      <c r="AB233" s="28" t="str">
        <f t="shared" ca="1" si="170"/>
        <v/>
      </c>
      <c r="AC233" s="9" t="str">
        <f t="shared" ca="1" si="171"/>
        <v/>
      </c>
      <c r="AD233" s="9" t="str">
        <f t="shared" ca="1" si="181"/>
        <v/>
      </c>
      <c r="AE233" s="9" t="str">
        <f t="shared" ca="1" si="172"/>
        <v/>
      </c>
      <c r="AF233" s="9" t="str">
        <f t="shared" ca="1" si="173"/>
        <v/>
      </c>
      <c r="AG233" s="9" t="str">
        <f t="shared" ca="1" si="174"/>
        <v/>
      </c>
      <c r="AH233" s="9" t="str">
        <f t="shared" ca="1" si="175"/>
        <v/>
      </c>
      <c r="AI233" s="9" t="str">
        <f t="shared" ca="1" si="176"/>
        <v/>
      </c>
      <c r="AJ233" s="9" t="str">
        <f t="shared" ca="1" si="177"/>
        <v/>
      </c>
      <c r="AK233" s="9" t="str">
        <f t="shared" ca="1" si="178"/>
        <v/>
      </c>
      <c r="AL233" s="9" t="str">
        <f t="shared" ca="1" si="179"/>
        <v/>
      </c>
      <c r="AM233" s="9">
        <f t="shared" ca="1" si="180"/>
        <v>19</v>
      </c>
      <c r="AN233" s="9">
        <f t="shared" ca="1" si="169"/>
        <v>-9</v>
      </c>
      <c r="AO233" s="20">
        <f t="shared" ca="1" si="144"/>
        <v>0</v>
      </c>
      <c r="AP233" s="22">
        <f t="shared" ca="1" si="145"/>
        <v>69</v>
      </c>
      <c r="AQ233"/>
      <c r="AR233" s="74" t="str">
        <f t="shared" ca="1" si="146"/>
        <v>Profit Target</v>
      </c>
      <c r="AS233" s="74">
        <f t="shared" ca="1" si="147"/>
        <v>0</v>
      </c>
      <c r="CA233" s="5"/>
      <c r="CB233" s="50">
        <f t="shared" ca="1" si="142"/>
        <v>23</v>
      </c>
    </row>
    <row r="234" spans="1:80">
      <c r="A234" s="50">
        <f t="shared" ca="1" si="141"/>
        <v>13</v>
      </c>
      <c r="B234" s="34"/>
      <c r="C234" s="34"/>
      <c r="D234" s="34"/>
      <c r="E234" s="34"/>
      <c r="F234" s="24">
        <f ca="1">IF(A234&lt;&gt;"",COUNTIF($A$5:A234,A234),"")</f>
        <v>7</v>
      </c>
      <c r="G234" s="76">
        <f t="shared" ca="1" si="143"/>
        <v>13</v>
      </c>
      <c r="H234" s="19">
        <f t="shared" ca="1" si="148"/>
        <v>1</v>
      </c>
      <c r="I234" s="83" t="str">
        <f t="shared" ca="1" si="149"/>
        <v/>
      </c>
      <c r="J234" s="83"/>
      <c r="K234" s="83" t="str">
        <f t="shared" ca="1" si="150"/>
        <v/>
      </c>
      <c r="L234" s="83"/>
      <c r="M234" s="83" t="str">
        <f t="shared" ca="1" si="151"/>
        <v/>
      </c>
      <c r="N234" s="83"/>
      <c r="O234" s="83" t="str">
        <f t="shared" ca="1" si="152"/>
        <v/>
      </c>
      <c r="P234" s="83"/>
      <c r="Q234" s="83" t="str">
        <f t="shared" ca="1" si="153"/>
        <v/>
      </c>
      <c r="R234" s="83"/>
      <c r="S234" s="83" t="str">
        <f t="shared" ca="1" si="154"/>
        <v/>
      </c>
      <c r="T234" s="84"/>
      <c r="U234" s="83" t="str">
        <f t="shared" ca="1" si="155"/>
        <v/>
      </c>
      <c r="V234" s="84"/>
      <c r="W234" s="83" t="str">
        <f t="shared" ca="1" si="156"/>
        <v/>
      </c>
      <c r="X234" s="84"/>
      <c r="Y234" s="83" t="str">
        <f t="shared" ca="1" si="157"/>
        <v/>
      </c>
      <c r="Z234" s="84"/>
      <c r="AA234" s="83" t="str">
        <f t="shared" ca="1" si="158"/>
        <v/>
      </c>
      <c r="AB234" s="28" t="str">
        <f t="shared" ca="1" si="170"/>
        <v/>
      </c>
      <c r="AC234" s="9" t="str">
        <f t="shared" ca="1" si="171"/>
        <v/>
      </c>
      <c r="AD234" s="9" t="str">
        <f t="shared" ca="1" si="181"/>
        <v/>
      </c>
      <c r="AE234" s="9" t="str">
        <f t="shared" ca="1" si="172"/>
        <v/>
      </c>
      <c r="AF234" s="9" t="str">
        <f t="shared" ca="1" si="173"/>
        <v/>
      </c>
      <c r="AG234" s="9" t="str">
        <f t="shared" ca="1" si="174"/>
        <v/>
      </c>
      <c r="AH234" s="9" t="str">
        <f t="shared" ca="1" si="175"/>
        <v/>
      </c>
      <c r="AI234" s="9" t="str">
        <f t="shared" ca="1" si="176"/>
        <v/>
      </c>
      <c r="AJ234" s="9" t="str">
        <f t="shared" ca="1" si="177"/>
        <v/>
      </c>
      <c r="AK234" s="9" t="str">
        <f t="shared" ca="1" si="178"/>
        <v/>
      </c>
      <c r="AL234" s="9" t="str">
        <f t="shared" ca="1" si="179"/>
        <v/>
      </c>
      <c r="AM234" s="9">
        <f t="shared" ca="1" si="180"/>
        <v>19</v>
      </c>
      <c r="AN234" s="9">
        <f t="shared" ca="1" si="169"/>
        <v>-9</v>
      </c>
      <c r="AO234" s="20">
        <f t="shared" ca="1" si="144"/>
        <v>0</v>
      </c>
      <c r="AP234" s="22">
        <f t="shared" ca="1" si="145"/>
        <v>69</v>
      </c>
      <c r="AQ234"/>
      <c r="AR234" s="74" t="str">
        <f t="shared" ca="1" si="146"/>
        <v>Profit Target</v>
      </c>
      <c r="AS234" s="74">
        <f t="shared" ca="1" si="147"/>
        <v>0</v>
      </c>
      <c r="CA234" s="5"/>
      <c r="CB234" s="50">
        <f t="shared" ca="1" si="142"/>
        <v>25</v>
      </c>
    </row>
    <row r="235" spans="1:80">
      <c r="A235" s="50">
        <f t="shared" ca="1" si="141"/>
        <v>3</v>
      </c>
      <c r="B235" s="34"/>
      <c r="C235" s="34"/>
      <c r="D235" s="34"/>
      <c r="E235" s="34"/>
      <c r="F235" s="24">
        <f ca="1">IF(A235&lt;&gt;"",COUNTIF($A$5:A235,A235),"")</f>
        <v>6</v>
      </c>
      <c r="G235" s="76">
        <f t="shared" ca="1" si="143"/>
        <v>3</v>
      </c>
      <c r="H235" s="19">
        <f t="shared" ca="1" si="148"/>
        <v>1</v>
      </c>
      <c r="I235" s="83" t="str">
        <f t="shared" ca="1" si="149"/>
        <v/>
      </c>
      <c r="J235" s="83"/>
      <c r="K235" s="83" t="str">
        <f t="shared" ca="1" si="150"/>
        <v/>
      </c>
      <c r="L235" s="83"/>
      <c r="M235" s="83" t="str">
        <f t="shared" ca="1" si="151"/>
        <v/>
      </c>
      <c r="N235" s="83"/>
      <c r="O235" s="83" t="str">
        <f t="shared" ca="1" si="152"/>
        <v/>
      </c>
      <c r="P235" s="83"/>
      <c r="Q235" s="83" t="str">
        <f t="shared" ca="1" si="153"/>
        <v/>
      </c>
      <c r="R235" s="83"/>
      <c r="S235" s="83" t="str">
        <f t="shared" ca="1" si="154"/>
        <v/>
      </c>
      <c r="T235" s="84"/>
      <c r="U235" s="83" t="str">
        <f t="shared" ca="1" si="155"/>
        <v/>
      </c>
      <c r="V235" s="84"/>
      <c r="W235" s="83" t="str">
        <f t="shared" ca="1" si="156"/>
        <v/>
      </c>
      <c r="X235" s="84"/>
      <c r="Y235" s="83" t="str">
        <f t="shared" ca="1" si="157"/>
        <v/>
      </c>
      <c r="Z235" s="84"/>
      <c r="AA235" s="83" t="str">
        <f t="shared" ca="1" si="158"/>
        <v/>
      </c>
      <c r="AB235" s="28" t="str">
        <f t="shared" ca="1" si="170"/>
        <v/>
      </c>
      <c r="AC235" s="9" t="str">
        <f t="shared" ca="1" si="171"/>
        <v/>
      </c>
      <c r="AD235" s="9" t="str">
        <f t="shared" ca="1" si="181"/>
        <v/>
      </c>
      <c r="AE235" s="9" t="str">
        <f t="shared" ca="1" si="172"/>
        <v/>
      </c>
      <c r="AF235" s="9" t="str">
        <f t="shared" ca="1" si="173"/>
        <v/>
      </c>
      <c r="AG235" s="9" t="str">
        <f t="shared" ca="1" si="174"/>
        <v/>
      </c>
      <c r="AH235" s="9" t="str">
        <f t="shared" ca="1" si="175"/>
        <v/>
      </c>
      <c r="AI235" s="9" t="str">
        <f t="shared" ca="1" si="176"/>
        <v/>
      </c>
      <c r="AJ235" s="9" t="str">
        <f t="shared" ca="1" si="177"/>
        <v/>
      </c>
      <c r="AK235" s="9" t="str">
        <f t="shared" ca="1" si="178"/>
        <v/>
      </c>
      <c r="AL235" s="9" t="str">
        <f t="shared" ca="1" si="179"/>
        <v/>
      </c>
      <c r="AM235" s="9">
        <f t="shared" ca="1" si="180"/>
        <v>19</v>
      </c>
      <c r="AN235" s="9">
        <f t="shared" ca="1" si="169"/>
        <v>-9</v>
      </c>
      <c r="AO235" s="20">
        <f t="shared" ca="1" si="144"/>
        <v>0</v>
      </c>
      <c r="AP235" s="22">
        <f t="shared" ca="1" si="145"/>
        <v>69</v>
      </c>
      <c r="AQ235"/>
      <c r="AR235" s="74" t="str">
        <f t="shared" ca="1" si="146"/>
        <v>Profit Target</v>
      </c>
      <c r="AS235" s="74">
        <f t="shared" ca="1" si="147"/>
        <v>0</v>
      </c>
      <c r="CA235" s="5"/>
      <c r="CB235" s="50">
        <f t="shared" ca="1" si="142"/>
        <v>19</v>
      </c>
    </row>
    <row r="236" spans="1:80">
      <c r="A236" s="50">
        <f t="shared" ca="1" si="141"/>
        <v>6</v>
      </c>
      <c r="B236" s="34"/>
      <c r="C236" s="34"/>
      <c r="D236" s="34"/>
      <c r="E236" s="34"/>
      <c r="F236" s="24">
        <f ca="1">IF(A236&lt;&gt;"",COUNTIF($A$5:A236,A236),"")</f>
        <v>11</v>
      </c>
      <c r="G236" s="76">
        <f t="shared" ca="1" si="143"/>
        <v>6</v>
      </c>
      <c r="H236" s="19">
        <f t="shared" ca="1" si="148"/>
        <v>1</v>
      </c>
      <c r="I236" s="83" t="str">
        <f t="shared" ca="1" si="149"/>
        <v/>
      </c>
      <c r="J236" s="83"/>
      <c r="K236" s="83" t="str">
        <f t="shared" ca="1" si="150"/>
        <v/>
      </c>
      <c r="L236" s="83"/>
      <c r="M236" s="83" t="str">
        <f t="shared" ca="1" si="151"/>
        <v/>
      </c>
      <c r="N236" s="83"/>
      <c r="O236" s="83" t="str">
        <f t="shared" ca="1" si="152"/>
        <v/>
      </c>
      <c r="P236" s="83"/>
      <c r="Q236" s="83" t="str">
        <f t="shared" ca="1" si="153"/>
        <v/>
      </c>
      <c r="R236" s="83"/>
      <c r="S236" s="83" t="str">
        <f t="shared" ca="1" si="154"/>
        <v/>
      </c>
      <c r="T236" s="84"/>
      <c r="U236" s="83" t="str">
        <f t="shared" ca="1" si="155"/>
        <v/>
      </c>
      <c r="V236" s="84"/>
      <c r="W236" s="83" t="str">
        <f t="shared" ca="1" si="156"/>
        <v/>
      </c>
      <c r="X236" s="84"/>
      <c r="Y236" s="83" t="str">
        <f t="shared" ca="1" si="157"/>
        <v/>
      </c>
      <c r="Z236" s="84"/>
      <c r="AA236" s="83" t="str">
        <f t="shared" ca="1" si="158"/>
        <v/>
      </c>
      <c r="AB236" s="28" t="str">
        <f t="shared" ca="1" si="170"/>
        <v/>
      </c>
      <c r="AC236" s="9" t="str">
        <f t="shared" ca="1" si="171"/>
        <v/>
      </c>
      <c r="AD236" s="9" t="str">
        <f t="shared" ca="1" si="181"/>
        <v/>
      </c>
      <c r="AE236" s="9" t="str">
        <f t="shared" ca="1" si="172"/>
        <v/>
      </c>
      <c r="AF236" s="9" t="str">
        <f t="shared" ca="1" si="173"/>
        <v/>
      </c>
      <c r="AG236" s="9" t="str">
        <f t="shared" ca="1" si="174"/>
        <v/>
      </c>
      <c r="AH236" s="9" t="str">
        <f t="shared" ca="1" si="175"/>
        <v/>
      </c>
      <c r="AI236" s="9" t="str">
        <f t="shared" ca="1" si="176"/>
        <v/>
      </c>
      <c r="AJ236" s="9" t="str">
        <f t="shared" ca="1" si="177"/>
        <v/>
      </c>
      <c r="AK236" s="9" t="str">
        <f t="shared" ca="1" si="178"/>
        <v/>
      </c>
      <c r="AL236" s="9" t="str">
        <f t="shared" ca="1" si="179"/>
        <v/>
      </c>
      <c r="AM236" s="9">
        <f t="shared" ca="1" si="180"/>
        <v>19</v>
      </c>
      <c r="AN236" s="9">
        <f t="shared" ca="1" si="169"/>
        <v>-9</v>
      </c>
      <c r="AO236" s="20">
        <f t="shared" ca="1" si="144"/>
        <v>0</v>
      </c>
      <c r="AP236" s="22">
        <f t="shared" ca="1" si="145"/>
        <v>69</v>
      </c>
      <c r="AQ236"/>
      <c r="AR236" s="74" t="str">
        <f t="shared" ca="1" si="146"/>
        <v>Profit Target</v>
      </c>
      <c r="AS236" s="74">
        <f t="shared" ca="1" si="147"/>
        <v>0</v>
      </c>
      <c r="CA236" s="5"/>
      <c r="CB236" s="50">
        <f t="shared" ca="1" si="142"/>
        <v>8</v>
      </c>
    </row>
    <row r="237" spans="1:80">
      <c r="A237" s="50">
        <f t="shared" ca="1" si="141"/>
        <v>3</v>
      </c>
      <c r="B237" s="34"/>
      <c r="C237" s="34"/>
      <c r="D237" s="34"/>
      <c r="E237" s="34"/>
      <c r="F237" s="24">
        <f ca="1">IF(A237&lt;&gt;"",COUNTIF($A$5:A237,A237),"")</f>
        <v>7</v>
      </c>
      <c r="G237" s="76">
        <f t="shared" ca="1" si="143"/>
        <v>3</v>
      </c>
      <c r="H237" s="19">
        <f t="shared" ca="1" si="148"/>
        <v>1</v>
      </c>
      <c r="I237" s="83" t="str">
        <f t="shared" ca="1" si="149"/>
        <v/>
      </c>
      <c r="J237" s="83"/>
      <c r="K237" s="83" t="str">
        <f t="shared" ca="1" si="150"/>
        <v/>
      </c>
      <c r="L237" s="83"/>
      <c r="M237" s="83" t="str">
        <f t="shared" ca="1" si="151"/>
        <v/>
      </c>
      <c r="N237" s="83"/>
      <c r="O237" s="83" t="str">
        <f t="shared" ca="1" si="152"/>
        <v/>
      </c>
      <c r="P237" s="83"/>
      <c r="Q237" s="83" t="str">
        <f t="shared" ca="1" si="153"/>
        <v/>
      </c>
      <c r="R237" s="83"/>
      <c r="S237" s="83" t="str">
        <f t="shared" ca="1" si="154"/>
        <v/>
      </c>
      <c r="T237" s="84"/>
      <c r="U237" s="83" t="str">
        <f t="shared" ca="1" si="155"/>
        <v/>
      </c>
      <c r="V237" s="84"/>
      <c r="W237" s="83" t="str">
        <f t="shared" ca="1" si="156"/>
        <v/>
      </c>
      <c r="X237" s="84"/>
      <c r="Y237" s="83" t="str">
        <f t="shared" ca="1" si="157"/>
        <v/>
      </c>
      <c r="Z237" s="84"/>
      <c r="AA237" s="83" t="str">
        <f t="shared" ca="1" si="158"/>
        <v/>
      </c>
      <c r="AB237" s="28" t="str">
        <f t="shared" ca="1" si="170"/>
        <v/>
      </c>
      <c r="AC237" s="9" t="str">
        <f t="shared" ca="1" si="171"/>
        <v/>
      </c>
      <c r="AD237" s="9" t="str">
        <f t="shared" ca="1" si="181"/>
        <v/>
      </c>
      <c r="AE237" s="9" t="str">
        <f t="shared" ca="1" si="172"/>
        <v/>
      </c>
      <c r="AF237" s="9" t="str">
        <f t="shared" ca="1" si="173"/>
        <v/>
      </c>
      <c r="AG237" s="9" t="str">
        <f t="shared" ca="1" si="174"/>
        <v/>
      </c>
      <c r="AH237" s="9" t="str">
        <f t="shared" ca="1" si="175"/>
        <v/>
      </c>
      <c r="AI237" s="9" t="str">
        <f t="shared" ca="1" si="176"/>
        <v/>
      </c>
      <c r="AJ237" s="9" t="str">
        <f t="shared" ca="1" si="177"/>
        <v/>
      </c>
      <c r="AK237" s="9" t="str">
        <f t="shared" ca="1" si="178"/>
        <v/>
      </c>
      <c r="AL237" s="9" t="str">
        <f t="shared" ca="1" si="179"/>
        <v/>
      </c>
      <c r="AM237" s="9">
        <f t="shared" ca="1" si="180"/>
        <v>19</v>
      </c>
      <c r="AN237" s="9">
        <f t="shared" ca="1" si="169"/>
        <v>-9</v>
      </c>
      <c r="AO237" s="20">
        <f t="shared" ca="1" si="144"/>
        <v>0</v>
      </c>
      <c r="AP237" s="22">
        <f t="shared" ca="1" si="145"/>
        <v>69</v>
      </c>
      <c r="AQ237"/>
      <c r="AR237" s="74" t="str">
        <f t="shared" ca="1" si="146"/>
        <v>Profit Target</v>
      </c>
      <c r="AS237" s="74">
        <f t="shared" ca="1" si="147"/>
        <v>0</v>
      </c>
      <c r="CA237" s="5"/>
      <c r="CB237" s="50">
        <f t="shared" ca="1" si="142"/>
        <v>8</v>
      </c>
    </row>
    <row r="238" spans="1:80">
      <c r="A238" s="50">
        <f t="shared" ca="1" si="141"/>
        <v>34</v>
      </c>
      <c r="B238" s="34"/>
      <c r="C238" s="34"/>
      <c r="D238" s="34"/>
      <c r="E238" s="34"/>
      <c r="F238" s="24">
        <f ca="1">IF(A238&lt;&gt;"",COUNTIF($A$5:A238,A238),"")</f>
        <v>2</v>
      </c>
      <c r="G238" s="76">
        <f t="shared" ca="1" si="143"/>
        <v>34</v>
      </c>
      <c r="H238" s="19">
        <f t="shared" ca="1" si="148"/>
        <v>1</v>
      </c>
      <c r="I238" s="83" t="str">
        <f t="shared" ca="1" si="149"/>
        <v/>
      </c>
      <c r="J238" s="83"/>
      <c r="K238" s="83" t="str">
        <f t="shared" ca="1" si="150"/>
        <v/>
      </c>
      <c r="L238" s="83"/>
      <c r="M238" s="83" t="str">
        <f t="shared" ca="1" si="151"/>
        <v/>
      </c>
      <c r="N238" s="83"/>
      <c r="O238" s="83" t="str">
        <f t="shared" ca="1" si="152"/>
        <v/>
      </c>
      <c r="P238" s="83"/>
      <c r="Q238" s="83" t="str">
        <f t="shared" ca="1" si="153"/>
        <v/>
      </c>
      <c r="R238" s="83"/>
      <c r="S238" s="83" t="str">
        <f t="shared" ca="1" si="154"/>
        <v/>
      </c>
      <c r="T238" s="84"/>
      <c r="U238" s="83" t="str">
        <f t="shared" ca="1" si="155"/>
        <v/>
      </c>
      <c r="V238" s="84"/>
      <c r="W238" s="83" t="str">
        <f t="shared" ca="1" si="156"/>
        <v/>
      </c>
      <c r="X238" s="84"/>
      <c r="Y238" s="83" t="str">
        <f t="shared" ca="1" si="157"/>
        <v/>
      </c>
      <c r="Z238" s="84"/>
      <c r="AA238" s="83" t="str">
        <f t="shared" ca="1" si="158"/>
        <v/>
      </c>
      <c r="AB238" s="28" t="str">
        <f t="shared" ca="1" si="170"/>
        <v/>
      </c>
      <c r="AC238" s="9" t="str">
        <f t="shared" ca="1" si="171"/>
        <v/>
      </c>
      <c r="AD238" s="9" t="str">
        <f t="shared" ca="1" si="181"/>
        <v/>
      </c>
      <c r="AE238" s="9" t="str">
        <f t="shared" ca="1" si="172"/>
        <v/>
      </c>
      <c r="AF238" s="9" t="str">
        <f t="shared" ca="1" si="173"/>
        <v/>
      </c>
      <c r="AG238" s="9" t="str">
        <f t="shared" ca="1" si="174"/>
        <v/>
      </c>
      <c r="AH238" s="9" t="str">
        <f t="shared" ca="1" si="175"/>
        <v/>
      </c>
      <c r="AI238" s="9" t="str">
        <f t="shared" ca="1" si="176"/>
        <v/>
      </c>
      <c r="AJ238" s="9" t="str">
        <f t="shared" ca="1" si="177"/>
        <v/>
      </c>
      <c r="AK238" s="9" t="str">
        <f t="shared" ca="1" si="178"/>
        <v/>
      </c>
      <c r="AL238" s="9" t="str">
        <f t="shared" ca="1" si="179"/>
        <v/>
      </c>
      <c r="AM238" s="9">
        <f t="shared" ca="1" si="180"/>
        <v>19</v>
      </c>
      <c r="AN238" s="9">
        <f t="shared" ca="1" si="169"/>
        <v>-9</v>
      </c>
      <c r="AO238" s="20">
        <f t="shared" ca="1" si="144"/>
        <v>0</v>
      </c>
      <c r="AP238" s="22">
        <f t="shared" ca="1" si="145"/>
        <v>69</v>
      </c>
      <c r="AQ238"/>
      <c r="AR238" s="74" t="str">
        <f t="shared" ca="1" si="146"/>
        <v>Profit Target</v>
      </c>
      <c r="AS238" s="74">
        <f t="shared" ca="1" si="147"/>
        <v>0</v>
      </c>
      <c r="CA238" s="5"/>
      <c r="CB238" s="50">
        <f t="shared" ca="1" si="142"/>
        <v>29</v>
      </c>
    </row>
    <row r="239" spans="1:80">
      <c r="A239" s="50">
        <f t="shared" ca="1" si="141"/>
        <v>29</v>
      </c>
      <c r="B239" s="34"/>
      <c r="C239" s="34"/>
      <c r="D239" s="34"/>
      <c r="E239" s="34"/>
      <c r="F239" s="24">
        <f ca="1">IF(A239&lt;&gt;"",COUNTIF($A$5:A239,A239),"")</f>
        <v>6</v>
      </c>
      <c r="G239" s="76">
        <f t="shared" ca="1" si="143"/>
        <v>29</v>
      </c>
      <c r="H239" s="19">
        <f t="shared" ca="1" si="148"/>
        <v>1</v>
      </c>
      <c r="I239" s="83" t="str">
        <f t="shared" ca="1" si="149"/>
        <v/>
      </c>
      <c r="J239" s="83"/>
      <c r="K239" s="83" t="str">
        <f t="shared" ca="1" si="150"/>
        <v/>
      </c>
      <c r="L239" s="83"/>
      <c r="M239" s="83" t="str">
        <f t="shared" ca="1" si="151"/>
        <v/>
      </c>
      <c r="N239" s="83"/>
      <c r="O239" s="83" t="str">
        <f t="shared" ca="1" si="152"/>
        <v/>
      </c>
      <c r="P239" s="83"/>
      <c r="Q239" s="83" t="str">
        <f t="shared" ca="1" si="153"/>
        <v/>
      </c>
      <c r="R239" s="83"/>
      <c r="S239" s="83" t="str">
        <f t="shared" ca="1" si="154"/>
        <v/>
      </c>
      <c r="T239" s="84"/>
      <c r="U239" s="83" t="str">
        <f t="shared" ca="1" si="155"/>
        <v/>
      </c>
      <c r="V239" s="84"/>
      <c r="W239" s="83" t="str">
        <f t="shared" ca="1" si="156"/>
        <v/>
      </c>
      <c r="X239" s="84"/>
      <c r="Y239" s="83" t="str">
        <f t="shared" ca="1" si="157"/>
        <v/>
      </c>
      <c r="Z239" s="84"/>
      <c r="AA239" s="83" t="str">
        <f t="shared" ca="1" si="158"/>
        <v/>
      </c>
      <c r="AB239" s="28" t="str">
        <f t="shared" ca="1" si="170"/>
        <v/>
      </c>
      <c r="AC239" s="9" t="str">
        <f t="shared" ca="1" si="171"/>
        <v/>
      </c>
      <c r="AD239" s="9" t="str">
        <f t="shared" ca="1" si="181"/>
        <v/>
      </c>
      <c r="AE239" s="9" t="str">
        <f t="shared" ca="1" si="172"/>
        <v/>
      </c>
      <c r="AF239" s="9" t="str">
        <f t="shared" ca="1" si="173"/>
        <v/>
      </c>
      <c r="AG239" s="9" t="str">
        <f t="shared" ca="1" si="174"/>
        <v/>
      </c>
      <c r="AH239" s="9" t="str">
        <f t="shared" ca="1" si="175"/>
        <v/>
      </c>
      <c r="AI239" s="9" t="str">
        <f t="shared" ca="1" si="176"/>
        <v/>
      </c>
      <c r="AJ239" s="9" t="str">
        <f t="shared" ca="1" si="177"/>
        <v/>
      </c>
      <c r="AK239" s="9" t="str">
        <f t="shared" ca="1" si="178"/>
        <v/>
      </c>
      <c r="AL239" s="9" t="str">
        <f t="shared" ca="1" si="179"/>
        <v/>
      </c>
      <c r="AM239" s="9">
        <f t="shared" ca="1" si="180"/>
        <v>19</v>
      </c>
      <c r="AN239" s="9">
        <f t="shared" ca="1" si="169"/>
        <v>-9</v>
      </c>
      <c r="AO239" s="20">
        <f t="shared" ca="1" si="144"/>
        <v>0</v>
      </c>
      <c r="AP239" s="22">
        <f t="shared" ca="1" si="145"/>
        <v>69</v>
      </c>
      <c r="AQ239"/>
      <c r="AR239" s="74" t="str">
        <f t="shared" ca="1" si="146"/>
        <v>Profit Target</v>
      </c>
      <c r="AS239" s="74">
        <f t="shared" ca="1" si="147"/>
        <v>0</v>
      </c>
      <c r="CA239" s="5"/>
      <c r="CB239" s="50">
        <f t="shared" ca="1" si="142"/>
        <v>14</v>
      </c>
    </row>
    <row r="240" spans="1:80">
      <c r="A240" s="50">
        <f t="shared" ca="1" si="141"/>
        <v>9</v>
      </c>
      <c r="B240" s="34"/>
      <c r="C240" s="34"/>
      <c r="D240" s="34"/>
      <c r="E240" s="34"/>
      <c r="F240" s="24">
        <f ca="1">IF(A240&lt;&gt;"",COUNTIF($A$5:A240,A240),"")</f>
        <v>6</v>
      </c>
      <c r="G240" s="76">
        <f t="shared" ca="1" si="143"/>
        <v>9</v>
      </c>
      <c r="H240" s="19">
        <f t="shared" ca="1" si="148"/>
        <v>1</v>
      </c>
      <c r="I240" s="83" t="str">
        <f t="shared" ca="1" si="149"/>
        <v/>
      </c>
      <c r="J240" s="83"/>
      <c r="K240" s="83" t="str">
        <f t="shared" ca="1" si="150"/>
        <v/>
      </c>
      <c r="L240" s="83"/>
      <c r="M240" s="83" t="str">
        <f t="shared" ca="1" si="151"/>
        <v/>
      </c>
      <c r="N240" s="83"/>
      <c r="O240" s="83" t="str">
        <f t="shared" ca="1" si="152"/>
        <v/>
      </c>
      <c r="P240" s="83"/>
      <c r="Q240" s="83" t="str">
        <f t="shared" ca="1" si="153"/>
        <v/>
      </c>
      <c r="R240" s="83"/>
      <c r="S240" s="83" t="str">
        <f t="shared" ca="1" si="154"/>
        <v/>
      </c>
      <c r="T240" s="84"/>
      <c r="U240" s="83" t="str">
        <f t="shared" ca="1" si="155"/>
        <v/>
      </c>
      <c r="V240" s="84"/>
      <c r="W240" s="83" t="str">
        <f t="shared" ca="1" si="156"/>
        <v/>
      </c>
      <c r="X240" s="84"/>
      <c r="Y240" s="83" t="str">
        <f t="shared" ca="1" si="157"/>
        <v/>
      </c>
      <c r="Z240" s="84"/>
      <c r="AA240" s="83" t="str">
        <f t="shared" ca="1" si="158"/>
        <v/>
      </c>
      <c r="AB240" s="28" t="str">
        <f t="shared" ref="AB240:AB261" ca="1" si="182">IF(AA240&lt;&gt;"",COUNTIF(AA235:AA240,AA240),"")</f>
        <v/>
      </c>
      <c r="AC240" s="9" t="str">
        <f t="shared" ca="1" si="171"/>
        <v/>
      </c>
      <c r="AD240" s="9" t="str">
        <f t="shared" ca="1" si="181"/>
        <v/>
      </c>
      <c r="AE240" s="9" t="str">
        <f t="shared" ca="1" si="172"/>
        <v/>
      </c>
      <c r="AF240" s="9" t="str">
        <f t="shared" ca="1" si="173"/>
        <v/>
      </c>
      <c r="AG240" s="9" t="str">
        <f t="shared" ca="1" si="174"/>
        <v/>
      </c>
      <c r="AH240" s="9" t="str">
        <f t="shared" ca="1" si="175"/>
        <v/>
      </c>
      <c r="AI240" s="9" t="str">
        <f t="shared" ca="1" si="176"/>
        <v/>
      </c>
      <c r="AJ240" s="9" t="str">
        <f t="shared" ca="1" si="177"/>
        <v/>
      </c>
      <c r="AK240" s="9" t="str">
        <f t="shared" ca="1" si="178"/>
        <v/>
      </c>
      <c r="AL240" s="9" t="str">
        <f t="shared" ca="1" si="179"/>
        <v/>
      </c>
      <c r="AM240" s="9">
        <f t="shared" ca="1" si="180"/>
        <v>19</v>
      </c>
      <c r="AN240" s="9">
        <f t="shared" ca="1" si="169"/>
        <v>-9</v>
      </c>
      <c r="AO240" s="20">
        <f t="shared" ca="1" si="144"/>
        <v>0</v>
      </c>
      <c r="AP240" s="22">
        <f t="shared" ca="1" si="145"/>
        <v>69</v>
      </c>
      <c r="AQ240"/>
      <c r="AR240" s="74" t="str">
        <f t="shared" ca="1" si="146"/>
        <v>Profit Target</v>
      </c>
      <c r="AS240" s="74">
        <f t="shared" ca="1" si="147"/>
        <v>0</v>
      </c>
      <c r="CA240" s="5"/>
      <c r="CB240" s="50">
        <f t="shared" ca="1" si="142"/>
        <v>7</v>
      </c>
    </row>
    <row r="241" spans="1:80">
      <c r="A241" s="50">
        <f t="shared" ca="1" si="141"/>
        <v>2</v>
      </c>
      <c r="B241" s="34"/>
      <c r="C241" s="34"/>
      <c r="D241" s="34"/>
      <c r="E241" s="34"/>
      <c r="F241" s="24">
        <f ca="1">IF(A241&lt;&gt;"",COUNTIF($A$5:A241,A241),"")</f>
        <v>7</v>
      </c>
      <c r="G241" s="76">
        <f t="shared" ca="1" si="143"/>
        <v>2</v>
      </c>
      <c r="H241" s="19">
        <f t="shared" ca="1" si="148"/>
        <v>1</v>
      </c>
      <c r="I241" s="83" t="str">
        <f t="shared" ca="1" si="149"/>
        <v/>
      </c>
      <c r="J241" s="83"/>
      <c r="K241" s="83" t="str">
        <f t="shared" ca="1" si="150"/>
        <v/>
      </c>
      <c r="L241" s="83"/>
      <c r="M241" s="83" t="str">
        <f t="shared" ca="1" si="151"/>
        <v/>
      </c>
      <c r="N241" s="83"/>
      <c r="O241" s="83" t="str">
        <f t="shared" ca="1" si="152"/>
        <v/>
      </c>
      <c r="P241" s="83"/>
      <c r="Q241" s="83" t="str">
        <f t="shared" ca="1" si="153"/>
        <v/>
      </c>
      <c r="R241" s="83"/>
      <c r="S241" s="83" t="str">
        <f t="shared" ca="1" si="154"/>
        <v/>
      </c>
      <c r="T241" s="84"/>
      <c r="U241" s="83" t="str">
        <f t="shared" ca="1" si="155"/>
        <v/>
      </c>
      <c r="V241" s="84"/>
      <c r="W241" s="83" t="str">
        <f t="shared" ca="1" si="156"/>
        <v/>
      </c>
      <c r="X241" s="84"/>
      <c r="Y241" s="83" t="str">
        <f t="shared" ca="1" si="157"/>
        <v/>
      </c>
      <c r="Z241" s="84"/>
      <c r="AA241" s="83" t="str">
        <f t="shared" ca="1" si="158"/>
        <v/>
      </c>
      <c r="AB241" s="28" t="str">
        <f t="shared" ca="1" si="182"/>
        <v/>
      </c>
      <c r="AC241" s="9" t="str">
        <f t="shared" ca="1" si="171"/>
        <v/>
      </c>
      <c r="AD241" s="9" t="str">
        <f t="shared" ca="1" si="181"/>
        <v/>
      </c>
      <c r="AE241" s="9" t="str">
        <f t="shared" ca="1" si="172"/>
        <v/>
      </c>
      <c r="AF241" s="9" t="str">
        <f t="shared" ca="1" si="173"/>
        <v/>
      </c>
      <c r="AG241" s="9" t="str">
        <f t="shared" ca="1" si="174"/>
        <v/>
      </c>
      <c r="AH241" s="9" t="str">
        <f t="shared" ca="1" si="175"/>
        <v/>
      </c>
      <c r="AI241" s="9" t="str">
        <f t="shared" ca="1" si="176"/>
        <v/>
      </c>
      <c r="AJ241" s="9" t="str">
        <f t="shared" ca="1" si="177"/>
        <v/>
      </c>
      <c r="AK241" s="9" t="str">
        <f t="shared" ca="1" si="178"/>
        <v/>
      </c>
      <c r="AL241" s="9" t="str">
        <f t="shared" ca="1" si="179"/>
        <v/>
      </c>
      <c r="AM241" s="9">
        <f t="shared" ca="1" si="180"/>
        <v>19</v>
      </c>
      <c r="AN241" s="9">
        <f t="shared" ca="1" si="169"/>
        <v>-9</v>
      </c>
      <c r="AO241" s="20">
        <f t="shared" ca="1" si="144"/>
        <v>0</v>
      </c>
      <c r="AP241" s="22">
        <f t="shared" ca="1" si="145"/>
        <v>69</v>
      </c>
      <c r="AQ241"/>
      <c r="AR241" s="74" t="str">
        <f t="shared" ca="1" si="146"/>
        <v>Profit Target</v>
      </c>
      <c r="AS241" s="74">
        <f t="shared" ca="1" si="147"/>
        <v>0</v>
      </c>
      <c r="CA241" s="5"/>
      <c r="CB241" s="50">
        <f t="shared" ca="1" si="142"/>
        <v>28</v>
      </c>
    </row>
    <row r="242" spans="1:80">
      <c r="A242" s="50">
        <f t="shared" ca="1" si="141"/>
        <v>23</v>
      </c>
      <c r="B242" s="34"/>
      <c r="C242" s="34"/>
      <c r="D242" s="34"/>
      <c r="E242" s="34"/>
      <c r="F242" s="24">
        <f ca="1">IF(A242&lt;&gt;"",COUNTIF($A$5:A242,A242),"")</f>
        <v>5</v>
      </c>
      <c r="G242" s="76">
        <f t="shared" ca="1" si="143"/>
        <v>23</v>
      </c>
      <c r="H242" s="19">
        <f t="shared" ca="1" si="148"/>
        <v>1</v>
      </c>
      <c r="I242" s="83" t="str">
        <f t="shared" ca="1" si="149"/>
        <v/>
      </c>
      <c r="J242" s="83"/>
      <c r="K242" s="83" t="str">
        <f t="shared" ca="1" si="150"/>
        <v/>
      </c>
      <c r="L242" s="83"/>
      <c r="M242" s="83" t="str">
        <f t="shared" ca="1" si="151"/>
        <v/>
      </c>
      <c r="N242" s="83"/>
      <c r="O242" s="83" t="str">
        <f t="shared" ca="1" si="152"/>
        <v/>
      </c>
      <c r="P242" s="83"/>
      <c r="Q242" s="83" t="str">
        <f t="shared" ca="1" si="153"/>
        <v/>
      </c>
      <c r="R242" s="83"/>
      <c r="S242" s="83" t="str">
        <f t="shared" ca="1" si="154"/>
        <v/>
      </c>
      <c r="T242" s="84"/>
      <c r="U242" s="83" t="str">
        <f t="shared" ca="1" si="155"/>
        <v/>
      </c>
      <c r="V242" s="84"/>
      <c r="W242" s="83" t="str">
        <f t="shared" ca="1" si="156"/>
        <v/>
      </c>
      <c r="X242" s="84"/>
      <c r="Y242" s="83" t="str">
        <f t="shared" ca="1" si="157"/>
        <v/>
      </c>
      <c r="Z242" s="84"/>
      <c r="AA242" s="83" t="str">
        <f t="shared" ca="1" si="158"/>
        <v/>
      </c>
      <c r="AB242" s="28" t="str">
        <f t="shared" ca="1" si="182"/>
        <v/>
      </c>
      <c r="AC242" s="9" t="str">
        <f t="shared" ca="1" si="171"/>
        <v/>
      </c>
      <c r="AD242" s="9" t="str">
        <f t="shared" ca="1" si="181"/>
        <v/>
      </c>
      <c r="AE242" s="9" t="str">
        <f t="shared" ca="1" si="172"/>
        <v/>
      </c>
      <c r="AF242" s="9" t="str">
        <f t="shared" ca="1" si="173"/>
        <v/>
      </c>
      <c r="AG242" s="9" t="str">
        <f t="shared" ca="1" si="174"/>
        <v/>
      </c>
      <c r="AH242" s="9" t="str">
        <f t="shared" ca="1" si="175"/>
        <v/>
      </c>
      <c r="AI242" s="9" t="str">
        <f t="shared" ca="1" si="176"/>
        <v/>
      </c>
      <c r="AJ242" s="9" t="str">
        <f t="shared" ca="1" si="177"/>
        <v/>
      </c>
      <c r="AK242" s="9" t="str">
        <f t="shared" ca="1" si="178"/>
        <v/>
      </c>
      <c r="AL242" s="9" t="str">
        <f t="shared" ca="1" si="179"/>
        <v/>
      </c>
      <c r="AM242" s="9">
        <f t="shared" ca="1" si="180"/>
        <v>19</v>
      </c>
      <c r="AN242" s="9">
        <f t="shared" ca="1" si="169"/>
        <v>-9</v>
      </c>
      <c r="AO242" s="20">
        <f t="shared" ca="1" si="144"/>
        <v>0</v>
      </c>
      <c r="AP242" s="22">
        <f t="shared" ca="1" si="145"/>
        <v>69</v>
      </c>
      <c r="AQ242"/>
      <c r="AR242" s="74" t="str">
        <f t="shared" ca="1" si="146"/>
        <v>Profit Target</v>
      </c>
      <c r="AS242" s="74">
        <f t="shared" ca="1" si="147"/>
        <v>0</v>
      </c>
      <c r="CA242" s="5"/>
      <c r="CB242" s="50">
        <f t="shared" ca="1" si="142"/>
        <v>31</v>
      </c>
    </row>
    <row r="243" spans="1:80">
      <c r="A243" s="50">
        <f t="shared" ca="1" si="141"/>
        <v>10</v>
      </c>
      <c r="B243" s="34"/>
      <c r="C243" s="34"/>
      <c r="D243" s="34"/>
      <c r="E243" s="34"/>
      <c r="F243" s="24">
        <f ca="1">IF(A243&lt;&gt;"",COUNTIF($A$5:A243,A243),"")</f>
        <v>8</v>
      </c>
      <c r="G243" s="76">
        <f t="shared" ca="1" si="143"/>
        <v>10</v>
      </c>
      <c r="H243" s="19">
        <f t="shared" ca="1" si="148"/>
        <v>1</v>
      </c>
      <c r="I243" s="83" t="str">
        <f t="shared" ref="I243:I306" ca="1" si="183">IF(J242=6,"",IF(AP242&gt;=$W$1,"",IF(AP242&lt;=$W$2,"",IF(I242&lt;&gt;"",I242,G243))))</f>
        <v/>
      </c>
      <c r="J243" s="83" t="str">
        <f t="shared" ref="J243:J265" ca="1" si="184">IF(I243&lt;&gt;"",COUNTIF(I238:I243,I243),"")</f>
        <v/>
      </c>
      <c r="K243" s="83" t="str">
        <f t="shared" ref="K243:K306" ca="1" si="185">IF(L242=6,"",IF(AP242&gt;=$W$1,"",IF(AP242&lt;=$W$2,"",IF(AND(K242&lt;&gt;"",K242&lt;&gt;G243),K242,IF(G243&lt;&gt;I243,G243,"")))))</f>
        <v/>
      </c>
      <c r="L243" s="83" t="str">
        <f t="shared" ref="L243:L265" ca="1" si="186">IF(K243&lt;&gt;"",COUNTIF(K238:K243,K243),"")</f>
        <v/>
      </c>
      <c r="M243" s="83" t="str">
        <f t="shared" ref="M243:M306" ca="1" si="187">IF(N242=6,"",IF(AP242&gt;=$W$1,"",IF(AP242&lt;=$W$2,"",IF(AND(M242&lt;&gt;"",M242&lt;&gt;G243),M242,IF(AND(G243&lt;&gt;K243,G243&lt;&gt;I243),G243,"")))))</f>
        <v/>
      </c>
      <c r="N243" s="83" t="str">
        <f t="shared" ref="N243:N265" ca="1" si="188">IF(M243&lt;&gt;"",COUNTIF(M238:M243,M243),"")</f>
        <v/>
      </c>
      <c r="O243" s="83" t="str">
        <f t="shared" ref="O243:O306" ca="1" si="189">IF(P242=6,"",IF(AP242&gt;=$W$1,"",IF(AP242&lt;=$W$2,"",IF(AND(O242&lt;&gt;"",O242&lt;&gt;G243),O242,IF(AND(G243&lt;&gt;M243,G243&lt;&gt;K243,G243&lt;&gt;I243),G243,"")))))</f>
        <v/>
      </c>
      <c r="P243" s="83" t="str">
        <f t="shared" ref="P243:P265" ca="1" si="190">IF(O243&lt;&gt;"",COUNTIF(O238:O243,O243),"")</f>
        <v/>
      </c>
      <c r="Q243" s="83" t="str">
        <f t="shared" ref="Q243:Q306" ca="1" si="191">IF(R242=6,"",IF(AP242&gt;=$W$1,"",IF(AP242&lt;=$W$2,"",IF(AND(Q242&lt;&gt;"",Q242&lt;&gt;G243),Q242,IF(AND(G243&lt;&gt;M243,G243&lt;&gt;K243,G243&lt;&gt;I243,G243&lt;&gt;O243),G243,"")))))</f>
        <v/>
      </c>
      <c r="R243" s="83" t="str">
        <f t="shared" ref="R243:R265" ca="1" si="192">IF(Q243&lt;&gt;"",COUNTIF(Q238:Q243,Q243),"")</f>
        <v/>
      </c>
      <c r="S243" s="83" t="str">
        <f t="shared" ref="S243:S306" ca="1" si="193">IF(T242=6,"",IF(AP242&gt;=$W$1,"",IF(AP242&lt;=$W$2,"",IF(AND(S242&lt;&gt;"",S242,S242&lt;&gt;G243),S242,IF(AND(G243&lt;&gt;M243,G243&lt;&gt;K243,G243&lt;&gt;I243,G243&lt;&gt;O243,G243&lt;&gt;Q243),G243,"")))))</f>
        <v/>
      </c>
      <c r="T243" s="83" t="str">
        <f t="shared" ref="T243:T265" ca="1" si="194">IF(S243&lt;&gt;"",COUNTIF(S238:S243,S243),"")</f>
        <v/>
      </c>
      <c r="U243" s="83" t="str">
        <f t="shared" ref="U243:U306" ca="1" si="195">IF(V242=6,"",IF(AP242&gt;=$W$1,"",IF(AP242&lt;=$W$2,"",IF(AND(U242&lt;&gt;"",U242&lt;&gt;G243),U242,IF(AND(G243&lt;&gt;M243,G243&lt;&gt;K243,G243&lt;&gt;I243,G243&lt;&gt;O243,G243&lt;&gt;Q243,G243&lt;&gt;S243),G243,"")))))</f>
        <v/>
      </c>
      <c r="V243" s="83" t="str">
        <f t="shared" ref="V243:V265" ca="1" si="196">IF(U243&lt;&gt;"",COUNTIF(U238:U243,U243),"")</f>
        <v/>
      </c>
      <c r="W243" s="83" t="str">
        <f t="shared" ref="W243:W306" ca="1" si="197">IF(X242=6,"",IF(AP242&gt;=$W$1,"",IF(AP242&lt;=$W$2,"",IF(AND(W242&lt;&gt;"",W242&lt;&gt;G243),W242,IF(AND(G243&lt;&gt;M243,G243&lt;&gt;K243,G243&lt;&gt;I243,G243&lt;&gt;O243,G243&lt;&gt;Q243,G243&lt;&gt;S243,G243&lt;&gt;U243),G243,"")))))</f>
        <v/>
      </c>
      <c r="X243" s="83" t="str">
        <f t="shared" ref="X243:X265" ca="1" si="198">IF(W243&lt;&gt;"",COUNTIF(W238:W243,W243),"")</f>
        <v/>
      </c>
      <c r="Y243" s="83" t="str">
        <f t="shared" ref="Y243:Y306" ca="1" si="199">IF(Z242=6,"",IF(AP242&gt;=$W$1,"",IF(AP242&lt;=$W$2,"",IF(AND(Y242&lt;&gt;"",Y242&lt;&gt;G243),Y242,IF(AND(G243&lt;&gt;M243,G243&lt;&gt;K243,G243&lt;&gt;I243,G243&lt;&gt;O243,G243&lt;&gt;Q243,G243&lt;&gt;S243,G243&lt;&gt;U243,G243&lt;&gt;W243),G243,"")))))</f>
        <v/>
      </c>
      <c r="Z243" s="83" t="str">
        <f t="shared" ref="Z243:Z265" ca="1" si="200">IF(Y243&lt;&gt;"",COUNTIF(Y238:Y243,Y243),"")</f>
        <v/>
      </c>
      <c r="AA243" s="83" t="str">
        <f t="shared" ref="AA243:AA306" ca="1" si="201">IF(AB242=6,"",IF(AP242&gt;=$W$1,"",IF(AP242&lt;=$W$2,"",IF(AND(AA242&lt;&gt;"",AA242&lt;&gt;G243),AA242,IF(AND(G243&lt;&gt;M243,G243&lt;&gt;K243,G243&lt;&gt;I243,G243&lt;&gt;O243,G243&lt;&gt;Q243,G243&lt;&gt;S243,G243&lt;&gt;U243,G243&lt;&gt;W243,G243&lt;&gt;Y243),G243,"")))))</f>
        <v/>
      </c>
      <c r="AB243" s="28" t="str">
        <f t="shared" ca="1" si="182"/>
        <v/>
      </c>
      <c r="AC243" s="9" t="str">
        <f t="shared" ca="1" si="171"/>
        <v/>
      </c>
      <c r="AD243" s="9" t="str">
        <f t="shared" ca="1" si="181"/>
        <v/>
      </c>
      <c r="AE243" s="9" t="str">
        <f t="shared" ca="1" si="172"/>
        <v/>
      </c>
      <c r="AF243" s="9" t="str">
        <f t="shared" ca="1" si="173"/>
        <v/>
      </c>
      <c r="AG243" s="9" t="str">
        <f t="shared" ca="1" si="174"/>
        <v/>
      </c>
      <c r="AH243" s="9" t="str">
        <f t="shared" ca="1" si="175"/>
        <v/>
      </c>
      <c r="AI243" s="9" t="str">
        <f t="shared" ca="1" si="176"/>
        <v/>
      </c>
      <c r="AJ243" s="9" t="str">
        <f t="shared" ca="1" si="177"/>
        <v/>
      </c>
      <c r="AK243" s="9" t="str">
        <f t="shared" ca="1" si="178"/>
        <v/>
      </c>
      <c r="AL243" s="9" t="str">
        <f t="shared" ca="1" si="179"/>
        <v/>
      </c>
      <c r="AM243" s="9">
        <f t="shared" ca="1" si="180"/>
        <v>19</v>
      </c>
      <c r="AN243" s="9">
        <f t="shared" ca="1" si="169"/>
        <v>-9</v>
      </c>
      <c r="AO243" s="20">
        <f t="shared" ca="1" si="144"/>
        <v>0</v>
      </c>
      <c r="AP243" s="22">
        <f t="shared" ca="1" si="145"/>
        <v>69</v>
      </c>
      <c r="AQ243"/>
      <c r="AR243" s="74" t="str">
        <f t="shared" ca="1" si="146"/>
        <v>Profit Target</v>
      </c>
      <c r="AS243" s="74">
        <f t="shared" ca="1" si="147"/>
        <v>0</v>
      </c>
      <c r="CA243" s="5"/>
      <c r="CB243" s="50">
        <f t="shared" ca="1" si="142"/>
        <v>21</v>
      </c>
    </row>
    <row r="244" spans="1:80">
      <c r="A244" s="50">
        <f t="shared" ca="1" si="141"/>
        <v>30</v>
      </c>
      <c r="B244" s="34"/>
      <c r="C244" s="34"/>
      <c r="D244" s="34"/>
      <c r="E244" s="34"/>
      <c r="F244" s="24">
        <f ca="1">IF(A244&lt;&gt;"",COUNTIF($A$5:A244,A244),"")</f>
        <v>2</v>
      </c>
      <c r="G244" s="76">
        <f t="shared" ca="1" si="143"/>
        <v>30</v>
      </c>
      <c r="H244" s="19">
        <f t="shared" ca="1" si="148"/>
        <v>1</v>
      </c>
      <c r="I244" s="83" t="str">
        <f t="shared" ca="1" si="183"/>
        <v/>
      </c>
      <c r="J244" s="83" t="str">
        <f t="shared" ca="1" si="184"/>
        <v/>
      </c>
      <c r="K244" s="83" t="str">
        <f t="shared" ca="1" si="185"/>
        <v/>
      </c>
      <c r="L244" s="83" t="str">
        <f t="shared" ca="1" si="186"/>
        <v/>
      </c>
      <c r="M244" s="83" t="str">
        <f t="shared" ca="1" si="187"/>
        <v/>
      </c>
      <c r="N244" s="83" t="str">
        <f t="shared" ca="1" si="188"/>
        <v/>
      </c>
      <c r="O244" s="83" t="str">
        <f t="shared" ca="1" si="189"/>
        <v/>
      </c>
      <c r="P244" s="83" t="str">
        <f t="shared" ca="1" si="190"/>
        <v/>
      </c>
      <c r="Q244" s="83" t="str">
        <f t="shared" ca="1" si="191"/>
        <v/>
      </c>
      <c r="R244" s="83" t="str">
        <f t="shared" ca="1" si="192"/>
        <v/>
      </c>
      <c r="S244" s="83" t="str">
        <f t="shared" ca="1" si="193"/>
        <v/>
      </c>
      <c r="T244" s="83" t="str">
        <f t="shared" ca="1" si="194"/>
        <v/>
      </c>
      <c r="U244" s="83" t="str">
        <f t="shared" ca="1" si="195"/>
        <v/>
      </c>
      <c r="V244" s="83" t="str">
        <f t="shared" ca="1" si="196"/>
        <v/>
      </c>
      <c r="W244" s="83" t="str">
        <f t="shared" ca="1" si="197"/>
        <v/>
      </c>
      <c r="X244" s="83" t="str">
        <f t="shared" ca="1" si="198"/>
        <v/>
      </c>
      <c r="Y244" s="83" t="str">
        <f t="shared" ca="1" si="199"/>
        <v/>
      </c>
      <c r="Z244" s="83" t="str">
        <f t="shared" ca="1" si="200"/>
        <v/>
      </c>
      <c r="AA244" s="83" t="str">
        <f t="shared" ca="1" si="201"/>
        <v/>
      </c>
      <c r="AB244" s="28" t="str">
        <f t="shared" ca="1" si="182"/>
        <v/>
      </c>
      <c r="AC244" s="9" t="str">
        <f t="shared" ca="1" si="171"/>
        <v/>
      </c>
      <c r="AD244" s="9" t="str">
        <f t="shared" ca="1" si="181"/>
        <v/>
      </c>
      <c r="AE244" s="9" t="str">
        <f t="shared" ca="1" si="172"/>
        <v/>
      </c>
      <c r="AF244" s="9" t="str">
        <f t="shared" ca="1" si="173"/>
        <v/>
      </c>
      <c r="AG244" s="9" t="str">
        <f t="shared" ca="1" si="174"/>
        <v/>
      </c>
      <c r="AH244" s="9" t="str">
        <f t="shared" ca="1" si="175"/>
        <v/>
      </c>
      <c r="AI244" s="9" t="str">
        <f t="shared" ca="1" si="176"/>
        <v/>
      </c>
      <c r="AJ244" s="9" t="str">
        <f t="shared" ca="1" si="177"/>
        <v/>
      </c>
      <c r="AK244" s="9" t="str">
        <f t="shared" ca="1" si="178"/>
        <v/>
      </c>
      <c r="AL244" s="9" t="str">
        <f t="shared" ca="1" si="179"/>
        <v/>
      </c>
      <c r="AM244" s="9">
        <f t="shared" ca="1" si="180"/>
        <v>19</v>
      </c>
      <c r="AN244" s="9">
        <f t="shared" ca="1" si="169"/>
        <v>-9</v>
      </c>
      <c r="AO244" s="20">
        <f t="shared" ca="1" si="144"/>
        <v>0</v>
      </c>
      <c r="AP244" s="22">
        <f t="shared" ca="1" si="145"/>
        <v>69</v>
      </c>
      <c r="AQ244"/>
      <c r="AR244" s="74" t="str">
        <f t="shared" ca="1" si="146"/>
        <v>Profit Target</v>
      </c>
      <c r="AS244" s="74">
        <f t="shared" ca="1" si="147"/>
        <v>0</v>
      </c>
      <c r="CA244" s="5"/>
      <c r="CB244" s="50">
        <f t="shared" ca="1" si="142"/>
        <v>14</v>
      </c>
    </row>
    <row r="245" spans="1:80">
      <c r="A245" s="50">
        <f t="shared" ca="1" si="141"/>
        <v>10</v>
      </c>
      <c r="B245" s="34"/>
      <c r="C245" s="34"/>
      <c r="D245" s="34"/>
      <c r="E245" s="34"/>
      <c r="F245" s="24">
        <f ca="1">IF(A245&lt;&gt;"",COUNTIF($A$5:A245,A245),"")</f>
        <v>9</v>
      </c>
      <c r="G245" s="76">
        <f t="shared" ca="1" si="143"/>
        <v>10</v>
      </c>
      <c r="H245" s="19">
        <f t="shared" ca="1" si="148"/>
        <v>1</v>
      </c>
      <c r="I245" s="83" t="str">
        <f t="shared" ca="1" si="183"/>
        <v/>
      </c>
      <c r="J245" s="83" t="str">
        <f t="shared" ca="1" si="184"/>
        <v/>
      </c>
      <c r="K245" s="83" t="str">
        <f t="shared" ca="1" si="185"/>
        <v/>
      </c>
      <c r="L245" s="83" t="str">
        <f t="shared" ca="1" si="186"/>
        <v/>
      </c>
      <c r="M245" s="83" t="str">
        <f t="shared" ca="1" si="187"/>
        <v/>
      </c>
      <c r="N245" s="83" t="str">
        <f t="shared" ca="1" si="188"/>
        <v/>
      </c>
      <c r="O245" s="83" t="str">
        <f t="shared" ca="1" si="189"/>
        <v/>
      </c>
      <c r="P245" s="83" t="str">
        <f t="shared" ca="1" si="190"/>
        <v/>
      </c>
      <c r="Q245" s="83" t="str">
        <f t="shared" ca="1" si="191"/>
        <v/>
      </c>
      <c r="R245" s="83" t="str">
        <f t="shared" ca="1" si="192"/>
        <v/>
      </c>
      <c r="S245" s="83" t="str">
        <f t="shared" ca="1" si="193"/>
        <v/>
      </c>
      <c r="T245" s="83" t="str">
        <f t="shared" ca="1" si="194"/>
        <v/>
      </c>
      <c r="U245" s="83" t="str">
        <f t="shared" ca="1" si="195"/>
        <v/>
      </c>
      <c r="V245" s="83" t="str">
        <f t="shared" ca="1" si="196"/>
        <v/>
      </c>
      <c r="W245" s="83" t="str">
        <f t="shared" ca="1" si="197"/>
        <v/>
      </c>
      <c r="X245" s="83" t="str">
        <f t="shared" ca="1" si="198"/>
        <v/>
      </c>
      <c r="Y245" s="83" t="str">
        <f t="shared" ca="1" si="199"/>
        <v/>
      </c>
      <c r="Z245" s="83" t="str">
        <f t="shared" ca="1" si="200"/>
        <v/>
      </c>
      <c r="AA245" s="83" t="str">
        <f t="shared" ca="1" si="201"/>
        <v/>
      </c>
      <c r="AB245" s="28" t="str">
        <f t="shared" ca="1" si="182"/>
        <v/>
      </c>
      <c r="AC245" s="9" t="str">
        <f t="shared" ca="1" si="171"/>
        <v/>
      </c>
      <c r="AD245" s="9" t="str">
        <f t="shared" ca="1" si="181"/>
        <v/>
      </c>
      <c r="AE245" s="9" t="str">
        <f t="shared" ca="1" si="172"/>
        <v/>
      </c>
      <c r="AF245" s="9" t="str">
        <f t="shared" ca="1" si="173"/>
        <v/>
      </c>
      <c r="AG245" s="9" t="str">
        <f t="shared" ca="1" si="174"/>
        <v/>
      </c>
      <c r="AH245" s="9" t="str">
        <f t="shared" ca="1" si="175"/>
        <v/>
      </c>
      <c r="AI245" s="9" t="str">
        <f t="shared" ca="1" si="176"/>
        <v/>
      </c>
      <c r="AJ245" s="9" t="str">
        <f t="shared" ca="1" si="177"/>
        <v/>
      </c>
      <c r="AK245" s="9" t="str">
        <f t="shared" ca="1" si="178"/>
        <v/>
      </c>
      <c r="AL245" s="9" t="str">
        <f t="shared" ca="1" si="179"/>
        <v/>
      </c>
      <c r="AM245" s="9">
        <f t="shared" ca="1" si="180"/>
        <v>19</v>
      </c>
      <c r="AN245" s="9">
        <f t="shared" ca="1" si="169"/>
        <v>-9</v>
      </c>
      <c r="AO245" s="20">
        <f t="shared" ca="1" si="144"/>
        <v>0</v>
      </c>
      <c r="AP245" s="22">
        <f t="shared" ca="1" si="145"/>
        <v>69</v>
      </c>
      <c r="AQ245"/>
      <c r="AR245" s="74" t="str">
        <f t="shared" ca="1" si="146"/>
        <v>Profit Target</v>
      </c>
      <c r="AS245" s="74">
        <f t="shared" ca="1" si="147"/>
        <v>0</v>
      </c>
      <c r="CA245" s="5"/>
      <c r="CB245" s="50">
        <f t="shared" ca="1" si="142"/>
        <v>7</v>
      </c>
    </row>
    <row r="246" spans="1:80">
      <c r="A246" s="50">
        <f t="shared" ca="1" si="141"/>
        <v>0</v>
      </c>
      <c r="B246" s="34"/>
      <c r="C246" s="34"/>
      <c r="D246" s="34"/>
      <c r="E246" s="34"/>
      <c r="F246" s="24">
        <f ca="1">IF(A246&lt;&gt;"",COUNTIF($A$5:A246,A246),"")</f>
        <v>9</v>
      </c>
      <c r="G246" s="76">
        <f t="shared" ca="1" si="143"/>
        <v>0</v>
      </c>
      <c r="H246" s="19">
        <f t="shared" ca="1" si="148"/>
        <v>1</v>
      </c>
      <c r="I246" s="83" t="str">
        <f t="shared" ca="1" si="183"/>
        <v/>
      </c>
      <c r="J246" s="83" t="str">
        <f t="shared" ca="1" si="184"/>
        <v/>
      </c>
      <c r="K246" s="83" t="str">
        <f t="shared" ca="1" si="185"/>
        <v/>
      </c>
      <c r="L246" s="83" t="str">
        <f t="shared" ca="1" si="186"/>
        <v/>
      </c>
      <c r="M246" s="83" t="str">
        <f t="shared" ca="1" si="187"/>
        <v/>
      </c>
      <c r="N246" s="83" t="str">
        <f t="shared" ca="1" si="188"/>
        <v/>
      </c>
      <c r="O246" s="83" t="str">
        <f t="shared" ca="1" si="189"/>
        <v/>
      </c>
      <c r="P246" s="83" t="str">
        <f t="shared" ca="1" si="190"/>
        <v/>
      </c>
      <c r="Q246" s="83" t="str">
        <f t="shared" ca="1" si="191"/>
        <v/>
      </c>
      <c r="R246" s="83" t="str">
        <f t="shared" ca="1" si="192"/>
        <v/>
      </c>
      <c r="S246" s="83" t="str">
        <f t="shared" ca="1" si="193"/>
        <v/>
      </c>
      <c r="T246" s="83" t="str">
        <f t="shared" ca="1" si="194"/>
        <v/>
      </c>
      <c r="U246" s="83" t="str">
        <f t="shared" ca="1" si="195"/>
        <v/>
      </c>
      <c r="V246" s="83" t="str">
        <f t="shared" ca="1" si="196"/>
        <v/>
      </c>
      <c r="W246" s="83" t="str">
        <f t="shared" ca="1" si="197"/>
        <v/>
      </c>
      <c r="X246" s="83" t="str">
        <f t="shared" ca="1" si="198"/>
        <v/>
      </c>
      <c r="Y246" s="83" t="str">
        <f t="shared" ca="1" si="199"/>
        <v/>
      </c>
      <c r="Z246" s="83" t="str">
        <f t="shared" ca="1" si="200"/>
        <v/>
      </c>
      <c r="AA246" s="83" t="str">
        <f t="shared" ca="1" si="201"/>
        <v/>
      </c>
      <c r="AB246" s="28" t="str">
        <f t="shared" ca="1" si="182"/>
        <v/>
      </c>
      <c r="AC246" s="9" t="str">
        <f t="shared" ca="1" si="171"/>
        <v/>
      </c>
      <c r="AD246" s="9" t="str">
        <f t="shared" ca="1" si="181"/>
        <v/>
      </c>
      <c r="AE246" s="9" t="str">
        <f t="shared" ca="1" si="172"/>
        <v/>
      </c>
      <c r="AF246" s="9" t="str">
        <f t="shared" ca="1" si="173"/>
        <v/>
      </c>
      <c r="AG246" s="9" t="str">
        <f t="shared" ca="1" si="174"/>
        <v/>
      </c>
      <c r="AH246" s="9" t="str">
        <f t="shared" ca="1" si="175"/>
        <v/>
      </c>
      <c r="AI246" s="9" t="str">
        <f t="shared" ca="1" si="176"/>
        <v/>
      </c>
      <c r="AJ246" s="9" t="str">
        <f t="shared" ca="1" si="177"/>
        <v/>
      </c>
      <c r="AK246" s="9" t="str">
        <f t="shared" ca="1" si="178"/>
        <v/>
      </c>
      <c r="AL246" s="9" t="str">
        <f t="shared" ca="1" si="179"/>
        <v/>
      </c>
      <c r="AM246" s="9">
        <f t="shared" ca="1" si="180"/>
        <v>19</v>
      </c>
      <c r="AN246" s="9">
        <f t="shared" ca="1" si="169"/>
        <v>-9</v>
      </c>
      <c r="AO246" s="20">
        <f t="shared" ca="1" si="144"/>
        <v>0</v>
      </c>
      <c r="AP246" s="22">
        <f t="shared" ca="1" si="145"/>
        <v>69</v>
      </c>
      <c r="AQ246"/>
      <c r="AR246" s="74" t="str">
        <f t="shared" ca="1" si="146"/>
        <v>Profit Target</v>
      </c>
      <c r="AS246" s="74">
        <f t="shared" ca="1" si="147"/>
        <v>0</v>
      </c>
      <c r="CA246" s="5"/>
      <c r="CB246" s="50">
        <f t="shared" ca="1" si="142"/>
        <v>23</v>
      </c>
    </row>
    <row r="247" spans="1:80">
      <c r="A247" s="50">
        <f t="shared" ca="1" si="141"/>
        <v>31</v>
      </c>
      <c r="B247" s="34"/>
      <c r="C247" s="34"/>
      <c r="D247" s="34"/>
      <c r="E247" s="34"/>
      <c r="F247" s="24">
        <f ca="1">IF(A247&lt;&gt;"",COUNTIF($A$5:A247,A247),"")</f>
        <v>9</v>
      </c>
      <c r="G247" s="76">
        <f t="shared" ca="1" si="143"/>
        <v>31</v>
      </c>
      <c r="H247" s="19">
        <f t="shared" ca="1" si="148"/>
        <v>1</v>
      </c>
      <c r="I247" s="83" t="str">
        <f t="shared" ca="1" si="183"/>
        <v/>
      </c>
      <c r="J247" s="83" t="str">
        <f t="shared" ca="1" si="184"/>
        <v/>
      </c>
      <c r="K247" s="83" t="str">
        <f t="shared" ca="1" si="185"/>
        <v/>
      </c>
      <c r="L247" s="83" t="str">
        <f t="shared" ca="1" si="186"/>
        <v/>
      </c>
      <c r="M247" s="83" t="str">
        <f t="shared" ca="1" si="187"/>
        <v/>
      </c>
      <c r="N247" s="83" t="str">
        <f t="shared" ca="1" si="188"/>
        <v/>
      </c>
      <c r="O247" s="83" t="str">
        <f t="shared" ca="1" si="189"/>
        <v/>
      </c>
      <c r="P247" s="83" t="str">
        <f t="shared" ca="1" si="190"/>
        <v/>
      </c>
      <c r="Q247" s="83" t="str">
        <f t="shared" ca="1" si="191"/>
        <v/>
      </c>
      <c r="R247" s="83" t="str">
        <f t="shared" ca="1" si="192"/>
        <v/>
      </c>
      <c r="S247" s="83" t="str">
        <f t="shared" ca="1" si="193"/>
        <v/>
      </c>
      <c r="T247" s="83" t="str">
        <f t="shared" ca="1" si="194"/>
        <v/>
      </c>
      <c r="U247" s="83" t="str">
        <f t="shared" ca="1" si="195"/>
        <v/>
      </c>
      <c r="V247" s="83" t="str">
        <f t="shared" ca="1" si="196"/>
        <v/>
      </c>
      <c r="W247" s="83" t="str">
        <f t="shared" ca="1" si="197"/>
        <v/>
      </c>
      <c r="X247" s="83" t="str">
        <f t="shared" ca="1" si="198"/>
        <v/>
      </c>
      <c r="Y247" s="83" t="str">
        <f t="shared" ca="1" si="199"/>
        <v/>
      </c>
      <c r="Z247" s="83" t="str">
        <f t="shared" ca="1" si="200"/>
        <v/>
      </c>
      <c r="AA247" s="83" t="str">
        <f t="shared" ca="1" si="201"/>
        <v/>
      </c>
      <c r="AB247" s="28" t="str">
        <f t="shared" ca="1" si="182"/>
        <v/>
      </c>
      <c r="AC247" s="9" t="str">
        <f t="shared" ca="1" si="171"/>
        <v/>
      </c>
      <c r="AD247" s="9" t="str">
        <f t="shared" ca="1" si="181"/>
        <v/>
      </c>
      <c r="AE247" s="9" t="str">
        <f t="shared" ca="1" si="172"/>
        <v/>
      </c>
      <c r="AF247" s="9" t="str">
        <f t="shared" ca="1" si="173"/>
        <v/>
      </c>
      <c r="AG247" s="9" t="str">
        <f t="shared" ca="1" si="174"/>
        <v/>
      </c>
      <c r="AH247" s="9" t="str">
        <f t="shared" ca="1" si="175"/>
        <v/>
      </c>
      <c r="AI247" s="9" t="str">
        <f t="shared" ca="1" si="176"/>
        <v/>
      </c>
      <c r="AJ247" s="9" t="str">
        <f t="shared" ca="1" si="177"/>
        <v/>
      </c>
      <c r="AK247" s="9" t="str">
        <f t="shared" ca="1" si="178"/>
        <v/>
      </c>
      <c r="AL247" s="9" t="str">
        <f t="shared" ca="1" si="179"/>
        <v/>
      </c>
      <c r="AM247" s="9">
        <f t="shared" ca="1" si="180"/>
        <v>19</v>
      </c>
      <c r="AN247" s="9">
        <f t="shared" ca="1" si="169"/>
        <v>-9</v>
      </c>
      <c r="AO247" s="20">
        <f t="shared" ca="1" si="144"/>
        <v>0</v>
      </c>
      <c r="AP247" s="22">
        <f t="shared" ca="1" si="145"/>
        <v>69</v>
      </c>
      <c r="AQ247"/>
      <c r="AR247" s="74" t="str">
        <f t="shared" ca="1" si="146"/>
        <v>Profit Target</v>
      </c>
      <c r="AS247" s="74">
        <f t="shared" ca="1" si="147"/>
        <v>0</v>
      </c>
      <c r="CA247" s="5"/>
      <c r="CB247" s="50">
        <f t="shared" ca="1" si="142"/>
        <v>6</v>
      </c>
    </row>
    <row r="248" spans="1:80">
      <c r="A248" s="50">
        <f t="shared" ca="1" si="141"/>
        <v>36</v>
      </c>
      <c r="B248" s="34"/>
      <c r="C248" s="34"/>
      <c r="D248" s="34"/>
      <c r="E248" s="34"/>
      <c r="F248" s="24">
        <f ca="1">IF(A248&lt;&gt;"",COUNTIF($A$5:A248,A248),"")</f>
        <v>7</v>
      </c>
      <c r="G248" s="76">
        <f t="shared" ca="1" si="143"/>
        <v>36</v>
      </c>
      <c r="H248" s="19">
        <f t="shared" ca="1" si="148"/>
        <v>1</v>
      </c>
      <c r="I248" s="83" t="str">
        <f t="shared" ca="1" si="183"/>
        <v/>
      </c>
      <c r="J248" s="83" t="str">
        <f t="shared" ca="1" si="184"/>
        <v/>
      </c>
      <c r="K248" s="83" t="str">
        <f t="shared" ca="1" si="185"/>
        <v/>
      </c>
      <c r="L248" s="83" t="str">
        <f t="shared" ca="1" si="186"/>
        <v/>
      </c>
      <c r="M248" s="83" t="str">
        <f t="shared" ca="1" si="187"/>
        <v/>
      </c>
      <c r="N248" s="83" t="str">
        <f t="shared" ca="1" si="188"/>
        <v/>
      </c>
      <c r="O248" s="83" t="str">
        <f t="shared" ca="1" si="189"/>
        <v/>
      </c>
      <c r="P248" s="83" t="str">
        <f t="shared" ca="1" si="190"/>
        <v/>
      </c>
      <c r="Q248" s="83" t="str">
        <f t="shared" ca="1" si="191"/>
        <v/>
      </c>
      <c r="R248" s="83" t="str">
        <f t="shared" ca="1" si="192"/>
        <v/>
      </c>
      <c r="S248" s="83" t="str">
        <f t="shared" ca="1" si="193"/>
        <v/>
      </c>
      <c r="T248" s="83" t="str">
        <f t="shared" ca="1" si="194"/>
        <v/>
      </c>
      <c r="U248" s="83" t="str">
        <f t="shared" ca="1" si="195"/>
        <v/>
      </c>
      <c r="V248" s="83" t="str">
        <f t="shared" ca="1" si="196"/>
        <v/>
      </c>
      <c r="W248" s="83" t="str">
        <f t="shared" ca="1" si="197"/>
        <v/>
      </c>
      <c r="X248" s="83" t="str">
        <f t="shared" ca="1" si="198"/>
        <v/>
      </c>
      <c r="Y248" s="83" t="str">
        <f t="shared" ca="1" si="199"/>
        <v/>
      </c>
      <c r="Z248" s="83" t="str">
        <f t="shared" ca="1" si="200"/>
        <v/>
      </c>
      <c r="AA248" s="83" t="str">
        <f t="shared" ca="1" si="201"/>
        <v/>
      </c>
      <c r="AB248" s="28" t="str">
        <f t="shared" ca="1" si="182"/>
        <v/>
      </c>
      <c r="AC248" s="9" t="str">
        <f t="shared" ca="1" si="171"/>
        <v/>
      </c>
      <c r="AD248" s="9" t="str">
        <f t="shared" ca="1" si="181"/>
        <v/>
      </c>
      <c r="AE248" s="9" t="str">
        <f t="shared" ca="1" si="172"/>
        <v/>
      </c>
      <c r="AF248" s="9" t="str">
        <f t="shared" ca="1" si="173"/>
        <v/>
      </c>
      <c r="AG248" s="9" t="str">
        <f t="shared" ca="1" si="174"/>
        <v/>
      </c>
      <c r="AH248" s="9" t="str">
        <f t="shared" ca="1" si="175"/>
        <v/>
      </c>
      <c r="AI248" s="9" t="str">
        <f t="shared" ca="1" si="176"/>
        <v/>
      </c>
      <c r="AJ248" s="9" t="str">
        <f t="shared" ca="1" si="177"/>
        <v/>
      </c>
      <c r="AK248" s="9" t="str">
        <f t="shared" ca="1" si="178"/>
        <v/>
      </c>
      <c r="AL248" s="9" t="str">
        <f t="shared" ca="1" si="179"/>
        <v/>
      </c>
      <c r="AM248" s="9">
        <f t="shared" ca="1" si="180"/>
        <v>19</v>
      </c>
      <c r="AN248" s="9">
        <f t="shared" ca="1" si="169"/>
        <v>-9</v>
      </c>
      <c r="AO248" s="20">
        <f t="shared" ca="1" si="144"/>
        <v>0</v>
      </c>
      <c r="AP248" s="22">
        <f t="shared" ca="1" si="145"/>
        <v>69</v>
      </c>
      <c r="AQ248"/>
      <c r="AR248" s="74" t="str">
        <f t="shared" ca="1" si="146"/>
        <v>Profit Target</v>
      </c>
      <c r="AS248" s="74">
        <f t="shared" ca="1" si="147"/>
        <v>0</v>
      </c>
      <c r="CA248" s="5"/>
      <c r="CB248" s="50">
        <f t="shared" ca="1" si="142"/>
        <v>14</v>
      </c>
    </row>
    <row r="249" spans="1:80">
      <c r="A249" s="50">
        <f t="shared" ca="1" si="141"/>
        <v>35</v>
      </c>
      <c r="B249" s="34"/>
      <c r="C249" s="34"/>
      <c r="D249" s="34"/>
      <c r="E249" s="34"/>
      <c r="F249" s="24">
        <f ca="1">IF(A249&lt;&gt;"",COUNTIF($A$5:A249,A249),"")</f>
        <v>6</v>
      </c>
      <c r="G249" s="76">
        <f t="shared" ca="1" si="143"/>
        <v>35</v>
      </c>
      <c r="H249" s="19">
        <f t="shared" ca="1" si="148"/>
        <v>1</v>
      </c>
      <c r="I249" s="83" t="str">
        <f t="shared" ca="1" si="183"/>
        <v/>
      </c>
      <c r="J249" s="83" t="str">
        <f t="shared" ca="1" si="184"/>
        <v/>
      </c>
      <c r="K249" s="83" t="str">
        <f t="shared" ca="1" si="185"/>
        <v/>
      </c>
      <c r="L249" s="83" t="str">
        <f t="shared" ca="1" si="186"/>
        <v/>
      </c>
      <c r="M249" s="83" t="str">
        <f t="shared" ca="1" si="187"/>
        <v/>
      </c>
      <c r="N249" s="83" t="str">
        <f t="shared" ca="1" si="188"/>
        <v/>
      </c>
      <c r="O249" s="83" t="str">
        <f t="shared" ca="1" si="189"/>
        <v/>
      </c>
      <c r="P249" s="83" t="str">
        <f t="shared" ca="1" si="190"/>
        <v/>
      </c>
      <c r="Q249" s="83" t="str">
        <f t="shared" ca="1" si="191"/>
        <v/>
      </c>
      <c r="R249" s="83" t="str">
        <f t="shared" ca="1" si="192"/>
        <v/>
      </c>
      <c r="S249" s="83" t="str">
        <f t="shared" ca="1" si="193"/>
        <v/>
      </c>
      <c r="T249" s="83" t="str">
        <f t="shared" ca="1" si="194"/>
        <v/>
      </c>
      <c r="U249" s="83" t="str">
        <f t="shared" ca="1" si="195"/>
        <v/>
      </c>
      <c r="V249" s="83" t="str">
        <f t="shared" ca="1" si="196"/>
        <v/>
      </c>
      <c r="W249" s="83" t="str">
        <f t="shared" ca="1" si="197"/>
        <v/>
      </c>
      <c r="X249" s="83" t="str">
        <f t="shared" ca="1" si="198"/>
        <v/>
      </c>
      <c r="Y249" s="83" t="str">
        <f t="shared" ca="1" si="199"/>
        <v/>
      </c>
      <c r="Z249" s="83" t="str">
        <f t="shared" ca="1" si="200"/>
        <v/>
      </c>
      <c r="AA249" s="83" t="str">
        <f t="shared" ca="1" si="201"/>
        <v/>
      </c>
      <c r="AB249" s="28" t="str">
        <f t="shared" ca="1" si="182"/>
        <v/>
      </c>
      <c r="AC249" s="9" t="str">
        <f t="shared" ca="1" si="171"/>
        <v/>
      </c>
      <c r="AD249" s="9" t="str">
        <f t="shared" ca="1" si="181"/>
        <v/>
      </c>
      <c r="AE249" s="9" t="str">
        <f t="shared" ca="1" si="172"/>
        <v/>
      </c>
      <c r="AF249" s="9" t="str">
        <f t="shared" ca="1" si="173"/>
        <v/>
      </c>
      <c r="AG249" s="9" t="str">
        <f t="shared" ca="1" si="174"/>
        <v/>
      </c>
      <c r="AH249" s="9" t="str">
        <f t="shared" ca="1" si="175"/>
        <v/>
      </c>
      <c r="AI249" s="9" t="str">
        <f t="shared" ca="1" si="176"/>
        <v/>
      </c>
      <c r="AJ249" s="9" t="str">
        <f t="shared" ca="1" si="177"/>
        <v/>
      </c>
      <c r="AK249" s="9" t="str">
        <f t="shared" ca="1" si="178"/>
        <v/>
      </c>
      <c r="AL249" s="9" t="str">
        <f t="shared" ref="AL249:AL280" ca="1" si="202">IF(AP248&gt;=$W$1,"",IF(AP248&lt;=$W$2,"",IF(AA248&lt;&gt;"",IF(AA248=A249,(35*H248),(-1*H248)),"")))</f>
        <v/>
      </c>
      <c r="AM249" s="9">
        <f t="shared" ca="1" si="180"/>
        <v>19</v>
      </c>
      <c r="AN249" s="9">
        <f t="shared" ca="1" si="169"/>
        <v>-9</v>
      </c>
      <c r="AO249" s="20">
        <f t="shared" ca="1" si="144"/>
        <v>0</v>
      </c>
      <c r="AP249" s="22">
        <f t="shared" ca="1" si="145"/>
        <v>69</v>
      </c>
      <c r="AQ249"/>
      <c r="AR249" s="74" t="str">
        <f t="shared" ca="1" si="146"/>
        <v>Profit Target</v>
      </c>
      <c r="AS249" s="74">
        <f t="shared" ca="1" si="147"/>
        <v>0</v>
      </c>
      <c r="CA249" s="5"/>
      <c r="CB249" s="50">
        <f t="shared" ca="1" si="142"/>
        <v>12</v>
      </c>
    </row>
    <row r="250" spans="1:80">
      <c r="A250" s="50">
        <f t="shared" ca="1" si="141"/>
        <v>14</v>
      </c>
      <c r="B250" s="34"/>
      <c r="C250" s="34"/>
      <c r="D250" s="34"/>
      <c r="E250" s="34"/>
      <c r="F250" s="24">
        <f ca="1">IF(A250&lt;&gt;"",COUNTIF($A$5:A250,A250),"")</f>
        <v>8</v>
      </c>
      <c r="G250" s="76">
        <f t="shared" ca="1" si="143"/>
        <v>14</v>
      </c>
      <c r="H250" s="19">
        <f t="shared" ca="1" si="148"/>
        <v>1</v>
      </c>
      <c r="I250" s="83" t="str">
        <f t="shared" ca="1" si="183"/>
        <v/>
      </c>
      <c r="J250" s="83" t="str">
        <f t="shared" ca="1" si="184"/>
        <v/>
      </c>
      <c r="K250" s="83" t="str">
        <f t="shared" ca="1" si="185"/>
        <v/>
      </c>
      <c r="L250" s="83" t="str">
        <f t="shared" ca="1" si="186"/>
        <v/>
      </c>
      <c r="M250" s="83" t="str">
        <f t="shared" ca="1" si="187"/>
        <v/>
      </c>
      <c r="N250" s="83" t="str">
        <f t="shared" ca="1" si="188"/>
        <v/>
      </c>
      <c r="O250" s="83" t="str">
        <f t="shared" ca="1" si="189"/>
        <v/>
      </c>
      <c r="P250" s="83" t="str">
        <f t="shared" ca="1" si="190"/>
        <v/>
      </c>
      <c r="Q250" s="83" t="str">
        <f t="shared" ca="1" si="191"/>
        <v/>
      </c>
      <c r="R250" s="83" t="str">
        <f t="shared" ca="1" si="192"/>
        <v/>
      </c>
      <c r="S250" s="83" t="str">
        <f t="shared" ca="1" si="193"/>
        <v/>
      </c>
      <c r="T250" s="83" t="str">
        <f t="shared" ca="1" si="194"/>
        <v/>
      </c>
      <c r="U250" s="83" t="str">
        <f t="shared" ca="1" si="195"/>
        <v/>
      </c>
      <c r="V250" s="83" t="str">
        <f t="shared" ca="1" si="196"/>
        <v/>
      </c>
      <c r="W250" s="83" t="str">
        <f t="shared" ca="1" si="197"/>
        <v/>
      </c>
      <c r="X250" s="83" t="str">
        <f t="shared" ca="1" si="198"/>
        <v/>
      </c>
      <c r="Y250" s="83" t="str">
        <f t="shared" ca="1" si="199"/>
        <v/>
      </c>
      <c r="Z250" s="83" t="str">
        <f t="shared" ca="1" si="200"/>
        <v/>
      </c>
      <c r="AA250" s="83" t="str">
        <f t="shared" ca="1" si="201"/>
        <v/>
      </c>
      <c r="AB250" s="28" t="str">
        <f t="shared" ca="1" si="182"/>
        <v/>
      </c>
      <c r="AC250" s="9" t="str">
        <f t="shared" ca="1" si="171"/>
        <v/>
      </c>
      <c r="AD250" s="9" t="str">
        <f t="shared" ca="1" si="181"/>
        <v/>
      </c>
      <c r="AE250" s="9" t="str">
        <f t="shared" ca="1" si="172"/>
        <v/>
      </c>
      <c r="AF250" s="9" t="str">
        <f t="shared" ca="1" si="173"/>
        <v/>
      </c>
      <c r="AG250" s="9" t="str">
        <f t="shared" ca="1" si="174"/>
        <v/>
      </c>
      <c r="AH250" s="9" t="str">
        <f t="shared" ca="1" si="175"/>
        <v/>
      </c>
      <c r="AI250" s="9" t="str">
        <f t="shared" ca="1" si="176"/>
        <v/>
      </c>
      <c r="AJ250" s="9" t="str">
        <f t="shared" ca="1" si="177"/>
        <v/>
      </c>
      <c r="AK250" s="9" t="str">
        <f t="shared" ca="1" si="178"/>
        <v/>
      </c>
      <c r="AL250" s="9" t="str">
        <f t="shared" ca="1" si="202"/>
        <v/>
      </c>
      <c r="AM250" s="9">
        <f t="shared" ca="1" si="180"/>
        <v>19</v>
      </c>
      <c r="AN250" s="9">
        <f t="shared" ca="1" si="169"/>
        <v>-9</v>
      </c>
      <c r="AO250" s="20">
        <f t="shared" ca="1" si="144"/>
        <v>0</v>
      </c>
      <c r="AP250" s="22">
        <f t="shared" ca="1" si="145"/>
        <v>69</v>
      </c>
      <c r="AQ250"/>
      <c r="AR250" s="74" t="str">
        <f t="shared" ca="1" si="146"/>
        <v>Profit Target</v>
      </c>
      <c r="AS250" s="74">
        <f t="shared" ca="1" si="147"/>
        <v>0</v>
      </c>
      <c r="CA250" s="5"/>
      <c r="CB250" s="50">
        <f t="shared" ca="1" si="142"/>
        <v>34</v>
      </c>
    </row>
    <row r="251" spans="1:80">
      <c r="A251" s="50">
        <f t="shared" ca="1" si="141"/>
        <v>9</v>
      </c>
      <c r="B251" s="34"/>
      <c r="C251" s="34"/>
      <c r="D251" s="34"/>
      <c r="E251" s="34"/>
      <c r="F251" s="24">
        <f ca="1">IF(A251&lt;&gt;"",COUNTIF($A$5:A251,A251),"")</f>
        <v>7</v>
      </c>
      <c r="G251" s="76">
        <f t="shared" ca="1" si="143"/>
        <v>9</v>
      </c>
      <c r="H251" s="19">
        <f t="shared" ca="1" si="148"/>
        <v>1</v>
      </c>
      <c r="I251" s="83" t="str">
        <f t="shared" ca="1" si="183"/>
        <v/>
      </c>
      <c r="J251" s="83" t="str">
        <f t="shared" ca="1" si="184"/>
        <v/>
      </c>
      <c r="K251" s="83" t="str">
        <f t="shared" ca="1" si="185"/>
        <v/>
      </c>
      <c r="L251" s="83" t="str">
        <f t="shared" ca="1" si="186"/>
        <v/>
      </c>
      <c r="M251" s="83" t="str">
        <f t="shared" ca="1" si="187"/>
        <v/>
      </c>
      <c r="N251" s="83" t="str">
        <f t="shared" ca="1" si="188"/>
        <v/>
      </c>
      <c r="O251" s="83" t="str">
        <f t="shared" ca="1" si="189"/>
        <v/>
      </c>
      <c r="P251" s="83" t="str">
        <f t="shared" ca="1" si="190"/>
        <v/>
      </c>
      <c r="Q251" s="83" t="str">
        <f t="shared" ca="1" si="191"/>
        <v/>
      </c>
      <c r="R251" s="83" t="str">
        <f t="shared" ca="1" si="192"/>
        <v/>
      </c>
      <c r="S251" s="83" t="str">
        <f t="shared" ca="1" si="193"/>
        <v/>
      </c>
      <c r="T251" s="83" t="str">
        <f t="shared" ca="1" si="194"/>
        <v/>
      </c>
      <c r="U251" s="83" t="str">
        <f t="shared" ca="1" si="195"/>
        <v/>
      </c>
      <c r="V251" s="83" t="str">
        <f t="shared" ca="1" si="196"/>
        <v/>
      </c>
      <c r="W251" s="83" t="str">
        <f t="shared" ca="1" si="197"/>
        <v/>
      </c>
      <c r="X251" s="83" t="str">
        <f t="shared" ca="1" si="198"/>
        <v/>
      </c>
      <c r="Y251" s="83" t="str">
        <f t="shared" ca="1" si="199"/>
        <v/>
      </c>
      <c r="Z251" s="83" t="str">
        <f t="shared" ca="1" si="200"/>
        <v/>
      </c>
      <c r="AA251" s="83" t="str">
        <f t="shared" ca="1" si="201"/>
        <v/>
      </c>
      <c r="AB251" s="28" t="str">
        <f t="shared" ca="1" si="182"/>
        <v/>
      </c>
      <c r="AC251" s="9" t="str">
        <f t="shared" ca="1" si="171"/>
        <v/>
      </c>
      <c r="AD251" s="9" t="str">
        <f t="shared" ca="1" si="181"/>
        <v/>
      </c>
      <c r="AE251" s="9" t="str">
        <f t="shared" ca="1" si="172"/>
        <v/>
      </c>
      <c r="AF251" s="9" t="str">
        <f t="shared" ca="1" si="173"/>
        <v/>
      </c>
      <c r="AG251" s="9" t="str">
        <f t="shared" ca="1" si="174"/>
        <v/>
      </c>
      <c r="AH251" s="9" t="str">
        <f t="shared" ca="1" si="175"/>
        <v/>
      </c>
      <c r="AI251" s="9" t="str">
        <f t="shared" ca="1" si="176"/>
        <v/>
      </c>
      <c r="AJ251" s="9" t="str">
        <f t="shared" ca="1" si="177"/>
        <v/>
      </c>
      <c r="AK251" s="9" t="str">
        <f t="shared" ca="1" si="178"/>
        <v/>
      </c>
      <c r="AL251" s="9" t="str">
        <f t="shared" ca="1" si="202"/>
        <v/>
      </c>
      <c r="AM251" s="9">
        <f t="shared" ca="1" si="180"/>
        <v>19</v>
      </c>
      <c r="AN251" s="9">
        <f t="shared" ca="1" si="169"/>
        <v>-9</v>
      </c>
      <c r="AO251" s="20">
        <f t="shared" ca="1" si="144"/>
        <v>0</v>
      </c>
      <c r="AP251" s="22">
        <f t="shared" ca="1" si="145"/>
        <v>69</v>
      </c>
      <c r="AQ251"/>
      <c r="AR251" s="74" t="str">
        <f t="shared" ca="1" si="146"/>
        <v>Profit Target</v>
      </c>
      <c r="AS251" s="74">
        <f t="shared" ca="1" si="147"/>
        <v>0</v>
      </c>
      <c r="CA251" s="5"/>
      <c r="CB251" s="50">
        <f t="shared" ca="1" si="142"/>
        <v>5</v>
      </c>
    </row>
    <row r="252" spans="1:80">
      <c r="A252" s="50">
        <f t="shared" ca="1" si="141"/>
        <v>14</v>
      </c>
      <c r="B252" s="34"/>
      <c r="C252" s="34"/>
      <c r="D252" s="34"/>
      <c r="E252" s="34"/>
      <c r="F252" s="24">
        <f ca="1">IF(A252&lt;&gt;"",COUNTIF($A$5:A252,A252),"")</f>
        <v>9</v>
      </c>
      <c r="G252" s="76">
        <f t="shared" ca="1" si="143"/>
        <v>14</v>
      </c>
      <c r="H252" s="19">
        <f t="shared" ca="1" si="148"/>
        <v>1</v>
      </c>
      <c r="I252" s="83" t="str">
        <f t="shared" ca="1" si="183"/>
        <v/>
      </c>
      <c r="J252" s="83" t="str">
        <f t="shared" ca="1" si="184"/>
        <v/>
      </c>
      <c r="K252" s="83" t="str">
        <f t="shared" ca="1" si="185"/>
        <v/>
      </c>
      <c r="L252" s="83" t="str">
        <f t="shared" ca="1" si="186"/>
        <v/>
      </c>
      <c r="M252" s="83" t="str">
        <f t="shared" ca="1" si="187"/>
        <v/>
      </c>
      <c r="N252" s="83" t="str">
        <f t="shared" ca="1" si="188"/>
        <v/>
      </c>
      <c r="O252" s="83" t="str">
        <f t="shared" ca="1" si="189"/>
        <v/>
      </c>
      <c r="P252" s="83" t="str">
        <f t="shared" ca="1" si="190"/>
        <v/>
      </c>
      <c r="Q252" s="83" t="str">
        <f t="shared" ca="1" si="191"/>
        <v/>
      </c>
      <c r="R252" s="83" t="str">
        <f t="shared" ca="1" si="192"/>
        <v/>
      </c>
      <c r="S252" s="83" t="str">
        <f t="shared" ca="1" si="193"/>
        <v/>
      </c>
      <c r="T252" s="83" t="str">
        <f t="shared" ca="1" si="194"/>
        <v/>
      </c>
      <c r="U252" s="83" t="str">
        <f t="shared" ca="1" si="195"/>
        <v/>
      </c>
      <c r="V252" s="83" t="str">
        <f t="shared" ca="1" si="196"/>
        <v/>
      </c>
      <c r="W252" s="83" t="str">
        <f t="shared" ca="1" si="197"/>
        <v/>
      </c>
      <c r="X252" s="83" t="str">
        <f t="shared" ca="1" si="198"/>
        <v/>
      </c>
      <c r="Y252" s="83" t="str">
        <f t="shared" ca="1" si="199"/>
        <v/>
      </c>
      <c r="Z252" s="83" t="str">
        <f t="shared" ca="1" si="200"/>
        <v/>
      </c>
      <c r="AA252" s="83" t="str">
        <f t="shared" ca="1" si="201"/>
        <v/>
      </c>
      <c r="AB252" s="28" t="str">
        <f t="shared" ca="1" si="182"/>
        <v/>
      </c>
      <c r="AC252" s="9" t="str">
        <f t="shared" ca="1" si="171"/>
        <v/>
      </c>
      <c r="AD252" s="9" t="str">
        <f t="shared" ca="1" si="181"/>
        <v/>
      </c>
      <c r="AE252" s="9" t="str">
        <f t="shared" ca="1" si="172"/>
        <v/>
      </c>
      <c r="AF252" s="9" t="str">
        <f t="shared" ca="1" si="173"/>
        <v/>
      </c>
      <c r="AG252" s="9" t="str">
        <f t="shared" ca="1" si="174"/>
        <v/>
      </c>
      <c r="AH252" s="9" t="str">
        <f t="shared" ca="1" si="175"/>
        <v/>
      </c>
      <c r="AI252" s="9" t="str">
        <f t="shared" ca="1" si="176"/>
        <v/>
      </c>
      <c r="AJ252" s="9" t="str">
        <f t="shared" ca="1" si="177"/>
        <v/>
      </c>
      <c r="AK252" s="9" t="str">
        <f t="shared" ca="1" si="178"/>
        <v/>
      </c>
      <c r="AL252" s="9" t="str">
        <f t="shared" ca="1" si="202"/>
        <v/>
      </c>
      <c r="AM252" s="9">
        <f t="shared" ca="1" si="180"/>
        <v>19</v>
      </c>
      <c r="AN252" s="9">
        <f t="shared" ca="1" si="169"/>
        <v>-9</v>
      </c>
      <c r="AO252" s="20">
        <f t="shared" ca="1" si="144"/>
        <v>0</v>
      </c>
      <c r="AP252" s="22">
        <f t="shared" ca="1" si="145"/>
        <v>69</v>
      </c>
      <c r="AQ252"/>
      <c r="AR252" s="74" t="str">
        <f t="shared" ca="1" si="146"/>
        <v>Profit Target</v>
      </c>
      <c r="AS252" s="74">
        <f t="shared" ca="1" si="147"/>
        <v>0</v>
      </c>
      <c r="CA252" s="5"/>
      <c r="CB252" s="50">
        <f t="shared" ca="1" si="142"/>
        <v>28</v>
      </c>
    </row>
    <row r="253" spans="1:80">
      <c r="A253" s="50">
        <f t="shared" ca="1" si="141"/>
        <v>6</v>
      </c>
      <c r="B253" s="34"/>
      <c r="C253" s="34"/>
      <c r="D253" s="34"/>
      <c r="E253" s="34"/>
      <c r="F253" s="24">
        <f ca="1">IF(A253&lt;&gt;"",COUNTIF($A$5:A253,A253),"")</f>
        <v>12</v>
      </c>
      <c r="G253" s="76">
        <f t="shared" ca="1" si="143"/>
        <v>6</v>
      </c>
      <c r="H253" s="19">
        <f t="shared" ca="1" si="148"/>
        <v>1</v>
      </c>
      <c r="I253" s="83" t="str">
        <f t="shared" ca="1" si="183"/>
        <v/>
      </c>
      <c r="J253" s="83" t="str">
        <f t="shared" ca="1" si="184"/>
        <v/>
      </c>
      <c r="K253" s="83" t="str">
        <f t="shared" ca="1" si="185"/>
        <v/>
      </c>
      <c r="L253" s="83" t="str">
        <f t="shared" ca="1" si="186"/>
        <v/>
      </c>
      <c r="M253" s="83" t="str">
        <f t="shared" ca="1" si="187"/>
        <v/>
      </c>
      <c r="N253" s="83" t="str">
        <f t="shared" ca="1" si="188"/>
        <v/>
      </c>
      <c r="O253" s="83" t="str">
        <f t="shared" ca="1" si="189"/>
        <v/>
      </c>
      <c r="P253" s="83" t="str">
        <f t="shared" ca="1" si="190"/>
        <v/>
      </c>
      <c r="Q253" s="83" t="str">
        <f t="shared" ca="1" si="191"/>
        <v/>
      </c>
      <c r="R253" s="83" t="str">
        <f t="shared" ca="1" si="192"/>
        <v/>
      </c>
      <c r="S253" s="83" t="str">
        <f t="shared" ca="1" si="193"/>
        <v/>
      </c>
      <c r="T253" s="83" t="str">
        <f t="shared" ca="1" si="194"/>
        <v/>
      </c>
      <c r="U253" s="83" t="str">
        <f t="shared" ca="1" si="195"/>
        <v/>
      </c>
      <c r="V253" s="83" t="str">
        <f t="shared" ca="1" si="196"/>
        <v/>
      </c>
      <c r="W253" s="83" t="str">
        <f t="shared" ca="1" si="197"/>
        <v/>
      </c>
      <c r="X253" s="83" t="str">
        <f t="shared" ca="1" si="198"/>
        <v/>
      </c>
      <c r="Y253" s="83" t="str">
        <f t="shared" ca="1" si="199"/>
        <v/>
      </c>
      <c r="Z253" s="83" t="str">
        <f t="shared" ca="1" si="200"/>
        <v/>
      </c>
      <c r="AA253" s="83" t="str">
        <f t="shared" ca="1" si="201"/>
        <v/>
      </c>
      <c r="AB253" s="28" t="str">
        <f t="shared" ca="1" si="182"/>
        <v/>
      </c>
      <c r="AC253" s="9" t="str">
        <f t="shared" ca="1" si="171"/>
        <v/>
      </c>
      <c r="AD253" s="9" t="str">
        <f t="shared" ca="1" si="181"/>
        <v/>
      </c>
      <c r="AE253" s="9" t="str">
        <f t="shared" ca="1" si="172"/>
        <v/>
      </c>
      <c r="AF253" s="9" t="str">
        <f t="shared" ca="1" si="173"/>
        <v/>
      </c>
      <c r="AG253" s="9" t="str">
        <f t="shared" ca="1" si="174"/>
        <v/>
      </c>
      <c r="AH253" s="9" t="str">
        <f t="shared" ca="1" si="175"/>
        <v/>
      </c>
      <c r="AI253" s="9" t="str">
        <f t="shared" ca="1" si="176"/>
        <v/>
      </c>
      <c r="AJ253" s="9" t="str">
        <f t="shared" ca="1" si="177"/>
        <v/>
      </c>
      <c r="AK253" s="9" t="str">
        <f t="shared" ca="1" si="178"/>
        <v/>
      </c>
      <c r="AL253" s="9" t="str">
        <f t="shared" ca="1" si="202"/>
        <v/>
      </c>
      <c r="AM253" s="9">
        <f t="shared" ca="1" si="180"/>
        <v>19</v>
      </c>
      <c r="AN253" s="9">
        <f t="shared" ca="1" si="169"/>
        <v>-9</v>
      </c>
      <c r="AO253" s="20">
        <f t="shared" ca="1" si="144"/>
        <v>0</v>
      </c>
      <c r="AP253" s="22">
        <f t="shared" ca="1" si="145"/>
        <v>69</v>
      </c>
      <c r="AQ253"/>
      <c r="AR253" s="74" t="str">
        <f t="shared" ca="1" si="146"/>
        <v>Profit Target</v>
      </c>
      <c r="AS253" s="74">
        <f t="shared" ca="1" si="147"/>
        <v>0</v>
      </c>
      <c r="CA253" s="5"/>
      <c r="CB253" s="50">
        <f t="shared" ca="1" si="142"/>
        <v>22</v>
      </c>
    </row>
    <row r="254" spans="1:80">
      <c r="A254" s="50">
        <f t="shared" ca="1" si="141"/>
        <v>30</v>
      </c>
      <c r="B254" s="34"/>
      <c r="C254" s="34"/>
      <c r="D254" s="34"/>
      <c r="E254" s="34"/>
      <c r="F254" s="24">
        <f ca="1">IF(A254&lt;&gt;"",COUNTIF($A$5:A254,A254),"")</f>
        <v>3</v>
      </c>
      <c r="G254" s="76">
        <f t="shared" ca="1" si="143"/>
        <v>30</v>
      </c>
      <c r="H254" s="19">
        <f t="shared" ca="1" si="148"/>
        <v>1</v>
      </c>
      <c r="I254" s="83" t="str">
        <f t="shared" ca="1" si="183"/>
        <v/>
      </c>
      <c r="J254" s="83" t="str">
        <f t="shared" ca="1" si="184"/>
        <v/>
      </c>
      <c r="K254" s="83" t="str">
        <f t="shared" ca="1" si="185"/>
        <v/>
      </c>
      <c r="L254" s="83" t="str">
        <f t="shared" ca="1" si="186"/>
        <v/>
      </c>
      <c r="M254" s="83" t="str">
        <f t="shared" ca="1" si="187"/>
        <v/>
      </c>
      <c r="N254" s="83" t="str">
        <f t="shared" ca="1" si="188"/>
        <v/>
      </c>
      <c r="O254" s="83" t="str">
        <f t="shared" ca="1" si="189"/>
        <v/>
      </c>
      <c r="P254" s="83" t="str">
        <f t="shared" ca="1" si="190"/>
        <v/>
      </c>
      <c r="Q254" s="83" t="str">
        <f t="shared" ca="1" si="191"/>
        <v/>
      </c>
      <c r="R254" s="83" t="str">
        <f t="shared" ca="1" si="192"/>
        <v/>
      </c>
      <c r="S254" s="83" t="str">
        <f t="shared" ca="1" si="193"/>
        <v/>
      </c>
      <c r="T254" s="83" t="str">
        <f t="shared" ca="1" si="194"/>
        <v/>
      </c>
      <c r="U254" s="83" t="str">
        <f t="shared" ca="1" si="195"/>
        <v/>
      </c>
      <c r="V254" s="83" t="str">
        <f t="shared" ca="1" si="196"/>
        <v/>
      </c>
      <c r="W254" s="83" t="str">
        <f t="shared" ca="1" si="197"/>
        <v/>
      </c>
      <c r="X254" s="83" t="str">
        <f t="shared" ca="1" si="198"/>
        <v/>
      </c>
      <c r="Y254" s="83" t="str">
        <f t="shared" ca="1" si="199"/>
        <v/>
      </c>
      <c r="Z254" s="83" t="str">
        <f t="shared" ca="1" si="200"/>
        <v/>
      </c>
      <c r="AA254" s="83" t="str">
        <f t="shared" ca="1" si="201"/>
        <v/>
      </c>
      <c r="AB254" s="28" t="str">
        <f t="shared" ca="1" si="182"/>
        <v/>
      </c>
      <c r="AC254" s="9" t="str">
        <f t="shared" ca="1" si="171"/>
        <v/>
      </c>
      <c r="AD254" s="9" t="str">
        <f t="shared" ca="1" si="181"/>
        <v/>
      </c>
      <c r="AE254" s="9" t="str">
        <f t="shared" ca="1" si="172"/>
        <v/>
      </c>
      <c r="AF254" s="9" t="str">
        <f t="shared" ca="1" si="173"/>
        <v/>
      </c>
      <c r="AG254" s="9" t="str">
        <f t="shared" ca="1" si="174"/>
        <v/>
      </c>
      <c r="AH254" s="9" t="str">
        <f t="shared" ca="1" si="175"/>
        <v/>
      </c>
      <c r="AI254" s="9" t="str">
        <f t="shared" ca="1" si="176"/>
        <v/>
      </c>
      <c r="AJ254" s="9" t="str">
        <f t="shared" ca="1" si="177"/>
        <v/>
      </c>
      <c r="AK254" s="9" t="str">
        <f t="shared" ca="1" si="178"/>
        <v/>
      </c>
      <c r="AL254" s="9" t="str">
        <f t="shared" ca="1" si="202"/>
        <v/>
      </c>
      <c r="AM254" s="9">
        <f t="shared" ca="1" si="180"/>
        <v>19</v>
      </c>
      <c r="AN254" s="9">
        <f t="shared" ca="1" si="169"/>
        <v>-9</v>
      </c>
      <c r="AO254" s="20">
        <f t="shared" ca="1" si="144"/>
        <v>0</v>
      </c>
      <c r="AP254" s="22">
        <f t="shared" ca="1" si="145"/>
        <v>69</v>
      </c>
      <c r="AQ254"/>
      <c r="AR254" s="74" t="str">
        <f t="shared" ca="1" si="146"/>
        <v>Profit Target</v>
      </c>
      <c r="AS254" s="74">
        <f t="shared" ca="1" si="147"/>
        <v>0</v>
      </c>
      <c r="CA254" s="5"/>
      <c r="CB254" s="50">
        <f t="shared" ca="1" si="142"/>
        <v>20</v>
      </c>
    </row>
    <row r="255" spans="1:80">
      <c r="A255" s="50">
        <f t="shared" ca="1" si="141"/>
        <v>4</v>
      </c>
      <c r="B255" s="34"/>
      <c r="C255" s="34"/>
      <c r="D255" s="34"/>
      <c r="E255" s="34"/>
      <c r="F255" s="24">
        <f ca="1">IF(A255&lt;&gt;"",COUNTIF($A$5:A255,A255),"")</f>
        <v>11</v>
      </c>
      <c r="G255" s="76">
        <f t="shared" ca="1" si="143"/>
        <v>4</v>
      </c>
      <c r="H255" s="19">
        <f t="shared" ca="1" si="148"/>
        <v>1</v>
      </c>
      <c r="I255" s="83" t="str">
        <f t="shared" ca="1" si="183"/>
        <v/>
      </c>
      <c r="J255" s="83" t="str">
        <f t="shared" ca="1" si="184"/>
        <v/>
      </c>
      <c r="K255" s="83" t="str">
        <f t="shared" ca="1" si="185"/>
        <v/>
      </c>
      <c r="L255" s="83" t="str">
        <f t="shared" ca="1" si="186"/>
        <v/>
      </c>
      <c r="M255" s="83" t="str">
        <f t="shared" ca="1" si="187"/>
        <v/>
      </c>
      <c r="N255" s="83" t="str">
        <f t="shared" ca="1" si="188"/>
        <v/>
      </c>
      <c r="O255" s="83" t="str">
        <f t="shared" ca="1" si="189"/>
        <v/>
      </c>
      <c r="P255" s="83" t="str">
        <f t="shared" ca="1" si="190"/>
        <v/>
      </c>
      <c r="Q255" s="83" t="str">
        <f t="shared" ca="1" si="191"/>
        <v/>
      </c>
      <c r="R255" s="83" t="str">
        <f t="shared" ca="1" si="192"/>
        <v/>
      </c>
      <c r="S255" s="83" t="str">
        <f t="shared" ca="1" si="193"/>
        <v/>
      </c>
      <c r="T255" s="83" t="str">
        <f t="shared" ca="1" si="194"/>
        <v/>
      </c>
      <c r="U255" s="83" t="str">
        <f t="shared" ca="1" si="195"/>
        <v/>
      </c>
      <c r="V255" s="83" t="str">
        <f t="shared" ca="1" si="196"/>
        <v/>
      </c>
      <c r="W255" s="83" t="str">
        <f t="shared" ca="1" si="197"/>
        <v/>
      </c>
      <c r="X255" s="83" t="str">
        <f t="shared" ca="1" si="198"/>
        <v/>
      </c>
      <c r="Y255" s="83" t="str">
        <f t="shared" ca="1" si="199"/>
        <v/>
      </c>
      <c r="Z255" s="83" t="str">
        <f t="shared" ca="1" si="200"/>
        <v/>
      </c>
      <c r="AA255" s="83" t="str">
        <f t="shared" ca="1" si="201"/>
        <v/>
      </c>
      <c r="AB255" s="28" t="str">
        <f t="shared" ca="1" si="182"/>
        <v/>
      </c>
      <c r="AC255" s="9" t="str">
        <f t="shared" ca="1" si="171"/>
        <v/>
      </c>
      <c r="AD255" s="9" t="str">
        <f t="shared" ca="1" si="181"/>
        <v/>
      </c>
      <c r="AE255" s="9" t="str">
        <f t="shared" ca="1" si="172"/>
        <v/>
      </c>
      <c r="AF255" s="9" t="str">
        <f t="shared" ca="1" si="173"/>
        <v/>
      </c>
      <c r="AG255" s="9" t="str">
        <f t="shared" ca="1" si="174"/>
        <v/>
      </c>
      <c r="AH255" s="9" t="str">
        <f t="shared" ca="1" si="175"/>
        <v/>
      </c>
      <c r="AI255" s="9" t="str">
        <f t="shared" ca="1" si="176"/>
        <v/>
      </c>
      <c r="AJ255" s="9" t="str">
        <f t="shared" ca="1" si="177"/>
        <v/>
      </c>
      <c r="AK255" s="9" t="str">
        <f t="shared" ca="1" si="178"/>
        <v/>
      </c>
      <c r="AL255" s="9" t="str">
        <f t="shared" ca="1" si="202"/>
        <v/>
      </c>
      <c r="AM255" s="9">
        <f t="shared" ca="1" si="180"/>
        <v>19</v>
      </c>
      <c r="AN255" s="9">
        <f t="shared" ca="1" si="169"/>
        <v>-9</v>
      </c>
      <c r="AO255" s="20">
        <f t="shared" ca="1" si="144"/>
        <v>0</v>
      </c>
      <c r="AP255" s="22">
        <f t="shared" ca="1" si="145"/>
        <v>69</v>
      </c>
      <c r="AQ255"/>
      <c r="AR255" s="74" t="str">
        <f t="shared" ca="1" si="146"/>
        <v>Profit Target</v>
      </c>
      <c r="AS255" s="74">
        <f t="shared" ca="1" si="147"/>
        <v>0</v>
      </c>
      <c r="CA255" s="5"/>
      <c r="CB255" s="50">
        <f t="shared" ca="1" si="142"/>
        <v>25</v>
      </c>
    </row>
    <row r="256" spans="1:80">
      <c r="A256" s="50">
        <f t="shared" ca="1" si="141"/>
        <v>16</v>
      </c>
      <c r="B256" s="34"/>
      <c r="C256" s="34"/>
      <c r="D256" s="34"/>
      <c r="E256" s="34"/>
      <c r="F256" s="24">
        <f ca="1">IF(A256&lt;&gt;"",COUNTIF($A$5:A256,A256),"")</f>
        <v>6</v>
      </c>
      <c r="G256" s="76">
        <f t="shared" ca="1" si="143"/>
        <v>16</v>
      </c>
      <c r="H256" s="19">
        <f t="shared" ca="1" si="148"/>
        <v>1</v>
      </c>
      <c r="I256" s="83" t="str">
        <f t="shared" ca="1" si="183"/>
        <v/>
      </c>
      <c r="J256" s="83" t="str">
        <f t="shared" ca="1" si="184"/>
        <v/>
      </c>
      <c r="K256" s="83" t="str">
        <f t="shared" ca="1" si="185"/>
        <v/>
      </c>
      <c r="L256" s="83" t="str">
        <f t="shared" ca="1" si="186"/>
        <v/>
      </c>
      <c r="M256" s="83" t="str">
        <f t="shared" ca="1" si="187"/>
        <v/>
      </c>
      <c r="N256" s="83" t="str">
        <f t="shared" ca="1" si="188"/>
        <v/>
      </c>
      <c r="O256" s="83" t="str">
        <f t="shared" ca="1" si="189"/>
        <v/>
      </c>
      <c r="P256" s="83" t="str">
        <f t="shared" ca="1" si="190"/>
        <v/>
      </c>
      <c r="Q256" s="83" t="str">
        <f t="shared" ca="1" si="191"/>
        <v/>
      </c>
      <c r="R256" s="83" t="str">
        <f t="shared" ca="1" si="192"/>
        <v/>
      </c>
      <c r="S256" s="83" t="str">
        <f t="shared" ca="1" si="193"/>
        <v/>
      </c>
      <c r="T256" s="83" t="str">
        <f t="shared" ca="1" si="194"/>
        <v/>
      </c>
      <c r="U256" s="83" t="str">
        <f t="shared" ca="1" si="195"/>
        <v/>
      </c>
      <c r="V256" s="83" t="str">
        <f t="shared" ca="1" si="196"/>
        <v/>
      </c>
      <c r="W256" s="83" t="str">
        <f t="shared" ca="1" si="197"/>
        <v/>
      </c>
      <c r="X256" s="83" t="str">
        <f t="shared" ca="1" si="198"/>
        <v/>
      </c>
      <c r="Y256" s="83" t="str">
        <f t="shared" ca="1" si="199"/>
        <v/>
      </c>
      <c r="Z256" s="83" t="str">
        <f t="shared" ca="1" si="200"/>
        <v/>
      </c>
      <c r="AA256" s="83" t="str">
        <f t="shared" ca="1" si="201"/>
        <v/>
      </c>
      <c r="AB256" s="28" t="str">
        <f t="shared" ca="1" si="182"/>
        <v/>
      </c>
      <c r="AC256" s="9" t="str">
        <f t="shared" ca="1" si="171"/>
        <v/>
      </c>
      <c r="AD256" s="9" t="str">
        <f t="shared" ca="1" si="181"/>
        <v/>
      </c>
      <c r="AE256" s="9" t="str">
        <f t="shared" ca="1" si="172"/>
        <v/>
      </c>
      <c r="AF256" s="9" t="str">
        <f t="shared" ca="1" si="173"/>
        <v/>
      </c>
      <c r="AG256" s="9" t="str">
        <f t="shared" ca="1" si="174"/>
        <v/>
      </c>
      <c r="AH256" s="9" t="str">
        <f t="shared" ca="1" si="175"/>
        <v/>
      </c>
      <c r="AI256" s="9" t="str">
        <f t="shared" ca="1" si="176"/>
        <v/>
      </c>
      <c r="AJ256" s="9" t="str">
        <f t="shared" ca="1" si="177"/>
        <v/>
      </c>
      <c r="AK256" s="9" t="str">
        <f t="shared" ca="1" si="178"/>
        <v/>
      </c>
      <c r="AL256" s="9" t="str">
        <f t="shared" ca="1" si="202"/>
        <v/>
      </c>
      <c r="AM256" s="9">
        <f t="shared" ca="1" si="180"/>
        <v>19</v>
      </c>
      <c r="AN256" s="9">
        <f t="shared" ca="1" si="169"/>
        <v>-9</v>
      </c>
      <c r="AO256" s="20">
        <f t="shared" ca="1" si="144"/>
        <v>0</v>
      </c>
      <c r="AP256" s="22">
        <f t="shared" ca="1" si="145"/>
        <v>69</v>
      </c>
      <c r="AQ256"/>
      <c r="AR256" s="74" t="str">
        <f t="shared" ca="1" si="146"/>
        <v>Profit Target</v>
      </c>
      <c r="AS256" s="74">
        <f t="shared" ca="1" si="147"/>
        <v>0</v>
      </c>
      <c r="CA256" s="5"/>
      <c r="CB256" s="50">
        <f t="shared" ca="1" si="142"/>
        <v>12</v>
      </c>
    </row>
    <row r="257" spans="1:80">
      <c r="A257" s="50">
        <f t="shared" ca="1" si="141"/>
        <v>2</v>
      </c>
      <c r="B257" s="34"/>
      <c r="C257" s="34"/>
      <c r="D257" s="34"/>
      <c r="E257" s="34"/>
      <c r="F257" s="24">
        <f ca="1">IF(A257&lt;&gt;"",COUNTIF($A$5:A257,A257),"")</f>
        <v>8</v>
      </c>
      <c r="G257" s="76">
        <f t="shared" ca="1" si="143"/>
        <v>2</v>
      </c>
      <c r="H257" s="19">
        <f t="shared" ca="1" si="148"/>
        <v>1</v>
      </c>
      <c r="I257" s="83" t="str">
        <f t="shared" ca="1" si="183"/>
        <v/>
      </c>
      <c r="J257" s="83" t="str">
        <f t="shared" ca="1" si="184"/>
        <v/>
      </c>
      <c r="K257" s="83" t="str">
        <f t="shared" ca="1" si="185"/>
        <v/>
      </c>
      <c r="L257" s="83" t="str">
        <f t="shared" ca="1" si="186"/>
        <v/>
      </c>
      <c r="M257" s="83" t="str">
        <f t="shared" ca="1" si="187"/>
        <v/>
      </c>
      <c r="N257" s="83" t="str">
        <f t="shared" ca="1" si="188"/>
        <v/>
      </c>
      <c r="O257" s="83" t="str">
        <f t="shared" ca="1" si="189"/>
        <v/>
      </c>
      <c r="P257" s="83" t="str">
        <f t="shared" ca="1" si="190"/>
        <v/>
      </c>
      <c r="Q257" s="83" t="str">
        <f t="shared" ca="1" si="191"/>
        <v/>
      </c>
      <c r="R257" s="83" t="str">
        <f t="shared" ca="1" si="192"/>
        <v/>
      </c>
      <c r="S257" s="83" t="str">
        <f t="shared" ca="1" si="193"/>
        <v/>
      </c>
      <c r="T257" s="83" t="str">
        <f t="shared" ca="1" si="194"/>
        <v/>
      </c>
      <c r="U257" s="83" t="str">
        <f t="shared" ca="1" si="195"/>
        <v/>
      </c>
      <c r="V257" s="83" t="str">
        <f t="shared" ca="1" si="196"/>
        <v/>
      </c>
      <c r="W257" s="83" t="str">
        <f t="shared" ca="1" si="197"/>
        <v/>
      </c>
      <c r="X257" s="83" t="str">
        <f t="shared" ca="1" si="198"/>
        <v/>
      </c>
      <c r="Y257" s="83" t="str">
        <f t="shared" ca="1" si="199"/>
        <v/>
      </c>
      <c r="Z257" s="83" t="str">
        <f t="shared" ca="1" si="200"/>
        <v/>
      </c>
      <c r="AA257" s="83" t="str">
        <f t="shared" ca="1" si="201"/>
        <v/>
      </c>
      <c r="AB257" s="28" t="str">
        <f t="shared" ca="1" si="182"/>
        <v/>
      </c>
      <c r="AC257" s="9" t="str">
        <f t="shared" ca="1" si="171"/>
        <v/>
      </c>
      <c r="AD257" s="9" t="str">
        <f t="shared" ca="1" si="181"/>
        <v/>
      </c>
      <c r="AE257" s="9" t="str">
        <f t="shared" ca="1" si="172"/>
        <v/>
      </c>
      <c r="AF257" s="9" t="str">
        <f t="shared" ca="1" si="173"/>
        <v/>
      </c>
      <c r="AG257" s="9" t="str">
        <f t="shared" ca="1" si="174"/>
        <v/>
      </c>
      <c r="AH257" s="9" t="str">
        <f t="shared" ca="1" si="175"/>
        <v/>
      </c>
      <c r="AI257" s="9" t="str">
        <f t="shared" ca="1" si="176"/>
        <v/>
      </c>
      <c r="AJ257" s="9" t="str">
        <f t="shared" ca="1" si="177"/>
        <v/>
      </c>
      <c r="AK257" s="9" t="str">
        <f t="shared" ca="1" si="178"/>
        <v/>
      </c>
      <c r="AL257" s="9" t="str">
        <f t="shared" ca="1" si="202"/>
        <v/>
      </c>
      <c r="AM257" s="9">
        <f t="shared" ca="1" si="180"/>
        <v>19</v>
      </c>
      <c r="AN257" s="9">
        <f t="shared" ca="1" si="169"/>
        <v>-9</v>
      </c>
      <c r="AO257" s="20">
        <f t="shared" ca="1" si="144"/>
        <v>0</v>
      </c>
      <c r="AP257" s="22">
        <f t="shared" ca="1" si="145"/>
        <v>69</v>
      </c>
      <c r="AQ257"/>
      <c r="AR257" s="74" t="str">
        <f t="shared" ca="1" si="146"/>
        <v>Profit Target</v>
      </c>
      <c r="AS257" s="74">
        <f t="shared" ca="1" si="147"/>
        <v>0</v>
      </c>
      <c r="CA257" s="5"/>
      <c r="CB257" s="50">
        <f t="shared" ca="1" si="142"/>
        <v>33</v>
      </c>
    </row>
    <row r="258" spans="1:80">
      <c r="A258" s="50">
        <f t="shared" ca="1" si="141"/>
        <v>20</v>
      </c>
      <c r="B258" s="34"/>
      <c r="C258" s="34"/>
      <c r="D258" s="34"/>
      <c r="E258" s="34"/>
      <c r="F258" s="24">
        <f ca="1">IF(A258&lt;&gt;"",COUNTIF($A$5:A258,A258),"")</f>
        <v>9</v>
      </c>
      <c r="G258" s="76">
        <f t="shared" ca="1" si="143"/>
        <v>20</v>
      </c>
      <c r="H258" s="19">
        <f t="shared" ca="1" si="148"/>
        <v>1</v>
      </c>
      <c r="I258" s="83" t="str">
        <f t="shared" ca="1" si="183"/>
        <v/>
      </c>
      <c r="J258" s="83" t="str">
        <f t="shared" ca="1" si="184"/>
        <v/>
      </c>
      <c r="K258" s="83" t="str">
        <f t="shared" ca="1" si="185"/>
        <v/>
      </c>
      <c r="L258" s="83" t="str">
        <f t="shared" ca="1" si="186"/>
        <v/>
      </c>
      <c r="M258" s="83" t="str">
        <f t="shared" ca="1" si="187"/>
        <v/>
      </c>
      <c r="N258" s="83" t="str">
        <f t="shared" ca="1" si="188"/>
        <v/>
      </c>
      <c r="O258" s="83" t="str">
        <f t="shared" ca="1" si="189"/>
        <v/>
      </c>
      <c r="P258" s="83" t="str">
        <f t="shared" ca="1" si="190"/>
        <v/>
      </c>
      <c r="Q258" s="83" t="str">
        <f t="shared" ca="1" si="191"/>
        <v/>
      </c>
      <c r="R258" s="83" t="str">
        <f t="shared" ca="1" si="192"/>
        <v/>
      </c>
      <c r="S258" s="83" t="str">
        <f t="shared" ca="1" si="193"/>
        <v/>
      </c>
      <c r="T258" s="83" t="str">
        <f t="shared" ca="1" si="194"/>
        <v/>
      </c>
      <c r="U258" s="83" t="str">
        <f t="shared" ca="1" si="195"/>
        <v/>
      </c>
      <c r="V258" s="83" t="str">
        <f t="shared" ca="1" si="196"/>
        <v/>
      </c>
      <c r="W258" s="83" t="str">
        <f t="shared" ca="1" si="197"/>
        <v/>
      </c>
      <c r="X258" s="83" t="str">
        <f t="shared" ca="1" si="198"/>
        <v/>
      </c>
      <c r="Y258" s="83" t="str">
        <f t="shared" ca="1" si="199"/>
        <v/>
      </c>
      <c r="Z258" s="83" t="str">
        <f t="shared" ca="1" si="200"/>
        <v/>
      </c>
      <c r="AA258" s="83" t="str">
        <f t="shared" ca="1" si="201"/>
        <v/>
      </c>
      <c r="AB258" s="28" t="str">
        <f t="shared" ca="1" si="182"/>
        <v/>
      </c>
      <c r="AC258" s="9" t="str">
        <f t="shared" ca="1" si="171"/>
        <v/>
      </c>
      <c r="AD258" s="9" t="str">
        <f t="shared" ca="1" si="181"/>
        <v/>
      </c>
      <c r="AE258" s="9" t="str">
        <f t="shared" ca="1" si="172"/>
        <v/>
      </c>
      <c r="AF258" s="9" t="str">
        <f t="shared" ca="1" si="173"/>
        <v/>
      </c>
      <c r="AG258" s="9" t="str">
        <f t="shared" ca="1" si="174"/>
        <v/>
      </c>
      <c r="AH258" s="9" t="str">
        <f t="shared" ca="1" si="175"/>
        <v/>
      </c>
      <c r="AI258" s="9" t="str">
        <f t="shared" ca="1" si="176"/>
        <v/>
      </c>
      <c r="AJ258" s="9" t="str">
        <f t="shared" ca="1" si="177"/>
        <v/>
      </c>
      <c r="AK258" s="9" t="str">
        <f t="shared" ca="1" si="178"/>
        <v/>
      </c>
      <c r="AL258" s="9" t="str">
        <f t="shared" ca="1" si="202"/>
        <v/>
      </c>
      <c r="AM258" s="9">
        <f t="shared" ca="1" si="180"/>
        <v>19</v>
      </c>
      <c r="AN258" s="9">
        <f t="shared" ca="1" si="169"/>
        <v>-9</v>
      </c>
      <c r="AO258" s="20">
        <f t="shared" ca="1" si="144"/>
        <v>0</v>
      </c>
      <c r="AP258" s="22">
        <f t="shared" ca="1" si="145"/>
        <v>69</v>
      </c>
      <c r="AQ258"/>
      <c r="AR258" s="74" t="str">
        <f t="shared" ca="1" si="146"/>
        <v>Profit Target</v>
      </c>
      <c r="AS258" s="74">
        <f t="shared" ca="1" si="147"/>
        <v>0</v>
      </c>
      <c r="CA258" s="5"/>
      <c r="CB258" s="50">
        <f t="shared" ca="1" si="142"/>
        <v>7</v>
      </c>
    </row>
    <row r="259" spans="1:80">
      <c r="A259" s="50">
        <f t="shared" ca="1" si="141"/>
        <v>16</v>
      </c>
      <c r="B259" s="34"/>
      <c r="C259" s="34"/>
      <c r="D259" s="34"/>
      <c r="E259" s="34"/>
      <c r="F259" s="24">
        <f ca="1">IF(A259&lt;&gt;"",COUNTIF($A$5:A259,A259),"")</f>
        <v>7</v>
      </c>
      <c r="G259" s="76">
        <f t="shared" ca="1" si="143"/>
        <v>16</v>
      </c>
      <c r="H259" s="19">
        <f t="shared" ca="1" si="148"/>
        <v>1</v>
      </c>
      <c r="I259" s="83" t="str">
        <f t="shared" ca="1" si="183"/>
        <v/>
      </c>
      <c r="J259" s="83" t="str">
        <f t="shared" ca="1" si="184"/>
        <v/>
      </c>
      <c r="K259" s="83" t="str">
        <f t="shared" ca="1" si="185"/>
        <v/>
      </c>
      <c r="L259" s="83" t="str">
        <f t="shared" ca="1" si="186"/>
        <v/>
      </c>
      <c r="M259" s="83" t="str">
        <f t="shared" ca="1" si="187"/>
        <v/>
      </c>
      <c r="N259" s="83" t="str">
        <f t="shared" ca="1" si="188"/>
        <v/>
      </c>
      <c r="O259" s="83" t="str">
        <f t="shared" ca="1" si="189"/>
        <v/>
      </c>
      <c r="P259" s="83" t="str">
        <f t="shared" ca="1" si="190"/>
        <v/>
      </c>
      <c r="Q259" s="83" t="str">
        <f t="shared" ca="1" si="191"/>
        <v/>
      </c>
      <c r="R259" s="83" t="str">
        <f t="shared" ca="1" si="192"/>
        <v/>
      </c>
      <c r="S259" s="83" t="str">
        <f t="shared" ca="1" si="193"/>
        <v/>
      </c>
      <c r="T259" s="83" t="str">
        <f t="shared" ca="1" si="194"/>
        <v/>
      </c>
      <c r="U259" s="83" t="str">
        <f t="shared" ca="1" si="195"/>
        <v/>
      </c>
      <c r="V259" s="83" t="str">
        <f t="shared" ca="1" si="196"/>
        <v/>
      </c>
      <c r="W259" s="83" t="str">
        <f t="shared" ca="1" si="197"/>
        <v/>
      </c>
      <c r="X259" s="83" t="str">
        <f t="shared" ca="1" si="198"/>
        <v/>
      </c>
      <c r="Y259" s="83" t="str">
        <f t="shared" ca="1" si="199"/>
        <v/>
      </c>
      <c r="Z259" s="83" t="str">
        <f t="shared" ca="1" si="200"/>
        <v/>
      </c>
      <c r="AA259" s="83" t="str">
        <f t="shared" ca="1" si="201"/>
        <v/>
      </c>
      <c r="AB259" s="28" t="str">
        <f t="shared" ca="1" si="182"/>
        <v/>
      </c>
      <c r="AC259" s="9" t="str">
        <f t="shared" ca="1" si="171"/>
        <v/>
      </c>
      <c r="AD259" s="9" t="str">
        <f t="shared" ca="1" si="181"/>
        <v/>
      </c>
      <c r="AE259" s="9" t="str">
        <f t="shared" ca="1" si="172"/>
        <v/>
      </c>
      <c r="AF259" s="9" t="str">
        <f t="shared" ca="1" si="173"/>
        <v/>
      </c>
      <c r="AG259" s="9" t="str">
        <f t="shared" ca="1" si="174"/>
        <v/>
      </c>
      <c r="AH259" s="9" t="str">
        <f t="shared" ca="1" si="175"/>
        <v/>
      </c>
      <c r="AI259" s="9" t="str">
        <f t="shared" ca="1" si="176"/>
        <v/>
      </c>
      <c r="AJ259" s="9" t="str">
        <f t="shared" ca="1" si="177"/>
        <v/>
      </c>
      <c r="AK259" s="9" t="str">
        <f t="shared" ca="1" si="178"/>
        <v/>
      </c>
      <c r="AL259" s="9" t="str">
        <f t="shared" ca="1" si="202"/>
        <v/>
      </c>
      <c r="AM259" s="9">
        <f t="shared" ca="1" si="180"/>
        <v>19</v>
      </c>
      <c r="AN259" s="9">
        <f t="shared" ca="1" si="169"/>
        <v>-9</v>
      </c>
      <c r="AO259" s="20">
        <f t="shared" ca="1" si="144"/>
        <v>0</v>
      </c>
      <c r="AP259" s="22">
        <f t="shared" ca="1" si="145"/>
        <v>69</v>
      </c>
      <c r="AQ259"/>
      <c r="AR259" s="74" t="str">
        <f t="shared" ca="1" si="146"/>
        <v>Profit Target</v>
      </c>
      <c r="AS259" s="74">
        <f t="shared" ca="1" si="147"/>
        <v>0</v>
      </c>
      <c r="CA259" s="5"/>
      <c r="CB259" s="50">
        <f t="shared" ca="1" si="142"/>
        <v>7</v>
      </c>
    </row>
    <row r="260" spans="1:80">
      <c r="A260" s="50">
        <f t="shared" ca="1" si="141"/>
        <v>32</v>
      </c>
      <c r="B260" s="34"/>
      <c r="C260" s="34"/>
      <c r="D260" s="34"/>
      <c r="E260" s="34"/>
      <c r="F260" s="24">
        <f ca="1">IF(A260&lt;&gt;"",COUNTIF($A$5:A260,A260),"")</f>
        <v>7</v>
      </c>
      <c r="G260" s="76">
        <f t="shared" ca="1" si="143"/>
        <v>32</v>
      </c>
      <c r="H260" s="19">
        <f t="shared" ca="1" si="148"/>
        <v>1</v>
      </c>
      <c r="I260" s="83" t="str">
        <f t="shared" ca="1" si="183"/>
        <v/>
      </c>
      <c r="J260" s="83" t="str">
        <f t="shared" ca="1" si="184"/>
        <v/>
      </c>
      <c r="K260" s="83" t="str">
        <f t="shared" ca="1" si="185"/>
        <v/>
      </c>
      <c r="L260" s="83" t="str">
        <f t="shared" ca="1" si="186"/>
        <v/>
      </c>
      <c r="M260" s="83" t="str">
        <f t="shared" ca="1" si="187"/>
        <v/>
      </c>
      <c r="N260" s="83" t="str">
        <f t="shared" ca="1" si="188"/>
        <v/>
      </c>
      <c r="O260" s="83" t="str">
        <f t="shared" ca="1" si="189"/>
        <v/>
      </c>
      <c r="P260" s="83" t="str">
        <f t="shared" ca="1" si="190"/>
        <v/>
      </c>
      <c r="Q260" s="83" t="str">
        <f t="shared" ca="1" si="191"/>
        <v/>
      </c>
      <c r="R260" s="83" t="str">
        <f t="shared" ca="1" si="192"/>
        <v/>
      </c>
      <c r="S260" s="83" t="str">
        <f t="shared" ca="1" si="193"/>
        <v/>
      </c>
      <c r="T260" s="83" t="str">
        <f t="shared" ca="1" si="194"/>
        <v/>
      </c>
      <c r="U260" s="83" t="str">
        <f t="shared" ca="1" si="195"/>
        <v/>
      </c>
      <c r="V260" s="83" t="str">
        <f t="shared" ca="1" si="196"/>
        <v/>
      </c>
      <c r="W260" s="83" t="str">
        <f t="shared" ca="1" si="197"/>
        <v/>
      </c>
      <c r="X260" s="83" t="str">
        <f t="shared" ca="1" si="198"/>
        <v/>
      </c>
      <c r="Y260" s="83" t="str">
        <f t="shared" ca="1" si="199"/>
        <v/>
      </c>
      <c r="Z260" s="83" t="str">
        <f t="shared" ca="1" si="200"/>
        <v/>
      </c>
      <c r="AA260" s="83" t="str">
        <f t="shared" ca="1" si="201"/>
        <v/>
      </c>
      <c r="AB260" s="28" t="str">
        <f t="shared" ca="1" si="182"/>
        <v/>
      </c>
      <c r="AC260" s="9" t="str">
        <f t="shared" ca="1" si="171"/>
        <v/>
      </c>
      <c r="AD260" s="9" t="str">
        <f t="shared" ca="1" si="181"/>
        <v/>
      </c>
      <c r="AE260" s="9" t="str">
        <f t="shared" ca="1" si="172"/>
        <v/>
      </c>
      <c r="AF260" s="9" t="str">
        <f t="shared" ca="1" si="173"/>
        <v/>
      </c>
      <c r="AG260" s="9" t="str">
        <f t="shared" ca="1" si="174"/>
        <v/>
      </c>
      <c r="AH260" s="9" t="str">
        <f t="shared" ca="1" si="175"/>
        <v/>
      </c>
      <c r="AI260" s="9" t="str">
        <f t="shared" ca="1" si="176"/>
        <v/>
      </c>
      <c r="AJ260" s="9" t="str">
        <f t="shared" ca="1" si="177"/>
        <v/>
      </c>
      <c r="AK260" s="9" t="str">
        <f t="shared" ca="1" si="178"/>
        <v/>
      </c>
      <c r="AL260" s="9" t="str">
        <f t="shared" ca="1" si="202"/>
        <v/>
      </c>
      <c r="AM260" s="9">
        <f t="shared" ca="1" si="180"/>
        <v>19</v>
      </c>
      <c r="AN260" s="9">
        <f t="shared" ca="1" si="169"/>
        <v>-9</v>
      </c>
      <c r="AO260" s="20">
        <f t="shared" ca="1" si="144"/>
        <v>0</v>
      </c>
      <c r="AP260" s="22">
        <f t="shared" ca="1" si="145"/>
        <v>69</v>
      </c>
      <c r="AQ260"/>
      <c r="AR260" s="74" t="str">
        <f t="shared" ca="1" si="146"/>
        <v>Profit Target</v>
      </c>
      <c r="AS260" s="74">
        <f t="shared" ca="1" si="147"/>
        <v>0</v>
      </c>
      <c r="CA260" s="5"/>
      <c r="CB260" s="50">
        <f t="shared" ca="1" si="142"/>
        <v>20</v>
      </c>
    </row>
    <row r="261" spans="1:80">
      <c r="A261" s="50">
        <f t="shared" ref="A261:A324" ca="1" si="203">IF($A$2="no",INT(RAND()*36+1),INT(RAND()*37))</f>
        <v>23</v>
      </c>
      <c r="B261" s="34"/>
      <c r="C261" s="34"/>
      <c r="D261" s="34"/>
      <c r="E261" s="34"/>
      <c r="F261" s="24">
        <f ca="1">IF(A261&lt;&gt;"",COUNTIF($A$5:A261,A261),"")</f>
        <v>6</v>
      </c>
      <c r="G261" s="76">
        <f t="shared" ca="1" si="143"/>
        <v>23</v>
      </c>
      <c r="H261" s="19">
        <f t="shared" ca="1" si="148"/>
        <v>1</v>
      </c>
      <c r="I261" s="83" t="str">
        <f t="shared" ca="1" si="183"/>
        <v/>
      </c>
      <c r="J261" s="83" t="str">
        <f t="shared" ca="1" si="184"/>
        <v/>
      </c>
      <c r="K261" s="83" t="str">
        <f t="shared" ca="1" si="185"/>
        <v/>
      </c>
      <c r="L261" s="83" t="str">
        <f t="shared" ca="1" si="186"/>
        <v/>
      </c>
      <c r="M261" s="83" t="str">
        <f t="shared" ca="1" si="187"/>
        <v/>
      </c>
      <c r="N261" s="83" t="str">
        <f t="shared" ca="1" si="188"/>
        <v/>
      </c>
      <c r="O261" s="83" t="str">
        <f t="shared" ca="1" si="189"/>
        <v/>
      </c>
      <c r="P261" s="83" t="str">
        <f t="shared" ca="1" si="190"/>
        <v/>
      </c>
      <c r="Q261" s="83" t="str">
        <f t="shared" ca="1" si="191"/>
        <v/>
      </c>
      <c r="R261" s="83" t="str">
        <f t="shared" ca="1" si="192"/>
        <v/>
      </c>
      <c r="S261" s="83" t="str">
        <f t="shared" ca="1" si="193"/>
        <v/>
      </c>
      <c r="T261" s="83" t="str">
        <f t="shared" ca="1" si="194"/>
        <v/>
      </c>
      <c r="U261" s="83" t="str">
        <f t="shared" ca="1" si="195"/>
        <v/>
      </c>
      <c r="V261" s="83" t="str">
        <f t="shared" ca="1" si="196"/>
        <v/>
      </c>
      <c r="W261" s="83" t="str">
        <f t="shared" ca="1" si="197"/>
        <v/>
      </c>
      <c r="X261" s="83" t="str">
        <f t="shared" ca="1" si="198"/>
        <v/>
      </c>
      <c r="Y261" s="83" t="str">
        <f t="shared" ca="1" si="199"/>
        <v/>
      </c>
      <c r="Z261" s="83" t="str">
        <f t="shared" ca="1" si="200"/>
        <v/>
      </c>
      <c r="AA261" s="83" t="str">
        <f t="shared" ca="1" si="201"/>
        <v/>
      </c>
      <c r="AB261" s="28" t="str">
        <f t="shared" ca="1" si="182"/>
        <v/>
      </c>
      <c r="AC261" s="9" t="str">
        <f t="shared" ca="1" si="171"/>
        <v/>
      </c>
      <c r="AD261" s="9" t="str">
        <f t="shared" ca="1" si="181"/>
        <v/>
      </c>
      <c r="AE261" s="9" t="str">
        <f t="shared" ca="1" si="172"/>
        <v/>
      </c>
      <c r="AF261" s="9" t="str">
        <f t="shared" ca="1" si="173"/>
        <v/>
      </c>
      <c r="AG261" s="9" t="str">
        <f t="shared" ca="1" si="174"/>
        <v/>
      </c>
      <c r="AH261" s="9" t="str">
        <f t="shared" ca="1" si="175"/>
        <v/>
      </c>
      <c r="AI261" s="9" t="str">
        <f t="shared" ca="1" si="176"/>
        <v/>
      </c>
      <c r="AJ261" s="9" t="str">
        <f t="shared" ca="1" si="177"/>
        <v/>
      </c>
      <c r="AK261" s="9" t="str">
        <f t="shared" ca="1" si="178"/>
        <v/>
      </c>
      <c r="AL261" s="9" t="str">
        <f t="shared" ca="1" si="202"/>
        <v/>
      </c>
      <c r="AM261" s="9">
        <f t="shared" ca="1" si="180"/>
        <v>19</v>
      </c>
      <c r="AN261" s="9">
        <f t="shared" ca="1" si="169"/>
        <v>-9</v>
      </c>
      <c r="AO261" s="20">
        <f t="shared" ca="1" si="144"/>
        <v>0</v>
      </c>
      <c r="AP261" s="22">
        <f t="shared" ca="1" si="145"/>
        <v>69</v>
      </c>
      <c r="AQ261"/>
      <c r="AR261" s="74" t="str">
        <f t="shared" ca="1" si="146"/>
        <v>Profit Target</v>
      </c>
      <c r="AS261" s="74">
        <f t="shared" ca="1" si="147"/>
        <v>0</v>
      </c>
      <c r="CA261" s="5"/>
      <c r="CB261" s="50">
        <f t="shared" ref="CB261:CB324" ca="1" si="204">IF($A$2="no",INT(RAND()*36+1),INT(RAND()*37))</f>
        <v>31</v>
      </c>
    </row>
    <row r="262" spans="1:80">
      <c r="A262" s="50">
        <f t="shared" ca="1" si="203"/>
        <v>15</v>
      </c>
      <c r="B262" s="34"/>
      <c r="C262" s="34"/>
      <c r="D262" s="34"/>
      <c r="E262" s="34"/>
      <c r="F262" s="24">
        <f ca="1">IF(A262&lt;&gt;"",COUNTIF($A$5:A262,A262),"")</f>
        <v>9</v>
      </c>
      <c r="G262" s="76">
        <f t="shared" ref="G262:G325" ca="1" si="205">IF(A262&lt;&gt;"",IF(F262&gt;$AS$2,A262,""),"")</f>
        <v>15</v>
      </c>
      <c r="H262" s="19">
        <f t="shared" ca="1" si="148"/>
        <v>1</v>
      </c>
      <c r="I262" s="83" t="str">
        <f t="shared" ca="1" si="183"/>
        <v/>
      </c>
      <c r="J262" s="83" t="str">
        <f t="shared" ca="1" si="184"/>
        <v/>
      </c>
      <c r="K262" s="83" t="str">
        <f t="shared" ca="1" si="185"/>
        <v/>
      </c>
      <c r="L262" s="83" t="str">
        <f t="shared" ca="1" si="186"/>
        <v/>
      </c>
      <c r="M262" s="83" t="str">
        <f t="shared" ca="1" si="187"/>
        <v/>
      </c>
      <c r="N262" s="83" t="str">
        <f t="shared" ca="1" si="188"/>
        <v/>
      </c>
      <c r="O262" s="83" t="str">
        <f t="shared" ca="1" si="189"/>
        <v/>
      </c>
      <c r="P262" s="83" t="str">
        <f t="shared" ca="1" si="190"/>
        <v/>
      </c>
      <c r="Q262" s="83" t="str">
        <f t="shared" ca="1" si="191"/>
        <v/>
      </c>
      <c r="R262" s="83" t="str">
        <f t="shared" ca="1" si="192"/>
        <v/>
      </c>
      <c r="S262" s="83" t="str">
        <f t="shared" ca="1" si="193"/>
        <v/>
      </c>
      <c r="T262" s="83" t="str">
        <f t="shared" ca="1" si="194"/>
        <v/>
      </c>
      <c r="U262" s="83" t="str">
        <f t="shared" ca="1" si="195"/>
        <v/>
      </c>
      <c r="V262" s="83" t="str">
        <f t="shared" ca="1" si="196"/>
        <v/>
      </c>
      <c r="W262" s="83" t="str">
        <f t="shared" ca="1" si="197"/>
        <v/>
      </c>
      <c r="X262" s="83" t="str">
        <f t="shared" ca="1" si="198"/>
        <v/>
      </c>
      <c r="Y262" s="83" t="str">
        <f t="shared" ca="1" si="199"/>
        <v/>
      </c>
      <c r="Z262" s="83" t="str">
        <f t="shared" ca="1" si="200"/>
        <v/>
      </c>
      <c r="AA262" s="83" t="str">
        <f t="shared" ca="1" si="201"/>
        <v/>
      </c>
      <c r="AB262" s="28" t="str">
        <f ca="1">IF(AA262&lt;&gt;"",COUNTIF(AA251:AA262,AA262),"")</f>
        <v/>
      </c>
      <c r="AC262" s="9" t="str">
        <f t="shared" ca="1" si="171"/>
        <v/>
      </c>
      <c r="AD262" s="9" t="str">
        <f t="shared" ca="1" si="181"/>
        <v/>
      </c>
      <c r="AE262" s="9" t="str">
        <f t="shared" ca="1" si="172"/>
        <v/>
      </c>
      <c r="AF262" s="9" t="str">
        <f t="shared" ca="1" si="173"/>
        <v/>
      </c>
      <c r="AG262" s="9" t="str">
        <f t="shared" ca="1" si="174"/>
        <v/>
      </c>
      <c r="AH262" s="9" t="str">
        <f t="shared" ca="1" si="175"/>
        <v/>
      </c>
      <c r="AI262" s="9" t="str">
        <f t="shared" ca="1" si="176"/>
        <v/>
      </c>
      <c r="AJ262" s="9" t="str">
        <f t="shared" ca="1" si="177"/>
        <v/>
      </c>
      <c r="AK262" s="9" t="str">
        <f t="shared" ca="1" si="178"/>
        <v/>
      </c>
      <c r="AL262" s="9" t="str">
        <f t="shared" ca="1" si="202"/>
        <v/>
      </c>
      <c r="AM262" s="9">
        <f t="shared" ca="1" si="180"/>
        <v>19</v>
      </c>
      <c r="AN262" s="9">
        <f t="shared" ca="1" si="169"/>
        <v>-9</v>
      </c>
      <c r="AO262" s="20">
        <f t="shared" ref="AO262:AO325" ca="1" si="206">IF(A262&lt;&gt;"",SUM(AC262:AL262),"")</f>
        <v>0</v>
      </c>
      <c r="AP262" s="22">
        <f t="shared" ref="AP262:AP325" ca="1" si="207">IF(A262&lt;&gt;"",AO262+AP261,"")</f>
        <v>69</v>
      </c>
      <c r="AQ262"/>
      <c r="AR262" s="74" t="str">
        <f t="shared" ref="AR262:AR325" ca="1" si="208">IF(A262&lt;&gt;"",IF(AP262&gt;=$W$1,"Profit Target",0),0)</f>
        <v>Profit Target</v>
      </c>
      <c r="AS262" s="74">
        <f t="shared" ref="AS262:AS325" ca="1" si="209">IF(A262&lt;&gt;"",IF(AP262&lt;=$W$2,"Stop Loss",0),0)</f>
        <v>0</v>
      </c>
      <c r="CA262" s="5"/>
      <c r="CB262" s="50">
        <f t="shared" ca="1" si="204"/>
        <v>11</v>
      </c>
    </row>
    <row r="263" spans="1:80">
      <c r="A263" s="50">
        <f t="shared" ca="1" si="203"/>
        <v>23</v>
      </c>
      <c r="B263" s="34"/>
      <c r="C263" s="34"/>
      <c r="D263" s="34"/>
      <c r="E263" s="34"/>
      <c r="F263" s="24">
        <f ca="1">IF(A263&lt;&gt;"",COUNTIF($A$5:A263,A263),"")</f>
        <v>7</v>
      </c>
      <c r="G263" s="76">
        <f t="shared" ca="1" si="205"/>
        <v>23</v>
      </c>
      <c r="H263" s="19">
        <f t="shared" ref="H263:H326" ca="1" si="210">IF(A262&lt;&gt;"",IF(AP262&gt;-1,1,ROUNDUP(ABS(AP262)/$W$3,0)+AN262),"")</f>
        <v>1</v>
      </c>
      <c r="I263" s="83" t="str">
        <f t="shared" ca="1" si="183"/>
        <v/>
      </c>
      <c r="J263" s="83" t="str">
        <f t="shared" ca="1" si="184"/>
        <v/>
      </c>
      <c r="K263" s="83" t="str">
        <f t="shared" ca="1" si="185"/>
        <v/>
      </c>
      <c r="L263" s="83" t="str">
        <f t="shared" ca="1" si="186"/>
        <v/>
      </c>
      <c r="M263" s="83" t="str">
        <f t="shared" ca="1" si="187"/>
        <v/>
      </c>
      <c r="N263" s="83" t="str">
        <f t="shared" ca="1" si="188"/>
        <v/>
      </c>
      <c r="O263" s="83" t="str">
        <f t="shared" ca="1" si="189"/>
        <v/>
      </c>
      <c r="P263" s="83" t="str">
        <f t="shared" ca="1" si="190"/>
        <v/>
      </c>
      <c r="Q263" s="83" t="str">
        <f t="shared" ca="1" si="191"/>
        <v/>
      </c>
      <c r="R263" s="83" t="str">
        <f t="shared" ca="1" si="192"/>
        <v/>
      </c>
      <c r="S263" s="83" t="str">
        <f t="shared" ca="1" si="193"/>
        <v/>
      </c>
      <c r="T263" s="83" t="str">
        <f t="shared" ca="1" si="194"/>
        <v/>
      </c>
      <c r="U263" s="83" t="str">
        <f t="shared" ca="1" si="195"/>
        <v/>
      </c>
      <c r="V263" s="83" t="str">
        <f t="shared" ca="1" si="196"/>
        <v/>
      </c>
      <c r="W263" s="83" t="str">
        <f t="shared" ca="1" si="197"/>
        <v/>
      </c>
      <c r="X263" s="83" t="str">
        <f t="shared" ca="1" si="198"/>
        <v/>
      </c>
      <c r="Y263" s="83" t="str">
        <f t="shared" ca="1" si="199"/>
        <v/>
      </c>
      <c r="Z263" s="83" t="str">
        <f t="shared" ca="1" si="200"/>
        <v/>
      </c>
      <c r="AA263" s="83" t="str">
        <f t="shared" ca="1" si="201"/>
        <v/>
      </c>
      <c r="AB263" s="28" t="str">
        <f t="shared" ref="AB263:AB304" ca="1" si="211">IF(AA263&lt;&gt;"",COUNTIF(AA258:AA263,AA263),"")</f>
        <v/>
      </c>
      <c r="AC263" s="9" t="str">
        <f t="shared" ca="1" si="171"/>
        <v/>
      </c>
      <c r="AD263" s="9" t="str">
        <f t="shared" ca="1" si="181"/>
        <v/>
      </c>
      <c r="AE263" s="9" t="str">
        <f t="shared" ca="1" si="172"/>
        <v/>
      </c>
      <c r="AF263" s="9" t="str">
        <f t="shared" ca="1" si="173"/>
        <v/>
      </c>
      <c r="AG263" s="9" t="str">
        <f t="shared" ca="1" si="174"/>
        <v/>
      </c>
      <c r="AH263" s="9" t="str">
        <f t="shared" ca="1" si="175"/>
        <v/>
      </c>
      <c r="AI263" s="9" t="str">
        <f t="shared" ca="1" si="176"/>
        <v/>
      </c>
      <c r="AJ263" s="9" t="str">
        <f t="shared" ca="1" si="177"/>
        <v/>
      </c>
      <c r="AK263" s="9" t="str">
        <f t="shared" ca="1" si="178"/>
        <v/>
      </c>
      <c r="AL263" s="9" t="str">
        <f t="shared" ca="1" si="202"/>
        <v/>
      </c>
      <c r="AM263" s="9">
        <f t="shared" ca="1" si="180"/>
        <v>19</v>
      </c>
      <c r="AN263" s="9">
        <f t="shared" ca="1" si="169"/>
        <v>-9</v>
      </c>
      <c r="AO263" s="20">
        <f t="shared" ca="1" si="206"/>
        <v>0</v>
      </c>
      <c r="AP263" s="22">
        <f t="shared" ca="1" si="207"/>
        <v>69</v>
      </c>
      <c r="AQ263"/>
      <c r="AR263" s="74" t="str">
        <f t="shared" ca="1" si="208"/>
        <v>Profit Target</v>
      </c>
      <c r="AS263" s="74">
        <f t="shared" ca="1" si="209"/>
        <v>0</v>
      </c>
      <c r="CA263" s="5"/>
      <c r="CB263" s="50">
        <f t="shared" ca="1" si="204"/>
        <v>12</v>
      </c>
    </row>
    <row r="264" spans="1:80">
      <c r="A264" s="50">
        <f t="shared" ca="1" si="203"/>
        <v>21</v>
      </c>
      <c r="B264" s="34"/>
      <c r="C264" s="34"/>
      <c r="D264" s="34"/>
      <c r="E264" s="34"/>
      <c r="F264" s="24">
        <f ca="1">IF(A264&lt;&gt;"",COUNTIF($A$5:A264,A264),"")</f>
        <v>8</v>
      </c>
      <c r="G264" s="76">
        <f t="shared" ca="1" si="205"/>
        <v>21</v>
      </c>
      <c r="H264" s="19">
        <f t="shared" ca="1" si="210"/>
        <v>1</v>
      </c>
      <c r="I264" s="83" t="str">
        <f t="shared" ca="1" si="183"/>
        <v/>
      </c>
      <c r="J264" s="83" t="str">
        <f t="shared" ca="1" si="184"/>
        <v/>
      </c>
      <c r="K264" s="83" t="str">
        <f t="shared" ca="1" si="185"/>
        <v/>
      </c>
      <c r="L264" s="83" t="str">
        <f t="shared" ca="1" si="186"/>
        <v/>
      </c>
      <c r="M264" s="83" t="str">
        <f t="shared" ca="1" si="187"/>
        <v/>
      </c>
      <c r="N264" s="83" t="str">
        <f t="shared" ca="1" si="188"/>
        <v/>
      </c>
      <c r="O264" s="83" t="str">
        <f t="shared" ca="1" si="189"/>
        <v/>
      </c>
      <c r="P264" s="83" t="str">
        <f t="shared" ca="1" si="190"/>
        <v/>
      </c>
      <c r="Q264" s="83" t="str">
        <f t="shared" ca="1" si="191"/>
        <v/>
      </c>
      <c r="R264" s="83" t="str">
        <f t="shared" ca="1" si="192"/>
        <v/>
      </c>
      <c r="S264" s="83" t="str">
        <f t="shared" ca="1" si="193"/>
        <v/>
      </c>
      <c r="T264" s="83" t="str">
        <f t="shared" ca="1" si="194"/>
        <v/>
      </c>
      <c r="U264" s="83" t="str">
        <f t="shared" ca="1" si="195"/>
        <v/>
      </c>
      <c r="V264" s="83" t="str">
        <f t="shared" ca="1" si="196"/>
        <v/>
      </c>
      <c r="W264" s="83" t="str">
        <f t="shared" ca="1" si="197"/>
        <v/>
      </c>
      <c r="X264" s="83" t="str">
        <f t="shared" ca="1" si="198"/>
        <v/>
      </c>
      <c r="Y264" s="83" t="str">
        <f t="shared" ca="1" si="199"/>
        <v/>
      </c>
      <c r="Z264" s="83" t="str">
        <f t="shared" ca="1" si="200"/>
        <v/>
      </c>
      <c r="AA264" s="83" t="str">
        <f t="shared" ca="1" si="201"/>
        <v/>
      </c>
      <c r="AB264" s="28" t="str">
        <f t="shared" ca="1" si="211"/>
        <v/>
      </c>
      <c r="AC264" s="9" t="str">
        <f t="shared" ca="1" si="171"/>
        <v/>
      </c>
      <c r="AD264" s="9" t="str">
        <f t="shared" ca="1" si="181"/>
        <v/>
      </c>
      <c r="AE264" s="9" t="str">
        <f t="shared" ca="1" si="172"/>
        <v/>
      </c>
      <c r="AF264" s="9" t="str">
        <f t="shared" ca="1" si="173"/>
        <v/>
      </c>
      <c r="AG264" s="9" t="str">
        <f t="shared" ca="1" si="174"/>
        <v/>
      </c>
      <c r="AH264" s="9" t="str">
        <f t="shared" ca="1" si="175"/>
        <v/>
      </c>
      <c r="AI264" s="9" t="str">
        <f t="shared" ca="1" si="176"/>
        <v/>
      </c>
      <c r="AJ264" s="9" t="str">
        <f t="shared" ca="1" si="177"/>
        <v/>
      </c>
      <c r="AK264" s="9" t="str">
        <f t="shared" ca="1" si="178"/>
        <v/>
      </c>
      <c r="AL264" s="9" t="str">
        <f t="shared" ca="1" si="202"/>
        <v/>
      </c>
      <c r="AM264" s="9">
        <f t="shared" ca="1" si="180"/>
        <v>19</v>
      </c>
      <c r="AN264" s="9">
        <f t="shared" ca="1" si="169"/>
        <v>-9</v>
      </c>
      <c r="AO264" s="20">
        <f t="shared" ca="1" si="206"/>
        <v>0</v>
      </c>
      <c r="AP264" s="22">
        <f t="shared" ca="1" si="207"/>
        <v>69</v>
      </c>
      <c r="AQ264"/>
      <c r="AR264" s="74" t="str">
        <f t="shared" ca="1" si="208"/>
        <v>Profit Target</v>
      </c>
      <c r="AS264" s="74">
        <f t="shared" ca="1" si="209"/>
        <v>0</v>
      </c>
      <c r="CA264" s="5"/>
      <c r="CB264" s="50">
        <f t="shared" ca="1" si="204"/>
        <v>22</v>
      </c>
    </row>
    <row r="265" spans="1:80">
      <c r="A265" s="50">
        <f t="shared" ca="1" si="203"/>
        <v>25</v>
      </c>
      <c r="B265" s="34"/>
      <c r="C265" s="34"/>
      <c r="D265" s="34"/>
      <c r="E265" s="34"/>
      <c r="F265" s="24">
        <f ca="1">IF(A265&lt;&gt;"",COUNTIF($A$5:A265,A265),"")</f>
        <v>4</v>
      </c>
      <c r="G265" s="76">
        <f t="shared" ca="1" si="205"/>
        <v>25</v>
      </c>
      <c r="H265" s="19">
        <f t="shared" ca="1" si="210"/>
        <v>1</v>
      </c>
      <c r="I265" s="83" t="str">
        <f t="shared" ca="1" si="183"/>
        <v/>
      </c>
      <c r="J265" s="83" t="str">
        <f t="shared" ca="1" si="184"/>
        <v/>
      </c>
      <c r="K265" s="83" t="str">
        <f t="shared" ca="1" si="185"/>
        <v/>
      </c>
      <c r="L265" s="83" t="str">
        <f t="shared" ca="1" si="186"/>
        <v/>
      </c>
      <c r="M265" s="83" t="str">
        <f t="shared" ca="1" si="187"/>
        <v/>
      </c>
      <c r="N265" s="83" t="str">
        <f t="shared" ca="1" si="188"/>
        <v/>
      </c>
      <c r="O265" s="83" t="str">
        <f t="shared" ca="1" si="189"/>
        <v/>
      </c>
      <c r="P265" s="83" t="str">
        <f t="shared" ca="1" si="190"/>
        <v/>
      </c>
      <c r="Q265" s="83" t="str">
        <f t="shared" ca="1" si="191"/>
        <v/>
      </c>
      <c r="R265" s="83" t="str">
        <f t="shared" ca="1" si="192"/>
        <v/>
      </c>
      <c r="S265" s="83" t="str">
        <f t="shared" ca="1" si="193"/>
        <v/>
      </c>
      <c r="T265" s="83" t="str">
        <f t="shared" ca="1" si="194"/>
        <v/>
      </c>
      <c r="U265" s="83" t="str">
        <f t="shared" ca="1" si="195"/>
        <v/>
      </c>
      <c r="V265" s="83" t="str">
        <f t="shared" ca="1" si="196"/>
        <v/>
      </c>
      <c r="W265" s="83" t="str">
        <f t="shared" ca="1" si="197"/>
        <v/>
      </c>
      <c r="X265" s="83" t="str">
        <f t="shared" ca="1" si="198"/>
        <v/>
      </c>
      <c r="Y265" s="83" t="str">
        <f t="shared" ca="1" si="199"/>
        <v/>
      </c>
      <c r="Z265" s="83" t="str">
        <f t="shared" ca="1" si="200"/>
        <v/>
      </c>
      <c r="AA265" s="83" t="str">
        <f t="shared" ca="1" si="201"/>
        <v/>
      </c>
      <c r="AB265" s="28" t="str">
        <f t="shared" ca="1" si="211"/>
        <v/>
      </c>
      <c r="AC265" s="9" t="str">
        <f t="shared" ca="1" si="171"/>
        <v/>
      </c>
      <c r="AD265" s="9" t="str">
        <f t="shared" ca="1" si="181"/>
        <v/>
      </c>
      <c r="AE265" s="9" t="str">
        <f t="shared" ca="1" si="172"/>
        <v/>
      </c>
      <c r="AF265" s="9" t="str">
        <f t="shared" ca="1" si="173"/>
        <v/>
      </c>
      <c r="AG265" s="9" t="str">
        <f t="shared" ca="1" si="174"/>
        <v/>
      </c>
      <c r="AH265" s="9" t="str">
        <f t="shared" ca="1" si="175"/>
        <v/>
      </c>
      <c r="AI265" s="9" t="str">
        <f t="shared" ca="1" si="176"/>
        <v/>
      </c>
      <c r="AJ265" s="9" t="str">
        <f t="shared" ca="1" si="177"/>
        <v/>
      </c>
      <c r="AK265" s="9" t="str">
        <f t="shared" ca="1" si="178"/>
        <v/>
      </c>
      <c r="AL265" s="9" t="str">
        <f t="shared" ca="1" si="202"/>
        <v/>
      </c>
      <c r="AM265" s="9">
        <f t="shared" ca="1" si="180"/>
        <v>19</v>
      </c>
      <c r="AN265" s="9">
        <f t="shared" ca="1" si="169"/>
        <v>-9</v>
      </c>
      <c r="AO265" s="20">
        <f t="shared" ca="1" si="206"/>
        <v>0</v>
      </c>
      <c r="AP265" s="22">
        <f t="shared" ca="1" si="207"/>
        <v>69</v>
      </c>
      <c r="AQ265"/>
      <c r="AR265" s="74" t="str">
        <f t="shared" ca="1" si="208"/>
        <v>Profit Target</v>
      </c>
      <c r="AS265" s="74">
        <f t="shared" ca="1" si="209"/>
        <v>0</v>
      </c>
      <c r="CA265" s="5"/>
      <c r="CB265" s="50">
        <f t="shared" ca="1" si="204"/>
        <v>2</v>
      </c>
    </row>
    <row r="266" spans="1:80">
      <c r="A266" s="50">
        <f t="shared" ca="1" si="203"/>
        <v>27</v>
      </c>
      <c r="B266" s="34"/>
      <c r="C266" s="34"/>
      <c r="D266" s="34"/>
      <c r="E266" s="34"/>
      <c r="F266" s="24">
        <f ca="1">IF(A266&lt;&gt;"",COUNTIF($A$5:A266,A266),"")</f>
        <v>6</v>
      </c>
      <c r="G266" s="76">
        <f t="shared" ca="1" si="205"/>
        <v>27</v>
      </c>
      <c r="H266" s="19">
        <f t="shared" ca="1" si="210"/>
        <v>1</v>
      </c>
      <c r="I266" s="83" t="str">
        <f t="shared" ca="1" si="183"/>
        <v/>
      </c>
      <c r="J266" s="83" t="str">
        <f t="shared" ref="J266:J329" ca="1" si="212">IF(I266&lt;&gt;"",COUNTIF(I261:I266,I266),"")</f>
        <v/>
      </c>
      <c r="K266" s="83" t="str">
        <f t="shared" ca="1" si="185"/>
        <v/>
      </c>
      <c r="L266" s="83" t="str">
        <f t="shared" ref="L266:L329" ca="1" si="213">IF(K266&lt;&gt;"",COUNTIF(K261:K266,K266),"")</f>
        <v/>
      </c>
      <c r="M266" s="83" t="str">
        <f t="shared" ca="1" si="187"/>
        <v/>
      </c>
      <c r="N266" s="83" t="str">
        <f t="shared" ref="N266:N329" ca="1" si="214">IF(M266&lt;&gt;"",COUNTIF(M261:M266,M266),"")</f>
        <v/>
      </c>
      <c r="O266" s="83" t="str">
        <f t="shared" ca="1" si="189"/>
        <v/>
      </c>
      <c r="P266" s="83" t="str">
        <f t="shared" ref="P266:P329" ca="1" si="215">IF(O266&lt;&gt;"",COUNTIF(O261:O266,O266),"")</f>
        <v/>
      </c>
      <c r="Q266" s="83" t="str">
        <f t="shared" ca="1" si="191"/>
        <v/>
      </c>
      <c r="R266" s="83" t="str">
        <f t="shared" ref="R266:R329" ca="1" si="216">IF(Q266&lt;&gt;"",COUNTIF(Q261:Q266,Q266),"")</f>
        <v/>
      </c>
      <c r="S266" s="83" t="str">
        <f t="shared" ca="1" si="193"/>
        <v/>
      </c>
      <c r="T266" s="83" t="str">
        <f t="shared" ref="T266:T329" ca="1" si="217">IF(S266&lt;&gt;"",COUNTIF(S261:S266,S266),"")</f>
        <v/>
      </c>
      <c r="U266" s="83" t="str">
        <f t="shared" ca="1" si="195"/>
        <v/>
      </c>
      <c r="V266" s="83" t="str">
        <f t="shared" ref="V266:V329" ca="1" si="218">IF(U266&lt;&gt;"",COUNTIF(U261:U266,U266),"")</f>
        <v/>
      </c>
      <c r="W266" s="83" t="str">
        <f t="shared" ca="1" si="197"/>
        <v/>
      </c>
      <c r="X266" s="83" t="str">
        <f t="shared" ref="X266:X329" ca="1" si="219">IF(W266&lt;&gt;"",COUNTIF(W261:W266,W266),"")</f>
        <v/>
      </c>
      <c r="Y266" s="83" t="str">
        <f t="shared" ca="1" si="199"/>
        <v/>
      </c>
      <c r="Z266" s="83" t="str">
        <f t="shared" ref="Z266:Z329" ca="1" si="220">IF(Y266&lt;&gt;"",COUNTIF(Y261:Y266,Y266),"")</f>
        <v/>
      </c>
      <c r="AA266" s="83" t="str">
        <f t="shared" ca="1" si="201"/>
        <v/>
      </c>
      <c r="AB266" s="28" t="str">
        <f t="shared" ca="1" si="211"/>
        <v/>
      </c>
      <c r="AC266" s="9" t="str">
        <f t="shared" ca="1" si="171"/>
        <v/>
      </c>
      <c r="AD266" s="9" t="str">
        <f t="shared" ca="1" si="181"/>
        <v/>
      </c>
      <c r="AE266" s="9" t="str">
        <f t="shared" ca="1" si="172"/>
        <v/>
      </c>
      <c r="AF266" s="9" t="str">
        <f t="shared" ca="1" si="173"/>
        <v/>
      </c>
      <c r="AG266" s="9" t="str">
        <f t="shared" ca="1" si="174"/>
        <v/>
      </c>
      <c r="AH266" s="9" t="str">
        <f t="shared" ca="1" si="175"/>
        <v/>
      </c>
      <c r="AI266" s="9" t="str">
        <f t="shared" ca="1" si="176"/>
        <v/>
      </c>
      <c r="AJ266" s="9" t="str">
        <f t="shared" ca="1" si="177"/>
        <v/>
      </c>
      <c r="AK266" s="9" t="str">
        <f t="shared" ca="1" si="178"/>
        <v/>
      </c>
      <c r="AL266" s="9" t="str">
        <f t="shared" ca="1" si="202"/>
        <v/>
      </c>
      <c r="AM266" s="9">
        <f t="shared" ca="1" si="180"/>
        <v>19</v>
      </c>
      <c r="AN266" s="9">
        <f t="shared" ref="AN266:AN329" ca="1" si="221">10-AM266</f>
        <v>-9</v>
      </c>
      <c r="AO266" s="20">
        <f t="shared" ca="1" si="206"/>
        <v>0</v>
      </c>
      <c r="AP266" s="22">
        <f t="shared" ca="1" si="207"/>
        <v>69</v>
      </c>
      <c r="AQ266"/>
      <c r="AR266" s="74" t="str">
        <f t="shared" ca="1" si="208"/>
        <v>Profit Target</v>
      </c>
      <c r="AS266" s="74">
        <f t="shared" ca="1" si="209"/>
        <v>0</v>
      </c>
      <c r="CA266" s="5"/>
      <c r="CB266" s="50">
        <f t="shared" ca="1" si="204"/>
        <v>5</v>
      </c>
    </row>
    <row r="267" spans="1:80">
      <c r="A267" s="50">
        <f t="shared" ca="1" si="203"/>
        <v>25</v>
      </c>
      <c r="B267" s="34"/>
      <c r="C267" s="34"/>
      <c r="D267" s="34"/>
      <c r="E267" s="34"/>
      <c r="F267" s="24">
        <f ca="1">IF(A267&lt;&gt;"",COUNTIF($A$5:A267,A267),"")</f>
        <v>5</v>
      </c>
      <c r="G267" s="76">
        <f t="shared" ca="1" si="205"/>
        <v>25</v>
      </c>
      <c r="H267" s="19">
        <f t="shared" ca="1" si="210"/>
        <v>1</v>
      </c>
      <c r="I267" s="83" t="str">
        <f t="shared" ca="1" si="183"/>
        <v/>
      </c>
      <c r="J267" s="83" t="str">
        <f t="shared" ca="1" si="212"/>
        <v/>
      </c>
      <c r="K267" s="83" t="str">
        <f t="shared" ca="1" si="185"/>
        <v/>
      </c>
      <c r="L267" s="83" t="str">
        <f t="shared" ca="1" si="213"/>
        <v/>
      </c>
      <c r="M267" s="83" t="str">
        <f t="shared" ca="1" si="187"/>
        <v/>
      </c>
      <c r="N267" s="83" t="str">
        <f t="shared" ca="1" si="214"/>
        <v/>
      </c>
      <c r="O267" s="83" t="str">
        <f t="shared" ca="1" si="189"/>
        <v/>
      </c>
      <c r="P267" s="83" t="str">
        <f t="shared" ca="1" si="215"/>
        <v/>
      </c>
      <c r="Q267" s="83" t="str">
        <f t="shared" ca="1" si="191"/>
        <v/>
      </c>
      <c r="R267" s="83" t="str">
        <f t="shared" ca="1" si="216"/>
        <v/>
      </c>
      <c r="S267" s="83" t="str">
        <f t="shared" ca="1" si="193"/>
        <v/>
      </c>
      <c r="T267" s="83" t="str">
        <f t="shared" ca="1" si="217"/>
        <v/>
      </c>
      <c r="U267" s="83" t="str">
        <f t="shared" ca="1" si="195"/>
        <v/>
      </c>
      <c r="V267" s="83" t="str">
        <f t="shared" ca="1" si="218"/>
        <v/>
      </c>
      <c r="W267" s="83" t="str">
        <f t="shared" ca="1" si="197"/>
        <v/>
      </c>
      <c r="X267" s="83" t="str">
        <f t="shared" ca="1" si="219"/>
        <v/>
      </c>
      <c r="Y267" s="83" t="str">
        <f t="shared" ca="1" si="199"/>
        <v/>
      </c>
      <c r="Z267" s="83" t="str">
        <f t="shared" ca="1" si="220"/>
        <v/>
      </c>
      <c r="AA267" s="83" t="str">
        <f t="shared" ca="1" si="201"/>
        <v/>
      </c>
      <c r="AB267" s="28" t="str">
        <f t="shared" ca="1" si="211"/>
        <v/>
      </c>
      <c r="AC267" s="9" t="str">
        <f t="shared" ca="1" si="171"/>
        <v/>
      </c>
      <c r="AD267" s="9" t="str">
        <f t="shared" ca="1" si="181"/>
        <v/>
      </c>
      <c r="AE267" s="9" t="str">
        <f t="shared" ca="1" si="172"/>
        <v/>
      </c>
      <c r="AF267" s="9" t="str">
        <f t="shared" ca="1" si="173"/>
        <v/>
      </c>
      <c r="AG267" s="9" t="str">
        <f t="shared" ca="1" si="174"/>
        <v/>
      </c>
      <c r="AH267" s="9" t="str">
        <f t="shared" ca="1" si="175"/>
        <v/>
      </c>
      <c r="AI267" s="9" t="str">
        <f t="shared" ca="1" si="176"/>
        <v/>
      </c>
      <c r="AJ267" s="9" t="str">
        <f t="shared" ca="1" si="177"/>
        <v/>
      </c>
      <c r="AK267" s="9" t="str">
        <f t="shared" ca="1" si="178"/>
        <v/>
      </c>
      <c r="AL267" s="9" t="str">
        <f t="shared" ca="1" si="202"/>
        <v/>
      </c>
      <c r="AM267" s="9">
        <f t="shared" ca="1" si="180"/>
        <v>19</v>
      </c>
      <c r="AN267" s="9">
        <f t="shared" ca="1" si="221"/>
        <v>-9</v>
      </c>
      <c r="AO267" s="20">
        <f t="shared" ca="1" si="206"/>
        <v>0</v>
      </c>
      <c r="AP267" s="22">
        <f t="shared" ca="1" si="207"/>
        <v>69</v>
      </c>
      <c r="AQ267"/>
      <c r="AR267" s="74" t="str">
        <f t="shared" ca="1" si="208"/>
        <v>Profit Target</v>
      </c>
      <c r="AS267" s="74">
        <f t="shared" ca="1" si="209"/>
        <v>0</v>
      </c>
      <c r="CA267" s="5"/>
      <c r="CB267" s="50">
        <f t="shared" ca="1" si="204"/>
        <v>21</v>
      </c>
    </row>
    <row r="268" spans="1:80">
      <c r="A268" s="50">
        <f t="shared" ca="1" si="203"/>
        <v>5</v>
      </c>
      <c r="B268" s="34"/>
      <c r="C268" s="34"/>
      <c r="D268" s="34"/>
      <c r="E268" s="34"/>
      <c r="F268" s="24">
        <f ca="1">IF(A268&lt;&gt;"",COUNTIF($A$5:A268,A268),"")</f>
        <v>12</v>
      </c>
      <c r="G268" s="76">
        <f t="shared" ca="1" si="205"/>
        <v>5</v>
      </c>
      <c r="H268" s="19">
        <f t="shared" ca="1" si="210"/>
        <v>1</v>
      </c>
      <c r="I268" s="83" t="str">
        <f t="shared" ca="1" si="183"/>
        <v/>
      </c>
      <c r="J268" s="83" t="str">
        <f t="shared" ca="1" si="212"/>
        <v/>
      </c>
      <c r="K268" s="83" t="str">
        <f t="shared" ca="1" si="185"/>
        <v/>
      </c>
      <c r="L268" s="83" t="str">
        <f t="shared" ca="1" si="213"/>
        <v/>
      </c>
      <c r="M268" s="83" t="str">
        <f t="shared" ca="1" si="187"/>
        <v/>
      </c>
      <c r="N268" s="83" t="str">
        <f t="shared" ca="1" si="214"/>
        <v/>
      </c>
      <c r="O268" s="83" t="str">
        <f t="shared" ca="1" si="189"/>
        <v/>
      </c>
      <c r="P268" s="83" t="str">
        <f t="shared" ca="1" si="215"/>
        <v/>
      </c>
      <c r="Q268" s="83" t="str">
        <f t="shared" ca="1" si="191"/>
        <v/>
      </c>
      <c r="R268" s="83" t="str">
        <f t="shared" ca="1" si="216"/>
        <v/>
      </c>
      <c r="S268" s="83" t="str">
        <f t="shared" ca="1" si="193"/>
        <v/>
      </c>
      <c r="T268" s="83" t="str">
        <f t="shared" ca="1" si="217"/>
        <v/>
      </c>
      <c r="U268" s="83" t="str">
        <f t="shared" ca="1" si="195"/>
        <v/>
      </c>
      <c r="V268" s="83" t="str">
        <f t="shared" ca="1" si="218"/>
        <v/>
      </c>
      <c r="W268" s="83" t="str">
        <f t="shared" ca="1" si="197"/>
        <v/>
      </c>
      <c r="X268" s="83" t="str">
        <f t="shared" ca="1" si="219"/>
        <v/>
      </c>
      <c r="Y268" s="83" t="str">
        <f t="shared" ca="1" si="199"/>
        <v/>
      </c>
      <c r="Z268" s="83" t="str">
        <f t="shared" ca="1" si="220"/>
        <v/>
      </c>
      <c r="AA268" s="83" t="str">
        <f t="shared" ca="1" si="201"/>
        <v/>
      </c>
      <c r="AB268" s="28" t="str">
        <f t="shared" ca="1" si="211"/>
        <v/>
      </c>
      <c r="AC268" s="9" t="str">
        <f t="shared" ca="1" si="171"/>
        <v/>
      </c>
      <c r="AD268" s="9" t="str">
        <f t="shared" ca="1" si="181"/>
        <v/>
      </c>
      <c r="AE268" s="9" t="str">
        <f t="shared" ca="1" si="172"/>
        <v/>
      </c>
      <c r="AF268" s="9" t="str">
        <f t="shared" ca="1" si="173"/>
        <v/>
      </c>
      <c r="AG268" s="9" t="str">
        <f t="shared" ca="1" si="174"/>
        <v/>
      </c>
      <c r="AH268" s="9" t="str">
        <f t="shared" ca="1" si="175"/>
        <v/>
      </c>
      <c r="AI268" s="9" t="str">
        <f t="shared" ca="1" si="176"/>
        <v/>
      </c>
      <c r="AJ268" s="9" t="str">
        <f t="shared" ca="1" si="177"/>
        <v/>
      </c>
      <c r="AK268" s="9" t="str">
        <f t="shared" ca="1" si="178"/>
        <v/>
      </c>
      <c r="AL268" s="9" t="str">
        <f t="shared" ca="1" si="202"/>
        <v/>
      </c>
      <c r="AM268" s="9">
        <f t="shared" ca="1" si="180"/>
        <v>19</v>
      </c>
      <c r="AN268" s="9">
        <f t="shared" ca="1" si="221"/>
        <v>-9</v>
      </c>
      <c r="AO268" s="20">
        <f t="shared" ca="1" si="206"/>
        <v>0</v>
      </c>
      <c r="AP268" s="22">
        <f t="shared" ca="1" si="207"/>
        <v>69</v>
      </c>
      <c r="AQ268"/>
      <c r="AR268" s="74" t="str">
        <f t="shared" ca="1" si="208"/>
        <v>Profit Target</v>
      </c>
      <c r="AS268" s="74">
        <f t="shared" ca="1" si="209"/>
        <v>0</v>
      </c>
      <c r="CA268" s="5"/>
      <c r="CB268" s="50">
        <f t="shared" ca="1" si="204"/>
        <v>25</v>
      </c>
    </row>
    <row r="269" spans="1:80">
      <c r="A269" s="50">
        <f t="shared" ca="1" si="203"/>
        <v>10</v>
      </c>
      <c r="B269" s="34"/>
      <c r="C269" s="34"/>
      <c r="D269" s="34"/>
      <c r="E269" s="34"/>
      <c r="F269" s="24">
        <f ca="1">IF(A269&lt;&gt;"",COUNTIF($A$5:A269,A269),"")</f>
        <v>10</v>
      </c>
      <c r="G269" s="76">
        <f t="shared" ca="1" si="205"/>
        <v>10</v>
      </c>
      <c r="H269" s="19">
        <f t="shared" ca="1" si="210"/>
        <v>1</v>
      </c>
      <c r="I269" s="83" t="str">
        <f t="shared" ca="1" si="183"/>
        <v/>
      </c>
      <c r="J269" s="83" t="str">
        <f t="shared" ca="1" si="212"/>
        <v/>
      </c>
      <c r="K269" s="83" t="str">
        <f t="shared" ca="1" si="185"/>
        <v/>
      </c>
      <c r="L269" s="83" t="str">
        <f t="shared" ca="1" si="213"/>
        <v/>
      </c>
      <c r="M269" s="83" t="str">
        <f t="shared" ca="1" si="187"/>
        <v/>
      </c>
      <c r="N269" s="83" t="str">
        <f t="shared" ca="1" si="214"/>
        <v/>
      </c>
      <c r="O269" s="83" t="str">
        <f t="shared" ca="1" si="189"/>
        <v/>
      </c>
      <c r="P269" s="83" t="str">
        <f t="shared" ca="1" si="215"/>
        <v/>
      </c>
      <c r="Q269" s="83" t="str">
        <f t="shared" ca="1" si="191"/>
        <v/>
      </c>
      <c r="R269" s="83" t="str">
        <f t="shared" ca="1" si="216"/>
        <v/>
      </c>
      <c r="S269" s="83" t="str">
        <f t="shared" ca="1" si="193"/>
        <v/>
      </c>
      <c r="T269" s="83" t="str">
        <f t="shared" ca="1" si="217"/>
        <v/>
      </c>
      <c r="U269" s="83" t="str">
        <f t="shared" ca="1" si="195"/>
        <v/>
      </c>
      <c r="V269" s="83" t="str">
        <f t="shared" ca="1" si="218"/>
        <v/>
      </c>
      <c r="W269" s="83" t="str">
        <f t="shared" ca="1" si="197"/>
        <v/>
      </c>
      <c r="X269" s="83" t="str">
        <f t="shared" ca="1" si="219"/>
        <v/>
      </c>
      <c r="Y269" s="83" t="str">
        <f t="shared" ca="1" si="199"/>
        <v/>
      </c>
      <c r="Z269" s="83" t="str">
        <f t="shared" ca="1" si="220"/>
        <v/>
      </c>
      <c r="AA269" s="83" t="str">
        <f t="shared" ca="1" si="201"/>
        <v/>
      </c>
      <c r="AB269" s="28" t="str">
        <f t="shared" ca="1" si="211"/>
        <v/>
      </c>
      <c r="AC269" s="9" t="str">
        <f t="shared" ca="1" si="171"/>
        <v/>
      </c>
      <c r="AD269" s="9" t="str">
        <f t="shared" ca="1" si="181"/>
        <v/>
      </c>
      <c r="AE269" s="9" t="str">
        <f t="shared" ca="1" si="172"/>
        <v/>
      </c>
      <c r="AF269" s="9" t="str">
        <f t="shared" ca="1" si="173"/>
        <v/>
      </c>
      <c r="AG269" s="9" t="str">
        <f t="shared" ca="1" si="174"/>
        <v/>
      </c>
      <c r="AH269" s="9" t="str">
        <f t="shared" ca="1" si="175"/>
        <v/>
      </c>
      <c r="AI269" s="9" t="str">
        <f t="shared" ca="1" si="176"/>
        <v/>
      </c>
      <c r="AJ269" s="9" t="str">
        <f t="shared" ca="1" si="177"/>
        <v/>
      </c>
      <c r="AK269" s="9" t="str">
        <f t="shared" ca="1" si="178"/>
        <v/>
      </c>
      <c r="AL269" s="9" t="str">
        <f t="shared" ca="1" si="202"/>
        <v/>
      </c>
      <c r="AM269" s="9">
        <f t="shared" ca="1" si="180"/>
        <v>19</v>
      </c>
      <c r="AN269" s="9">
        <f t="shared" ca="1" si="221"/>
        <v>-9</v>
      </c>
      <c r="AO269" s="20">
        <f t="shared" ca="1" si="206"/>
        <v>0</v>
      </c>
      <c r="AP269" s="22">
        <f t="shared" ca="1" si="207"/>
        <v>69</v>
      </c>
      <c r="AQ269"/>
      <c r="AR269" s="74" t="str">
        <f t="shared" ca="1" si="208"/>
        <v>Profit Target</v>
      </c>
      <c r="AS269" s="74">
        <f t="shared" ca="1" si="209"/>
        <v>0</v>
      </c>
      <c r="CA269" s="5"/>
      <c r="CB269" s="50">
        <f t="shared" ca="1" si="204"/>
        <v>0</v>
      </c>
    </row>
    <row r="270" spans="1:80">
      <c r="A270" s="50">
        <f t="shared" ca="1" si="203"/>
        <v>9</v>
      </c>
      <c r="B270" s="34"/>
      <c r="C270" s="34"/>
      <c r="D270" s="34"/>
      <c r="E270" s="34"/>
      <c r="F270" s="24">
        <f ca="1">IF(A270&lt;&gt;"",COUNTIF($A$5:A270,A270),"")</f>
        <v>8</v>
      </c>
      <c r="G270" s="76">
        <f t="shared" ca="1" si="205"/>
        <v>9</v>
      </c>
      <c r="H270" s="19">
        <f t="shared" ca="1" si="210"/>
        <v>1</v>
      </c>
      <c r="I270" s="83" t="str">
        <f t="shared" ca="1" si="183"/>
        <v/>
      </c>
      <c r="J270" s="83" t="str">
        <f t="shared" ca="1" si="212"/>
        <v/>
      </c>
      <c r="K270" s="83" t="str">
        <f t="shared" ca="1" si="185"/>
        <v/>
      </c>
      <c r="L270" s="83" t="str">
        <f t="shared" ca="1" si="213"/>
        <v/>
      </c>
      <c r="M270" s="83" t="str">
        <f t="shared" ca="1" si="187"/>
        <v/>
      </c>
      <c r="N270" s="83" t="str">
        <f t="shared" ca="1" si="214"/>
        <v/>
      </c>
      <c r="O270" s="83" t="str">
        <f t="shared" ca="1" si="189"/>
        <v/>
      </c>
      <c r="P270" s="83" t="str">
        <f t="shared" ca="1" si="215"/>
        <v/>
      </c>
      <c r="Q270" s="83" t="str">
        <f t="shared" ca="1" si="191"/>
        <v/>
      </c>
      <c r="R270" s="83" t="str">
        <f t="shared" ca="1" si="216"/>
        <v/>
      </c>
      <c r="S270" s="83" t="str">
        <f t="shared" ca="1" si="193"/>
        <v/>
      </c>
      <c r="T270" s="83" t="str">
        <f t="shared" ca="1" si="217"/>
        <v/>
      </c>
      <c r="U270" s="83" t="str">
        <f t="shared" ca="1" si="195"/>
        <v/>
      </c>
      <c r="V270" s="83" t="str">
        <f t="shared" ca="1" si="218"/>
        <v/>
      </c>
      <c r="W270" s="83" t="str">
        <f t="shared" ca="1" si="197"/>
        <v/>
      </c>
      <c r="X270" s="83" t="str">
        <f t="shared" ca="1" si="219"/>
        <v/>
      </c>
      <c r="Y270" s="83" t="str">
        <f t="shared" ca="1" si="199"/>
        <v/>
      </c>
      <c r="Z270" s="83" t="str">
        <f t="shared" ca="1" si="220"/>
        <v/>
      </c>
      <c r="AA270" s="83" t="str">
        <f t="shared" ca="1" si="201"/>
        <v/>
      </c>
      <c r="AB270" s="28" t="str">
        <f t="shared" ca="1" si="211"/>
        <v/>
      </c>
      <c r="AC270" s="9" t="str">
        <f t="shared" ca="1" si="171"/>
        <v/>
      </c>
      <c r="AD270" s="9" t="str">
        <f t="shared" ca="1" si="181"/>
        <v/>
      </c>
      <c r="AE270" s="9" t="str">
        <f t="shared" ca="1" si="172"/>
        <v/>
      </c>
      <c r="AF270" s="9" t="str">
        <f t="shared" ca="1" si="173"/>
        <v/>
      </c>
      <c r="AG270" s="9" t="str">
        <f t="shared" ca="1" si="174"/>
        <v/>
      </c>
      <c r="AH270" s="9" t="str">
        <f t="shared" ca="1" si="175"/>
        <v/>
      </c>
      <c r="AI270" s="9" t="str">
        <f t="shared" ca="1" si="176"/>
        <v/>
      </c>
      <c r="AJ270" s="9" t="str">
        <f t="shared" ca="1" si="177"/>
        <v/>
      </c>
      <c r="AK270" s="9" t="str">
        <f t="shared" ca="1" si="178"/>
        <v/>
      </c>
      <c r="AL270" s="9" t="str">
        <f t="shared" ca="1" si="202"/>
        <v/>
      </c>
      <c r="AM270" s="9">
        <f t="shared" ca="1" si="180"/>
        <v>19</v>
      </c>
      <c r="AN270" s="9">
        <f t="shared" ca="1" si="221"/>
        <v>-9</v>
      </c>
      <c r="AO270" s="20">
        <f t="shared" ca="1" si="206"/>
        <v>0</v>
      </c>
      <c r="AP270" s="22">
        <f t="shared" ca="1" si="207"/>
        <v>69</v>
      </c>
      <c r="AQ270"/>
      <c r="AR270" s="74" t="str">
        <f t="shared" ca="1" si="208"/>
        <v>Profit Target</v>
      </c>
      <c r="AS270" s="74">
        <f t="shared" ca="1" si="209"/>
        <v>0</v>
      </c>
      <c r="CA270" s="5"/>
      <c r="CB270" s="50">
        <f t="shared" ca="1" si="204"/>
        <v>9</v>
      </c>
    </row>
    <row r="271" spans="1:80">
      <c r="A271" s="50">
        <f t="shared" ca="1" si="203"/>
        <v>8</v>
      </c>
      <c r="B271" s="34"/>
      <c r="C271" s="34"/>
      <c r="D271" s="34"/>
      <c r="E271" s="34"/>
      <c r="F271" s="24">
        <f ca="1">IF(A271&lt;&gt;"",COUNTIF($A$5:A271,A271),"")</f>
        <v>8</v>
      </c>
      <c r="G271" s="76">
        <f t="shared" ca="1" si="205"/>
        <v>8</v>
      </c>
      <c r="H271" s="19">
        <f t="shared" ca="1" si="210"/>
        <v>1</v>
      </c>
      <c r="I271" s="83" t="str">
        <f t="shared" ca="1" si="183"/>
        <v/>
      </c>
      <c r="J271" s="83" t="str">
        <f t="shared" ca="1" si="212"/>
        <v/>
      </c>
      <c r="K271" s="83" t="str">
        <f t="shared" ca="1" si="185"/>
        <v/>
      </c>
      <c r="L271" s="83" t="str">
        <f t="shared" ca="1" si="213"/>
        <v/>
      </c>
      <c r="M271" s="83" t="str">
        <f t="shared" ca="1" si="187"/>
        <v/>
      </c>
      <c r="N271" s="83" t="str">
        <f t="shared" ca="1" si="214"/>
        <v/>
      </c>
      <c r="O271" s="83" t="str">
        <f t="shared" ca="1" si="189"/>
        <v/>
      </c>
      <c r="P271" s="83" t="str">
        <f t="shared" ca="1" si="215"/>
        <v/>
      </c>
      <c r="Q271" s="83" t="str">
        <f t="shared" ca="1" si="191"/>
        <v/>
      </c>
      <c r="R271" s="83" t="str">
        <f t="shared" ca="1" si="216"/>
        <v/>
      </c>
      <c r="S271" s="83" t="str">
        <f t="shared" ca="1" si="193"/>
        <v/>
      </c>
      <c r="T271" s="83" t="str">
        <f t="shared" ca="1" si="217"/>
        <v/>
      </c>
      <c r="U271" s="83" t="str">
        <f t="shared" ca="1" si="195"/>
        <v/>
      </c>
      <c r="V271" s="83" t="str">
        <f t="shared" ca="1" si="218"/>
        <v/>
      </c>
      <c r="W271" s="83" t="str">
        <f t="shared" ca="1" si="197"/>
        <v/>
      </c>
      <c r="X271" s="83" t="str">
        <f t="shared" ca="1" si="219"/>
        <v/>
      </c>
      <c r="Y271" s="83" t="str">
        <f t="shared" ca="1" si="199"/>
        <v/>
      </c>
      <c r="Z271" s="83" t="str">
        <f t="shared" ca="1" si="220"/>
        <v/>
      </c>
      <c r="AA271" s="83" t="str">
        <f t="shared" ca="1" si="201"/>
        <v/>
      </c>
      <c r="AB271" s="28" t="str">
        <f t="shared" ca="1" si="211"/>
        <v/>
      </c>
      <c r="AC271" s="9" t="str">
        <f t="shared" ca="1" si="171"/>
        <v/>
      </c>
      <c r="AD271" s="9" t="str">
        <f t="shared" ca="1" si="181"/>
        <v/>
      </c>
      <c r="AE271" s="9" t="str">
        <f t="shared" ca="1" si="172"/>
        <v/>
      </c>
      <c r="AF271" s="9" t="str">
        <f t="shared" ca="1" si="173"/>
        <v/>
      </c>
      <c r="AG271" s="9" t="str">
        <f t="shared" ca="1" si="174"/>
        <v/>
      </c>
      <c r="AH271" s="9" t="str">
        <f t="shared" ca="1" si="175"/>
        <v/>
      </c>
      <c r="AI271" s="9" t="str">
        <f t="shared" ca="1" si="176"/>
        <v/>
      </c>
      <c r="AJ271" s="9" t="str">
        <f t="shared" ca="1" si="177"/>
        <v/>
      </c>
      <c r="AK271" s="9" t="str">
        <f t="shared" ca="1" si="178"/>
        <v/>
      </c>
      <c r="AL271" s="9" t="str">
        <f t="shared" ca="1" si="202"/>
        <v/>
      </c>
      <c r="AM271" s="9">
        <f t="shared" ca="1" si="180"/>
        <v>19</v>
      </c>
      <c r="AN271" s="9">
        <f t="shared" ca="1" si="221"/>
        <v>-9</v>
      </c>
      <c r="AO271" s="20">
        <f t="shared" ca="1" si="206"/>
        <v>0</v>
      </c>
      <c r="AP271" s="22">
        <f t="shared" ca="1" si="207"/>
        <v>69</v>
      </c>
      <c r="AQ271"/>
      <c r="AR271" s="74" t="str">
        <f t="shared" ca="1" si="208"/>
        <v>Profit Target</v>
      </c>
      <c r="AS271" s="74">
        <f t="shared" ca="1" si="209"/>
        <v>0</v>
      </c>
      <c r="CA271" s="5"/>
      <c r="CB271" s="50">
        <f t="shared" ca="1" si="204"/>
        <v>7</v>
      </c>
    </row>
    <row r="272" spans="1:80">
      <c r="A272" s="50">
        <f t="shared" ca="1" si="203"/>
        <v>4</v>
      </c>
      <c r="B272" s="34"/>
      <c r="C272" s="34"/>
      <c r="D272" s="34"/>
      <c r="E272" s="34"/>
      <c r="F272" s="24">
        <f ca="1">IF(A272&lt;&gt;"",COUNTIF($A$5:A272,A272),"")</f>
        <v>12</v>
      </c>
      <c r="G272" s="76">
        <f t="shared" ca="1" si="205"/>
        <v>4</v>
      </c>
      <c r="H272" s="19">
        <f t="shared" ca="1" si="210"/>
        <v>1</v>
      </c>
      <c r="I272" s="83" t="str">
        <f t="shared" ca="1" si="183"/>
        <v/>
      </c>
      <c r="J272" s="83" t="str">
        <f t="shared" ca="1" si="212"/>
        <v/>
      </c>
      <c r="K272" s="83" t="str">
        <f t="shared" ca="1" si="185"/>
        <v/>
      </c>
      <c r="L272" s="83" t="str">
        <f t="shared" ca="1" si="213"/>
        <v/>
      </c>
      <c r="M272" s="83" t="str">
        <f t="shared" ca="1" si="187"/>
        <v/>
      </c>
      <c r="N272" s="83" t="str">
        <f t="shared" ca="1" si="214"/>
        <v/>
      </c>
      <c r="O272" s="83" t="str">
        <f t="shared" ca="1" si="189"/>
        <v/>
      </c>
      <c r="P272" s="83" t="str">
        <f t="shared" ca="1" si="215"/>
        <v/>
      </c>
      <c r="Q272" s="83" t="str">
        <f t="shared" ca="1" si="191"/>
        <v/>
      </c>
      <c r="R272" s="83" t="str">
        <f t="shared" ca="1" si="216"/>
        <v/>
      </c>
      <c r="S272" s="83" t="str">
        <f t="shared" ca="1" si="193"/>
        <v/>
      </c>
      <c r="T272" s="83" t="str">
        <f t="shared" ca="1" si="217"/>
        <v/>
      </c>
      <c r="U272" s="83" t="str">
        <f t="shared" ca="1" si="195"/>
        <v/>
      </c>
      <c r="V272" s="83" t="str">
        <f t="shared" ca="1" si="218"/>
        <v/>
      </c>
      <c r="W272" s="83" t="str">
        <f t="shared" ca="1" si="197"/>
        <v/>
      </c>
      <c r="X272" s="83" t="str">
        <f t="shared" ca="1" si="219"/>
        <v/>
      </c>
      <c r="Y272" s="83" t="str">
        <f t="shared" ca="1" si="199"/>
        <v/>
      </c>
      <c r="Z272" s="83" t="str">
        <f t="shared" ca="1" si="220"/>
        <v/>
      </c>
      <c r="AA272" s="83" t="str">
        <f t="shared" ca="1" si="201"/>
        <v/>
      </c>
      <c r="AB272" s="28" t="str">
        <f t="shared" ca="1" si="211"/>
        <v/>
      </c>
      <c r="AC272" s="9" t="str">
        <f t="shared" ca="1" si="171"/>
        <v/>
      </c>
      <c r="AD272" s="9" t="str">
        <f t="shared" ca="1" si="181"/>
        <v/>
      </c>
      <c r="AE272" s="9" t="str">
        <f t="shared" ca="1" si="172"/>
        <v/>
      </c>
      <c r="AF272" s="9" t="str">
        <f t="shared" ca="1" si="173"/>
        <v/>
      </c>
      <c r="AG272" s="9" t="str">
        <f t="shared" ca="1" si="174"/>
        <v/>
      </c>
      <c r="AH272" s="9" t="str">
        <f t="shared" ca="1" si="175"/>
        <v/>
      </c>
      <c r="AI272" s="9" t="str">
        <f t="shared" ca="1" si="176"/>
        <v/>
      </c>
      <c r="AJ272" s="9" t="str">
        <f t="shared" ca="1" si="177"/>
        <v/>
      </c>
      <c r="AK272" s="9" t="str">
        <f t="shared" ca="1" si="178"/>
        <v/>
      </c>
      <c r="AL272" s="9" t="str">
        <f t="shared" ca="1" si="202"/>
        <v/>
      </c>
      <c r="AM272" s="9">
        <f t="shared" ca="1" si="180"/>
        <v>19</v>
      </c>
      <c r="AN272" s="9">
        <f t="shared" ca="1" si="221"/>
        <v>-9</v>
      </c>
      <c r="AO272" s="20">
        <f t="shared" ca="1" si="206"/>
        <v>0</v>
      </c>
      <c r="AP272" s="22">
        <f t="shared" ca="1" si="207"/>
        <v>69</v>
      </c>
      <c r="AQ272"/>
      <c r="AR272" s="74" t="str">
        <f t="shared" ca="1" si="208"/>
        <v>Profit Target</v>
      </c>
      <c r="AS272" s="74">
        <f t="shared" ca="1" si="209"/>
        <v>0</v>
      </c>
      <c r="CA272" s="5"/>
      <c r="CB272" s="50">
        <f t="shared" ca="1" si="204"/>
        <v>5</v>
      </c>
    </row>
    <row r="273" spans="1:80">
      <c r="A273" s="50">
        <f t="shared" ca="1" si="203"/>
        <v>17</v>
      </c>
      <c r="B273" s="34"/>
      <c r="C273" s="34"/>
      <c r="D273" s="34"/>
      <c r="E273" s="34"/>
      <c r="F273" s="24">
        <f ca="1">IF(A273&lt;&gt;"",COUNTIF($A$5:A273,A273),"")</f>
        <v>10</v>
      </c>
      <c r="G273" s="76">
        <f t="shared" ca="1" si="205"/>
        <v>17</v>
      </c>
      <c r="H273" s="19">
        <f t="shared" ca="1" si="210"/>
        <v>1</v>
      </c>
      <c r="I273" s="83" t="str">
        <f t="shared" ca="1" si="183"/>
        <v/>
      </c>
      <c r="J273" s="83" t="str">
        <f t="shared" ca="1" si="212"/>
        <v/>
      </c>
      <c r="K273" s="83" t="str">
        <f t="shared" ca="1" si="185"/>
        <v/>
      </c>
      <c r="L273" s="83" t="str">
        <f t="shared" ca="1" si="213"/>
        <v/>
      </c>
      <c r="M273" s="83" t="str">
        <f t="shared" ca="1" si="187"/>
        <v/>
      </c>
      <c r="N273" s="83" t="str">
        <f t="shared" ca="1" si="214"/>
        <v/>
      </c>
      <c r="O273" s="83" t="str">
        <f t="shared" ca="1" si="189"/>
        <v/>
      </c>
      <c r="P273" s="83" t="str">
        <f t="shared" ca="1" si="215"/>
        <v/>
      </c>
      <c r="Q273" s="83" t="str">
        <f t="shared" ca="1" si="191"/>
        <v/>
      </c>
      <c r="R273" s="83" t="str">
        <f t="shared" ca="1" si="216"/>
        <v/>
      </c>
      <c r="S273" s="83" t="str">
        <f t="shared" ca="1" si="193"/>
        <v/>
      </c>
      <c r="T273" s="83" t="str">
        <f t="shared" ca="1" si="217"/>
        <v/>
      </c>
      <c r="U273" s="83" t="str">
        <f t="shared" ca="1" si="195"/>
        <v/>
      </c>
      <c r="V273" s="83" t="str">
        <f t="shared" ca="1" si="218"/>
        <v/>
      </c>
      <c r="W273" s="83" t="str">
        <f t="shared" ca="1" si="197"/>
        <v/>
      </c>
      <c r="X273" s="83" t="str">
        <f t="shared" ca="1" si="219"/>
        <v/>
      </c>
      <c r="Y273" s="83" t="str">
        <f t="shared" ca="1" si="199"/>
        <v/>
      </c>
      <c r="Z273" s="83" t="str">
        <f t="shared" ca="1" si="220"/>
        <v/>
      </c>
      <c r="AA273" s="83" t="str">
        <f t="shared" ca="1" si="201"/>
        <v/>
      </c>
      <c r="AB273" s="28" t="str">
        <f t="shared" ca="1" si="211"/>
        <v/>
      </c>
      <c r="AC273" s="9" t="str">
        <f t="shared" ca="1" si="171"/>
        <v/>
      </c>
      <c r="AD273" s="9" t="str">
        <f t="shared" ca="1" si="181"/>
        <v/>
      </c>
      <c r="AE273" s="9" t="str">
        <f t="shared" ca="1" si="172"/>
        <v/>
      </c>
      <c r="AF273" s="9" t="str">
        <f t="shared" ca="1" si="173"/>
        <v/>
      </c>
      <c r="AG273" s="9" t="str">
        <f t="shared" ca="1" si="174"/>
        <v/>
      </c>
      <c r="AH273" s="9" t="str">
        <f t="shared" ca="1" si="175"/>
        <v/>
      </c>
      <c r="AI273" s="9" t="str">
        <f t="shared" ca="1" si="176"/>
        <v/>
      </c>
      <c r="AJ273" s="9" t="str">
        <f t="shared" ca="1" si="177"/>
        <v/>
      </c>
      <c r="AK273" s="9" t="str">
        <f t="shared" ca="1" si="178"/>
        <v/>
      </c>
      <c r="AL273" s="9" t="str">
        <f t="shared" ca="1" si="202"/>
        <v/>
      </c>
      <c r="AM273" s="9">
        <f t="shared" ca="1" si="180"/>
        <v>19</v>
      </c>
      <c r="AN273" s="9">
        <f t="shared" ca="1" si="221"/>
        <v>-9</v>
      </c>
      <c r="AO273" s="20">
        <f t="shared" ca="1" si="206"/>
        <v>0</v>
      </c>
      <c r="AP273" s="22">
        <f t="shared" ca="1" si="207"/>
        <v>69</v>
      </c>
      <c r="AQ273"/>
      <c r="AR273" s="74" t="str">
        <f t="shared" ca="1" si="208"/>
        <v>Profit Target</v>
      </c>
      <c r="AS273" s="74">
        <f t="shared" ca="1" si="209"/>
        <v>0</v>
      </c>
      <c r="CA273" s="5"/>
      <c r="CB273" s="50">
        <f t="shared" ca="1" si="204"/>
        <v>6</v>
      </c>
    </row>
    <row r="274" spans="1:80">
      <c r="A274" s="50">
        <f t="shared" ca="1" si="203"/>
        <v>5</v>
      </c>
      <c r="B274" s="34"/>
      <c r="C274" s="34"/>
      <c r="D274" s="34"/>
      <c r="E274" s="34"/>
      <c r="F274" s="24">
        <f ca="1">IF(A274&lt;&gt;"",COUNTIF($A$5:A274,A274),"")</f>
        <v>13</v>
      </c>
      <c r="G274" s="76">
        <f t="shared" ca="1" si="205"/>
        <v>5</v>
      </c>
      <c r="H274" s="19">
        <f t="shared" ca="1" si="210"/>
        <v>1</v>
      </c>
      <c r="I274" s="83" t="str">
        <f t="shared" ca="1" si="183"/>
        <v/>
      </c>
      <c r="J274" s="83" t="str">
        <f t="shared" ca="1" si="212"/>
        <v/>
      </c>
      <c r="K274" s="83" t="str">
        <f t="shared" ca="1" si="185"/>
        <v/>
      </c>
      <c r="L274" s="83" t="str">
        <f t="shared" ca="1" si="213"/>
        <v/>
      </c>
      <c r="M274" s="83" t="str">
        <f t="shared" ca="1" si="187"/>
        <v/>
      </c>
      <c r="N274" s="83" t="str">
        <f t="shared" ca="1" si="214"/>
        <v/>
      </c>
      <c r="O274" s="83" t="str">
        <f t="shared" ca="1" si="189"/>
        <v/>
      </c>
      <c r="P274" s="83" t="str">
        <f t="shared" ca="1" si="215"/>
        <v/>
      </c>
      <c r="Q274" s="83" t="str">
        <f t="shared" ca="1" si="191"/>
        <v/>
      </c>
      <c r="R274" s="83" t="str">
        <f t="shared" ca="1" si="216"/>
        <v/>
      </c>
      <c r="S274" s="83" t="str">
        <f t="shared" ca="1" si="193"/>
        <v/>
      </c>
      <c r="T274" s="83" t="str">
        <f t="shared" ca="1" si="217"/>
        <v/>
      </c>
      <c r="U274" s="83" t="str">
        <f t="shared" ca="1" si="195"/>
        <v/>
      </c>
      <c r="V274" s="83" t="str">
        <f t="shared" ca="1" si="218"/>
        <v/>
      </c>
      <c r="W274" s="83" t="str">
        <f t="shared" ca="1" si="197"/>
        <v/>
      </c>
      <c r="X274" s="83" t="str">
        <f t="shared" ca="1" si="219"/>
        <v/>
      </c>
      <c r="Y274" s="83" t="str">
        <f t="shared" ca="1" si="199"/>
        <v/>
      </c>
      <c r="Z274" s="83" t="str">
        <f t="shared" ca="1" si="220"/>
        <v/>
      </c>
      <c r="AA274" s="83" t="str">
        <f t="shared" ca="1" si="201"/>
        <v/>
      </c>
      <c r="AB274" s="28" t="str">
        <f t="shared" ca="1" si="211"/>
        <v/>
      </c>
      <c r="AC274" s="9" t="str">
        <f t="shared" ca="1" si="171"/>
        <v/>
      </c>
      <c r="AD274" s="9" t="str">
        <f t="shared" ca="1" si="181"/>
        <v/>
      </c>
      <c r="AE274" s="9" t="str">
        <f t="shared" ca="1" si="172"/>
        <v/>
      </c>
      <c r="AF274" s="9" t="str">
        <f t="shared" ca="1" si="173"/>
        <v/>
      </c>
      <c r="AG274" s="9" t="str">
        <f t="shared" ca="1" si="174"/>
        <v/>
      </c>
      <c r="AH274" s="9" t="str">
        <f t="shared" ca="1" si="175"/>
        <v/>
      </c>
      <c r="AI274" s="9" t="str">
        <f t="shared" ca="1" si="176"/>
        <v/>
      </c>
      <c r="AJ274" s="9" t="str">
        <f t="shared" ca="1" si="177"/>
        <v/>
      </c>
      <c r="AK274" s="9" t="str">
        <f t="shared" ca="1" si="178"/>
        <v/>
      </c>
      <c r="AL274" s="9" t="str">
        <f t="shared" ca="1" si="202"/>
        <v/>
      </c>
      <c r="AM274" s="9">
        <f t="shared" ca="1" si="180"/>
        <v>19</v>
      </c>
      <c r="AN274" s="9">
        <f t="shared" ca="1" si="221"/>
        <v>-9</v>
      </c>
      <c r="AO274" s="20">
        <f t="shared" ca="1" si="206"/>
        <v>0</v>
      </c>
      <c r="AP274" s="22">
        <f t="shared" ca="1" si="207"/>
        <v>69</v>
      </c>
      <c r="AQ274"/>
      <c r="AR274" s="74" t="str">
        <f t="shared" ca="1" si="208"/>
        <v>Profit Target</v>
      </c>
      <c r="AS274" s="74">
        <f t="shared" ca="1" si="209"/>
        <v>0</v>
      </c>
      <c r="CA274" s="5"/>
      <c r="CB274" s="50">
        <f t="shared" ca="1" si="204"/>
        <v>17</v>
      </c>
    </row>
    <row r="275" spans="1:80">
      <c r="A275" s="50">
        <f t="shared" ca="1" si="203"/>
        <v>34</v>
      </c>
      <c r="B275" s="34"/>
      <c r="C275" s="34"/>
      <c r="D275" s="34"/>
      <c r="E275" s="34"/>
      <c r="F275" s="24">
        <f ca="1">IF(A275&lt;&gt;"",COUNTIF($A$5:A275,A275),"")</f>
        <v>3</v>
      </c>
      <c r="G275" s="76">
        <f t="shared" ca="1" si="205"/>
        <v>34</v>
      </c>
      <c r="H275" s="19">
        <f t="shared" ca="1" si="210"/>
        <v>1</v>
      </c>
      <c r="I275" s="83" t="str">
        <f t="shared" ca="1" si="183"/>
        <v/>
      </c>
      <c r="J275" s="83" t="str">
        <f t="shared" ca="1" si="212"/>
        <v/>
      </c>
      <c r="K275" s="83" t="str">
        <f t="shared" ca="1" si="185"/>
        <v/>
      </c>
      <c r="L275" s="83" t="str">
        <f t="shared" ca="1" si="213"/>
        <v/>
      </c>
      <c r="M275" s="83" t="str">
        <f t="shared" ca="1" si="187"/>
        <v/>
      </c>
      <c r="N275" s="83" t="str">
        <f t="shared" ca="1" si="214"/>
        <v/>
      </c>
      <c r="O275" s="83" t="str">
        <f t="shared" ca="1" si="189"/>
        <v/>
      </c>
      <c r="P275" s="83" t="str">
        <f t="shared" ca="1" si="215"/>
        <v/>
      </c>
      <c r="Q275" s="83" t="str">
        <f t="shared" ca="1" si="191"/>
        <v/>
      </c>
      <c r="R275" s="83" t="str">
        <f t="shared" ca="1" si="216"/>
        <v/>
      </c>
      <c r="S275" s="83" t="str">
        <f t="shared" ca="1" si="193"/>
        <v/>
      </c>
      <c r="T275" s="83" t="str">
        <f t="shared" ca="1" si="217"/>
        <v/>
      </c>
      <c r="U275" s="83" t="str">
        <f t="shared" ca="1" si="195"/>
        <v/>
      </c>
      <c r="V275" s="83" t="str">
        <f t="shared" ca="1" si="218"/>
        <v/>
      </c>
      <c r="W275" s="83" t="str">
        <f t="shared" ca="1" si="197"/>
        <v/>
      </c>
      <c r="X275" s="83" t="str">
        <f t="shared" ca="1" si="219"/>
        <v/>
      </c>
      <c r="Y275" s="83" t="str">
        <f t="shared" ca="1" si="199"/>
        <v/>
      </c>
      <c r="Z275" s="83" t="str">
        <f t="shared" ca="1" si="220"/>
        <v/>
      </c>
      <c r="AA275" s="83" t="str">
        <f t="shared" ca="1" si="201"/>
        <v/>
      </c>
      <c r="AB275" s="28" t="str">
        <f t="shared" ca="1" si="211"/>
        <v/>
      </c>
      <c r="AC275" s="9" t="str">
        <f t="shared" ca="1" si="171"/>
        <v/>
      </c>
      <c r="AD275" s="9" t="str">
        <f t="shared" ca="1" si="181"/>
        <v/>
      </c>
      <c r="AE275" s="9" t="str">
        <f t="shared" ca="1" si="172"/>
        <v/>
      </c>
      <c r="AF275" s="9" t="str">
        <f t="shared" ca="1" si="173"/>
        <v/>
      </c>
      <c r="AG275" s="9" t="str">
        <f t="shared" ca="1" si="174"/>
        <v/>
      </c>
      <c r="AH275" s="9" t="str">
        <f t="shared" ca="1" si="175"/>
        <v/>
      </c>
      <c r="AI275" s="9" t="str">
        <f t="shared" ca="1" si="176"/>
        <v/>
      </c>
      <c r="AJ275" s="9" t="str">
        <f t="shared" ca="1" si="177"/>
        <v/>
      </c>
      <c r="AK275" s="9" t="str">
        <f t="shared" ca="1" si="178"/>
        <v/>
      </c>
      <c r="AL275" s="9" t="str">
        <f t="shared" ca="1" si="202"/>
        <v/>
      </c>
      <c r="AM275" s="9">
        <f t="shared" ca="1" si="180"/>
        <v>19</v>
      </c>
      <c r="AN275" s="9">
        <f t="shared" ca="1" si="221"/>
        <v>-9</v>
      </c>
      <c r="AO275" s="20">
        <f t="shared" ca="1" si="206"/>
        <v>0</v>
      </c>
      <c r="AP275" s="22">
        <f t="shared" ca="1" si="207"/>
        <v>69</v>
      </c>
      <c r="AQ275"/>
      <c r="AR275" s="74" t="str">
        <f t="shared" ca="1" si="208"/>
        <v>Profit Target</v>
      </c>
      <c r="AS275" s="74">
        <f t="shared" ca="1" si="209"/>
        <v>0</v>
      </c>
      <c r="CA275" s="5"/>
      <c r="CB275" s="50">
        <f t="shared" ca="1" si="204"/>
        <v>36</v>
      </c>
    </row>
    <row r="276" spans="1:80">
      <c r="A276" s="50">
        <f t="shared" ca="1" si="203"/>
        <v>29</v>
      </c>
      <c r="B276" s="34"/>
      <c r="C276" s="34"/>
      <c r="D276" s="34"/>
      <c r="E276" s="34"/>
      <c r="F276" s="24">
        <f ca="1">IF(A276&lt;&gt;"",COUNTIF($A$5:A276,A276),"")</f>
        <v>7</v>
      </c>
      <c r="G276" s="76">
        <f t="shared" ca="1" si="205"/>
        <v>29</v>
      </c>
      <c r="H276" s="19">
        <f t="shared" ca="1" si="210"/>
        <v>1</v>
      </c>
      <c r="I276" s="83" t="str">
        <f t="shared" ca="1" si="183"/>
        <v/>
      </c>
      <c r="J276" s="83" t="str">
        <f t="shared" ca="1" si="212"/>
        <v/>
      </c>
      <c r="K276" s="83" t="str">
        <f t="shared" ca="1" si="185"/>
        <v/>
      </c>
      <c r="L276" s="83" t="str">
        <f t="shared" ca="1" si="213"/>
        <v/>
      </c>
      <c r="M276" s="83" t="str">
        <f t="shared" ca="1" si="187"/>
        <v/>
      </c>
      <c r="N276" s="83" t="str">
        <f t="shared" ca="1" si="214"/>
        <v/>
      </c>
      <c r="O276" s="83" t="str">
        <f t="shared" ca="1" si="189"/>
        <v/>
      </c>
      <c r="P276" s="83" t="str">
        <f t="shared" ca="1" si="215"/>
        <v/>
      </c>
      <c r="Q276" s="83" t="str">
        <f t="shared" ca="1" si="191"/>
        <v/>
      </c>
      <c r="R276" s="83" t="str">
        <f t="shared" ca="1" si="216"/>
        <v/>
      </c>
      <c r="S276" s="83" t="str">
        <f t="shared" ca="1" si="193"/>
        <v/>
      </c>
      <c r="T276" s="83" t="str">
        <f t="shared" ca="1" si="217"/>
        <v/>
      </c>
      <c r="U276" s="83" t="str">
        <f t="shared" ca="1" si="195"/>
        <v/>
      </c>
      <c r="V276" s="83" t="str">
        <f t="shared" ca="1" si="218"/>
        <v/>
      </c>
      <c r="W276" s="83" t="str">
        <f t="shared" ca="1" si="197"/>
        <v/>
      </c>
      <c r="X276" s="83" t="str">
        <f t="shared" ca="1" si="219"/>
        <v/>
      </c>
      <c r="Y276" s="83" t="str">
        <f t="shared" ca="1" si="199"/>
        <v/>
      </c>
      <c r="Z276" s="83" t="str">
        <f t="shared" ca="1" si="220"/>
        <v/>
      </c>
      <c r="AA276" s="83" t="str">
        <f t="shared" ca="1" si="201"/>
        <v/>
      </c>
      <c r="AB276" s="28" t="str">
        <f t="shared" ca="1" si="211"/>
        <v/>
      </c>
      <c r="AC276" s="9" t="str">
        <f t="shared" ca="1" si="171"/>
        <v/>
      </c>
      <c r="AD276" s="9" t="str">
        <f t="shared" ca="1" si="181"/>
        <v/>
      </c>
      <c r="AE276" s="9" t="str">
        <f t="shared" ca="1" si="172"/>
        <v/>
      </c>
      <c r="AF276" s="9" t="str">
        <f t="shared" ca="1" si="173"/>
        <v/>
      </c>
      <c r="AG276" s="9" t="str">
        <f t="shared" ca="1" si="174"/>
        <v/>
      </c>
      <c r="AH276" s="9" t="str">
        <f t="shared" ca="1" si="175"/>
        <v/>
      </c>
      <c r="AI276" s="9" t="str">
        <f t="shared" ca="1" si="176"/>
        <v/>
      </c>
      <c r="AJ276" s="9" t="str">
        <f t="shared" ca="1" si="177"/>
        <v/>
      </c>
      <c r="AK276" s="9" t="str">
        <f t="shared" ca="1" si="178"/>
        <v/>
      </c>
      <c r="AL276" s="9" t="str">
        <f t="shared" ca="1" si="202"/>
        <v/>
      </c>
      <c r="AM276" s="9">
        <f t="shared" ca="1" si="180"/>
        <v>19</v>
      </c>
      <c r="AN276" s="9">
        <f t="shared" ca="1" si="221"/>
        <v>-9</v>
      </c>
      <c r="AO276" s="20">
        <f t="shared" ca="1" si="206"/>
        <v>0</v>
      </c>
      <c r="AP276" s="22">
        <f t="shared" ca="1" si="207"/>
        <v>69</v>
      </c>
      <c r="AQ276"/>
      <c r="AR276" s="74" t="str">
        <f t="shared" ca="1" si="208"/>
        <v>Profit Target</v>
      </c>
      <c r="AS276" s="74">
        <f t="shared" ca="1" si="209"/>
        <v>0</v>
      </c>
      <c r="CA276" s="5"/>
      <c r="CB276" s="50">
        <f t="shared" ca="1" si="204"/>
        <v>13</v>
      </c>
    </row>
    <row r="277" spans="1:80">
      <c r="A277" s="50">
        <f t="shared" ca="1" si="203"/>
        <v>33</v>
      </c>
      <c r="B277" s="34"/>
      <c r="C277" s="34"/>
      <c r="D277" s="34"/>
      <c r="E277" s="34"/>
      <c r="F277" s="24">
        <f ca="1">IF(A277&lt;&gt;"",COUNTIF($A$5:A277,A277),"")</f>
        <v>8</v>
      </c>
      <c r="G277" s="76">
        <f t="shared" ca="1" si="205"/>
        <v>33</v>
      </c>
      <c r="H277" s="19">
        <f t="shared" ca="1" si="210"/>
        <v>1</v>
      </c>
      <c r="I277" s="83" t="str">
        <f t="shared" ca="1" si="183"/>
        <v/>
      </c>
      <c r="J277" s="83" t="str">
        <f t="shared" ca="1" si="212"/>
        <v/>
      </c>
      <c r="K277" s="83" t="str">
        <f t="shared" ca="1" si="185"/>
        <v/>
      </c>
      <c r="L277" s="83" t="str">
        <f t="shared" ca="1" si="213"/>
        <v/>
      </c>
      <c r="M277" s="83" t="str">
        <f t="shared" ca="1" si="187"/>
        <v/>
      </c>
      <c r="N277" s="83" t="str">
        <f t="shared" ca="1" si="214"/>
        <v/>
      </c>
      <c r="O277" s="83" t="str">
        <f t="shared" ca="1" si="189"/>
        <v/>
      </c>
      <c r="P277" s="83" t="str">
        <f t="shared" ca="1" si="215"/>
        <v/>
      </c>
      <c r="Q277" s="83" t="str">
        <f t="shared" ca="1" si="191"/>
        <v/>
      </c>
      <c r="R277" s="83" t="str">
        <f t="shared" ca="1" si="216"/>
        <v/>
      </c>
      <c r="S277" s="83" t="str">
        <f t="shared" ca="1" si="193"/>
        <v/>
      </c>
      <c r="T277" s="83" t="str">
        <f t="shared" ca="1" si="217"/>
        <v/>
      </c>
      <c r="U277" s="83" t="str">
        <f t="shared" ca="1" si="195"/>
        <v/>
      </c>
      <c r="V277" s="83" t="str">
        <f t="shared" ca="1" si="218"/>
        <v/>
      </c>
      <c r="W277" s="83" t="str">
        <f t="shared" ca="1" si="197"/>
        <v/>
      </c>
      <c r="X277" s="83" t="str">
        <f t="shared" ca="1" si="219"/>
        <v/>
      </c>
      <c r="Y277" s="83" t="str">
        <f t="shared" ca="1" si="199"/>
        <v/>
      </c>
      <c r="Z277" s="83" t="str">
        <f t="shared" ca="1" si="220"/>
        <v/>
      </c>
      <c r="AA277" s="83" t="str">
        <f t="shared" ca="1" si="201"/>
        <v/>
      </c>
      <c r="AB277" s="28" t="str">
        <f t="shared" ca="1" si="211"/>
        <v/>
      </c>
      <c r="AC277" s="9" t="str">
        <f t="shared" ca="1" si="171"/>
        <v/>
      </c>
      <c r="AD277" s="9" t="str">
        <f t="shared" ca="1" si="181"/>
        <v/>
      </c>
      <c r="AE277" s="9" t="str">
        <f t="shared" ca="1" si="172"/>
        <v/>
      </c>
      <c r="AF277" s="9" t="str">
        <f t="shared" ca="1" si="173"/>
        <v/>
      </c>
      <c r="AG277" s="9" t="str">
        <f t="shared" ca="1" si="174"/>
        <v/>
      </c>
      <c r="AH277" s="9" t="str">
        <f t="shared" ca="1" si="175"/>
        <v/>
      </c>
      <c r="AI277" s="9" t="str">
        <f t="shared" ca="1" si="176"/>
        <v/>
      </c>
      <c r="AJ277" s="9" t="str">
        <f t="shared" ca="1" si="177"/>
        <v/>
      </c>
      <c r="AK277" s="9" t="str">
        <f t="shared" ca="1" si="178"/>
        <v/>
      </c>
      <c r="AL277" s="9" t="str">
        <f t="shared" ca="1" si="202"/>
        <v/>
      </c>
      <c r="AM277" s="9">
        <f t="shared" ca="1" si="180"/>
        <v>19</v>
      </c>
      <c r="AN277" s="9">
        <f t="shared" ca="1" si="221"/>
        <v>-9</v>
      </c>
      <c r="AO277" s="20">
        <f t="shared" ca="1" si="206"/>
        <v>0</v>
      </c>
      <c r="AP277" s="22">
        <f t="shared" ca="1" si="207"/>
        <v>69</v>
      </c>
      <c r="AQ277"/>
      <c r="AR277" s="74" t="str">
        <f t="shared" ca="1" si="208"/>
        <v>Profit Target</v>
      </c>
      <c r="AS277" s="74">
        <f t="shared" ca="1" si="209"/>
        <v>0</v>
      </c>
      <c r="CA277" s="5"/>
      <c r="CB277" s="50">
        <f t="shared" ca="1" si="204"/>
        <v>21</v>
      </c>
    </row>
    <row r="278" spans="1:80">
      <c r="A278" s="50">
        <f t="shared" ca="1" si="203"/>
        <v>7</v>
      </c>
      <c r="B278" s="34"/>
      <c r="C278" s="34"/>
      <c r="D278" s="34"/>
      <c r="E278" s="34"/>
      <c r="F278" s="24">
        <f ca="1">IF(A278&lt;&gt;"",COUNTIF($A$5:A278,A278),"")</f>
        <v>3</v>
      </c>
      <c r="G278" s="76">
        <f t="shared" ca="1" si="205"/>
        <v>7</v>
      </c>
      <c r="H278" s="19">
        <f t="shared" ca="1" si="210"/>
        <v>1</v>
      </c>
      <c r="I278" s="83" t="str">
        <f t="shared" ca="1" si="183"/>
        <v/>
      </c>
      <c r="J278" s="83" t="str">
        <f t="shared" ca="1" si="212"/>
        <v/>
      </c>
      <c r="K278" s="83" t="str">
        <f t="shared" ca="1" si="185"/>
        <v/>
      </c>
      <c r="L278" s="83" t="str">
        <f t="shared" ca="1" si="213"/>
        <v/>
      </c>
      <c r="M278" s="83" t="str">
        <f t="shared" ca="1" si="187"/>
        <v/>
      </c>
      <c r="N278" s="83" t="str">
        <f t="shared" ca="1" si="214"/>
        <v/>
      </c>
      <c r="O278" s="83" t="str">
        <f t="shared" ca="1" si="189"/>
        <v/>
      </c>
      <c r="P278" s="83" t="str">
        <f t="shared" ca="1" si="215"/>
        <v/>
      </c>
      <c r="Q278" s="83" t="str">
        <f t="shared" ca="1" si="191"/>
        <v/>
      </c>
      <c r="R278" s="83" t="str">
        <f t="shared" ca="1" si="216"/>
        <v/>
      </c>
      <c r="S278" s="83" t="str">
        <f t="shared" ca="1" si="193"/>
        <v/>
      </c>
      <c r="T278" s="83" t="str">
        <f t="shared" ca="1" si="217"/>
        <v/>
      </c>
      <c r="U278" s="83" t="str">
        <f t="shared" ca="1" si="195"/>
        <v/>
      </c>
      <c r="V278" s="83" t="str">
        <f t="shared" ca="1" si="218"/>
        <v/>
      </c>
      <c r="W278" s="83" t="str">
        <f t="shared" ca="1" si="197"/>
        <v/>
      </c>
      <c r="X278" s="83" t="str">
        <f t="shared" ca="1" si="219"/>
        <v/>
      </c>
      <c r="Y278" s="83" t="str">
        <f t="shared" ca="1" si="199"/>
        <v/>
      </c>
      <c r="Z278" s="83" t="str">
        <f t="shared" ca="1" si="220"/>
        <v/>
      </c>
      <c r="AA278" s="83" t="str">
        <f t="shared" ca="1" si="201"/>
        <v/>
      </c>
      <c r="AB278" s="28" t="str">
        <f t="shared" ca="1" si="211"/>
        <v/>
      </c>
      <c r="AC278" s="9" t="str">
        <f t="shared" ca="1" si="171"/>
        <v/>
      </c>
      <c r="AD278" s="9" t="str">
        <f t="shared" ca="1" si="181"/>
        <v/>
      </c>
      <c r="AE278" s="9" t="str">
        <f t="shared" ca="1" si="172"/>
        <v/>
      </c>
      <c r="AF278" s="9" t="str">
        <f t="shared" ca="1" si="173"/>
        <v/>
      </c>
      <c r="AG278" s="9" t="str">
        <f t="shared" ca="1" si="174"/>
        <v/>
      </c>
      <c r="AH278" s="9" t="str">
        <f t="shared" ca="1" si="175"/>
        <v/>
      </c>
      <c r="AI278" s="9" t="str">
        <f t="shared" ca="1" si="176"/>
        <v/>
      </c>
      <c r="AJ278" s="9" t="str">
        <f t="shared" ca="1" si="177"/>
        <v/>
      </c>
      <c r="AK278" s="9" t="str">
        <f t="shared" ca="1" si="178"/>
        <v/>
      </c>
      <c r="AL278" s="9" t="str">
        <f t="shared" ca="1" si="202"/>
        <v/>
      </c>
      <c r="AM278" s="9">
        <f t="shared" ca="1" si="180"/>
        <v>19</v>
      </c>
      <c r="AN278" s="9">
        <f t="shared" ca="1" si="221"/>
        <v>-9</v>
      </c>
      <c r="AO278" s="20">
        <f t="shared" ca="1" si="206"/>
        <v>0</v>
      </c>
      <c r="AP278" s="22">
        <f t="shared" ca="1" si="207"/>
        <v>69</v>
      </c>
      <c r="AQ278"/>
      <c r="AR278" s="74" t="str">
        <f t="shared" ca="1" si="208"/>
        <v>Profit Target</v>
      </c>
      <c r="AS278" s="74">
        <f t="shared" ca="1" si="209"/>
        <v>0</v>
      </c>
      <c r="CA278" s="5"/>
      <c r="CB278" s="50">
        <f t="shared" ca="1" si="204"/>
        <v>15</v>
      </c>
    </row>
    <row r="279" spans="1:80">
      <c r="A279" s="50">
        <f t="shared" ca="1" si="203"/>
        <v>4</v>
      </c>
      <c r="B279" s="34"/>
      <c r="C279" s="34"/>
      <c r="D279" s="34"/>
      <c r="E279" s="34"/>
      <c r="F279" s="24">
        <f ca="1">IF(A279&lt;&gt;"",COUNTIF($A$5:A279,A279),"")</f>
        <v>13</v>
      </c>
      <c r="G279" s="76">
        <f t="shared" ca="1" si="205"/>
        <v>4</v>
      </c>
      <c r="H279" s="19">
        <f t="shared" ca="1" si="210"/>
        <v>1</v>
      </c>
      <c r="I279" s="83" t="str">
        <f t="shared" ca="1" si="183"/>
        <v/>
      </c>
      <c r="J279" s="83" t="str">
        <f t="shared" ca="1" si="212"/>
        <v/>
      </c>
      <c r="K279" s="83" t="str">
        <f t="shared" ca="1" si="185"/>
        <v/>
      </c>
      <c r="L279" s="83" t="str">
        <f t="shared" ca="1" si="213"/>
        <v/>
      </c>
      <c r="M279" s="83" t="str">
        <f t="shared" ca="1" si="187"/>
        <v/>
      </c>
      <c r="N279" s="83" t="str">
        <f t="shared" ca="1" si="214"/>
        <v/>
      </c>
      <c r="O279" s="83" t="str">
        <f t="shared" ca="1" si="189"/>
        <v/>
      </c>
      <c r="P279" s="83" t="str">
        <f t="shared" ca="1" si="215"/>
        <v/>
      </c>
      <c r="Q279" s="83" t="str">
        <f t="shared" ca="1" si="191"/>
        <v/>
      </c>
      <c r="R279" s="83" t="str">
        <f t="shared" ca="1" si="216"/>
        <v/>
      </c>
      <c r="S279" s="83" t="str">
        <f t="shared" ca="1" si="193"/>
        <v/>
      </c>
      <c r="T279" s="83" t="str">
        <f t="shared" ca="1" si="217"/>
        <v/>
      </c>
      <c r="U279" s="83" t="str">
        <f t="shared" ca="1" si="195"/>
        <v/>
      </c>
      <c r="V279" s="83" t="str">
        <f t="shared" ca="1" si="218"/>
        <v/>
      </c>
      <c r="W279" s="83" t="str">
        <f t="shared" ca="1" si="197"/>
        <v/>
      </c>
      <c r="X279" s="83" t="str">
        <f t="shared" ca="1" si="219"/>
        <v/>
      </c>
      <c r="Y279" s="83" t="str">
        <f t="shared" ca="1" si="199"/>
        <v/>
      </c>
      <c r="Z279" s="83" t="str">
        <f t="shared" ca="1" si="220"/>
        <v/>
      </c>
      <c r="AA279" s="83" t="str">
        <f t="shared" ca="1" si="201"/>
        <v/>
      </c>
      <c r="AB279" s="28" t="str">
        <f t="shared" ca="1" si="211"/>
        <v/>
      </c>
      <c r="AC279" s="9" t="str">
        <f t="shared" ca="1" si="171"/>
        <v/>
      </c>
      <c r="AD279" s="9" t="str">
        <f t="shared" ca="1" si="181"/>
        <v/>
      </c>
      <c r="AE279" s="9" t="str">
        <f t="shared" ca="1" si="172"/>
        <v/>
      </c>
      <c r="AF279" s="9" t="str">
        <f t="shared" ca="1" si="173"/>
        <v/>
      </c>
      <c r="AG279" s="9" t="str">
        <f t="shared" ca="1" si="174"/>
        <v/>
      </c>
      <c r="AH279" s="9" t="str">
        <f t="shared" ca="1" si="175"/>
        <v/>
      </c>
      <c r="AI279" s="9" t="str">
        <f t="shared" ca="1" si="176"/>
        <v/>
      </c>
      <c r="AJ279" s="9" t="str">
        <f t="shared" ca="1" si="177"/>
        <v/>
      </c>
      <c r="AK279" s="9" t="str">
        <f t="shared" ca="1" si="178"/>
        <v/>
      </c>
      <c r="AL279" s="9" t="str">
        <f t="shared" ca="1" si="202"/>
        <v/>
      </c>
      <c r="AM279" s="9">
        <f t="shared" ca="1" si="180"/>
        <v>19</v>
      </c>
      <c r="AN279" s="9">
        <f t="shared" ca="1" si="221"/>
        <v>-9</v>
      </c>
      <c r="AO279" s="20">
        <f t="shared" ca="1" si="206"/>
        <v>0</v>
      </c>
      <c r="AP279" s="22">
        <f t="shared" ca="1" si="207"/>
        <v>69</v>
      </c>
      <c r="AQ279"/>
      <c r="AR279" s="74" t="str">
        <f t="shared" ca="1" si="208"/>
        <v>Profit Target</v>
      </c>
      <c r="AS279" s="74">
        <f t="shared" ca="1" si="209"/>
        <v>0</v>
      </c>
      <c r="CA279" s="5"/>
      <c r="CB279" s="50">
        <f t="shared" ca="1" si="204"/>
        <v>2</v>
      </c>
    </row>
    <row r="280" spans="1:80">
      <c r="A280" s="50">
        <f t="shared" ca="1" si="203"/>
        <v>29</v>
      </c>
      <c r="B280" s="34"/>
      <c r="C280" s="34"/>
      <c r="D280" s="34"/>
      <c r="E280" s="34"/>
      <c r="F280" s="24">
        <f ca="1">IF(A280&lt;&gt;"",COUNTIF($A$5:A280,A280),"")</f>
        <v>8</v>
      </c>
      <c r="G280" s="76">
        <f t="shared" ca="1" si="205"/>
        <v>29</v>
      </c>
      <c r="H280" s="19">
        <f t="shared" ca="1" si="210"/>
        <v>1</v>
      </c>
      <c r="I280" s="83" t="str">
        <f t="shared" ca="1" si="183"/>
        <v/>
      </c>
      <c r="J280" s="83" t="str">
        <f t="shared" ca="1" si="212"/>
        <v/>
      </c>
      <c r="K280" s="83" t="str">
        <f t="shared" ca="1" si="185"/>
        <v/>
      </c>
      <c r="L280" s="83" t="str">
        <f t="shared" ca="1" si="213"/>
        <v/>
      </c>
      <c r="M280" s="83" t="str">
        <f t="shared" ca="1" si="187"/>
        <v/>
      </c>
      <c r="N280" s="83" t="str">
        <f t="shared" ca="1" si="214"/>
        <v/>
      </c>
      <c r="O280" s="83" t="str">
        <f t="shared" ca="1" si="189"/>
        <v/>
      </c>
      <c r="P280" s="83" t="str">
        <f t="shared" ca="1" si="215"/>
        <v/>
      </c>
      <c r="Q280" s="83" t="str">
        <f t="shared" ca="1" si="191"/>
        <v/>
      </c>
      <c r="R280" s="83" t="str">
        <f t="shared" ca="1" si="216"/>
        <v/>
      </c>
      <c r="S280" s="83" t="str">
        <f t="shared" ca="1" si="193"/>
        <v/>
      </c>
      <c r="T280" s="83" t="str">
        <f t="shared" ca="1" si="217"/>
        <v/>
      </c>
      <c r="U280" s="83" t="str">
        <f t="shared" ca="1" si="195"/>
        <v/>
      </c>
      <c r="V280" s="83" t="str">
        <f t="shared" ca="1" si="218"/>
        <v/>
      </c>
      <c r="W280" s="83" t="str">
        <f t="shared" ca="1" si="197"/>
        <v/>
      </c>
      <c r="X280" s="83" t="str">
        <f t="shared" ca="1" si="219"/>
        <v/>
      </c>
      <c r="Y280" s="83" t="str">
        <f t="shared" ca="1" si="199"/>
        <v/>
      </c>
      <c r="Z280" s="83" t="str">
        <f t="shared" ca="1" si="220"/>
        <v/>
      </c>
      <c r="AA280" s="83" t="str">
        <f t="shared" ca="1" si="201"/>
        <v/>
      </c>
      <c r="AB280" s="28" t="str">
        <f t="shared" ca="1" si="211"/>
        <v/>
      </c>
      <c r="AC280" s="9" t="str">
        <f t="shared" ca="1" si="171"/>
        <v/>
      </c>
      <c r="AD280" s="9" t="str">
        <f t="shared" ca="1" si="181"/>
        <v/>
      </c>
      <c r="AE280" s="9" t="str">
        <f t="shared" ca="1" si="172"/>
        <v/>
      </c>
      <c r="AF280" s="9" t="str">
        <f t="shared" ca="1" si="173"/>
        <v/>
      </c>
      <c r="AG280" s="9" t="str">
        <f t="shared" ca="1" si="174"/>
        <v/>
      </c>
      <c r="AH280" s="9" t="str">
        <f t="shared" ca="1" si="175"/>
        <v/>
      </c>
      <c r="AI280" s="9" t="str">
        <f t="shared" ca="1" si="176"/>
        <v/>
      </c>
      <c r="AJ280" s="9" t="str">
        <f t="shared" ca="1" si="177"/>
        <v/>
      </c>
      <c r="AK280" s="9" t="str">
        <f t="shared" ca="1" si="178"/>
        <v/>
      </c>
      <c r="AL280" s="9" t="str">
        <f t="shared" ca="1" si="202"/>
        <v/>
      </c>
      <c r="AM280" s="9">
        <f t="shared" ca="1" si="180"/>
        <v>19</v>
      </c>
      <c r="AN280" s="9">
        <f t="shared" ca="1" si="221"/>
        <v>-9</v>
      </c>
      <c r="AO280" s="20">
        <f t="shared" ca="1" si="206"/>
        <v>0</v>
      </c>
      <c r="AP280" s="22">
        <f t="shared" ca="1" si="207"/>
        <v>69</v>
      </c>
      <c r="AQ280"/>
      <c r="AR280" s="74" t="str">
        <f t="shared" ca="1" si="208"/>
        <v>Profit Target</v>
      </c>
      <c r="AS280" s="74">
        <f t="shared" ca="1" si="209"/>
        <v>0</v>
      </c>
      <c r="CA280" s="5"/>
      <c r="CB280" s="50">
        <f t="shared" ca="1" si="204"/>
        <v>25</v>
      </c>
    </row>
    <row r="281" spans="1:80">
      <c r="A281" s="50">
        <f t="shared" ca="1" si="203"/>
        <v>6</v>
      </c>
      <c r="B281" s="34"/>
      <c r="C281" s="34"/>
      <c r="D281" s="34"/>
      <c r="E281" s="34"/>
      <c r="F281" s="24">
        <f ca="1">IF(A281&lt;&gt;"",COUNTIF($A$5:A281,A281),"")</f>
        <v>13</v>
      </c>
      <c r="G281" s="76">
        <f t="shared" ca="1" si="205"/>
        <v>6</v>
      </c>
      <c r="H281" s="19">
        <f t="shared" ca="1" si="210"/>
        <v>1</v>
      </c>
      <c r="I281" s="83" t="str">
        <f t="shared" ca="1" si="183"/>
        <v/>
      </c>
      <c r="J281" s="83" t="str">
        <f t="shared" ca="1" si="212"/>
        <v/>
      </c>
      <c r="K281" s="83" t="str">
        <f t="shared" ca="1" si="185"/>
        <v/>
      </c>
      <c r="L281" s="83" t="str">
        <f t="shared" ca="1" si="213"/>
        <v/>
      </c>
      <c r="M281" s="83" t="str">
        <f t="shared" ca="1" si="187"/>
        <v/>
      </c>
      <c r="N281" s="83" t="str">
        <f t="shared" ca="1" si="214"/>
        <v/>
      </c>
      <c r="O281" s="83" t="str">
        <f t="shared" ca="1" si="189"/>
        <v/>
      </c>
      <c r="P281" s="83" t="str">
        <f t="shared" ca="1" si="215"/>
        <v/>
      </c>
      <c r="Q281" s="83" t="str">
        <f t="shared" ca="1" si="191"/>
        <v/>
      </c>
      <c r="R281" s="83" t="str">
        <f t="shared" ca="1" si="216"/>
        <v/>
      </c>
      <c r="S281" s="83" t="str">
        <f t="shared" ca="1" si="193"/>
        <v/>
      </c>
      <c r="T281" s="83" t="str">
        <f t="shared" ca="1" si="217"/>
        <v/>
      </c>
      <c r="U281" s="83" t="str">
        <f t="shared" ca="1" si="195"/>
        <v/>
      </c>
      <c r="V281" s="83" t="str">
        <f t="shared" ca="1" si="218"/>
        <v/>
      </c>
      <c r="W281" s="83" t="str">
        <f t="shared" ca="1" si="197"/>
        <v/>
      </c>
      <c r="X281" s="83" t="str">
        <f t="shared" ca="1" si="219"/>
        <v/>
      </c>
      <c r="Y281" s="83" t="str">
        <f t="shared" ca="1" si="199"/>
        <v/>
      </c>
      <c r="Z281" s="83" t="str">
        <f t="shared" ca="1" si="220"/>
        <v/>
      </c>
      <c r="AA281" s="83" t="str">
        <f t="shared" ca="1" si="201"/>
        <v/>
      </c>
      <c r="AB281" s="28" t="str">
        <f t="shared" ca="1" si="211"/>
        <v/>
      </c>
      <c r="AC281" s="9" t="str">
        <f t="shared" ref="AC281:AC344" ca="1" si="222">IF(AP280&gt;=$W$1,"",IF(AP280&lt;=$W$2,"",IF(I280&lt;&gt;"",IF(I280=A281,(35*H280),(-1*H280)),"")))</f>
        <v/>
      </c>
      <c r="AD281" s="9" t="str">
        <f t="shared" ca="1" si="181"/>
        <v/>
      </c>
      <c r="AE281" s="9" t="str">
        <f t="shared" ref="AE281:AE344" ca="1" si="223">IF(AP280&gt;=$W$1,"",IF(AP280&lt;=$W$2,"",IF(M280&lt;&gt;"",IF(M280=A281,(35*H280),(-1*H280)),"")))</f>
        <v/>
      </c>
      <c r="AF281" s="9" t="str">
        <f t="shared" ref="AF281:AF344" ca="1" si="224">IF(AP280&gt;=$W$1,"",IF(AP280&lt;=$W$2,"",IF(O280&lt;&gt;"",IF(O280=A281,(35*H280),(-1*H280)),"")))</f>
        <v/>
      </c>
      <c r="AG281" s="9" t="str">
        <f t="shared" ref="AG281:AG344" ca="1" si="225">IF(AP280&gt;=$W$1,"",IF(AP280&lt;=$W$2,"",IF(Q280&lt;&gt;"",IF(Q280=A281,(35*H280),(-1*H280)),"")))</f>
        <v/>
      </c>
      <c r="AH281" s="9" t="str">
        <f t="shared" ref="AH281:AH344" ca="1" si="226">IF(AP280&gt;=$W$1,"",IF(AP280&lt;=$W$2,"",IF(S280&lt;&gt;"",IF(S280=A281,(35*H280),(-1*H280)),"")))</f>
        <v/>
      </c>
      <c r="AI281" s="9" t="str">
        <f t="shared" ref="AI281:AI344" ca="1" si="227">IF(AP280&gt;=$W$1,"",IF(AP280&lt;=$W$2,"",IF(U280&lt;&gt;"",IF(U280=A281,(35*H280),(-1*H280)),"")))</f>
        <v/>
      </c>
      <c r="AJ281" s="9" t="str">
        <f t="shared" ref="AJ281:AJ344" ca="1" si="228">IF(AP280&gt;=$W$1,"",IF(AP280&lt;=$W$2,"",IF(W280&lt;&gt;"",IF(W280=A281,(35*H280),(-1*H280)),"")))</f>
        <v/>
      </c>
      <c r="AK281" s="9" t="str">
        <f t="shared" ref="AK281:AK344" ca="1" si="229">IF(AP280&gt;=$W$1,"",IF(AP280&lt;=$W$2,"",IF(Y280&lt;&gt;"",IF(Y280=A281,(35*H280),(-1*H280)),"")))</f>
        <v/>
      </c>
      <c r="AL281" s="9" t="str">
        <f t="shared" ref="AL281:AL316" ca="1" si="230">IF(AP280&gt;=$W$1,"",IF(AP280&lt;=$W$2,"",IF(AA280&lt;&gt;"",IF(AA280=A281,(35*H280),(-1*H280)),"")))</f>
        <v/>
      </c>
      <c r="AM281" s="9">
        <f t="shared" ca="1" si="180"/>
        <v>19</v>
      </c>
      <c r="AN281" s="9">
        <f t="shared" ca="1" si="221"/>
        <v>-9</v>
      </c>
      <c r="AO281" s="20">
        <f t="shared" ca="1" si="206"/>
        <v>0</v>
      </c>
      <c r="AP281" s="22">
        <f t="shared" ca="1" si="207"/>
        <v>69</v>
      </c>
      <c r="AQ281"/>
      <c r="AR281" s="74" t="str">
        <f t="shared" ca="1" si="208"/>
        <v>Profit Target</v>
      </c>
      <c r="AS281" s="74">
        <f t="shared" ca="1" si="209"/>
        <v>0</v>
      </c>
      <c r="CA281" s="5"/>
      <c r="CB281" s="50">
        <f t="shared" ca="1" si="204"/>
        <v>9</v>
      </c>
    </row>
    <row r="282" spans="1:80">
      <c r="A282" s="50">
        <f t="shared" ca="1" si="203"/>
        <v>26</v>
      </c>
      <c r="B282" s="34"/>
      <c r="C282" s="34"/>
      <c r="D282" s="34"/>
      <c r="E282" s="34"/>
      <c r="F282" s="24">
        <f ca="1">IF(A282&lt;&gt;"",COUNTIF($A$5:A282,A282),"")</f>
        <v>10</v>
      </c>
      <c r="G282" s="76">
        <f t="shared" ca="1" si="205"/>
        <v>26</v>
      </c>
      <c r="H282" s="19">
        <f t="shared" ca="1" si="210"/>
        <v>1</v>
      </c>
      <c r="I282" s="83" t="str">
        <f t="shared" ca="1" si="183"/>
        <v/>
      </c>
      <c r="J282" s="83" t="str">
        <f t="shared" ca="1" si="212"/>
        <v/>
      </c>
      <c r="K282" s="83" t="str">
        <f t="shared" ca="1" si="185"/>
        <v/>
      </c>
      <c r="L282" s="83" t="str">
        <f t="shared" ca="1" si="213"/>
        <v/>
      </c>
      <c r="M282" s="83" t="str">
        <f t="shared" ca="1" si="187"/>
        <v/>
      </c>
      <c r="N282" s="83" t="str">
        <f t="shared" ca="1" si="214"/>
        <v/>
      </c>
      <c r="O282" s="83" t="str">
        <f t="shared" ca="1" si="189"/>
        <v/>
      </c>
      <c r="P282" s="83" t="str">
        <f t="shared" ca="1" si="215"/>
        <v/>
      </c>
      <c r="Q282" s="83" t="str">
        <f t="shared" ca="1" si="191"/>
        <v/>
      </c>
      <c r="R282" s="83" t="str">
        <f t="shared" ca="1" si="216"/>
        <v/>
      </c>
      <c r="S282" s="83" t="str">
        <f t="shared" ca="1" si="193"/>
        <v/>
      </c>
      <c r="T282" s="83" t="str">
        <f t="shared" ca="1" si="217"/>
        <v/>
      </c>
      <c r="U282" s="83" t="str">
        <f t="shared" ca="1" si="195"/>
        <v/>
      </c>
      <c r="V282" s="83" t="str">
        <f t="shared" ca="1" si="218"/>
        <v/>
      </c>
      <c r="W282" s="83" t="str">
        <f t="shared" ca="1" si="197"/>
        <v/>
      </c>
      <c r="X282" s="83" t="str">
        <f t="shared" ca="1" si="219"/>
        <v/>
      </c>
      <c r="Y282" s="83" t="str">
        <f t="shared" ca="1" si="199"/>
        <v/>
      </c>
      <c r="Z282" s="83" t="str">
        <f t="shared" ca="1" si="220"/>
        <v/>
      </c>
      <c r="AA282" s="83" t="str">
        <f t="shared" ca="1" si="201"/>
        <v/>
      </c>
      <c r="AB282" s="28" t="str">
        <f t="shared" ca="1" si="211"/>
        <v/>
      </c>
      <c r="AC282" s="9" t="str">
        <f t="shared" ca="1" si="222"/>
        <v/>
      </c>
      <c r="AD282" s="9" t="str">
        <f t="shared" ca="1" si="181"/>
        <v/>
      </c>
      <c r="AE282" s="9" t="str">
        <f t="shared" ca="1" si="223"/>
        <v/>
      </c>
      <c r="AF282" s="9" t="str">
        <f t="shared" ca="1" si="224"/>
        <v/>
      </c>
      <c r="AG282" s="9" t="str">
        <f t="shared" ca="1" si="225"/>
        <v/>
      </c>
      <c r="AH282" s="9" t="str">
        <f t="shared" ca="1" si="226"/>
        <v/>
      </c>
      <c r="AI282" s="9" t="str">
        <f t="shared" ca="1" si="227"/>
        <v/>
      </c>
      <c r="AJ282" s="9" t="str">
        <f t="shared" ca="1" si="228"/>
        <v/>
      </c>
      <c r="AK282" s="9" t="str">
        <f t="shared" ca="1" si="229"/>
        <v/>
      </c>
      <c r="AL282" s="9" t="str">
        <f t="shared" ca="1" si="230"/>
        <v/>
      </c>
      <c r="AM282" s="9">
        <f t="shared" ca="1" si="180"/>
        <v>19</v>
      </c>
      <c r="AN282" s="9">
        <f t="shared" ca="1" si="221"/>
        <v>-9</v>
      </c>
      <c r="AO282" s="20">
        <f t="shared" ca="1" si="206"/>
        <v>0</v>
      </c>
      <c r="AP282" s="22">
        <f t="shared" ca="1" si="207"/>
        <v>69</v>
      </c>
      <c r="AQ282"/>
      <c r="AR282" s="74" t="str">
        <f t="shared" ca="1" si="208"/>
        <v>Profit Target</v>
      </c>
      <c r="AS282" s="74">
        <f t="shared" ca="1" si="209"/>
        <v>0</v>
      </c>
      <c r="CA282" s="5"/>
      <c r="CB282" s="50">
        <f t="shared" ca="1" si="204"/>
        <v>30</v>
      </c>
    </row>
    <row r="283" spans="1:80">
      <c r="A283" s="50">
        <f t="shared" ca="1" si="203"/>
        <v>15</v>
      </c>
      <c r="B283" s="34"/>
      <c r="C283" s="34"/>
      <c r="D283" s="34"/>
      <c r="E283" s="34"/>
      <c r="F283" s="24">
        <f ca="1">IF(A283&lt;&gt;"",COUNTIF($A$5:A283,A283),"")</f>
        <v>10</v>
      </c>
      <c r="G283" s="76">
        <f t="shared" ca="1" si="205"/>
        <v>15</v>
      </c>
      <c r="H283" s="19">
        <f t="shared" ca="1" si="210"/>
        <v>1</v>
      </c>
      <c r="I283" s="83" t="str">
        <f t="shared" ca="1" si="183"/>
        <v/>
      </c>
      <c r="J283" s="83" t="str">
        <f t="shared" ca="1" si="212"/>
        <v/>
      </c>
      <c r="K283" s="83" t="str">
        <f t="shared" ca="1" si="185"/>
        <v/>
      </c>
      <c r="L283" s="83" t="str">
        <f t="shared" ca="1" si="213"/>
        <v/>
      </c>
      <c r="M283" s="83" t="str">
        <f t="shared" ca="1" si="187"/>
        <v/>
      </c>
      <c r="N283" s="83" t="str">
        <f t="shared" ca="1" si="214"/>
        <v/>
      </c>
      <c r="O283" s="83" t="str">
        <f t="shared" ca="1" si="189"/>
        <v/>
      </c>
      <c r="P283" s="83" t="str">
        <f t="shared" ca="1" si="215"/>
        <v/>
      </c>
      <c r="Q283" s="83" t="str">
        <f t="shared" ca="1" si="191"/>
        <v/>
      </c>
      <c r="R283" s="83" t="str">
        <f t="shared" ca="1" si="216"/>
        <v/>
      </c>
      <c r="S283" s="83" t="str">
        <f t="shared" ca="1" si="193"/>
        <v/>
      </c>
      <c r="T283" s="83" t="str">
        <f t="shared" ca="1" si="217"/>
        <v/>
      </c>
      <c r="U283" s="83" t="str">
        <f t="shared" ca="1" si="195"/>
        <v/>
      </c>
      <c r="V283" s="83" t="str">
        <f t="shared" ca="1" si="218"/>
        <v/>
      </c>
      <c r="W283" s="83" t="str">
        <f t="shared" ca="1" si="197"/>
        <v/>
      </c>
      <c r="X283" s="83" t="str">
        <f t="shared" ca="1" si="219"/>
        <v/>
      </c>
      <c r="Y283" s="83" t="str">
        <f t="shared" ca="1" si="199"/>
        <v/>
      </c>
      <c r="Z283" s="83" t="str">
        <f t="shared" ca="1" si="220"/>
        <v/>
      </c>
      <c r="AA283" s="83" t="str">
        <f t="shared" ca="1" si="201"/>
        <v/>
      </c>
      <c r="AB283" s="28" t="str">
        <f t="shared" ca="1" si="211"/>
        <v/>
      </c>
      <c r="AC283" s="9" t="str">
        <f t="shared" ca="1" si="222"/>
        <v/>
      </c>
      <c r="AD283" s="9" t="str">
        <f t="shared" ca="1" si="181"/>
        <v/>
      </c>
      <c r="AE283" s="9" t="str">
        <f t="shared" ca="1" si="223"/>
        <v/>
      </c>
      <c r="AF283" s="9" t="str">
        <f t="shared" ca="1" si="224"/>
        <v/>
      </c>
      <c r="AG283" s="9" t="str">
        <f t="shared" ca="1" si="225"/>
        <v/>
      </c>
      <c r="AH283" s="9" t="str">
        <f t="shared" ca="1" si="226"/>
        <v/>
      </c>
      <c r="AI283" s="9" t="str">
        <f t="shared" ca="1" si="227"/>
        <v/>
      </c>
      <c r="AJ283" s="9" t="str">
        <f t="shared" ca="1" si="228"/>
        <v/>
      </c>
      <c r="AK283" s="9" t="str">
        <f t="shared" ca="1" si="229"/>
        <v/>
      </c>
      <c r="AL283" s="9" t="str">
        <f t="shared" ca="1" si="230"/>
        <v/>
      </c>
      <c r="AM283" s="9">
        <f t="shared" ca="1" si="180"/>
        <v>19</v>
      </c>
      <c r="AN283" s="9">
        <f t="shared" ca="1" si="221"/>
        <v>-9</v>
      </c>
      <c r="AO283" s="20">
        <f t="shared" ca="1" si="206"/>
        <v>0</v>
      </c>
      <c r="AP283" s="22">
        <f t="shared" ca="1" si="207"/>
        <v>69</v>
      </c>
      <c r="AQ283"/>
      <c r="AR283" s="74" t="str">
        <f t="shared" ca="1" si="208"/>
        <v>Profit Target</v>
      </c>
      <c r="AS283" s="74">
        <f t="shared" ca="1" si="209"/>
        <v>0</v>
      </c>
      <c r="CA283" s="5"/>
      <c r="CB283" s="50">
        <f t="shared" ca="1" si="204"/>
        <v>33</v>
      </c>
    </row>
    <row r="284" spans="1:80">
      <c r="A284" s="50">
        <f t="shared" ca="1" si="203"/>
        <v>6</v>
      </c>
      <c r="B284" s="34"/>
      <c r="C284" s="34"/>
      <c r="D284" s="34"/>
      <c r="E284" s="34"/>
      <c r="F284" s="24">
        <f ca="1">IF(A284&lt;&gt;"",COUNTIF($A$5:A284,A284),"")</f>
        <v>14</v>
      </c>
      <c r="G284" s="76">
        <f t="shared" ca="1" si="205"/>
        <v>6</v>
      </c>
      <c r="H284" s="19">
        <f t="shared" ca="1" si="210"/>
        <v>1</v>
      </c>
      <c r="I284" s="83" t="str">
        <f t="shared" ca="1" si="183"/>
        <v/>
      </c>
      <c r="J284" s="83" t="str">
        <f t="shared" ca="1" si="212"/>
        <v/>
      </c>
      <c r="K284" s="83" t="str">
        <f t="shared" ca="1" si="185"/>
        <v/>
      </c>
      <c r="L284" s="83" t="str">
        <f t="shared" ca="1" si="213"/>
        <v/>
      </c>
      <c r="M284" s="83" t="str">
        <f t="shared" ca="1" si="187"/>
        <v/>
      </c>
      <c r="N284" s="83" t="str">
        <f t="shared" ca="1" si="214"/>
        <v/>
      </c>
      <c r="O284" s="83" t="str">
        <f t="shared" ca="1" si="189"/>
        <v/>
      </c>
      <c r="P284" s="83" t="str">
        <f t="shared" ca="1" si="215"/>
        <v/>
      </c>
      <c r="Q284" s="83" t="str">
        <f t="shared" ca="1" si="191"/>
        <v/>
      </c>
      <c r="R284" s="83" t="str">
        <f t="shared" ca="1" si="216"/>
        <v/>
      </c>
      <c r="S284" s="83" t="str">
        <f t="shared" ca="1" si="193"/>
        <v/>
      </c>
      <c r="T284" s="83" t="str">
        <f t="shared" ca="1" si="217"/>
        <v/>
      </c>
      <c r="U284" s="83" t="str">
        <f t="shared" ca="1" si="195"/>
        <v/>
      </c>
      <c r="V284" s="83" t="str">
        <f t="shared" ca="1" si="218"/>
        <v/>
      </c>
      <c r="W284" s="83" t="str">
        <f t="shared" ca="1" si="197"/>
        <v/>
      </c>
      <c r="X284" s="83" t="str">
        <f t="shared" ca="1" si="219"/>
        <v/>
      </c>
      <c r="Y284" s="83" t="str">
        <f t="shared" ca="1" si="199"/>
        <v/>
      </c>
      <c r="Z284" s="83" t="str">
        <f t="shared" ca="1" si="220"/>
        <v/>
      </c>
      <c r="AA284" s="83" t="str">
        <f t="shared" ca="1" si="201"/>
        <v/>
      </c>
      <c r="AB284" s="28" t="str">
        <f t="shared" ca="1" si="211"/>
        <v/>
      </c>
      <c r="AC284" s="9" t="str">
        <f t="shared" ca="1" si="222"/>
        <v/>
      </c>
      <c r="AD284" s="9" t="str">
        <f t="shared" ca="1" si="181"/>
        <v/>
      </c>
      <c r="AE284" s="9" t="str">
        <f t="shared" ca="1" si="223"/>
        <v/>
      </c>
      <c r="AF284" s="9" t="str">
        <f t="shared" ca="1" si="224"/>
        <v/>
      </c>
      <c r="AG284" s="9" t="str">
        <f t="shared" ca="1" si="225"/>
        <v/>
      </c>
      <c r="AH284" s="9" t="str">
        <f t="shared" ca="1" si="226"/>
        <v/>
      </c>
      <c r="AI284" s="9" t="str">
        <f t="shared" ca="1" si="227"/>
        <v/>
      </c>
      <c r="AJ284" s="9" t="str">
        <f t="shared" ca="1" si="228"/>
        <v/>
      </c>
      <c r="AK284" s="9" t="str">
        <f t="shared" ca="1" si="229"/>
        <v/>
      </c>
      <c r="AL284" s="9" t="str">
        <f t="shared" ca="1" si="230"/>
        <v/>
      </c>
      <c r="AM284" s="9">
        <f t="shared" ca="1" si="180"/>
        <v>19</v>
      </c>
      <c r="AN284" s="9">
        <f t="shared" ca="1" si="221"/>
        <v>-9</v>
      </c>
      <c r="AO284" s="20">
        <f t="shared" ca="1" si="206"/>
        <v>0</v>
      </c>
      <c r="AP284" s="22">
        <f t="shared" ca="1" si="207"/>
        <v>69</v>
      </c>
      <c r="AQ284"/>
      <c r="AR284" s="74" t="str">
        <f t="shared" ca="1" si="208"/>
        <v>Profit Target</v>
      </c>
      <c r="AS284" s="74">
        <f t="shared" ca="1" si="209"/>
        <v>0</v>
      </c>
      <c r="CA284" s="5"/>
      <c r="CB284" s="50">
        <f t="shared" ca="1" si="204"/>
        <v>24</v>
      </c>
    </row>
    <row r="285" spans="1:80">
      <c r="A285" s="50">
        <f t="shared" ca="1" si="203"/>
        <v>9</v>
      </c>
      <c r="B285" s="34"/>
      <c r="C285" s="34"/>
      <c r="D285" s="34"/>
      <c r="E285" s="34"/>
      <c r="F285" s="24">
        <f ca="1">IF(A285&lt;&gt;"",COUNTIF($A$5:A285,A285),"")</f>
        <v>9</v>
      </c>
      <c r="G285" s="76">
        <f t="shared" ca="1" si="205"/>
        <v>9</v>
      </c>
      <c r="H285" s="19">
        <f t="shared" ca="1" si="210"/>
        <v>1</v>
      </c>
      <c r="I285" s="83" t="str">
        <f t="shared" ca="1" si="183"/>
        <v/>
      </c>
      <c r="J285" s="83" t="str">
        <f t="shared" ca="1" si="212"/>
        <v/>
      </c>
      <c r="K285" s="83" t="str">
        <f t="shared" ca="1" si="185"/>
        <v/>
      </c>
      <c r="L285" s="83" t="str">
        <f t="shared" ca="1" si="213"/>
        <v/>
      </c>
      <c r="M285" s="83" t="str">
        <f t="shared" ca="1" si="187"/>
        <v/>
      </c>
      <c r="N285" s="83" t="str">
        <f t="shared" ca="1" si="214"/>
        <v/>
      </c>
      <c r="O285" s="83" t="str">
        <f t="shared" ca="1" si="189"/>
        <v/>
      </c>
      <c r="P285" s="83" t="str">
        <f t="shared" ca="1" si="215"/>
        <v/>
      </c>
      <c r="Q285" s="83" t="str">
        <f t="shared" ca="1" si="191"/>
        <v/>
      </c>
      <c r="R285" s="83" t="str">
        <f t="shared" ca="1" si="216"/>
        <v/>
      </c>
      <c r="S285" s="83" t="str">
        <f t="shared" ca="1" si="193"/>
        <v/>
      </c>
      <c r="T285" s="83" t="str">
        <f t="shared" ca="1" si="217"/>
        <v/>
      </c>
      <c r="U285" s="83" t="str">
        <f t="shared" ca="1" si="195"/>
        <v/>
      </c>
      <c r="V285" s="83" t="str">
        <f t="shared" ca="1" si="218"/>
        <v/>
      </c>
      <c r="W285" s="83" t="str">
        <f t="shared" ca="1" si="197"/>
        <v/>
      </c>
      <c r="X285" s="83" t="str">
        <f t="shared" ca="1" si="219"/>
        <v/>
      </c>
      <c r="Y285" s="83" t="str">
        <f t="shared" ca="1" si="199"/>
        <v/>
      </c>
      <c r="Z285" s="83" t="str">
        <f t="shared" ca="1" si="220"/>
        <v/>
      </c>
      <c r="AA285" s="83" t="str">
        <f t="shared" ca="1" si="201"/>
        <v/>
      </c>
      <c r="AB285" s="28" t="str">
        <f t="shared" ca="1" si="211"/>
        <v/>
      </c>
      <c r="AC285" s="9" t="str">
        <f t="shared" ca="1" si="222"/>
        <v/>
      </c>
      <c r="AD285" s="9" t="str">
        <f t="shared" ca="1" si="181"/>
        <v/>
      </c>
      <c r="AE285" s="9" t="str">
        <f t="shared" ca="1" si="223"/>
        <v/>
      </c>
      <c r="AF285" s="9" t="str">
        <f t="shared" ca="1" si="224"/>
        <v/>
      </c>
      <c r="AG285" s="9" t="str">
        <f t="shared" ca="1" si="225"/>
        <v/>
      </c>
      <c r="AH285" s="9" t="str">
        <f t="shared" ca="1" si="226"/>
        <v/>
      </c>
      <c r="AI285" s="9" t="str">
        <f t="shared" ca="1" si="227"/>
        <v/>
      </c>
      <c r="AJ285" s="9" t="str">
        <f t="shared" ca="1" si="228"/>
        <v/>
      </c>
      <c r="AK285" s="9" t="str">
        <f t="shared" ca="1" si="229"/>
        <v/>
      </c>
      <c r="AL285" s="9" t="str">
        <f t="shared" ca="1" si="230"/>
        <v/>
      </c>
      <c r="AM285" s="9">
        <f t="shared" ca="1" si="180"/>
        <v>19</v>
      </c>
      <c r="AN285" s="9">
        <f t="shared" ca="1" si="221"/>
        <v>-9</v>
      </c>
      <c r="AO285" s="20">
        <f t="shared" ca="1" si="206"/>
        <v>0</v>
      </c>
      <c r="AP285" s="22">
        <f t="shared" ca="1" si="207"/>
        <v>69</v>
      </c>
      <c r="AQ285"/>
      <c r="AR285" s="74" t="str">
        <f t="shared" ca="1" si="208"/>
        <v>Profit Target</v>
      </c>
      <c r="AS285" s="74">
        <f t="shared" ca="1" si="209"/>
        <v>0</v>
      </c>
      <c r="CA285" s="5"/>
      <c r="CB285" s="50">
        <f t="shared" ca="1" si="204"/>
        <v>6</v>
      </c>
    </row>
    <row r="286" spans="1:80">
      <c r="A286" s="50">
        <f t="shared" ca="1" si="203"/>
        <v>36</v>
      </c>
      <c r="B286" s="34"/>
      <c r="C286" s="34"/>
      <c r="D286" s="34"/>
      <c r="E286" s="34"/>
      <c r="F286" s="24">
        <f ca="1">IF(A286&lt;&gt;"",COUNTIF($A$5:A286,A286),"")</f>
        <v>8</v>
      </c>
      <c r="G286" s="76">
        <f t="shared" ca="1" si="205"/>
        <v>36</v>
      </c>
      <c r="H286" s="19">
        <f t="shared" ca="1" si="210"/>
        <v>1</v>
      </c>
      <c r="I286" s="83" t="str">
        <f t="shared" ca="1" si="183"/>
        <v/>
      </c>
      <c r="J286" s="83" t="str">
        <f t="shared" ca="1" si="212"/>
        <v/>
      </c>
      <c r="K286" s="83" t="str">
        <f t="shared" ca="1" si="185"/>
        <v/>
      </c>
      <c r="L286" s="83" t="str">
        <f t="shared" ca="1" si="213"/>
        <v/>
      </c>
      <c r="M286" s="83" t="str">
        <f t="shared" ca="1" si="187"/>
        <v/>
      </c>
      <c r="N286" s="83" t="str">
        <f t="shared" ca="1" si="214"/>
        <v/>
      </c>
      <c r="O286" s="83" t="str">
        <f t="shared" ca="1" si="189"/>
        <v/>
      </c>
      <c r="P286" s="83" t="str">
        <f t="shared" ca="1" si="215"/>
        <v/>
      </c>
      <c r="Q286" s="83" t="str">
        <f t="shared" ca="1" si="191"/>
        <v/>
      </c>
      <c r="R286" s="83" t="str">
        <f t="shared" ca="1" si="216"/>
        <v/>
      </c>
      <c r="S286" s="83" t="str">
        <f t="shared" ca="1" si="193"/>
        <v/>
      </c>
      <c r="T286" s="83" t="str">
        <f t="shared" ca="1" si="217"/>
        <v/>
      </c>
      <c r="U286" s="83" t="str">
        <f t="shared" ca="1" si="195"/>
        <v/>
      </c>
      <c r="V286" s="83" t="str">
        <f t="shared" ca="1" si="218"/>
        <v/>
      </c>
      <c r="W286" s="83" t="str">
        <f t="shared" ca="1" si="197"/>
        <v/>
      </c>
      <c r="X286" s="83" t="str">
        <f t="shared" ca="1" si="219"/>
        <v/>
      </c>
      <c r="Y286" s="83" t="str">
        <f t="shared" ca="1" si="199"/>
        <v/>
      </c>
      <c r="Z286" s="83" t="str">
        <f t="shared" ca="1" si="220"/>
        <v/>
      </c>
      <c r="AA286" s="83" t="str">
        <f t="shared" ca="1" si="201"/>
        <v/>
      </c>
      <c r="AB286" s="28" t="str">
        <f t="shared" ca="1" si="211"/>
        <v/>
      </c>
      <c r="AC286" s="9" t="str">
        <f t="shared" ca="1" si="222"/>
        <v/>
      </c>
      <c r="AD286" s="9" t="str">
        <f t="shared" ca="1" si="181"/>
        <v/>
      </c>
      <c r="AE286" s="9" t="str">
        <f t="shared" ca="1" si="223"/>
        <v/>
      </c>
      <c r="AF286" s="9" t="str">
        <f t="shared" ca="1" si="224"/>
        <v/>
      </c>
      <c r="AG286" s="9" t="str">
        <f t="shared" ca="1" si="225"/>
        <v/>
      </c>
      <c r="AH286" s="9" t="str">
        <f t="shared" ca="1" si="226"/>
        <v/>
      </c>
      <c r="AI286" s="9" t="str">
        <f t="shared" ca="1" si="227"/>
        <v/>
      </c>
      <c r="AJ286" s="9" t="str">
        <f t="shared" ca="1" si="228"/>
        <v/>
      </c>
      <c r="AK286" s="9" t="str">
        <f t="shared" ca="1" si="229"/>
        <v/>
      </c>
      <c r="AL286" s="9" t="str">
        <f t="shared" ca="1" si="230"/>
        <v/>
      </c>
      <c r="AM286" s="9">
        <f t="shared" ca="1" si="180"/>
        <v>19</v>
      </c>
      <c r="AN286" s="9">
        <f t="shared" ca="1" si="221"/>
        <v>-9</v>
      </c>
      <c r="AO286" s="20">
        <f t="shared" ca="1" si="206"/>
        <v>0</v>
      </c>
      <c r="AP286" s="22">
        <f t="shared" ca="1" si="207"/>
        <v>69</v>
      </c>
      <c r="AQ286"/>
      <c r="AR286" s="74" t="str">
        <f t="shared" ca="1" si="208"/>
        <v>Profit Target</v>
      </c>
      <c r="AS286" s="74">
        <f t="shared" ca="1" si="209"/>
        <v>0</v>
      </c>
      <c r="CA286" s="5"/>
      <c r="CB286" s="50">
        <f t="shared" ca="1" si="204"/>
        <v>8</v>
      </c>
    </row>
    <row r="287" spans="1:80">
      <c r="A287" s="50">
        <f t="shared" ca="1" si="203"/>
        <v>11</v>
      </c>
      <c r="B287" s="34"/>
      <c r="C287" s="34"/>
      <c r="D287" s="34"/>
      <c r="E287" s="34"/>
      <c r="F287" s="24">
        <f ca="1">IF(A287&lt;&gt;"",COUNTIF($A$5:A287,A287),"")</f>
        <v>4</v>
      </c>
      <c r="G287" s="76">
        <f t="shared" ca="1" si="205"/>
        <v>11</v>
      </c>
      <c r="H287" s="19">
        <f t="shared" ca="1" si="210"/>
        <v>1</v>
      </c>
      <c r="I287" s="83" t="str">
        <f t="shared" ca="1" si="183"/>
        <v/>
      </c>
      <c r="J287" s="83" t="str">
        <f t="shared" ca="1" si="212"/>
        <v/>
      </c>
      <c r="K287" s="83" t="str">
        <f t="shared" ca="1" si="185"/>
        <v/>
      </c>
      <c r="L287" s="83" t="str">
        <f t="shared" ca="1" si="213"/>
        <v/>
      </c>
      <c r="M287" s="83" t="str">
        <f t="shared" ca="1" si="187"/>
        <v/>
      </c>
      <c r="N287" s="83" t="str">
        <f t="shared" ca="1" si="214"/>
        <v/>
      </c>
      <c r="O287" s="83" t="str">
        <f t="shared" ca="1" si="189"/>
        <v/>
      </c>
      <c r="P287" s="83" t="str">
        <f t="shared" ca="1" si="215"/>
        <v/>
      </c>
      <c r="Q287" s="83" t="str">
        <f t="shared" ca="1" si="191"/>
        <v/>
      </c>
      <c r="R287" s="83" t="str">
        <f t="shared" ca="1" si="216"/>
        <v/>
      </c>
      <c r="S287" s="83" t="str">
        <f t="shared" ca="1" si="193"/>
        <v/>
      </c>
      <c r="T287" s="83" t="str">
        <f t="shared" ca="1" si="217"/>
        <v/>
      </c>
      <c r="U287" s="83" t="str">
        <f t="shared" ca="1" si="195"/>
        <v/>
      </c>
      <c r="V287" s="83" t="str">
        <f t="shared" ca="1" si="218"/>
        <v/>
      </c>
      <c r="W287" s="83" t="str">
        <f t="shared" ca="1" si="197"/>
        <v/>
      </c>
      <c r="X287" s="83" t="str">
        <f t="shared" ca="1" si="219"/>
        <v/>
      </c>
      <c r="Y287" s="83" t="str">
        <f t="shared" ca="1" si="199"/>
        <v/>
      </c>
      <c r="Z287" s="83" t="str">
        <f t="shared" ca="1" si="220"/>
        <v/>
      </c>
      <c r="AA287" s="83" t="str">
        <f t="shared" ca="1" si="201"/>
        <v/>
      </c>
      <c r="AB287" s="28" t="str">
        <f t="shared" ca="1" si="211"/>
        <v/>
      </c>
      <c r="AC287" s="9" t="str">
        <f t="shared" ca="1" si="222"/>
        <v/>
      </c>
      <c r="AD287" s="9" t="str">
        <f t="shared" ca="1" si="181"/>
        <v/>
      </c>
      <c r="AE287" s="9" t="str">
        <f t="shared" ca="1" si="223"/>
        <v/>
      </c>
      <c r="AF287" s="9" t="str">
        <f t="shared" ca="1" si="224"/>
        <v/>
      </c>
      <c r="AG287" s="9" t="str">
        <f t="shared" ca="1" si="225"/>
        <v/>
      </c>
      <c r="AH287" s="9" t="str">
        <f t="shared" ca="1" si="226"/>
        <v/>
      </c>
      <c r="AI287" s="9" t="str">
        <f t="shared" ca="1" si="227"/>
        <v/>
      </c>
      <c r="AJ287" s="9" t="str">
        <f t="shared" ca="1" si="228"/>
        <v/>
      </c>
      <c r="AK287" s="9" t="str">
        <f t="shared" ca="1" si="229"/>
        <v/>
      </c>
      <c r="AL287" s="9" t="str">
        <f t="shared" ca="1" si="230"/>
        <v/>
      </c>
      <c r="AM287" s="9">
        <f t="shared" ca="1" si="180"/>
        <v>19</v>
      </c>
      <c r="AN287" s="9">
        <f t="shared" ca="1" si="221"/>
        <v>-9</v>
      </c>
      <c r="AO287" s="20">
        <f t="shared" ca="1" si="206"/>
        <v>0</v>
      </c>
      <c r="AP287" s="22">
        <f t="shared" ca="1" si="207"/>
        <v>69</v>
      </c>
      <c r="AQ287"/>
      <c r="AR287" s="74" t="str">
        <f t="shared" ca="1" si="208"/>
        <v>Profit Target</v>
      </c>
      <c r="AS287" s="74">
        <f t="shared" ca="1" si="209"/>
        <v>0</v>
      </c>
      <c r="CA287" s="5"/>
      <c r="CB287" s="50">
        <f t="shared" ca="1" si="204"/>
        <v>23</v>
      </c>
    </row>
    <row r="288" spans="1:80">
      <c r="A288" s="50">
        <f t="shared" ca="1" si="203"/>
        <v>10</v>
      </c>
      <c r="B288" s="34"/>
      <c r="C288" s="34"/>
      <c r="D288" s="34"/>
      <c r="E288" s="34"/>
      <c r="F288" s="24">
        <f ca="1">IF(A288&lt;&gt;"",COUNTIF($A$5:A288,A288),"")</f>
        <v>11</v>
      </c>
      <c r="G288" s="76">
        <f t="shared" ca="1" si="205"/>
        <v>10</v>
      </c>
      <c r="H288" s="19">
        <f t="shared" ca="1" si="210"/>
        <v>1</v>
      </c>
      <c r="I288" s="83" t="str">
        <f t="shared" ca="1" si="183"/>
        <v/>
      </c>
      <c r="J288" s="83" t="str">
        <f t="shared" ca="1" si="212"/>
        <v/>
      </c>
      <c r="K288" s="83" t="str">
        <f t="shared" ca="1" si="185"/>
        <v/>
      </c>
      <c r="L288" s="83" t="str">
        <f t="shared" ca="1" si="213"/>
        <v/>
      </c>
      <c r="M288" s="83" t="str">
        <f t="shared" ca="1" si="187"/>
        <v/>
      </c>
      <c r="N288" s="83" t="str">
        <f t="shared" ca="1" si="214"/>
        <v/>
      </c>
      <c r="O288" s="83" t="str">
        <f t="shared" ca="1" si="189"/>
        <v/>
      </c>
      <c r="P288" s="83" t="str">
        <f t="shared" ca="1" si="215"/>
        <v/>
      </c>
      <c r="Q288" s="83" t="str">
        <f t="shared" ca="1" si="191"/>
        <v/>
      </c>
      <c r="R288" s="83" t="str">
        <f t="shared" ca="1" si="216"/>
        <v/>
      </c>
      <c r="S288" s="83" t="str">
        <f t="shared" ca="1" si="193"/>
        <v/>
      </c>
      <c r="T288" s="83" t="str">
        <f t="shared" ca="1" si="217"/>
        <v/>
      </c>
      <c r="U288" s="83" t="str">
        <f t="shared" ca="1" si="195"/>
        <v/>
      </c>
      <c r="V288" s="83" t="str">
        <f t="shared" ca="1" si="218"/>
        <v/>
      </c>
      <c r="W288" s="83" t="str">
        <f t="shared" ca="1" si="197"/>
        <v/>
      </c>
      <c r="X288" s="83" t="str">
        <f t="shared" ca="1" si="219"/>
        <v/>
      </c>
      <c r="Y288" s="83" t="str">
        <f t="shared" ca="1" si="199"/>
        <v/>
      </c>
      <c r="Z288" s="83" t="str">
        <f t="shared" ca="1" si="220"/>
        <v/>
      </c>
      <c r="AA288" s="83" t="str">
        <f t="shared" ca="1" si="201"/>
        <v/>
      </c>
      <c r="AB288" s="28" t="str">
        <f t="shared" ca="1" si="211"/>
        <v/>
      </c>
      <c r="AC288" s="9" t="str">
        <f t="shared" ca="1" si="222"/>
        <v/>
      </c>
      <c r="AD288" s="9" t="str">
        <f t="shared" ca="1" si="181"/>
        <v/>
      </c>
      <c r="AE288" s="9" t="str">
        <f t="shared" ca="1" si="223"/>
        <v/>
      </c>
      <c r="AF288" s="9" t="str">
        <f t="shared" ca="1" si="224"/>
        <v/>
      </c>
      <c r="AG288" s="9" t="str">
        <f t="shared" ca="1" si="225"/>
        <v/>
      </c>
      <c r="AH288" s="9" t="str">
        <f t="shared" ca="1" si="226"/>
        <v/>
      </c>
      <c r="AI288" s="9" t="str">
        <f t="shared" ca="1" si="227"/>
        <v/>
      </c>
      <c r="AJ288" s="9" t="str">
        <f t="shared" ca="1" si="228"/>
        <v/>
      </c>
      <c r="AK288" s="9" t="str">
        <f t="shared" ca="1" si="229"/>
        <v/>
      </c>
      <c r="AL288" s="9" t="str">
        <f t="shared" ca="1" si="230"/>
        <v/>
      </c>
      <c r="AM288" s="9">
        <f t="shared" ref="AM288:AM351" ca="1" si="231">COUNTIF(I288:AA288,"")</f>
        <v>19</v>
      </c>
      <c r="AN288" s="9">
        <f t="shared" ca="1" si="221"/>
        <v>-9</v>
      </c>
      <c r="AO288" s="20">
        <f t="shared" ca="1" si="206"/>
        <v>0</v>
      </c>
      <c r="AP288" s="22">
        <f t="shared" ca="1" si="207"/>
        <v>69</v>
      </c>
      <c r="AQ288"/>
      <c r="AR288" s="74" t="str">
        <f t="shared" ca="1" si="208"/>
        <v>Profit Target</v>
      </c>
      <c r="AS288" s="74">
        <f t="shared" ca="1" si="209"/>
        <v>0</v>
      </c>
      <c r="CA288" s="5"/>
      <c r="CB288" s="50">
        <f t="shared" ca="1" si="204"/>
        <v>7</v>
      </c>
    </row>
    <row r="289" spans="1:80">
      <c r="A289" s="50">
        <f t="shared" ca="1" si="203"/>
        <v>26</v>
      </c>
      <c r="B289" s="34"/>
      <c r="C289" s="34"/>
      <c r="D289" s="34"/>
      <c r="E289" s="34"/>
      <c r="F289" s="24">
        <f ca="1">IF(A289&lt;&gt;"",COUNTIF($A$5:A289,A289),"")</f>
        <v>11</v>
      </c>
      <c r="G289" s="76">
        <f t="shared" ca="1" si="205"/>
        <v>26</v>
      </c>
      <c r="H289" s="19">
        <f t="shared" ca="1" si="210"/>
        <v>1</v>
      </c>
      <c r="I289" s="83" t="str">
        <f t="shared" ca="1" si="183"/>
        <v/>
      </c>
      <c r="J289" s="83" t="str">
        <f t="shared" ca="1" si="212"/>
        <v/>
      </c>
      <c r="K289" s="83" t="str">
        <f t="shared" ca="1" si="185"/>
        <v/>
      </c>
      <c r="L289" s="83" t="str">
        <f t="shared" ca="1" si="213"/>
        <v/>
      </c>
      <c r="M289" s="83" t="str">
        <f t="shared" ca="1" si="187"/>
        <v/>
      </c>
      <c r="N289" s="83" t="str">
        <f t="shared" ca="1" si="214"/>
        <v/>
      </c>
      <c r="O289" s="83" t="str">
        <f t="shared" ca="1" si="189"/>
        <v/>
      </c>
      <c r="P289" s="83" t="str">
        <f t="shared" ca="1" si="215"/>
        <v/>
      </c>
      <c r="Q289" s="83" t="str">
        <f t="shared" ca="1" si="191"/>
        <v/>
      </c>
      <c r="R289" s="83" t="str">
        <f t="shared" ca="1" si="216"/>
        <v/>
      </c>
      <c r="S289" s="83" t="str">
        <f t="shared" ca="1" si="193"/>
        <v/>
      </c>
      <c r="T289" s="83" t="str">
        <f t="shared" ca="1" si="217"/>
        <v/>
      </c>
      <c r="U289" s="83" t="str">
        <f t="shared" ca="1" si="195"/>
        <v/>
      </c>
      <c r="V289" s="83" t="str">
        <f t="shared" ca="1" si="218"/>
        <v/>
      </c>
      <c r="W289" s="83" t="str">
        <f t="shared" ca="1" si="197"/>
        <v/>
      </c>
      <c r="X289" s="83" t="str">
        <f t="shared" ca="1" si="219"/>
        <v/>
      </c>
      <c r="Y289" s="83" t="str">
        <f t="shared" ca="1" si="199"/>
        <v/>
      </c>
      <c r="Z289" s="83" t="str">
        <f t="shared" ca="1" si="220"/>
        <v/>
      </c>
      <c r="AA289" s="83" t="str">
        <f t="shared" ca="1" si="201"/>
        <v/>
      </c>
      <c r="AB289" s="28" t="str">
        <f t="shared" ca="1" si="211"/>
        <v/>
      </c>
      <c r="AC289" s="9" t="str">
        <f t="shared" ca="1" si="222"/>
        <v/>
      </c>
      <c r="AD289" s="9" t="str">
        <f t="shared" ca="1" si="181"/>
        <v/>
      </c>
      <c r="AE289" s="9" t="str">
        <f t="shared" ca="1" si="223"/>
        <v/>
      </c>
      <c r="AF289" s="9" t="str">
        <f t="shared" ca="1" si="224"/>
        <v/>
      </c>
      <c r="AG289" s="9" t="str">
        <f t="shared" ca="1" si="225"/>
        <v/>
      </c>
      <c r="AH289" s="9" t="str">
        <f t="shared" ca="1" si="226"/>
        <v/>
      </c>
      <c r="AI289" s="9" t="str">
        <f t="shared" ca="1" si="227"/>
        <v/>
      </c>
      <c r="AJ289" s="9" t="str">
        <f t="shared" ca="1" si="228"/>
        <v/>
      </c>
      <c r="AK289" s="9" t="str">
        <f t="shared" ca="1" si="229"/>
        <v/>
      </c>
      <c r="AL289" s="9" t="str">
        <f t="shared" ca="1" si="230"/>
        <v/>
      </c>
      <c r="AM289" s="9">
        <f t="shared" ca="1" si="231"/>
        <v>19</v>
      </c>
      <c r="AN289" s="9">
        <f t="shared" ca="1" si="221"/>
        <v>-9</v>
      </c>
      <c r="AO289" s="20">
        <f t="shared" ca="1" si="206"/>
        <v>0</v>
      </c>
      <c r="AP289" s="22">
        <f t="shared" ca="1" si="207"/>
        <v>69</v>
      </c>
      <c r="AQ289"/>
      <c r="AR289" s="74" t="str">
        <f t="shared" ca="1" si="208"/>
        <v>Profit Target</v>
      </c>
      <c r="AS289" s="74">
        <f t="shared" ca="1" si="209"/>
        <v>0</v>
      </c>
      <c r="CA289" s="5"/>
      <c r="CB289" s="50">
        <f t="shared" ca="1" si="204"/>
        <v>30</v>
      </c>
    </row>
    <row r="290" spans="1:80">
      <c r="A290" s="50">
        <f t="shared" ca="1" si="203"/>
        <v>25</v>
      </c>
      <c r="B290" s="34"/>
      <c r="C290" s="34"/>
      <c r="D290" s="34"/>
      <c r="E290" s="34"/>
      <c r="F290" s="24">
        <f ca="1">IF(A290&lt;&gt;"",COUNTIF($A$5:A290,A290),"")</f>
        <v>6</v>
      </c>
      <c r="G290" s="76">
        <f t="shared" ca="1" si="205"/>
        <v>25</v>
      </c>
      <c r="H290" s="19">
        <f t="shared" ca="1" si="210"/>
        <v>1</v>
      </c>
      <c r="I290" s="83" t="str">
        <f t="shared" ca="1" si="183"/>
        <v/>
      </c>
      <c r="J290" s="83" t="str">
        <f t="shared" ca="1" si="212"/>
        <v/>
      </c>
      <c r="K290" s="83" t="str">
        <f t="shared" ca="1" si="185"/>
        <v/>
      </c>
      <c r="L290" s="83" t="str">
        <f t="shared" ca="1" si="213"/>
        <v/>
      </c>
      <c r="M290" s="83" t="str">
        <f t="shared" ca="1" si="187"/>
        <v/>
      </c>
      <c r="N290" s="83" t="str">
        <f t="shared" ca="1" si="214"/>
        <v/>
      </c>
      <c r="O290" s="83" t="str">
        <f t="shared" ca="1" si="189"/>
        <v/>
      </c>
      <c r="P290" s="83" t="str">
        <f t="shared" ca="1" si="215"/>
        <v/>
      </c>
      <c r="Q290" s="83" t="str">
        <f t="shared" ca="1" si="191"/>
        <v/>
      </c>
      <c r="R290" s="83" t="str">
        <f t="shared" ca="1" si="216"/>
        <v/>
      </c>
      <c r="S290" s="83" t="str">
        <f t="shared" ca="1" si="193"/>
        <v/>
      </c>
      <c r="T290" s="83" t="str">
        <f t="shared" ca="1" si="217"/>
        <v/>
      </c>
      <c r="U290" s="83" t="str">
        <f t="shared" ca="1" si="195"/>
        <v/>
      </c>
      <c r="V290" s="83" t="str">
        <f t="shared" ca="1" si="218"/>
        <v/>
      </c>
      <c r="W290" s="83" t="str">
        <f t="shared" ca="1" si="197"/>
        <v/>
      </c>
      <c r="X290" s="83" t="str">
        <f t="shared" ca="1" si="219"/>
        <v/>
      </c>
      <c r="Y290" s="83" t="str">
        <f t="shared" ca="1" si="199"/>
        <v/>
      </c>
      <c r="Z290" s="83" t="str">
        <f t="shared" ca="1" si="220"/>
        <v/>
      </c>
      <c r="AA290" s="83" t="str">
        <f t="shared" ca="1" si="201"/>
        <v/>
      </c>
      <c r="AB290" s="28" t="str">
        <f t="shared" ca="1" si="211"/>
        <v/>
      </c>
      <c r="AC290" s="9" t="str">
        <f t="shared" ca="1" si="222"/>
        <v/>
      </c>
      <c r="AD290" s="9" t="str">
        <f t="shared" ref="AD290:AD353" ca="1" si="232">IF(AP289&gt;=$W$1,"",IF(AP289&lt;=$W$2,"",IF(K289&lt;&gt;"",IF(K289=A290,(35*H289),(-1*H289)),"")))</f>
        <v/>
      </c>
      <c r="AE290" s="9" t="str">
        <f t="shared" ca="1" si="223"/>
        <v/>
      </c>
      <c r="AF290" s="9" t="str">
        <f t="shared" ca="1" si="224"/>
        <v/>
      </c>
      <c r="AG290" s="9" t="str">
        <f t="shared" ca="1" si="225"/>
        <v/>
      </c>
      <c r="AH290" s="9" t="str">
        <f t="shared" ca="1" si="226"/>
        <v/>
      </c>
      <c r="AI290" s="9" t="str">
        <f t="shared" ca="1" si="227"/>
        <v/>
      </c>
      <c r="AJ290" s="9" t="str">
        <f t="shared" ca="1" si="228"/>
        <v/>
      </c>
      <c r="AK290" s="9" t="str">
        <f t="shared" ca="1" si="229"/>
        <v/>
      </c>
      <c r="AL290" s="9" t="str">
        <f t="shared" ca="1" si="230"/>
        <v/>
      </c>
      <c r="AM290" s="9">
        <f t="shared" ca="1" si="231"/>
        <v>19</v>
      </c>
      <c r="AN290" s="9">
        <f t="shared" ca="1" si="221"/>
        <v>-9</v>
      </c>
      <c r="AO290" s="20">
        <f t="shared" ca="1" si="206"/>
        <v>0</v>
      </c>
      <c r="AP290" s="22">
        <f t="shared" ca="1" si="207"/>
        <v>69</v>
      </c>
      <c r="AQ290"/>
      <c r="AR290" s="74" t="str">
        <f t="shared" ca="1" si="208"/>
        <v>Profit Target</v>
      </c>
      <c r="AS290" s="74">
        <f t="shared" ca="1" si="209"/>
        <v>0</v>
      </c>
      <c r="CA290" s="5"/>
      <c r="CB290" s="50">
        <f t="shared" ca="1" si="204"/>
        <v>22</v>
      </c>
    </row>
    <row r="291" spans="1:80">
      <c r="A291" s="50">
        <f t="shared" ca="1" si="203"/>
        <v>19</v>
      </c>
      <c r="B291" s="34"/>
      <c r="C291" s="34"/>
      <c r="D291" s="34"/>
      <c r="E291" s="34"/>
      <c r="F291" s="24">
        <f ca="1">IF(A291&lt;&gt;"",COUNTIF($A$5:A291,A291),"")</f>
        <v>8</v>
      </c>
      <c r="G291" s="76">
        <f t="shared" ca="1" si="205"/>
        <v>19</v>
      </c>
      <c r="H291" s="19">
        <f t="shared" ca="1" si="210"/>
        <v>1</v>
      </c>
      <c r="I291" s="83" t="str">
        <f t="shared" ca="1" si="183"/>
        <v/>
      </c>
      <c r="J291" s="83" t="str">
        <f t="shared" ca="1" si="212"/>
        <v/>
      </c>
      <c r="K291" s="83" t="str">
        <f t="shared" ca="1" si="185"/>
        <v/>
      </c>
      <c r="L291" s="83" t="str">
        <f t="shared" ca="1" si="213"/>
        <v/>
      </c>
      <c r="M291" s="83" t="str">
        <f t="shared" ca="1" si="187"/>
        <v/>
      </c>
      <c r="N291" s="83" t="str">
        <f t="shared" ca="1" si="214"/>
        <v/>
      </c>
      <c r="O291" s="83" t="str">
        <f t="shared" ca="1" si="189"/>
        <v/>
      </c>
      <c r="P291" s="83" t="str">
        <f t="shared" ca="1" si="215"/>
        <v/>
      </c>
      <c r="Q291" s="83" t="str">
        <f t="shared" ca="1" si="191"/>
        <v/>
      </c>
      <c r="R291" s="83" t="str">
        <f t="shared" ca="1" si="216"/>
        <v/>
      </c>
      <c r="S291" s="83" t="str">
        <f t="shared" ca="1" si="193"/>
        <v/>
      </c>
      <c r="T291" s="83" t="str">
        <f t="shared" ca="1" si="217"/>
        <v/>
      </c>
      <c r="U291" s="83" t="str">
        <f t="shared" ca="1" si="195"/>
        <v/>
      </c>
      <c r="V291" s="83" t="str">
        <f t="shared" ca="1" si="218"/>
        <v/>
      </c>
      <c r="W291" s="83" t="str">
        <f t="shared" ca="1" si="197"/>
        <v/>
      </c>
      <c r="X291" s="83" t="str">
        <f t="shared" ca="1" si="219"/>
        <v/>
      </c>
      <c r="Y291" s="83" t="str">
        <f t="shared" ca="1" si="199"/>
        <v/>
      </c>
      <c r="Z291" s="83" t="str">
        <f t="shared" ca="1" si="220"/>
        <v/>
      </c>
      <c r="AA291" s="83" t="str">
        <f t="shared" ca="1" si="201"/>
        <v/>
      </c>
      <c r="AB291" s="28" t="str">
        <f t="shared" ca="1" si="211"/>
        <v/>
      </c>
      <c r="AC291" s="9" t="str">
        <f t="shared" ca="1" si="222"/>
        <v/>
      </c>
      <c r="AD291" s="9" t="str">
        <f t="shared" ca="1" si="232"/>
        <v/>
      </c>
      <c r="AE291" s="9" t="str">
        <f t="shared" ca="1" si="223"/>
        <v/>
      </c>
      <c r="AF291" s="9" t="str">
        <f t="shared" ca="1" si="224"/>
        <v/>
      </c>
      <c r="AG291" s="9" t="str">
        <f t="shared" ca="1" si="225"/>
        <v/>
      </c>
      <c r="AH291" s="9" t="str">
        <f t="shared" ca="1" si="226"/>
        <v/>
      </c>
      <c r="AI291" s="9" t="str">
        <f t="shared" ca="1" si="227"/>
        <v/>
      </c>
      <c r="AJ291" s="9" t="str">
        <f t="shared" ca="1" si="228"/>
        <v/>
      </c>
      <c r="AK291" s="9" t="str">
        <f t="shared" ca="1" si="229"/>
        <v/>
      </c>
      <c r="AL291" s="9" t="str">
        <f t="shared" ca="1" si="230"/>
        <v/>
      </c>
      <c r="AM291" s="9">
        <f t="shared" ca="1" si="231"/>
        <v>19</v>
      </c>
      <c r="AN291" s="9">
        <f t="shared" ca="1" si="221"/>
        <v>-9</v>
      </c>
      <c r="AO291" s="20">
        <f t="shared" ca="1" si="206"/>
        <v>0</v>
      </c>
      <c r="AP291" s="22">
        <f t="shared" ca="1" si="207"/>
        <v>69</v>
      </c>
      <c r="AQ291"/>
      <c r="AR291" s="74" t="str">
        <f t="shared" ca="1" si="208"/>
        <v>Profit Target</v>
      </c>
      <c r="AS291" s="74">
        <f t="shared" ca="1" si="209"/>
        <v>0</v>
      </c>
      <c r="CA291" s="5"/>
      <c r="CB291" s="50">
        <f t="shared" ca="1" si="204"/>
        <v>14</v>
      </c>
    </row>
    <row r="292" spans="1:80">
      <c r="A292" s="50">
        <f t="shared" ca="1" si="203"/>
        <v>8</v>
      </c>
      <c r="B292" s="34"/>
      <c r="C292" s="34"/>
      <c r="D292" s="34"/>
      <c r="E292" s="34"/>
      <c r="F292" s="24">
        <f ca="1">IF(A292&lt;&gt;"",COUNTIF($A$5:A292,A292),"")</f>
        <v>9</v>
      </c>
      <c r="G292" s="76">
        <f t="shared" ca="1" si="205"/>
        <v>8</v>
      </c>
      <c r="H292" s="19">
        <f t="shared" ca="1" si="210"/>
        <v>1</v>
      </c>
      <c r="I292" s="83" t="str">
        <f t="shared" ca="1" si="183"/>
        <v/>
      </c>
      <c r="J292" s="83" t="str">
        <f t="shared" ca="1" si="212"/>
        <v/>
      </c>
      <c r="K292" s="83" t="str">
        <f t="shared" ca="1" si="185"/>
        <v/>
      </c>
      <c r="L292" s="83" t="str">
        <f t="shared" ca="1" si="213"/>
        <v/>
      </c>
      <c r="M292" s="83" t="str">
        <f t="shared" ca="1" si="187"/>
        <v/>
      </c>
      <c r="N292" s="83" t="str">
        <f t="shared" ca="1" si="214"/>
        <v/>
      </c>
      <c r="O292" s="83" t="str">
        <f t="shared" ca="1" si="189"/>
        <v/>
      </c>
      <c r="P292" s="83" t="str">
        <f t="shared" ca="1" si="215"/>
        <v/>
      </c>
      <c r="Q292" s="83" t="str">
        <f t="shared" ca="1" si="191"/>
        <v/>
      </c>
      <c r="R292" s="83" t="str">
        <f t="shared" ca="1" si="216"/>
        <v/>
      </c>
      <c r="S292" s="83" t="str">
        <f t="shared" ca="1" si="193"/>
        <v/>
      </c>
      <c r="T292" s="83" t="str">
        <f t="shared" ca="1" si="217"/>
        <v/>
      </c>
      <c r="U292" s="83" t="str">
        <f t="shared" ca="1" si="195"/>
        <v/>
      </c>
      <c r="V292" s="83" t="str">
        <f t="shared" ca="1" si="218"/>
        <v/>
      </c>
      <c r="W292" s="83" t="str">
        <f t="shared" ca="1" si="197"/>
        <v/>
      </c>
      <c r="X292" s="83" t="str">
        <f t="shared" ca="1" si="219"/>
        <v/>
      </c>
      <c r="Y292" s="83" t="str">
        <f t="shared" ca="1" si="199"/>
        <v/>
      </c>
      <c r="Z292" s="83" t="str">
        <f t="shared" ca="1" si="220"/>
        <v/>
      </c>
      <c r="AA292" s="83" t="str">
        <f t="shared" ca="1" si="201"/>
        <v/>
      </c>
      <c r="AB292" s="28" t="str">
        <f t="shared" ca="1" si="211"/>
        <v/>
      </c>
      <c r="AC292" s="9" t="str">
        <f t="shared" ca="1" si="222"/>
        <v/>
      </c>
      <c r="AD292" s="9" t="str">
        <f t="shared" ca="1" si="232"/>
        <v/>
      </c>
      <c r="AE292" s="9" t="str">
        <f t="shared" ca="1" si="223"/>
        <v/>
      </c>
      <c r="AF292" s="9" t="str">
        <f t="shared" ca="1" si="224"/>
        <v/>
      </c>
      <c r="AG292" s="9" t="str">
        <f t="shared" ca="1" si="225"/>
        <v/>
      </c>
      <c r="AH292" s="9" t="str">
        <f t="shared" ca="1" si="226"/>
        <v/>
      </c>
      <c r="AI292" s="9" t="str">
        <f t="shared" ca="1" si="227"/>
        <v/>
      </c>
      <c r="AJ292" s="9" t="str">
        <f t="shared" ca="1" si="228"/>
        <v/>
      </c>
      <c r="AK292" s="9" t="str">
        <f t="shared" ca="1" si="229"/>
        <v/>
      </c>
      <c r="AL292" s="9" t="str">
        <f t="shared" ca="1" si="230"/>
        <v/>
      </c>
      <c r="AM292" s="9">
        <f t="shared" ca="1" si="231"/>
        <v>19</v>
      </c>
      <c r="AN292" s="9">
        <f t="shared" ca="1" si="221"/>
        <v>-9</v>
      </c>
      <c r="AO292" s="20">
        <f t="shared" ca="1" si="206"/>
        <v>0</v>
      </c>
      <c r="AP292" s="22">
        <f t="shared" ca="1" si="207"/>
        <v>69</v>
      </c>
      <c r="AQ292"/>
      <c r="AR292" s="74" t="str">
        <f t="shared" ca="1" si="208"/>
        <v>Profit Target</v>
      </c>
      <c r="AS292" s="74">
        <f t="shared" ca="1" si="209"/>
        <v>0</v>
      </c>
      <c r="CA292" s="5"/>
      <c r="CB292" s="50">
        <f t="shared" ca="1" si="204"/>
        <v>17</v>
      </c>
    </row>
    <row r="293" spans="1:80">
      <c r="A293" s="50">
        <f t="shared" ca="1" si="203"/>
        <v>6</v>
      </c>
      <c r="B293" s="34"/>
      <c r="C293" s="34"/>
      <c r="D293" s="34"/>
      <c r="E293" s="34"/>
      <c r="F293" s="24">
        <f ca="1">IF(A293&lt;&gt;"",COUNTIF($A$5:A293,A293),"")</f>
        <v>15</v>
      </c>
      <c r="G293" s="76">
        <f t="shared" ca="1" si="205"/>
        <v>6</v>
      </c>
      <c r="H293" s="19">
        <f t="shared" ca="1" si="210"/>
        <v>1</v>
      </c>
      <c r="I293" s="83" t="str">
        <f t="shared" ca="1" si="183"/>
        <v/>
      </c>
      <c r="J293" s="83" t="str">
        <f t="shared" ca="1" si="212"/>
        <v/>
      </c>
      <c r="K293" s="83" t="str">
        <f t="shared" ca="1" si="185"/>
        <v/>
      </c>
      <c r="L293" s="83" t="str">
        <f t="shared" ca="1" si="213"/>
        <v/>
      </c>
      <c r="M293" s="83" t="str">
        <f t="shared" ca="1" si="187"/>
        <v/>
      </c>
      <c r="N293" s="83" t="str">
        <f t="shared" ca="1" si="214"/>
        <v/>
      </c>
      <c r="O293" s="83" t="str">
        <f t="shared" ca="1" si="189"/>
        <v/>
      </c>
      <c r="P293" s="83" t="str">
        <f t="shared" ca="1" si="215"/>
        <v/>
      </c>
      <c r="Q293" s="83" t="str">
        <f t="shared" ca="1" si="191"/>
        <v/>
      </c>
      <c r="R293" s="83" t="str">
        <f t="shared" ca="1" si="216"/>
        <v/>
      </c>
      <c r="S293" s="83" t="str">
        <f t="shared" ca="1" si="193"/>
        <v/>
      </c>
      <c r="T293" s="83" t="str">
        <f t="shared" ca="1" si="217"/>
        <v/>
      </c>
      <c r="U293" s="83" t="str">
        <f t="shared" ca="1" si="195"/>
        <v/>
      </c>
      <c r="V293" s="83" t="str">
        <f t="shared" ca="1" si="218"/>
        <v/>
      </c>
      <c r="W293" s="83" t="str">
        <f t="shared" ca="1" si="197"/>
        <v/>
      </c>
      <c r="X293" s="83" t="str">
        <f t="shared" ca="1" si="219"/>
        <v/>
      </c>
      <c r="Y293" s="83" t="str">
        <f t="shared" ca="1" si="199"/>
        <v/>
      </c>
      <c r="Z293" s="83" t="str">
        <f t="shared" ca="1" si="220"/>
        <v/>
      </c>
      <c r="AA293" s="83" t="str">
        <f t="shared" ca="1" si="201"/>
        <v/>
      </c>
      <c r="AB293" s="28" t="str">
        <f t="shared" ca="1" si="211"/>
        <v/>
      </c>
      <c r="AC293" s="9" t="str">
        <f t="shared" ca="1" si="222"/>
        <v/>
      </c>
      <c r="AD293" s="9" t="str">
        <f t="shared" ca="1" si="232"/>
        <v/>
      </c>
      <c r="AE293" s="9" t="str">
        <f t="shared" ca="1" si="223"/>
        <v/>
      </c>
      <c r="AF293" s="9" t="str">
        <f t="shared" ca="1" si="224"/>
        <v/>
      </c>
      <c r="AG293" s="9" t="str">
        <f t="shared" ca="1" si="225"/>
        <v/>
      </c>
      <c r="AH293" s="9" t="str">
        <f t="shared" ca="1" si="226"/>
        <v/>
      </c>
      <c r="AI293" s="9" t="str">
        <f t="shared" ca="1" si="227"/>
        <v/>
      </c>
      <c r="AJ293" s="9" t="str">
        <f t="shared" ca="1" si="228"/>
        <v/>
      </c>
      <c r="AK293" s="9" t="str">
        <f t="shared" ca="1" si="229"/>
        <v/>
      </c>
      <c r="AL293" s="9" t="str">
        <f t="shared" ca="1" si="230"/>
        <v/>
      </c>
      <c r="AM293" s="9">
        <f t="shared" ca="1" si="231"/>
        <v>19</v>
      </c>
      <c r="AN293" s="9">
        <f t="shared" ca="1" si="221"/>
        <v>-9</v>
      </c>
      <c r="AO293" s="20">
        <f t="shared" ca="1" si="206"/>
        <v>0</v>
      </c>
      <c r="AP293" s="22">
        <f t="shared" ca="1" si="207"/>
        <v>69</v>
      </c>
      <c r="AQ293"/>
      <c r="AR293" s="74" t="str">
        <f t="shared" ca="1" si="208"/>
        <v>Profit Target</v>
      </c>
      <c r="AS293" s="74">
        <f t="shared" ca="1" si="209"/>
        <v>0</v>
      </c>
      <c r="CA293" s="5"/>
      <c r="CB293" s="50">
        <f t="shared" ca="1" si="204"/>
        <v>32</v>
      </c>
    </row>
    <row r="294" spans="1:80">
      <c r="A294" s="50">
        <f t="shared" ca="1" si="203"/>
        <v>3</v>
      </c>
      <c r="B294" s="34"/>
      <c r="C294" s="34"/>
      <c r="D294" s="34"/>
      <c r="E294" s="34"/>
      <c r="F294" s="24">
        <f ca="1">IF(A294&lt;&gt;"",COUNTIF($A$5:A294,A294),"")</f>
        <v>8</v>
      </c>
      <c r="G294" s="76">
        <f t="shared" ca="1" si="205"/>
        <v>3</v>
      </c>
      <c r="H294" s="19">
        <f t="shared" ca="1" si="210"/>
        <v>1</v>
      </c>
      <c r="I294" s="83" t="str">
        <f t="shared" ca="1" si="183"/>
        <v/>
      </c>
      <c r="J294" s="83" t="str">
        <f t="shared" ca="1" si="212"/>
        <v/>
      </c>
      <c r="K294" s="83" t="str">
        <f t="shared" ca="1" si="185"/>
        <v/>
      </c>
      <c r="L294" s="83" t="str">
        <f t="shared" ca="1" si="213"/>
        <v/>
      </c>
      <c r="M294" s="83" t="str">
        <f t="shared" ca="1" si="187"/>
        <v/>
      </c>
      <c r="N294" s="83" t="str">
        <f t="shared" ca="1" si="214"/>
        <v/>
      </c>
      <c r="O294" s="83" t="str">
        <f t="shared" ca="1" si="189"/>
        <v/>
      </c>
      <c r="P294" s="83" t="str">
        <f t="shared" ca="1" si="215"/>
        <v/>
      </c>
      <c r="Q294" s="83" t="str">
        <f t="shared" ca="1" si="191"/>
        <v/>
      </c>
      <c r="R294" s="83" t="str">
        <f t="shared" ca="1" si="216"/>
        <v/>
      </c>
      <c r="S294" s="83" t="str">
        <f t="shared" ca="1" si="193"/>
        <v/>
      </c>
      <c r="T294" s="83" t="str">
        <f t="shared" ca="1" si="217"/>
        <v/>
      </c>
      <c r="U294" s="83" t="str">
        <f t="shared" ca="1" si="195"/>
        <v/>
      </c>
      <c r="V294" s="83" t="str">
        <f t="shared" ca="1" si="218"/>
        <v/>
      </c>
      <c r="W294" s="83" t="str">
        <f t="shared" ca="1" si="197"/>
        <v/>
      </c>
      <c r="X294" s="83" t="str">
        <f t="shared" ca="1" si="219"/>
        <v/>
      </c>
      <c r="Y294" s="83" t="str">
        <f t="shared" ca="1" si="199"/>
        <v/>
      </c>
      <c r="Z294" s="83" t="str">
        <f t="shared" ca="1" si="220"/>
        <v/>
      </c>
      <c r="AA294" s="83" t="str">
        <f t="shared" ca="1" si="201"/>
        <v/>
      </c>
      <c r="AB294" s="28" t="str">
        <f t="shared" ca="1" si="211"/>
        <v/>
      </c>
      <c r="AC294" s="9" t="str">
        <f t="shared" ca="1" si="222"/>
        <v/>
      </c>
      <c r="AD294" s="9" t="str">
        <f t="shared" ca="1" si="232"/>
        <v/>
      </c>
      <c r="AE294" s="9" t="str">
        <f t="shared" ca="1" si="223"/>
        <v/>
      </c>
      <c r="AF294" s="9" t="str">
        <f t="shared" ca="1" si="224"/>
        <v/>
      </c>
      <c r="AG294" s="9" t="str">
        <f t="shared" ca="1" si="225"/>
        <v/>
      </c>
      <c r="AH294" s="9" t="str">
        <f t="shared" ca="1" si="226"/>
        <v/>
      </c>
      <c r="AI294" s="9" t="str">
        <f t="shared" ca="1" si="227"/>
        <v/>
      </c>
      <c r="AJ294" s="9" t="str">
        <f t="shared" ca="1" si="228"/>
        <v/>
      </c>
      <c r="AK294" s="9" t="str">
        <f t="shared" ca="1" si="229"/>
        <v/>
      </c>
      <c r="AL294" s="9" t="str">
        <f t="shared" ca="1" si="230"/>
        <v/>
      </c>
      <c r="AM294" s="9">
        <f t="shared" ca="1" si="231"/>
        <v>19</v>
      </c>
      <c r="AN294" s="9">
        <f t="shared" ca="1" si="221"/>
        <v>-9</v>
      </c>
      <c r="AO294" s="20">
        <f t="shared" ca="1" si="206"/>
        <v>0</v>
      </c>
      <c r="AP294" s="22">
        <f t="shared" ca="1" si="207"/>
        <v>69</v>
      </c>
      <c r="AQ294"/>
      <c r="AR294" s="74" t="str">
        <f t="shared" ca="1" si="208"/>
        <v>Profit Target</v>
      </c>
      <c r="AS294" s="74">
        <f t="shared" ca="1" si="209"/>
        <v>0</v>
      </c>
      <c r="CA294" s="5"/>
      <c r="CB294" s="50">
        <f t="shared" ca="1" si="204"/>
        <v>24</v>
      </c>
    </row>
    <row r="295" spans="1:80">
      <c r="A295" s="50">
        <f t="shared" ca="1" si="203"/>
        <v>20</v>
      </c>
      <c r="B295" s="34"/>
      <c r="C295" s="34"/>
      <c r="D295" s="34"/>
      <c r="E295" s="34"/>
      <c r="F295" s="24">
        <f ca="1">IF(A295&lt;&gt;"",COUNTIF($A$5:A295,A295),"")</f>
        <v>10</v>
      </c>
      <c r="G295" s="76">
        <f t="shared" ca="1" si="205"/>
        <v>20</v>
      </c>
      <c r="H295" s="19">
        <f t="shared" ca="1" si="210"/>
        <v>1</v>
      </c>
      <c r="I295" s="83" t="str">
        <f t="shared" ca="1" si="183"/>
        <v/>
      </c>
      <c r="J295" s="83" t="str">
        <f t="shared" ca="1" si="212"/>
        <v/>
      </c>
      <c r="K295" s="83" t="str">
        <f t="shared" ca="1" si="185"/>
        <v/>
      </c>
      <c r="L295" s="83" t="str">
        <f t="shared" ca="1" si="213"/>
        <v/>
      </c>
      <c r="M295" s="83" t="str">
        <f t="shared" ca="1" si="187"/>
        <v/>
      </c>
      <c r="N295" s="83" t="str">
        <f t="shared" ca="1" si="214"/>
        <v/>
      </c>
      <c r="O295" s="83" t="str">
        <f t="shared" ca="1" si="189"/>
        <v/>
      </c>
      <c r="P295" s="83" t="str">
        <f t="shared" ca="1" si="215"/>
        <v/>
      </c>
      <c r="Q295" s="83" t="str">
        <f t="shared" ca="1" si="191"/>
        <v/>
      </c>
      <c r="R295" s="83" t="str">
        <f t="shared" ca="1" si="216"/>
        <v/>
      </c>
      <c r="S295" s="83" t="str">
        <f t="shared" ca="1" si="193"/>
        <v/>
      </c>
      <c r="T295" s="83" t="str">
        <f t="shared" ca="1" si="217"/>
        <v/>
      </c>
      <c r="U295" s="83" t="str">
        <f t="shared" ca="1" si="195"/>
        <v/>
      </c>
      <c r="V295" s="83" t="str">
        <f t="shared" ca="1" si="218"/>
        <v/>
      </c>
      <c r="W295" s="83" t="str">
        <f t="shared" ca="1" si="197"/>
        <v/>
      </c>
      <c r="X295" s="83" t="str">
        <f t="shared" ca="1" si="219"/>
        <v/>
      </c>
      <c r="Y295" s="83" t="str">
        <f t="shared" ca="1" si="199"/>
        <v/>
      </c>
      <c r="Z295" s="83" t="str">
        <f t="shared" ca="1" si="220"/>
        <v/>
      </c>
      <c r="AA295" s="83" t="str">
        <f t="shared" ca="1" si="201"/>
        <v/>
      </c>
      <c r="AB295" s="28" t="str">
        <f t="shared" ca="1" si="211"/>
        <v/>
      </c>
      <c r="AC295" s="9" t="str">
        <f t="shared" ca="1" si="222"/>
        <v/>
      </c>
      <c r="AD295" s="9" t="str">
        <f t="shared" ca="1" si="232"/>
        <v/>
      </c>
      <c r="AE295" s="9" t="str">
        <f t="shared" ca="1" si="223"/>
        <v/>
      </c>
      <c r="AF295" s="9" t="str">
        <f t="shared" ca="1" si="224"/>
        <v/>
      </c>
      <c r="AG295" s="9" t="str">
        <f t="shared" ca="1" si="225"/>
        <v/>
      </c>
      <c r="AH295" s="9" t="str">
        <f t="shared" ca="1" si="226"/>
        <v/>
      </c>
      <c r="AI295" s="9" t="str">
        <f t="shared" ca="1" si="227"/>
        <v/>
      </c>
      <c r="AJ295" s="9" t="str">
        <f t="shared" ca="1" si="228"/>
        <v/>
      </c>
      <c r="AK295" s="9" t="str">
        <f t="shared" ca="1" si="229"/>
        <v/>
      </c>
      <c r="AL295" s="9" t="str">
        <f t="shared" ca="1" si="230"/>
        <v/>
      </c>
      <c r="AM295" s="9">
        <f t="shared" ca="1" si="231"/>
        <v>19</v>
      </c>
      <c r="AN295" s="9">
        <f t="shared" ca="1" si="221"/>
        <v>-9</v>
      </c>
      <c r="AO295" s="20">
        <f t="shared" ca="1" si="206"/>
        <v>0</v>
      </c>
      <c r="AP295" s="22">
        <f t="shared" ca="1" si="207"/>
        <v>69</v>
      </c>
      <c r="AQ295"/>
      <c r="AR295" s="74" t="str">
        <f t="shared" ca="1" si="208"/>
        <v>Profit Target</v>
      </c>
      <c r="AS295" s="74">
        <f t="shared" ca="1" si="209"/>
        <v>0</v>
      </c>
      <c r="CA295" s="5"/>
      <c r="CB295" s="50">
        <f t="shared" ca="1" si="204"/>
        <v>4</v>
      </c>
    </row>
    <row r="296" spans="1:80">
      <c r="A296" s="50">
        <f t="shared" ca="1" si="203"/>
        <v>10</v>
      </c>
      <c r="B296" s="34"/>
      <c r="C296" s="34"/>
      <c r="D296" s="34"/>
      <c r="E296" s="34"/>
      <c r="F296" s="24">
        <f ca="1">IF(A296&lt;&gt;"",COUNTIF($A$5:A296,A296),"")</f>
        <v>12</v>
      </c>
      <c r="G296" s="76">
        <f t="shared" ca="1" si="205"/>
        <v>10</v>
      </c>
      <c r="H296" s="19">
        <f t="shared" ca="1" si="210"/>
        <v>1</v>
      </c>
      <c r="I296" s="83" t="str">
        <f t="shared" ca="1" si="183"/>
        <v/>
      </c>
      <c r="J296" s="83" t="str">
        <f t="shared" ca="1" si="212"/>
        <v/>
      </c>
      <c r="K296" s="83" t="str">
        <f t="shared" ca="1" si="185"/>
        <v/>
      </c>
      <c r="L296" s="83" t="str">
        <f t="shared" ca="1" si="213"/>
        <v/>
      </c>
      <c r="M296" s="83" t="str">
        <f t="shared" ca="1" si="187"/>
        <v/>
      </c>
      <c r="N296" s="83" t="str">
        <f t="shared" ca="1" si="214"/>
        <v/>
      </c>
      <c r="O296" s="83" t="str">
        <f t="shared" ca="1" si="189"/>
        <v/>
      </c>
      <c r="P296" s="83" t="str">
        <f t="shared" ca="1" si="215"/>
        <v/>
      </c>
      <c r="Q296" s="83" t="str">
        <f t="shared" ca="1" si="191"/>
        <v/>
      </c>
      <c r="R296" s="83" t="str">
        <f t="shared" ca="1" si="216"/>
        <v/>
      </c>
      <c r="S296" s="83" t="str">
        <f t="shared" ca="1" si="193"/>
        <v/>
      </c>
      <c r="T296" s="83" t="str">
        <f t="shared" ca="1" si="217"/>
        <v/>
      </c>
      <c r="U296" s="83" t="str">
        <f t="shared" ca="1" si="195"/>
        <v/>
      </c>
      <c r="V296" s="83" t="str">
        <f t="shared" ca="1" si="218"/>
        <v/>
      </c>
      <c r="W296" s="83" t="str">
        <f t="shared" ca="1" si="197"/>
        <v/>
      </c>
      <c r="X296" s="83" t="str">
        <f t="shared" ca="1" si="219"/>
        <v/>
      </c>
      <c r="Y296" s="83" t="str">
        <f t="shared" ca="1" si="199"/>
        <v/>
      </c>
      <c r="Z296" s="83" t="str">
        <f t="shared" ca="1" si="220"/>
        <v/>
      </c>
      <c r="AA296" s="83" t="str">
        <f t="shared" ca="1" si="201"/>
        <v/>
      </c>
      <c r="AB296" s="28" t="str">
        <f t="shared" ca="1" si="211"/>
        <v/>
      </c>
      <c r="AC296" s="9" t="str">
        <f t="shared" ca="1" si="222"/>
        <v/>
      </c>
      <c r="AD296" s="9" t="str">
        <f t="shared" ca="1" si="232"/>
        <v/>
      </c>
      <c r="AE296" s="9" t="str">
        <f t="shared" ca="1" si="223"/>
        <v/>
      </c>
      <c r="AF296" s="9" t="str">
        <f t="shared" ca="1" si="224"/>
        <v/>
      </c>
      <c r="AG296" s="9" t="str">
        <f t="shared" ca="1" si="225"/>
        <v/>
      </c>
      <c r="AH296" s="9" t="str">
        <f t="shared" ca="1" si="226"/>
        <v/>
      </c>
      <c r="AI296" s="9" t="str">
        <f t="shared" ca="1" si="227"/>
        <v/>
      </c>
      <c r="AJ296" s="9" t="str">
        <f t="shared" ca="1" si="228"/>
        <v/>
      </c>
      <c r="AK296" s="9" t="str">
        <f t="shared" ca="1" si="229"/>
        <v/>
      </c>
      <c r="AL296" s="9" t="str">
        <f t="shared" ca="1" si="230"/>
        <v/>
      </c>
      <c r="AM296" s="9">
        <f t="shared" ca="1" si="231"/>
        <v>19</v>
      </c>
      <c r="AN296" s="9">
        <f t="shared" ca="1" si="221"/>
        <v>-9</v>
      </c>
      <c r="AO296" s="20">
        <f t="shared" ca="1" si="206"/>
        <v>0</v>
      </c>
      <c r="AP296" s="22">
        <f t="shared" ca="1" si="207"/>
        <v>69</v>
      </c>
      <c r="AQ296"/>
      <c r="AR296" s="74" t="str">
        <f t="shared" ca="1" si="208"/>
        <v>Profit Target</v>
      </c>
      <c r="AS296" s="74">
        <f t="shared" ca="1" si="209"/>
        <v>0</v>
      </c>
      <c r="CA296" s="5"/>
      <c r="CB296" s="50">
        <f t="shared" ca="1" si="204"/>
        <v>9</v>
      </c>
    </row>
    <row r="297" spans="1:80">
      <c r="A297" s="50">
        <f t="shared" ca="1" si="203"/>
        <v>32</v>
      </c>
      <c r="B297" s="34"/>
      <c r="C297" s="34"/>
      <c r="D297" s="34"/>
      <c r="E297" s="34"/>
      <c r="F297" s="24">
        <f ca="1">IF(A297&lt;&gt;"",COUNTIF($A$5:A297,A297),"")</f>
        <v>8</v>
      </c>
      <c r="G297" s="76">
        <f t="shared" ca="1" si="205"/>
        <v>32</v>
      </c>
      <c r="H297" s="19">
        <f t="shared" ca="1" si="210"/>
        <v>1</v>
      </c>
      <c r="I297" s="83" t="str">
        <f t="shared" ca="1" si="183"/>
        <v/>
      </c>
      <c r="J297" s="83" t="str">
        <f t="shared" ca="1" si="212"/>
        <v/>
      </c>
      <c r="K297" s="83" t="str">
        <f t="shared" ca="1" si="185"/>
        <v/>
      </c>
      <c r="L297" s="83" t="str">
        <f t="shared" ca="1" si="213"/>
        <v/>
      </c>
      <c r="M297" s="83" t="str">
        <f t="shared" ca="1" si="187"/>
        <v/>
      </c>
      <c r="N297" s="83" t="str">
        <f t="shared" ca="1" si="214"/>
        <v/>
      </c>
      <c r="O297" s="83" t="str">
        <f t="shared" ca="1" si="189"/>
        <v/>
      </c>
      <c r="P297" s="83" t="str">
        <f t="shared" ca="1" si="215"/>
        <v/>
      </c>
      <c r="Q297" s="83" t="str">
        <f t="shared" ca="1" si="191"/>
        <v/>
      </c>
      <c r="R297" s="83" t="str">
        <f t="shared" ca="1" si="216"/>
        <v/>
      </c>
      <c r="S297" s="83" t="str">
        <f t="shared" ca="1" si="193"/>
        <v/>
      </c>
      <c r="T297" s="83" t="str">
        <f t="shared" ca="1" si="217"/>
        <v/>
      </c>
      <c r="U297" s="83" t="str">
        <f t="shared" ca="1" si="195"/>
        <v/>
      </c>
      <c r="V297" s="83" t="str">
        <f t="shared" ca="1" si="218"/>
        <v/>
      </c>
      <c r="W297" s="83" t="str">
        <f t="shared" ca="1" si="197"/>
        <v/>
      </c>
      <c r="X297" s="83" t="str">
        <f t="shared" ca="1" si="219"/>
        <v/>
      </c>
      <c r="Y297" s="83" t="str">
        <f t="shared" ca="1" si="199"/>
        <v/>
      </c>
      <c r="Z297" s="83" t="str">
        <f t="shared" ca="1" si="220"/>
        <v/>
      </c>
      <c r="AA297" s="83" t="str">
        <f t="shared" ca="1" si="201"/>
        <v/>
      </c>
      <c r="AB297" s="28" t="str">
        <f t="shared" ca="1" si="211"/>
        <v/>
      </c>
      <c r="AC297" s="9" t="str">
        <f t="shared" ca="1" si="222"/>
        <v/>
      </c>
      <c r="AD297" s="9" t="str">
        <f t="shared" ca="1" si="232"/>
        <v/>
      </c>
      <c r="AE297" s="9" t="str">
        <f t="shared" ca="1" si="223"/>
        <v/>
      </c>
      <c r="AF297" s="9" t="str">
        <f t="shared" ca="1" si="224"/>
        <v/>
      </c>
      <c r="AG297" s="9" t="str">
        <f t="shared" ca="1" si="225"/>
        <v/>
      </c>
      <c r="AH297" s="9" t="str">
        <f t="shared" ca="1" si="226"/>
        <v/>
      </c>
      <c r="AI297" s="9" t="str">
        <f t="shared" ca="1" si="227"/>
        <v/>
      </c>
      <c r="AJ297" s="9" t="str">
        <f t="shared" ca="1" si="228"/>
        <v/>
      </c>
      <c r="AK297" s="9" t="str">
        <f t="shared" ca="1" si="229"/>
        <v/>
      </c>
      <c r="AL297" s="9" t="str">
        <f t="shared" ca="1" si="230"/>
        <v/>
      </c>
      <c r="AM297" s="9">
        <f t="shared" ca="1" si="231"/>
        <v>19</v>
      </c>
      <c r="AN297" s="9">
        <f t="shared" ca="1" si="221"/>
        <v>-9</v>
      </c>
      <c r="AO297" s="20">
        <f t="shared" ca="1" si="206"/>
        <v>0</v>
      </c>
      <c r="AP297" s="22">
        <f t="shared" ca="1" si="207"/>
        <v>69</v>
      </c>
      <c r="AQ297"/>
      <c r="AR297" s="74" t="str">
        <f t="shared" ca="1" si="208"/>
        <v>Profit Target</v>
      </c>
      <c r="AS297" s="74">
        <f t="shared" ca="1" si="209"/>
        <v>0</v>
      </c>
      <c r="CA297" s="5"/>
      <c r="CB297" s="50">
        <f t="shared" ca="1" si="204"/>
        <v>2</v>
      </c>
    </row>
    <row r="298" spans="1:80">
      <c r="A298" s="50">
        <f t="shared" ca="1" si="203"/>
        <v>11</v>
      </c>
      <c r="B298" s="34"/>
      <c r="C298" s="34"/>
      <c r="D298" s="34"/>
      <c r="E298" s="34"/>
      <c r="F298" s="24">
        <f ca="1">IF(A298&lt;&gt;"",COUNTIF($A$5:A298,A298),"")</f>
        <v>5</v>
      </c>
      <c r="G298" s="76">
        <f t="shared" ca="1" si="205"/>
        <v>11</v>
      </c>
      <c r="H298" s="19">
        <f t="shared" ca="1" si="210"/>
        <v>1</v>
      </c>
      <c r="I298" s="83" t="str">
        <f t="shared" ca="1" si="183"/>
        <v/>
      </c>
      <c r="J298" s="83" t="str">
        <f t="shared" ca="1" si="212"/>
        <v/>
      </c>
      <c r="K298" s="83" t="str">
        <f t="shared" ca="1" si="185"/>
        <v/>
      </c>
      <c r="L298" s="83" t="str">
        <f t="shared" ca="1" si="213"/>
        <v/>
      </c>
      <c r="M298" s="83" t="str">
        <f t="shared" ca="1" si="187"/>
        <v/>
      </c>
      <c r="N298" s="83" t="str">
        <f t="shared" ca="1" si="214"/>
        <v/>
      </c>
      <c r="O298" s="83" t="str">
        <f t="shared" ca="1" si="189"/>
        <v/>
      </c>
      <c r="P298" s="83" t="str">
        <f t="shared" ca="1" si="215"/>
        <v/>
      </c>
      <c r="Q298" s="83" t="str">
        <f t="shared" ca="1" si="191"/>
        <v/>
      </c>
      <c r="R298" s="83" t="str">
        <f t="shared" ca="1" si="216"/>
        <v/>
      </c>
      <c r="S298" s="83" t="str">
        <f t="shared" ca="1" si="193"/>
        <v/>
      </c>
      <c r="T298" s="83" t="str">
        <f t="shared" ca="1" si="217"/>
        <v/>
      </c>
      <c r="U298" s="83" t="str">
        <f t="shared" ca="1" si="195"/>
        <v/>
      </c>
      <c r="V298" s="83" t="str">
        <f t="shared" ca="1" si="218"/>
        <v/>
      </c>
      <c r="W298" s="83" t="str">
        <f t="shared" ca="1" si="197"/>
        <v/>
      </c>
      <c r="X298" s="83" t="str">
        <f t="shared" ca="1" si="219"/>
        <v/>
      </c>
      <c r="Y298" s="83" t="str">
        <f t="shared" ca="1" si="199"/>
        <v/>
      </c>
      <c r="Z298" s="83" t="str">
        <f t="shared" ca="1" si="220"/>
        <v/>
      </c>
      <c r="AA298" s="83" t="str">
        <f t="shared" ca="1" si="201"/>
        <v/>
      </c>
      <c r="AB298" s="28" t="str">
        <f t="shared" ca="1" si="211"/>
        <v/>
      </c>
      <c r="AC298" s="9" t="str">
        <f t="shared" ca="1" si="222"/>
        <v/>
      </c>
      <c r="AD298" s="9" t="str">
        <f t="shared" ca="1" si="232"/>
        <v/>
      </c>
      <c r="AE298" s="9" t="str">
        <f t="shared" ca="1" si="223"/>
        <v/>
      </c>
      <c r="AF298" s="9" t="str">
        <f t="shared" ca="1" si="224"/>
        <v/>
      </c>
      <c r="AG298" s="9" t="str">
        <f t="shared" ca="1" si="225"/>
        <v/>
      </c>
      <c r="AH298" s="9" t="str">
        <f t="shared" ca="1" si="226"/>
        <v/>
      </c>
      <c r="AI298" s="9" t="str">
        <f t="shared" ca="1" si="227"/>
        <v/>
      </c>
      <c r="AJ298" s="9" t="str">
        <f t="shared" ca="1" si="228"/>
        <v/>
      </c>
      <c r="AK298" s="9" t="str">
        <f t="shared" ca="1" si="229"/>
        <v/>
      </c>
      <c r="AL298" s="9" t="str">
        <f t="shared" ca="1" si="230"/>
        <v/>
      </c>
      <c r="AM298" s="9">
        <f t="shared" ca="1" si="231"/>
        <v>19</v>
      </c>
      <c r="AN298" s="9">
        <f t="shared" ca="1" si="221"/>
        <v>-9</v>
      </c>
      <c r="AO298" s="20">
        <f t="shared" ca="1" si="206"/>
        <v>0</v>
      </c>
      <c r="AP298" s="22">
        <f t="shared" ca="1" si="207"/>
        <v>69</v>
      </c>
      <c r="AQ298"/>
      <c r="AR298" s="74" t="str">
        <f t="shared" ca="1" si="208"/>
        <v>Profit Target</v>
      </c>
      <c r="AS298" s="74">
        <f t="shared" ca="1" si="209"/>
        <v>0</v>
      </c>
      <c r="CA298" s="5"/>
      <c r="CB298" s="50">
        <f t="shared" ca="1" si="204"/>
        <v>22</v>
      </c>
    </row>
    <row r="299" spans="1:80">
      <c r="A299" s="50">
        <f t="shared" ca="1" si="203"/>
        <v>30</v>
      </c>
      <c r="B299" s="34"/>
      <c r="C299" s="34"/>
      <c r="D299" s="34"/>
      <c r="E299" s="34"/>
      <c r="F299" s="24">
        <f ca="1">IF(A299&lt;&gt;"",COUNTIF($A$5:A299,A299),"")</f>
        <v>4</v>
      </c>
      <c r="G299" s="76">
        <f t="shared" ca="1" si="205"/>
        <v>30</v>
      </c>
      <c r="H299" s="19">
        <f t="shared" ca="1" si="210"/>
        <v>1</v>
      </c>
      <c r="I299" s="83" t="str">
        <f t="shared" ca="1" si="183"/>
        <v/>
      </c>
      <c r="J299" s="83" t="str">
        <f t="shared" ca="1" si="212"/>
        <v/>
      </c>
      <c r="K299" s="83" t="str">
        <f t="shared" ca="1" si="185"/>
        <v/>
      </c>
      <c r="L299" s="83" t="str">
        <f t="shared" ca="1" si="213"/>
        <v/>
      </c>
      <c r="M299" s="83" t="str">
        <f t="shared" ca="1" si="187"/>
        <v/>
      </c>
      <c r="N299" s="83" t="str">
        <f t="shared" ca="1" si="214"/>
        <v/>
      </c>
      <c r="O299" s="83" t="str">
        <f t="shared" ca="1" si="189"/>
        <v/>
      </c>
      <c r="P299" s="83" t="str">
        <f t="shared" ca="1" si="215"/>
        <v/>
      </c>
      <c r="Q299" s="83" t="str">
        <f t="shared" ca="1" si="191"/>
        <v/>
      </c>
      <c r="R299" s="83" t="str">
        <f t="shared" ca="1" si="216"/>
        <v/>
      </c>
      <c r="S299" s="83" t="str">
        <f t="shared" ca="1" si="193"/>
        <v/>
      </c>
      <c r="T299" s="83" t="str">
        <f t="shared" ca="1" si="217"/>
        <v/>
      </c>
      <c r="U299" s="83" t="str">
        <f t="shared" ca="1" si="195"/>
        <v/>
      </c>
      <c r="V299" s="83" t="str">
        <f t="shared" ca="1" si="218"/>
        <v/>
      </c>
      <c r="W299" s="83" t="str">
        <f t="shared" ca="1" si="197"/>
        <v/>
      </c>
      <c r="X299" s="83" t="str">
        <f t="shared" ca="1" si="219"/>
        <v/>
      </c>
      <c r="Y299" s="83" t="str">
        <f t="shared" ca="1" si="199"/>
        <v/>
      </c>
      <c r="Z299" s="83" t="str">
        <f t="shared" ca="1" si="220"/>
        <v/>
      </c>
      <c r="AA299" s="83" t="str">
        <f t="shared" ca="1" si="201"/>
        <v/>
      </c>
      <c r="AB299" s="28" t="str">
        <f t="shared" ca="1" si="211"/>
        <v/>
      </c>
      <c r="AC299" s="9" t="str">
        <f t="shared" ca="1" si="222"/>
        <v/>
      </c>
      <c r="AD299" s="9" t="str">
        <f t="shared" ca="1" si="232"/>
        <v/>
      </c>
      <c r="AE299" s="9" t="str">
        <f t="shared" ca="1" si="223"/>
        <v/>
      </c>
      <c r="AF299" s="9" t="str">
        <f t="shared" ca="1" si="224"/>
        <v/>
      </c>
      <c r="AG299" s="9" t="str">
        <f t="shared" ca="1" si="225"/>
        <v/>
      </c>
      <c r="AH299" s="9" t="str">
        <f t="shared" ca="1" si="226"/>
        <v/>
      </c>
      <c r="AI299" s="9" t="str">
        <f t="shared" ca="1" si="227"/>
        <v/>
      </c>
      <c r="AJ299" s="9" t="str">
        <f t="shared" ca="1" si="228"/>
        <v/>
      </c>
      <c r="AK299" s="9" t="str">
        <f t="shared" ca="1" si="229"/>
        <v/>
      </c>
      <c r="AL299" s="9" t="str">
        <f t="shared" ca="1" si="230"/>
        <v/>
      </c>
      <c r="AM299" s="9">
        <f t="shared" ca="1" si="231"/>
        <v>19</v>
      </c>
      <c r="AN299" s="9">
        <f t="shared" ca="1" si="221"/>
        <v>-9</v>
      </c>
      <c r="AO299" s="20">
        <f t="shared" ca="1" si="206"/>
        <v>0</v>
      </c>
      <c r="AP299" s="22">
        <f t="shared" ca="1" si="207"/>
        <v>69</v>
      </c>
      <c r="AQ299"/>
      <c r="AR299" s="74" t="str">
        <f t="shared" ca="1" si="208"/>
        <v>Profit Target</v>
      </c>
      <c r="AS299" s="74">
        <f t="shared" ca="1" si="209"/>
        <v>0</v>
      </c>
      <c r="CA299" s="5"/>
      <c r="CB299" s="50">
        <f t="shared" ca="1" si="204"/>
        <v>5</v>
      </c>
    </row>
    <row r="300" spans="1:80">
      <c r="A300" s="50">
        <f t="shared" ca="1" si="203"/>
        <v>16</v>
      </c>
      <c r="B300" s="34"/>
      <c r="C300" s="34"/>
      <c r="D300" s="34"/>
      <c r="E300" s="34"/>
      <c r="F300" s="24">
        <f ca="1">IF(A300&lt;&gt;"",COUNTIF($A$5:A300,A300),"")</f>
        <v>8</v>
      </c>
      <c r="G300" s="76">
        <f t="shared" ca="1" si="205"/>
        <v>16</v>
      </c>
      <c r="H300" s="19">
        <f t="shared" ca="1" si="210"/>
        <v>1</v>
      </c>
      <c r="I300" s="83" t="str">
        <f t="shared" ca="1" si="183"/>
        <v/>
      </c>
      <c r="J300" s="83" t="str">
        <f t="shared" ca="1" si="212"/>
        <v/>
      </c>
      <c r="K300" s="83" t="str">
        <f t="shared" ca="1" si="185"/>
        <v/>
      </c>
      <c r="L300" s="83" t="str">
        <f t="shared" ca="1" si="213"/>
        <v/>
      </c>
      <c r="M300" s="83" t="str">
        <f t="shared" ca="1" si="187"/>
        <v/>
      </c>
      <c r="N300" s="83" t="str">
        <f t="shared" ca="1" si="214"/>
        <v/>
      </c>
      <c r="O300" s="83" t="str">
        <f t="shared" ca="1" si="189"/>
        <v/>
      </c>
      <c r="P300" s="83" t="str">
        <f t="shared" ca="1" si="215"/>
        <v/>
      </c>
      <c r="Q300" s="83" t="str">
        <f t="shared" ca="1" si="191"/>
        <v/>
      </c>
      <c r="R300" s="83" t="str">
        <f t="shared" ca="1" si="216"/>
        <v/>
      </c>
      <c r="S300" s="83" t="str">
        <f t="shared" ca="1" si="193"/>
        <v/>
      </c>
      <c r="T300" s="83" t="str">
        <f t="shared" ca="1" si="217"/>
        <v/>
      </c>
      <c r="U300" s="83" t="str">
        <f t="shared" ca="1" si="195"/>
        <v/>
      </c>
      <c r="V300" s="83" t="str">
        <f t="shared" ca="1" si="218"/>
        <v/>
      </c>
      <c r="W300" s="83" t="str">
        <f t="shared" ca="1" si="197"/>
        <v/>
      </c>
      <c r="X300" s="83" t="str">
        <f t="shared" ca="1" si="219"/>
        <v/>
      </c>
      <c r="Y300" s="83" t="str">
        <f t="shared" ca="1" si="199"/>
        <v/>
      </c>
      <c r="Z300" s="83" t="str">
        <f t="shared" ca="1" si="220"/>
        <v/>
      </c>
      <c r="AA300" s="83" t="str">
        <f t="shared" ca="1" si="201"/>
        <v/>
      </c>
      <c r="AB300" s="28" t="str">
        <f t="shared" ca="1" si="211"/>
        <v/>
      </c>
      <c r="AC300" s="9" t="str">
        <f t="shared" ca="1" si="222"/>
        <v/>
      </c>
      <c r="AD300" s="9" t="str">
        <f t="shared" ca="1" si="232"/>
        <v/>
      </c>
      <c r="AE300" s="9" t="str">
        <f t="shared" ca="1" si="223"/>
        <v/>
      </c>
      <c r="AF300" s="9" t="str">
        <f t="shared" ca="1" si="224"/>
        <v/>
      </c>
      <c r="AG300" s="9" t="str">
        <f t="shared" ca="1" si="225"/>
        <v/>
      </c>
      <c r="AH300" s="9" t="str">
        <f t="shared" ca="1" si="226"/>
        <v/>
      </c>
      <c r="AI300" s="9" t="str">
        <f t="shared" ca="1" si="227"/>
        <v/>
      </c>
      <c r="AJ300" s="9" t="str">
        <f t="shared" ca="1" si="228"/>
        <v/>
      </c>
      <c r="AK300" s="9" t="str">
        <f t="shared" ca="1" si="229"/>
        <v/>
      </c>
      <c r="AL300" s="9" t="str">
        <f t="shared" ca="1" si="230"/>
        <v/>
      </c>
      <c r="AM300" s="9">
        <f t="shared" ca="1" si="231"/>
        <v>19</v>
      </c>
      <c r="AN300" s="9">
        <f t="shared" ca="1" si="221"/>
        <v>-9</v>
      </c>
      <c r="AO300" s="20">
        <f t="shared" ca="1" si="206"/>
        <v>0</v>
      </c>
      <c r="AP300" s="22">
        <f t="shared" ca="1" si="207"/>
        <v>69</v>
      </c>
      <c r="AQ300"/>
      <c r="AR300" s="74" t="str">
        <f t="shared" ca="1" si="208"/>
        <v>Profit Target</v>
      </c>
      <c r="AS300" s="74">
        <f t="shared" ca="1" si="209"/>
        <v>0</v>
      </c>
      <c r="CA300" s="5"/>
      <c r="CB300" s="50">
        <f t="shared" ca="1" si="204"/>
        <v>7</v>
      </c>
    </row>
    <row r="301" spans="1:80">
      <c r="A301" s="50">
        <f t="shared" ca="1" si="203"/>
        <v>1</v>
      </c>
      <c r="B301" s="34"/>
      <c r="C301" s="34"/>
      <c r="D301" s="34"/>
      <c r="E301" s="34"/>
      <c r="F301" s="24">
        <f ca="1">IF(A301&lt;&gt;"",COUNTIF($A$5:A301,A301),"")</f>
        <v>6</v>
      </c>
      <c r="G301" s="76">
        <f t="shared" ca="1" si="205"/>
        <v>1</v>
      </c>
      <c r="H301" s="19">
        <f t="shared" ca="1" si="210"/>
        <v>1</v>
      </c>
      <c r="I301" s="83" t="str">
        <f t="shared" ca="1" si="183"/>
        <v/>
      </c>
      <c r="J301" s="83" t="str">
        <f t="shared" ca="1" si="212"/>
        <v/>
      </c>
      <c r="K301" s="83" t="str">
        <f t="shared" ca="1" si="185"/>
        <v/>
      </c>
      <c r="L301" s="83" t="str">
        <f t="shared" ca="1" si="213"/>
        <v/>
      </c>
      <c r="M301" s="83" t="str">
        <f t="shared" ca="1" si="187"/>
        <v/>
      </c>
      <c r="N301" s="83" t="str">
        <f t="shared" ca="1" si="214"/>
        <v/>
      </c>
      <c r="O301" s="83" t="str">
        <f t="shared" ca="1" si="189"/>
        <v/>
      </c>
      <c r="P301" s="83" t="str">
        <f t="shared" ca="1" si="215"/>
        <v/>
      </c>
      <c r="Q301" s="83" t="str">
        <f t="shared" ca="1" si="191"/>
        <v/>
      </c>
      <c r="R301" s="83" t="str">
        <f t="shared" ca="1" si="216"/>
        <v/>
      </c>
      <c r="S301" s="83" t="str">
        <f t="shared" ca="1" si="193"/>
        <v/>
      </c>
      <c r="T301" s="83" t="str">
        <f t="shared" ca="1" si="217"/>
        <v/>
      </c>
      <c r="U301" s="83" t="str">
        <f t="shared" ca="1" si="195"/>
        <v/>
      </c>
      <c r="V301" s="83" t="str">
        <f t="shared" ca="1" si="218"/>
        <v/>
      </c>
      <c r="W301" s="83" t="str">
        <f t="shared" ca="1" si="197"/>
        <v/>
      </c>
      <c r="X301" s="83" t="str">
        <f t="shared" ca="1" si="219"/>
        <v/>
      </c>
      <c r="Y301" s="83" t="str">
        <f t="shared" ca="1" si="199"/>
        <v/>
      </c>
      <c r="Z301" s="83" t="str">
        <f t="shared" ca="1" si="220"/>
        <v/>
      </c>
      <c r="AA301" s="83" t="str">
        <f t="shared" ca="1" si="201"/>
        <v/>
      </c>
      <c r="AB301" s="28" t="str">
        <f t="shared" ca="1" si="211"/>
        <v/>
      </c>
      <c r="AC301" s="9" t="str">
        <f t="shared" ca="1" si="222"/>
        <v/>
      </c>
      <c r="AD301" s="9" t="str">
        <f t="shared" ca="1" si="232"/>
        <v/>
      </c>
      <c r="AE301" s="9" t="str">
        <f t="shared" ca="1" si="223"/>
        <v/>
      </c>
      <c r="AF301" s="9" t="str">
        <f t="shared" ca="1" si="224"/>
        <v/>
      </c>
      <c r="AG301" s="9" t="str">
        <f t="shared" ca="1" si="225"/>
        <v/>
      </c>
      <c r="AH301" s="9" t="str">
        <f t="shared" ca="1" si="226"/>
        <v/>
      </c>
      <c r="AI301" s="9" t="str">
        <f t="shared" ca="1" si="227"/>
        <v/>
      </c>
      <c r="AJ301" s="9" t="str">
        <f t="shared" ca="1" si="228"/>
        <v/>
      </c>
      <c r="AK301" s="9" t="str">
        <f t="shared" ca="1" si="229"/>
        <v/>
      </c>
      <c r="AL301" s="9" t="str">
        <f t="shared" ca="1" si="230"/>
        <v/>
      </c>
      <c r="AM301" s="9">
        <f t="shared" ca="1" si="231"/>
        <v>19</v>
      </c>
      <c r="AN301" s="9">
        <f t="shared" ca="1" si="221"/>
        <v>-9</v>
      </c>
      <c r="AO301" s="20">
        <f t="shared" ca="1" si="206"/>
        <v>0</v>
      </c>
      <c r="AP301" s="22">
        <f t="shared" ca="1" si="207"/>
        <v>69</v>
      </c>
      <c r="AQ301"/>
      <c r="AR301" s="74" t="str">
        <f t="shared" ca="1" si="208"/>
        <v>Profit Target</v>
      </c>
      <c r="AS301" s="74">
        <f t="shared" ca="1" si="209"/>
        <v>0</v>
      </c>
      <c r="CA301" s="5"/>
      <c r="CB301" s="50">
        <f t="shared" ca="1" si="204"/>
        <v>18</v>
      </c>
    </row>
    <row r="302" spans="1:80">
      <c r="A302" s="50">
        <f t="shared" ca="1" si="203"/>
        <v>27</v>
      </c>
      <c r="B302" s="34"/>
      <c r="C302" s="34"/>
      <c r="D302" s="34"/>
      <c r="E302" s="34"/>
      <c r="F302" s="24">
        <f ca="1">IF(A302&lt;&gt;"",COUNTIF($A$5:A302,A302),"")</f>
        <v>7</v>
      </c>
      <c r="G302" s="76">
        <f t="shared" ca="1" si="205"/>
        <v>27</v>
      </c>
      <c r="H302" s="19">
        <f t="shared" ca="1" si="210"/>
        <v>1</v>
      </c>
      <c r="I302" s="83" t="str">
        <f t="shared" ca="1" si="183"/>
        <v/>
      </c>
      <c r="J302" s="83" t="str">
        <f t="shared" ca="1" si="212"/>
        <v/>
      </c>
      <c r="K302" s="83" t="str">
        <f t="shared" ca="1" si="185"/>
        <v/>
      </c>
      <c r="L302" s="83" t="str">
        <f t="shared" ca="1" si="213"/>
        <v/>
      </c>
      <c r="M302" s="83" t="str">
        <f t="shared" ca="1" si="187"/>
        <v/>
      </c>
      <c r="N302" s="83" t="str">
        <f t="shared" ca="1" si="214"/>
        <v/>
      </c>
      <c r="O302" s="83" t="str">
        <f t="shared" ca="1" si="189"/>
        <v/>
      </c>
      <c r="P302" s="83" t="str">
        <f t="shared" ca="1" si="215"/>
        <v/>
      </c>
      <c r="Q302" s="83" t="str">
        <f t="shared" ca="1" si="191"/>
        <v/>
      </c>
      <c r="R302" s="83" t="str">
        <f t="shared" ca="1" si="216"/>
        <v/>
      </c>
      <c r="S302" s="83" t="str">
        <f t="shared" ca="1" si="193"/>
        <v/>
      </c>
      <c r="T302" s="83" t="str">
        <f t="shared" ca="1" si="217"/>
        <v/>
      </c>
      <c r="U302" s="83" t="str">
        <f t="shared" ca="1" si="195"/>
        <v/>
      </c>
      <c r="V302" s="83" t="str">
        <f t="shared" ca="1" si="218"/>
        <v/>
      </c>
      <c r="W302" s="83" t="str">
        <f t="shared" ca="1" si="197"/>
        <v/>
      </c>
      <c r="X302" s="83" t="str">
        <f t="shared" ca="1" si="219"/>
        <v/>
      </c>
      <c r="Y302" s="83" t="str">
        <f t="shared" ca="1" si="199"/>
        <v/>
      </c>
      <c r="Z302" s="83" t="str">
        <f t="shared" ca="1" si="220"/>
        <v/>
      </c>
      <c r="AA302" s="83" t="str">
        <f t="shared" ca="1" si="201"/>
        <v/>
      </c>
      <c r="AB302" s="28" t="str">
        <f t="shared" ca="1" si="211"/>
        <v/>
      </c>
      <c r="AC302" s="9" t="str">
        <f t="shared" ca="1" si="222"/>
        <v/>
      </c>
      <c r="AD302" s="9" t="str">
        <f t="shared" ca="1" si="232"/>
        <v/>
      </c>
      <c r="AE302" s="9" t="str">
        <f t="shared" ca="1" si="223"/>
        <v/>
      </c>
      <c r="AF302" s="9" t="str">
        <f t="shared" ca="1" si="224"/>
        <v/>
      </c>
      <c r="AG302" s="9" t="str">
        <f t="shared" ca="1" si="225"/>
        <v/>
      </c>
      <c r="AH302" s="9" t="str">
        <f t="shared" ca="1" si="226"/>
        <v/>
      </c>
      <c r="AI302" s="9" t="str">
        <f t="shared" ca="1" si="227"/>
        <v/>
      </c>
      <c r="AJ302" s="9" t="str">
        <f t="shared" ca="1" si="228"/>
        <v/>
      </c>
      <c r="AK302" s="9" t="str">
        <f t="shared" ca="1" si="229"/>
        <v/>
      </c>
      <c r="AL302" s="9" t="str">
        <f t="shared" ca="1" si="230"/>
        <v/>
      </c>
      <c r="AM302" s="9">
        <f t="shared" ca="1" si="231"/>
        <v>19</v>
      </c>
      <c r="AN302" s="9">
        <f t="shared" ca="1" si="221"/>
        <v>-9</v>
      </c>
      <c r="AO302" s="20">
        <f t="shared" ca="1" si="206"/>
        <v>0</v>
      </c>
      <c r="AP302" s="22">
        <f t="shared" ca="1" si="207"/>
        <v>69</v>
      </c>
      <c r="AQ302"/>
      <c r="AR302" s="74" t="str">
        <f t="shared" ca="1" si="208"/>
        <v>Profit Target</v>
      </c>
      <c r="AS302" s="74">
        <f t="shared" ca="1" si="209"/>
        <v>0</v>
      </c>
      <c r="CA302" s="5"/>
      <c r="CB302" s="50">
        <f t="shared" ca="1" si="204"/>
        <v>4</v>
      </c>
    </row>
    <row r="303" spans="1:80">
      <c r="A303" s="50">
        <f t="shared" ca="1" si="203"/>
        <v>28</v>
      </c>
      <c r="B303" s="34"/>
      <c r="C303" s="34"/>
      <c r="D303" s="34"/>
      <c r="E303" s="34"/>
      <c r="F303" s="24">
        <f ca="1">IF(A303&lt;&gt;"",COUNTIF($A$5:A303,A303),"")</f>
        <v>10</v>
      </c>
      <c r="G303" s="76">
        <f t="shared" ca="1" si="205"/>
        <v>28</v>
      </c>
      <c r="H303" s="19">
        <f t="shared" ca="1" si="210"/>
        <v>1</v>
      </c>
      <c r="I303" s="83" t="str">
        <f t="shared" ca="1" si="183"/>
        <v/>
      </c>
      <c r="J303" s="83" t="str">
        <f t="shared" ca="1" si="212"/>
        <v/>
      </c>
      <c r="K303" s="83" t="str">
        <f t="shared" ca="1" si="185"/>
        <v/>
      </c>
      <c r="L303" s="83" t="str">
        <f t="shared" ca="1" si="213"/>
        <v/>
      </c>
      <c r="M303" s="83" t="str">
        <f t="shared" ca="1" si="187"/>
        <v/>
      </c>
      <c r="N303" s="83" t="str">
        <f t="shared" ca="1" si="214"/>
        <v/>
      </c>
      <c r="O303" s="83" t="str">
        <f t="shared" ca="1" si="189"/>
        <v/>
      </c>
      <c r="P303" s="83" t="str">
        <f t="shared" ca="1" si="215"/>
        <v/>
      </c>
      <c r="Q303" s="83" t="str">
        <f t="shared" ca="1" si="191"/>
        <v/>
      </c>
      <c r="R303" s="83" t="str">
        <f t="shared" ca="1" si="216"/>
        <v/>
      </c>
      <c r="S303" s="83" t="str">
        <f t="shared" ca="1" si="193"/>
        <v/>
      </c>
      <c r="T303" s="83" t="str">
        <f t="shared" ca="1" si="217"/>
        <v/>
      </c>
      <c r="U303" s="83" t="str">
        <f t="shared" ca="1" si="195"/>
        <v/>
      </c>
      <c r="V303" s="83" t="str">
        <f t="shared" ca="1" si="218"/>
        <v/>
      </c>
      <c r="W303" s="83" t="str">
        <f t="shared" ca="1" si="197"/>
        <v/>
      </c>
      <c r="X303" s="83" t="str">
        <f t="shared" ca="1" si="219"/>
        <v/>
      </c>
      <c r="Y303" s="83" t="str">
        <f t="shared" ca="1" si="199"/>
        <v/>
      </c>
      <c r="Z303" s="83" t="str">
        <f t="shared" ca="1" si="220"/>
        <v/>
      </c>
      <c r="AA303" s="83" t="str">
        <f t="shared" ca="1" si="201"/>
        <v/>
      </c>
      <c r="AB303" s="28" t="str">
        <f t="shared" ca="1" si="211"/>
        <v/>
      </c>
      <c r="AC303" s="9" t="str">
        <f t="shared" ca="1" si="222"/>
        <v/>
      </c>
      <c r="AD303" s="9" t="str">
        <f t="shared" ca="1" si="232"/>
        <v/>
      </c>
      <c r="AE303" s="9" t="str">
        <f t="shared" ca="1" si="223"/>
        <v/>
      </c>
      <c r="AF303" s="9" t="str">
        <f t="shared" ca="1" si="224"/>
        <v/>
      </c>
      <c r="AG303" s="9" t="str">
        <f t="shared" ca="1" si="225"/>
        <v/>
      </c>
      <c r="AH303" s="9" t="str">
        <f t="shared" ca="1" si="226"/>
        <v/>
      </c>
      <c r="AI303" s="9" t="str">
        <f t="shared" ca="1" si="227"/>
        <v/>
      </c>
      <c r="AJ303" s="9" t="str">
        <f t="shared" ca="1" si="228"/>
        <v/>
      </c>
      <c r="AK303" s="9" t="str">
        <f t="shared" ca="1" si="229"/>
        <v/>
      </c>
      <c r="AL303" s="9" t="str">
        <f t="shared" ca="1" si="230"/>
        <v/>
      </c>
      <c r="AM303" s="9">
        <f t="shared" ca="1" si="231"/>
        <v>19</v>
      </c>
      <c r="AN303" s="9">
        <f t="shared" ca="1" si="221"/>
        <v>-9</v>
      </c>
      <c r="AO303" s="20">
        <f t="shared" ca="1" si="206"/>
        <v>0</v>
      </c>
      <c r="AP303" s="22">
        <f t="shared" ca="1" si="207"/>
        <v>69</v>
      </c>
      <c r="AQ303"/>
      <c r="AR303" s="74" t="str">
        <f t="shared" ca="1" si="208"/>
        <v>Profit Target</v>
      </c>
      <c r="AS303" s="74">
        <f t="shared" ca="1" si="209"/>
        <v>0</v>
      </c>
      <c r="CA303" s="5"/>
      <c r="CB303" s="50">
        <f t="shared" ca="1" si="204"/>
        <v>15</v>
      </c>
    </row>
    <row r="304" spans="1:80">
      <c r="A304" s="50">
        <f t="shared" ca="1" si="203"/>
        <v>3</v>
      </c>
      <c r="B304" s="34"/>
      <c r="C304" s="34"/>
      <c r="D304" s="34"/>
      <c r="E304" s="34"/>
      <c r="F304" s="24">
        <f ca="1">IF(A304&lt;&gt;"",COUNTIF($A$5:A304,A304),"")</f>
        <v>9</v>
      </c>
      <c r="G304" s="76">
        <f t="shared" ca="1" si="205"/>
        <v>3</v>
      </c>
      <c r="H304" s="19">
        <f t="shared" ca="1" si="210"/>
        <v>1</v>
      </c>
      <c r="I304" s="83" t="str">
        <f t="shared" ca="1" si="183"/>
        <v/>
      </c>
      <c r="J304" s="83" t="str">
        <f t="shared" ca="1" si="212"/>
        <v/>
      </c>
      <c r="K304" s="83" t="str">
        <f t="shared" ca="1" si="185"/>
        <v/>
      </c>
      <c r="L304" s="83" t="str">
        <f t="shared" ca="1" si="213"/>
        <v/>
      </c>
      <c r="M304" s="83" t="str">
        <f t="shared" ca="1" si="187"/>
        <v/>
      </c>
      <c r="N304" s="83" t="str">
        <f t="shared" ca="1" si="214"/>
        <v/>
      </c>
      <c r="O304" s="83" t="str">
        <f t="shared" ca="1" si="189"/>
        <v/>
      </c>
      <c r="P304" s="83" t="str">
        <f t="shared" ca="1" si="215"/>
        <v/>
      </c>
      <c r="Q304" s="83" t="str">
        <f t="shared" ca="1" si="191"/>
        <v/>
      </c>
      <c r="R304" s="83" t="str">
        <f t="shared" ca="1" si="216"/>
        <v/>
      </c>
      <c r="S304" s="83" t="str">
        <f t="shared" ca="1" si="193"/>
        <v/>
      </c>
      <c r="T304" s="83" t="str">
        <f t="shared" ca="1" si="217"/>
        <v/>
      </c>
      <c r="U304" s="83" t="str">
        <f t="shared" ca="1" si="195"/>
        <v/>
      </c>
      <c r="V304" s="83" t="str">
        <f t="shared" ca="1" si="218"/>
        <v/>
      </c>
      <c r="W304" s="83" t="str">
        <f t="shared" ca="1" si="197"/>
        <v/>
      </c>
      <c r="X304" s="83" t="str">
        <f t="shared" ca="1" si="219"/>
        <v/>
      </c>
      <c r="Y304" s="83" t="str">
        <f t="shared" ca="1" si="199"/>
        <v/>
      </c>
      <c r="Z304" s="83" t="str">
        <f t="shared" ca="1" si="220"/>
        <v/>
      </c>
      <c r="AA304" s="83" t="str">
        <f t="shared" ca="1" si="201"/>
        <v/>
      </c>
      <c r="AB304" s="28" t="str">
        <f t="shared" ca="1" si="211"/>
        <v/>
      </c>
      <c r="AC304" s="9" t="str">
        <f t="shared" ca="1" si="222"/>
        <v/>
      </c>
      <c r="AD304" s="9" t="str">
        <f t="shared" ca="1" si="232"/>
        <v/>
      </c>
      <c r="AE304" s="9" t="str">
        <f t="shared" ca="1" si="223"/>
        <v/>
      </c>
      <c r="AF304" s="9" t="str">
        <f t="shared" ca="1" si="224"/>
        <v/>
      </c>
      <c r="AG304" s="9" t="str">
        <f t="shared" ca="1" si="225"/>
        <v/>
      </c>
      <c r="AH304" s="9" t="str">
        <f t="shared" ca="1" si="226"/>
        <v/>
      </c>
      <c r="AI304" s="9" t="str">
        <f t="shared" ca="1" si="227"/>
        <v/>
      </c>
      <c r="AJ304" s="9" t="str">
        <f t="shared" ca="1" si="228"/>
        <v/>
      </c>
      <c r="AK304" s="9" t="str">
        <f t="shared" ca="1" si="229"/>
        <v/>
      </c>
      <c r="AL304" s="9" t="str">
        <f t="shared" ca="1" si="230"/>
        <v/>
      </c>
      <c r="AM304" s="9">
        <f t="shared" ca="1" si="231"/>
        <v>19</v>
      </c>
      <c r="AN304" s="9">
        <f t="shared" ca="1" si="221"/>
        <v>-9</v>
      </c>
      <c r="AO304" s="20">
        <f t="shared" ca="1" si="206"/>
        <v>0</v>
      </c>
      <c r="AP304" s="22">
        <f t="shared" ca="1" si="207"/>
        <v>69</v>
      </c>
      <c r="AQ304"/>
      <c r="AR304" s="74" t="str">
        <f t="shared" ca="1" si="208"/>
        <v>Profit Target</v>
      </c>
      <c r="AS304" s="74">
        <f t="shared" ca="1" si="209"/>
        <v>0</v>
      </c>
      <c r="CA304" s="5"/>
      <c r="CB304" s="50">
        <f t="shared" ca="1" si="204"/>
        <v>32</v>
      </c>
    </row>
    <row r="305" spans="1:80">
      <c r="A305" s="50">
        <f t="shared" ca="1" si="203"/>
        <v>17</v>
      </c>
      <c r="B305" s="34"/>
      <c r="C305" s="34"/>
      <c r="D305" s="34"/>
      <c r="E305" s="34"/>
      <c r="F305" s="24">
        <f ca="1">IF(A305&lt;&gt;"",COUNTIF($A$5:A305,A305),"")</f>
        <v>11</v>
      </c>
      <c r="G305" s="76">
        <f t="shared" ca="1" si="205"/>
        <v>17</v>
      </c>
      <c r="H305" s="19">
        <f t="shared" ca="1" si="210"/>
        <v>1</v>
      </c>
      <c r="I305" s="83" t="str">
        <f t="shared" ca="1" si="183"/>
        <v/>
      </c>
      <c r="J305" s="83" t="str">
        <f t="shared" ca="1" si="212"/>
        <v/>
      </c>
      <c r="K305" s="83" t="str">
        <f t="shared" ca="1" si="185"/>
        <v/>
      </c>
      <c r="L305" s="83" t="str">
        <f t="shared" ca="1" si="213"/>
        <v/>
      </c>
      <c r="M305" s="83" t="str">
        <f t="shared" ca="1" si="187"/>
        <v/>
      </c>
      <c r="N305" s="83" t="str">
        <f t="shared" ca="1" si="214"/>
        <v/>
      </c>
      <c r="O305" s="83" t="str">
        <f t="shared" ca="1" si="189"/>
        <v/>
      </c>
      <c r="P305" s="83" t="str">
        <f t="shared" ca="1" si="215"/>
        <v/>
      </c>
      <c r="Q305" s="83" t="str">
        <f t="shared" ca="1" si="191"/>
        <v/>
      </c>
      <c r="R305" s="83" t="str">
        <f t="shared" ca="1" si="216"/>
        <v/>
      </c>
      <c r="S305" s="83" t="str">
        <f t="shared" ca="1" si="193"/>
        <v/>
      </c>
      <c r="T305" s="83" t="str">
        <f t="shared" ca="1" si="217"/>
        <v/>
      </c>
      <c r="U305" s="83" t="str">
        <f t="shared" ca="1" si="195"/>
        <v/>
      </c>
      <c r="V305" s="83" t="str">
        <f t="shared" ca="1" si="218"/>
        <v/>
      </c>
      <c r="W305" s="83" t="str">
        <f t="shared" ca="1" si="197"/>
        <v/>
      </c>
      <c r="X305" s="83" t="str">
        <f t="shared" ca="1" si="219"/>
        <v/>
      </c>
      <c r="Y305" s="83" t="str">
        <f t="shared" ca="1" si="199"/>
        <v/>
      </c>
      <c r="Z305" s="83" t="str">
        <f t="shared" ca="1" si="220"/>
        <v/>
      </c>
      <c r="AA305" s="83" t="str">
        <f t="shared" ca="1" si="201"/>
        <v/>
      </c>
      <c r="AB305" s="25"/>
      <c r="AC305" s="9" t="str">
        <f t="shared" ca="1" si="222"/>
        <v/>
      </c>
      <c r="AD305" s="9" t="str">
        <f t="shared" ca="1" si="232"/>
        <v/>
      </c>
      <c r="AE305" s="9" t="str">
        <f t="shared" ca="1" si="223"/>
        <v/>
      </c>
      <c r="AF305" s="9" t="str">
        <f t="shared" ca="1" si="224"/>
        <v/>
      </c>
      <c r="AG305" s="9" t="str">
        <f t="shared" ca="1" si="225"/>
        <v/>
      </c>
      <c r="AH305" s="9" t="str">
        <f t="shared" ca="1" si="226"/>
        <v/>
      </c>
      <c r="AI305" s="9" t="str">
        <f t="shared" ca="1" si="227"/>
        <v/>
      </c>
      <c r="AJ305" s="9" t="str">
        <f t="shared" ca="1" si="228"/>
        <v/>
      </c>
      <c r="AK305" s="9" t="str">
        <f t="shared" ca="1" si="229"/>
        <v/>
      </c>
      <c r="AL305" s="9" t="str">
        <f t="shared" ca="1" si="230"/>
        <v/>
      </c>
      <c r="AM305" s="9">
        <f t="shared" ca="1" si="231"/>
        <v>19</v>
      </c>
      <c r="AN305" s="9">
        <f t="shared" ca="1" si="221"/>
        <v>-9</v>
      </c>
      <c r="AO305" s="20">
        <f t="shared" ca="1" si="206"/>
        <v>0</v>
      </c>
      <c r="AP305" s="22">
        <f t="shared" ca="1" si="207"/>
        <v>69</v>
      </c>
      <c r="AQ305"/>
      <c r="AR305" s="74" t="str">
        <f t="shared" ca="1" si="208"/>
        <v>Profit Target</v>
      </c>
      <c r="AS305" s="74">
        <f t="shared" ca="1" si="209"/>
        <v>0</v>
      </c>
      <c r="CA305" s="5"/>
      <c r="CB305" s="50">
        <f t="shared" ca="1" si="204"/>
        <v>15</v>
      </c>
    </row>
    <row r="306" spans="1:80">
      <c r="A306" s="50">
        <f t="shared" ca="1" si="203"/>
        <v>12</v>
      </c>
      <c r="B306" s="34"/>
      <c r="C306" s="34"/>
      <c r="D306" s="34"/>
      <c r="E306" s="34"/>
      <c r="F306" s="24">
        <f ca="1">IF(A306&lt;&gt;"",COUNTIF($A$5:A306,A306),"")</f>
        <v>11</v>
      </c>
      <c r="G306" s="76">
        <f t="shared" ca="1" si="205"/>
        <v>12</v>
      </c>
      <c r="H306" s="19">
        <f t="shared" ca="1" si="210"/>
        <v>1</v>
      </c>
      <c r="I306" s="83" t="str">
        <f t="shared" ca="1" si="183"/>
        <v/>
      </c>
      <c r="J306" s="83" t="str">
        <f t="shared" ca="1" si="212"/>
        <v/>
      </c>
      <c r="K306" s="83" t="str">
        <f t="shared" ca="1" si="185"/>
        <v/>
      </c>
      <c r="L306" s="83" t="str">
        <f t="shared" ca="1" si="213"/>
        <v/>
      </c>
      <c r="M306" s="83" t="str">
        <f t="shared" ca="1" si="187"/>
        <v/>
      </c>
      <c r="N306" s="83" t="str">
        <f t="shared" ca="1" si="214"/>
        <v/>
      </c>
      <c r="O306" s="83" t="str">
        <f t="shared" ca="1" si="189"/>
        <v/>
      </c>
      <c r="P306" s="83" t="str">
        <f t="shared" ca="1" si="215"/>
        <v/>
      </c>
      <c r="Q306" s="83" t="str">
        <f t="shared" ca="1" si="191"/>
        <v/>
      </c>
      <c r="R306" s="83" t="str">
        <f t="shared" ca="1" si="216"/>
        <v/>
      </c>
      <c r="S306" s="83" t="str">
        <f t="shared" ca="1" si="193"/>
        <v/>
      </c>
      <c r="T306" s="83" t="str">
        <f t="shared" ca="1" si="217"/>
        <v/>
      </c>
      <c r="U306" s="83" t="str">
        <f t="shared" ca="1" si="195"/>
        <v/>
      </c>
      <c r="V306" s="83" t="str">
        <f t="shared" ca="1" si="218"/>
        <v/>
      </c>
      <c r="W306" s="83" t="str">
        <f t="shared" ca="1" si="197"/>
        <v/>
      </c>
      <c r="X306" s="83" t="str">
        <f t="shared" ca="1" si="219"/>
        <v/>
      </c>
      <c r="Y306" s="83" t="str">
        <f t="shared" ca="1" si="199"/>
        <v/>
      </c>
      <c r="Z306" s="83" t="str">
        <f t="shared" ca="1" si="220"/>
        <v/>
      </c>
      <c r="AA306" s="83" t="str">
        <f t="shared" ca="1" si="201"/>
        <v/>
      </c>
      <c r="AB306" s="25"/>
      <c r="AC306" s="9" t="str">
        <f t="shared" ca="1" si="222"/>
        <v/>
      </c>
      <c r="AD306" s="9" t="str">
        <f t="shared" ca="1" si="232"/>
        <v/>
      </c>
      <c r="AE306" s="9" t="str">
        <f t="shared" ca="1" si="223"/>
        <v/>
      </c>
      <c r="AF306" s="9" t="str">
        <f t="shared" ca="1" si="224"/>
        <v/>
      </c>
      <c r="AG306" s="9" t="str">
        <f t="shared" ca="1" si="225"/>
        <v/>
      </c>
      <c r="AH306" s="9" t="str">
        <f t="shared" ca="1" si="226"/>
        <v/>
      </c>
      <c r="AI306" s="9" t="str">
        <f t="shared" ca="1" si="227"/>
        <v/>
      </c>
      <c r="AJ306" s="9" t="str">
        <f t="shared" ca="1" si="228"/>
        <v/>
      </c>
      <c r="AK306" s="9" t="str">
        <f t="shared" ca="1" si="229"/>
        <v/>
      </c>
      <c r="AL306" s="9" t="str">
        <f t="shared" ca="1" si="230"/>
        <v/>
      </c>
      <c r="AM306" s="9">
        <f t="shared" ca="1" si="231"/>
        <v>19</v>
      </c>
      <c r="AN306" s="9">
        <f t="shared" ca="1" si="221"/>
        <v>-9</v>
      </c>
      <c r="AO306" s="20">
        <f t="shared" ca="1" si="206"/>
        <v>0</v>
      </c>
      <c r="AP306" s="22">
        <f t="shared" ca="1" si="207"/>
        <v>69</v>
      </c>
      <c r="AQ306"/>
      <c r="AR306" s="74" t="str">
        <f t="shared" ca="1" si="208"/>
        <v>Profit Target</v>
      </c>
      <c r="AS306" s="74">
        <f t="shared" ca="1" si="209"/>
        <v>0</v>
      </c>
      <c r="CA306" s="5"/>
      <c r="CB306" s="50">
        <f t="shared" ca="1" si="204"/>
        <v>33</v>
      </c>
    </row>
    <row r="307" spans="1:80">
      <c r="A307" s="50">
        <f t="shared" ca="1" si="203"/>
        <v>35</v>
      </c>
      <c r="B307" s="34"/>
      <c r="C307" s="34"/>
      <c r="D307" s="34"/>
      <c r="E307" s="34"/>
      <c r="F307" s="24">
        <f ca="1">IF(A307&lt;&gt;"",COUNTIF($A$5:A307,A307),"")</f>
        <v>7</v>
      </c>
      <c r="G307" s="76">
        <f t="shared" ca="1" si="205"/>
        <v>35</v>
      </c>
      <c r="H307" s="19">
        <f t="shared" ca="1" si="210"/>
        <v>1</v>
      </c>
      <c r="I307" s="83" t="str">
        <f t="shared" ref="I307:I370" ca="1" si="233">IF(J306=6,"",IF(AP306&gt;=$W$1,"",IF(AP306&lt;=$W$2,"",IF(I306&lt;&gt;"",I306,G307))))</f>
        <v/>
      </c>
      <c r="J307" s="83" t="str">
        <f t="shared" ca="1" si="212"/>
        <v/>
      </c>
      <c r="K307" s="83" t="str">
        <f t="shared" ref="K307:K370" ca="1" si="234">IF(L306=6,"",IF(AP306&gt;=$W$1,"",IF(AP306&lt;=$W$2,"",IF(AND(K306&lt;&gt;"",K306&lt;&gt;G307),K306,IF(G307&lt;&gt;I307,G307,"")))))</f>
        <v/>
      </c>
      <c r="L307" s="83" t="str">
        <f t="shared" ca="1" si="213"/>
        <v/>
      </c>
      <c r="M307" s="83" t="str">
        <f t="shared" ref="M307:M370" ca="1" si="235">IF(N306=6,"",IF(AP306&gt;=$W$1,"",IF(AP306&lt;=$W$2,"",IF(AND(M306&lt;&gt;"",M306&lt;&gt;G307),M306,IF(AND(G307&lt;&gt;K307,G307&lt;&gt;I307),G307,"")))))</f>
        <v/>
      </c>
      <c r="N307" s="83" t="str">
        <f t="shared" ca="1" si="214"/>
        <v/>
      </c>
      <c r="O307" s="83" t="str">
        <f t="shared" ref="O307:O370" ca="1" si="236">IF(P306=6,"",IF(AP306&gt;=$W$1,"",IF(AP306&lt;=$W$2,"",IF(AND(O306&lt;&gt;"",O306&lt;&gt;G307),O306,IF(AND(G307&lt;&gt;M307,G307&lt;&gt;K307,G307&lt;&gt;I307),G307,"")))))</f>
        <v/>
      </c>
      <c r="P307" s="83" t="str">
        <f t="shared" ca="1" si="215"/>
        <v/>
      </c>
      <c r="Q307" s="83" t="str">
        <f t="shared" ref="Q307:Q370" ca="1" si="237">IF(R306=6,"",IF(AP306&gt;=$W$1,"",IF(AP306&lt;=$W$2,"",IF(AND(Q306&lt;&gt;"",Q306&lt;&gt;G307),Q306,IF(AND(G307&lt;&gt;M307,G307&lt;&gt;K307,G307&lt;&gt;I307,G307&lt;&gt;O307),G307,"")))))</f>
        <v/>
      </c>
      <c r="R307" s="83" t="str">
        <f t="shared" ca="1" si="216"/>
        <v/>
      </c>
      <c r="S307" s="83" t="str">
        <f t="shared" ref="S307:S370" ca="1" si="238">IF(T306=6,"",IF(AP306&gt;=$W$1,"",IF(AP306&lt;=$W$2,"",IF(AND(S306&lt;&gt;"",S306,S306&lt;&gt;G307),S306,IF(AND(G307&lt;&gt;M307,G307&lt;&gt;K307,G307&lt;&gt;I307,G307&lt;&gt;O307,G307&lt;&gt;Q307),G307,"")))))</f>
        <v/>
      </c>
      <c r="T307" s="83" t="str">
        <f t="shared" ca="1" si="217"/>
        <v/>
      </c>
      <c r="U307" s="83" t="str">
        <f t="shared" ref="U307:U370" ca="1" si="239">IF(V306=6,"",IF(AP306&gt;=$W$1,"",IF(AP306&lt;=$W$2,"",IF(AND(U306&lt;&gt;"",U306&lt;&gt;G307),U306,IF(AND(G307&lt;&gt;M307,G307&lt;&gt;K307,G307&lt;&gt;I307,G307&lt;&gt;O307,G307&lt;&gt;Q307,G307&lt;&gt;S307),G307,"")))))</f>
        <v/>
      </c>
      <c r="V307" s="83" t="str">
        <f t="shared" ca="1" si="218"/>
        <v/>
      </c>
      <c r="W307" s="83" t="str">
        <f t="shared" ref="W307:W370" ca="1" si="240">IF(X306=6,"",IF(AP306&gt;=$W$1,"",IF(AP306&lt;=$W$2,"",IF(AND(W306&lt;&gt;"",W306&lt;&gt;G307),W306,IF(AND(G307&lt;&gt;M307,G307&lt;&gt;K307,G307&lt;&gt;I307,G307&lt;&gt;O307,G307&lt;&gt;Q307,G307&lt;&gt;S307,G307&lt;&gt;U307),G307,"")))))</f>
        <v/>
      </c>
      <c r="X307" s="83" t="str">
        <f t="shared" ca="1" si="219"/>
        <v/>
      </c>
      <c r="Y307" s="83" t="str">
        <f t="shared" ref="Y307:Y370" ca="1" si="241">IF(Z306=6,"",IF(AP306&gt;=$W$1,"",IF(AP306&lt;=$W$2,"",IF(AND(Y306&lt;&gt;"",Y306&lt;&gt;G307),Y306,IF(AND(G307&lt;&gt;M307,G307&lt;&gt;K307,G307&lt;&gt;I307,G307&lt;&gt;O307,G307&lt;&gt;Q307,G307&lt;&gt;S307,G307&lt;&gt;U307,G307&lt;&gt;W307),G307,"")))))</f>
        <v/>
      </c>
      <c r="Z307" s="83" t="str">
        <f t="shared" ca="1" si="220"/>
        <v/>
      </c>
      <c r="AA307" s="83" t="str">
        <f t="shared" ref="AA307:AA370" ca="1" si="242">IF(AB306=6,"",IF(AP306&gt;=$W$1,"",IF(AP306&lt;=$W$2,"",IF(AND(AA306&lt;&gt;"",AA306&lt;&gt;G307),AA306,IF(AND(G307&lt;&gt;M307,G307&lt;&gt;K307,G307&lt;&gt;I307,G307&lt;&gt;O307,G307&lt;&gt;Q307,G307&lt;&gt;S307,G307&lt;&gt;U307,G307&lt;&gt;W307,G307&lt;&gt;Y307),G307,"")))))</f>
        <v/>
      </c>
      <c r="AB307" s="25"/>
      <c r="AC307" s="9" t="str">
        <f t="shared" ca="1" si="222"/>
        <v/>
      </c>
      <c r="AD307" s="9" t="str">
        <f t="shared" ca="1" si="232"/>
        <v/>
      </c>
      <c r="AE307" s="9" t="str">
        <f t="shared" ca="1" si="223"/>
        <v/>
      </c>
      <c r="AF307" s="9" t="str">
        <f t="shared" ca="1" si="224"/>
        <v/>
      </c>
      <c r="AG307" s="9" t="str">
        <f t="shared" ca="1" si="225"/>
        <v/>
      </c>
      <c r="AH307" s="9" t="str">
        <f t="shared" ca="1" si="226"/>
        <v/>
      </c>
      <c r="AI307" s="9" t="str">
        <f t="shared" ca="1" si="227"/>
        <v/>
      </c>
      <c r="AJ307" s="9" t="str">
        <f t="shared" ca="1" si="228"/>
        <v/>
      </c>
      <c r="AK307" s="9" t="str">
        <f t="shared" ca="1" si="229"/>
        <v/>
      </c>
      <c r="AL307" s="9" t="str">
        <f t="shared" ca="1" si="230"/>
        <v/>
      </c>
      <c r="AM307" s="9">
        <f t="shared" ca="1" si="231"/>
        <v>19</v>
      </c>
      <c r="AN307" s="9">
        <f t="shared" ca="1" si="221"/>
        <v>-9</v>
      </c>
      <c r="AO307" s="20">
        <f t="shared" ca="1" si="206"/>
        <v>0</v>
      </c>
      <c r="AP307" s="22">
        <f t="shared" ca="1" si="207"/>
        <v>69</v>
      </c>
      <c r="AQ307"/>
      <c r="AR307" s="74" t="str">
        <f t="shared" ca="1" si="208"/>
        <v>Profit Target</v>
      </c>
      <c r="AS307" s="74">
        <f t="shared" ca="1" si="209"/>
        <v>0</v>
      </c>
      <c r="CA307" s="5"/>
      <c r="CB307" s="50">
        <f t="shared" ca="1" si="204"/>
        <v>16</v>
      </c>
    </row>
    <row r="308" spans="1:80">
      <c r="A308" s="50">
        <f t="shared" ca="1" si="203"/>
        <v>8</v>
      </c>
      <c r="B308" s="34"/>
      <c r="C308" s="34"/>
      <c r="D308" s="34"/>
      <c r="E308" s="34"/>
      <c r="F308" s="24">
        <f ca="1">IF(A308&lt;&gt;"",COUNTIF($A$5:A308,A308),"")</f>
        <v>10</v>
      </c>
      <c r="G308" s="76">
        <f t="shared" ca="1" si="205"/>
        <v>8</v>
      </c>
      <c r="H308" s="19">
        <f t="shared" ca="1" si="210"/>
        <v>1</v>
      </c>
      <c r="I308" s="83" t="str">
        <f t="shared" ca="1" si="233"/>
        <v/>
      </c>
      <c r="J308" s="83" t="str">
        <f t="shared" ca="1" si="212"/>
        <v/>
      </c>
      <c r="K308" s="83" t="str">
        <f t="shared" ca="1" si="234"/>
        <v/>
      </c>
      <c r="L308" s="83" t="str">
        <f t="shared" ca="1" si="213"/>
        <v/>
      </c>
      <c r="M308" s="83" t="str">
        <f t="shared" ca="1" si="235"/>
        <v/>
      </c>
      <c r="N308" s="83" t="str">
        <f t="shared" ca="1" si="214"/>
        <v/>
      </c>
      <c r="O308" s="83" t="str">
        <f t="shared" ca="1" si="236"/>
        <v/>
      </c>
      <c r="P308" s="83" t="str">
        <f t="shared" ca="1" si="215"/>
        <v/>
      </c>
      <c r="Q308" s="83" t="str">
        <f t="shared" ca="1" si="237"/>
        <v/>
      </c>
      <c r="R308" s="83" t="str">
        <f t="shared" ca="1" si="216"/>
        <v/>
      </c>
      <c r="S308" s="83" t="str">
        <f t="shared" ca="1" si="238"/>
        <v/>
      </c>
      <c r="T308" s="83" t="str">
        <f t="shared" ca="1" si="217"/>
        <v/>
      </c>
      <c r="U308" s="83" t="str">
        <f t="shared" ca="1" si="239"/>
        <v/>
      </c>
      <c r="V308" s="83" t="str">
        <f t="shared" ca="1" si="218"/>
        <v/>
      </c>
      <c r="W308" s="83" t="str">
        <f t="shared" ca="1" si="240"/>
        <v/>
      </c>
      <c r="X308" s="83" t="str">
        <f t="shared" ca="1" si="219"/>
        <v/>
      </c>
      <c r="Y308" s="83" t="str">
        <f t="shared" ca="1" si="241"/>
        <v/>
      </c>
      <c r="Z308" s="83" t="str">
        <f t="shared" ca="1" si="220"/>
        <v/>
      </c>
      <c r="AA308" s="83" t="str">
        <f t="shared" ca="1" si="242"/>
        <v/>
      </c>
      <c r="AB308" s="28" t="str">
        <f t="shared" ref="AB308:AB315" ca="1" si="243">IF(AA308&lt;&gt;"",COUNTIF(AA303:AA308,AA308),"")</f>
        <v/>
      </c>
      <c r="AC308" s="9" t="str">
        <f t="shared" ca="1" si="222"/>
        <v/>
      </c>
      <c r="AD308" s="9" t="str">
        <f t="shared" ca="1" si="232"/>
        <v/>
      </c>
      <c r="AE308" s="9" t="str">
        <f t="shared" ca="1" si="223"/>
        <v/>
      </c>
      <c r="AF308" s="9" t="str">
        <f t="shared" ca="1" si="224"/>
        <v/>
      </c>
      <c r="AG308" s="9" t="str">
        <f t="shared" ca="1" si="225"/>
        <v/>
      </c>
      <c r="AH308" s="9" t="str">
        <f t="shared" ca="1" si="226"/>
        <v/>
      </c>
      <c r="AI308" s="9" t="str">
        <f t="shared" ca="1" si="227"/>
        <v/>
      </c>
      <c r="AJ308" s="9" t="str">
        <f t="shared" ca="1" si="228"/>
        <v/>
      </c>
      <c r="AK308" s="9" t="str">
        <f t="shared" ca="1" si="229"/>
        <v/>
      </c>
      <c r="AL308" s="9" t="str">
        <f t="shared" ca="1" si="230"/>
        <v/>
      </c>
      <c r="AM308" s="9">
        <f t="shared" ca="1" si="231"/>
        <v>19</v>
      </c>
      <c r="AN308" s="9">
        <f t="shared" ca="1" si="221"/>
        <v>-9</v>
      </c>
      <c r="AO308" s="20">
        <f t="shared" ca="1" si="206"/>
        <v>0</v>
      </c>
      <c r="AP308" s="22">
        <f t="shared" ca="1" si="207"/>
        <v>69</v>
      </c>
      <c r="AQ308"/>
      <c r="AR308" s="74" t="str">
        <f t="shared" ca="1" si="208"/>
        <v>Profit Target</v>
      </c>
      <c r="AS308" s="74">
        <f t="shared" ca="1" si="209"/>
        <v>0</v>
      </c>
      <c r="CA308" s="5"/>
      <c r="CB308" s="50">
        <f t="shared" ca="1" si="204"/>
        <v>32</v>
      </c>
    </row>
    <row r="309" spans="1:80">
      <c r="A309" s="50">
        <f t="shared" ca="1" si="203"/>
        <v>25</v>
      </c>
      <c r="B309" s="34"/>
      <c r="C309" s="34"/>
      <c r="D309" s="34"/>
      <c r="E309" s="34"/>
      <c r="F309" s="24">
        <f ca="1">IF(A309&lt;&gt;"",COUNTIF($A$5:A309,A309),"")</f>
        <v>7</v>
      </c>
      <c r="G309" s="76">
        <f t="shared" ca="1" si="205"/>
        <v>25</v>
      </c>
      <c r="H309" s="19">
        <f t="shared" ca="1" si="210"/>
        <v>1</v>
      </c>
      <c r="I309" s="83" t="str">
        <f t="shared" ca="1" si="233"/>
        <v/>
      </c>
      <c r="J309" s="83" t="str">
        <f t="shared" ca="1" si="212"/>
        <v/>
      </c>
      <c r="K309" s="83" t="str">
        <f t="shared" ca="1" si="234"/>
        <v/>
      </c>
      <c r="L309" s="83" t="str">
        <f t="shared" ca="1" si="213"/>
        <v/>
      </c>
      <c r="M309" s="83" t="str">
        <f t="shared" ca="1" si="235"/>
        <v/>
      </c>
      <c r="N309" s="83" t="str">
        <f t="shared" ca="1" si="214"/>
        <v/>
      </c>
      <c r="O309" s="83" t="str">
        <f t="shared" ca="1" si="236"/>
        <v/>
      </c>
      <c r="P309" s="83" t="str">
        <f t="shared" ca="1" si="215"/>
        <v/>
      </c>
      <c r="Q309" s="83" t="str">
        <f t="shared" ca="1" si="237"/>
        <v/>
      </c>
      <c r="R309" s="83" t="str">
        <f t="shared" ca="1" si="216"/>
        <v/>
      </c>
      <c r="S309" s="83" t="str">
        <f t="shared" ca="1" si="238"/>
        <v/>
      </c>
      <c r="T309" s="83" t="str">
        <f t="shared" ca="1" si="217"/>
        <v/>
      </c>
      <c r="U309" s="83" t="str">
        <f t="shared" ca="1" si="239"/>
        <v/>
      </c>
      <c r="V309" s="83" t="str">
        <f t="shared" ca="1" si="218"/>
        <v/>
      </c>
      <c r="W309" s="83" t="str">
        <f t="shared" ca="1" si="240"/>
        <v/>
      </c>
      <c r="X309" s="83" t="str">
        <f t="shared" ca="1" si="219"/>
        <v/>
      </c>
      <c r="Y309" s="83" t="str">
        <f t="shared" ca="1" si="241"/>
        <v/>
      </c>
      <c r="Z309" s="83" t="str">
        <f t="shared" ca="1" si="220"/>
        <v/>
      </c>
      <c r="AA309" s="83" t="str">
        <f t="shared" ca="1" si="242"/>
        <v/>
      </c>
      <c r="AB309" s="28" t="str">
        <f t="shared" ca="1" si="243"/>
        <v/>
      </c>
      <c r="AC309" s="9" t="str">
        <f t="shared" ca="1" si="222"/>
        <v/>
      </c>
      <c r="AD309" s="9" t="str">
        <f t="shared" ca="1" si="232"/>
        <v/>
      </c>
      <c r="AE309" s="9" t="str">
        <f t="shared" ca="1" si="223"/>
        <v/>
      </c>
      <c r="AF309" s="9" t="str">
        <f t="shared" ca="1" si="224"/>
        <v/>
      </c>
      <c r="AG309" s="9" t="str">
        <f t="shared" ca="1" si="225"/>
        <v/>
      </c>
      <c r="AH309" s="9" t="str">
        <f t="shared" ca="1" si="226"/>
        <v/>
      </c>
      <c r="AI309" s="9" t="str">
        <f t="shared" ca="1" si="227"/>
        <v/>
      </c>
      <c r="AJ309" s="9" t="str">
        <f t="shared" ca="1" si="228"/>
        <v/>
      </c>
      <c r="AK309" s="9" t="str">
        <f t="shared" ca="1" si="229"/>
        <v/>
      </c>
      <c r="AL309" s="9" t="str">
        <f t="shared" ca="1" si="230"/>
        <v/>
      </c>
      <c r="AM309" s="9">
        <f t="shared" ca="1" si="231"/>
        <v>19</v>
      </c>
      <c r="AN309" s="9">
        <f t="shared" ca="1" si="221"/>
        <v>-9</v>
      </c>
      <c r="AO309" s="20">
        <f t="shared" ca="1" si="206"/>
        <v>0</v>
      </c>
      <c r="AP309" s="22">
        <f t="shared" ca="1" si="207"/>
        <v>69</v>
      </c>
      <c r="AQ309"/>
      <c r="AR309" s="74" t="str">
        <f t="shared" ca="1" si="208"/>
        <v>Profit Target</v>
      </c>
      <c r="AS309" s="74">
        <f t="shared" ca="1" si="209"/>
        <v>0</v>
      </c>
      <c r="CA309" s="5"/>
      <c r="CB309" s="50">
        <f t="shared" ca="1" si="204"/>
        <v>29</v>
      </c>
    </row>
    <row r="310" spans="1:80">
      <c r="A310" s="50">
        <f t="shared" ca="1" si="203"/>
        <v>3</v>
      </c>
      <c r="B310" s="34"/>
      <c r="C310" s="34"/>
      <c r="D310" s="34"/>
      <c r="E310" s="34"/>
      <c r="F310" s="24">
        <f ca="1">IF(A310&lt;&gt;"",COUNTIF($A$5:A310,A310),"")</f>
        <v>10</v>
      </c>
      <c r="G310" s="76">
        <f t="shared" ca="1" si="205"/>
        <v>3</v>
      </c>
      <c r="H310" s="19">
        <f t="shared" ca="1" si="210"/>
        <v>1</v>
      </c>
      <c r="I310" s="83" t="str">
        <f t="shared" ca="1" si="233"/>
        <v/>
      </c>
      <c r="J310" s="83" t="str">
        <f t="shared" ca="1" si="212"/>
        <v/>
      </c>
      <c r="K310" s="83" t="str">
        <f t="shared" ca="1" si="234"/>
        <v/>
      </c>
      <c r="L310" s="83" t="str">
        <f t="shared" ca="1" si="213"/>
        <v/>
      </c>
      <c r="M310" s="83" t="str">
        <f t="shared" ca="1" si="235"/>
        <v/>
      </c>
      <c r="N310" s="83" t="str">
        <f t="shared" ca="1" si="214"/>
        <v/>
      </c>
      <c r="O310" s="83" t="str">
        <f t="shared" ca="1" si="236"/>
        <v/>
      </c>
      <c r="P310" s="83" t="str">
        <f t="shared" ca="1" si="215"/>
        <v/>
      </c>
      <c r="Q310" s="83" t="str">
        <f t="shared" ca="1" si="237"/>
        <v/>
      </c>
      <c r="R310" s="83" t="str">
        <f t="shared" ca="1" si="216"/>
        <v/>
      </c>
      <c r="S310" s="83" t="str">
        <f t="shared" ca="1" si="238"/>
        <v/>
      </c>
      <c r="T310" s="83" t="str">
        <f t="shared" ca="1" si="217"/>
        <v/>
      </c>
      <c r="U310" s="83" t="str">
        <f t="shared" ca="1" si="239"/>
        <v/>
      </c>
      <c r="V310" s="83" t="str">
        <f t="shared" ca="1" si="218"/>
        <v/>
      </c>
      <c r="W310" s="83" t="str">
        <f t="shared" ca="1" si="240"/>
        <v/>
      </c>
      <c r="X310" s="83" t="str">
        <f t="shared" ca="1" si="219"/>
        <v/>
      </c>
      <c r="Y310" s="83" t="str">
        <f t="shared" ca="1" si="241"/>
        <v/>
      </c>
      <c r="Z310" s="83" t="str">
        <f t="shared" ca="1" si="220"/>
        <v/>
      </c>
      <c r="AA310" s="83" t="str">
        <f t="shared" ca="1" si="242"/>
        <v/>
      </c>
      <c r="AB310" s="28" t="str">
        <f t="shared" ca="1" si="243"/>
        <v/>
      </c>
      <c r="AC310" s="9" t="str">
        <f t="shared" ca="1" si="222"/>
        <v/>
      </c>
      <c r="AD310" s="9" t="str">
        <f t="shared" ca="1" si="232"/>
        <v/>
      </c>
      <c r="AE310" s="9" t="str">
        <f t="shared" ca="1" si="223"/>
        <v/>
      </c>
      <c r="AF310" s="9" t="str">
        <f t="shared" ca="1" si="224"/>
        <v/>
      </c>
      <c r="AG310" s="9" t="str">
        <f t="shared" ca="1" si="225"/>
        <v/>
      </c>
      <c r="AH310" s="9" t="str">
        <f t="shared" ca="1" si="226"/>
        <v/>
      </c>
      <c r="AI310" s="9" t="str">
        <f t="shared" ca="1" si="227"/>
        <v/>
      </c>
      <c r="AJ310" s="9" t="str">
        <f t="shared" ca="1" si="228"/>
        <v/>
      </c>
      <c r="AK310" s="9" t="str">
        <f t="shared" ca="1" si="229"/>
        <v/>
      </c>
      <c r="AL310" s="9" t="str">
        <f t="shared" ca="1" si="230"/>
        <v/>
      </c>
      <c r="AM310" s="9">
        <f t="shared" ca="1" si="231"/>
        <v>19</v>
      </c>
      <c r="AN310" s="9">
        <f t="shared" ca="1" si="221"/>
        <v>-9</v>
      </c>
      <c r="AO310" s="20">
        <f t="shared" ca="1" si="206"/>
        <v>0</v>
      </c>
      <c r="AP310" s="22">
        <f t="shared" ca="1" si="207"/>
        <v>69</v>
      </c>
      <c r="AQ310"/>
      <c r="AR310" s="74" t="str">
        <f t="shared" ca="1" si="208"/>
        <v>Profit Target</v>
      </c>
      <c r="AS310" s="74">
        <f t="shared" ca="1" si="209"/>
        <v>0</v>
      </c>
      <c r="CA310" s="5"/>
      <c r="CB310" s="50">
        <f t="shared" ca="1" si="204"/>
        <v>30</v>
      </c>
    </row>
    <row r="311" spans="1:80">
      <c r="A311" s="50">
        <f t="shared" ca="1" si="203"/>
        <v>19</v>
      </c>
      <c r="B311" s="34"/>
      <c r="C311" s="34"/>
      <c r="D311" s="34"/>
      <c r="E311" s="34"/>
      <c r="F311" s="24">
        <f ca="1">IF(A311&lt;&gt;"",COUNTIF($A$5:A311,A311),"")</f>
        <v>9</v>
      </c>
      <c r="G311" s="76">
        <f t="shared" ca="1" si="205"/>
        <v>19</v>
      </c>
      <c r="H311" s="19">
        <f t="shared" ca="1" si="210"/>
        <v>1</v>
      </c>
      <c r="I311" s="83" t="str">
        <f t="shared" ca="1" si="233"/>
        <v/>
      </c>
      <c r="J311" s="83" t="str">
        <f t="shared" ca="1" si="212"/>
        <v/>
      </c>
      <c r="K311" s="83" t="str">
        <f t="shared" ca="1" si="234"/>
        <v/>
      </c>
      <c r="L311" s="83" t="str">
        <f t="shared" ca="1" si="213"/>
        <v/>
      </c>
      <c r="M311" s="83" t="str">
        <f t="shared" ca="1" si="235"/>
        <v/>
      </c>
      <c r="N311" s="83" t="str">
        <f t="shared" ca="1" si="214"/>
        <v/>
      </c>
      <c r="O311" s="83" t="str">
        <f t="shared" ca="1" si="236"/>
        <v/>
      </c>
      <c r="P311" s="83" t="str">
        <f t="shared" ca="1" si="215"/>
        <v/>
      </c>
      <c r="Q311" s="83" t="str">
        <f t="shared" ca="1" si="237"/>
        <v/>
      </c>
      <c r="R311" s="83" t="str">
        <f t="shared" ca="1" si="216"/>
        <v/>
      </c>
      <c r="S311" s="83" t="str">
        <f t="shared" ca="1" si="238"/>
        <v/>
      </c>
      <c r="T311" s="83" t="str">
        <f t="shared" ca="1" si="217"/>
        <v/>
      </c>
      <c r="U311" s="83" t="str">
        <f t="shared" ca="1" si="239"/>
        <v/>
      </c>
      <c r="V311" s="83" t="str">
        <f t="shared" ca="1" si="218"/>
        <v/>
      </c>
      <c r="W311" s="83" t="str">
        <f t="shared" ca="1" si="240"/>
        <v/>
      </c>
      <c r="X311" s="83" t="str">
        <f t="shared" ca="1" si="219"/>
        <v/>
      </c>
      <c r="Y311" s="83" t="str">
        <f t="shared" ca="1" si="241"/>
        <v/>
      </c>
      <c r="Z311" s="83" t="str">
        <f t="shared" ca="1" si="220"/>
        <v/>
      </c>
      <c r="AA311" s="83" t="str">
        <f t="shared" ca="1" si="242"/>
        <v/>
      </c>
      <c r="AB311" s="28" t="str">
        <f t="shared" ca="1" si="243"/>
        <v/>
      </c>
      <c r="AC311" s="9" t="str">
        <f t="shared" ca="1" si="222"/>
        <v/>
      </c>
      <c r="AD311" s="9" t="str">
        <f t="shared" ca="1" si="232"/>
        <v/>
      </c>
      <c r="AE311" s="9" t="str">
        <f t="shared" ca="1" si="223"/>
        <v/>
      </c>
      <c r="AF311" s="9" t="str">
        <f t="shared" ca="1" si="224"/>
        <v/>
      </c>
      <c r="AG311" s="9" t="str">
        <f t="shared" ca="1" si="225"/>
        <v/>
      </c>
      <c r="AH311" s="9" t="str">
        <f t="shared" ca="1" si="226"/>
        <v/>
      </c>
      <c r="AI311" s="9" t="str">
        <f t="shared" ca="1" si="227"/>
        <v/>
      </c>
      <c r="AJ311" s="9" t="str">
        <f t="shared" ca="1" si="228"/>
        <v/>
      </c>
      <c r="AK311" s="9" t="str">
        <f t="shared" ca="1" si="229"/>
        <v/>
      </c>
      <c r="AL311" s="9" t="str">
        <f t="shared" ca="1" si="230"/>
        <v/>
      </c>
      <c r="AM311" s="9">
        <f t="shared" ca="1" si="231"/>
        <v>19</v>
      </c>
      <c r="AN311" s="9">
        <f t="shared" ca="1" si="221"/>
        <v>-9</v>
      </c>
      <c r="AO311" s="20">
        <f t="shared" ca="1" si="206"/>
        <v>0</v>
      </c>
      <c r="AP311" s="22">
        <f t="shared" ca="1" si="207"/>
        <v>69</v>
      </c>
      <c r="AQ311"/>
      <c r="AR311" s="74" t="str">
        <f t="shared" ca="1" si="208"/>
        <v>Profit Target</v>
      </c>
      <c r="AS311" s="74">
        <f t="shared" ca="1" si="209"/>
        <v>0</v>
      </c>
      <c r="CA311" s="5"/>
      <c r="CB311" s="50">
        <f t="shared" ca="1" si="204"/>
        <v>25</v>
      </c>
    </row>
    <row r="312" spans="1:80">
      <c r="A312" s="50">
        <f t="shared" ca="1" si="203"/>
        <v>11</v>
      </c>
      <c r="B312" s="34"/>
      <c r="C312" s="34"/>
      <c r="D312" s="34"/>
      <c r="E312" s="34"/>
      <c r="F312" s="24">
        <f ca="1">IF(A312&lt;&gt;"",COUNTIF($A$5:A312,A312),"")</f>
        <v>6</v>
      </c>
      <c r="G312" s="76">
        <f t="shared" ca="1" si="205"/>
        <v>11</v>
      </c>
      <c r="H312" s="19">
        <f t="shared" ca="1" si="210"/>
        <v>1</v>
      </c>
      <c r="I312" s="83" t="str">
        <f t="shared" ca="1" si="233"/>
        <v/>
      </c>
      <c r="J312" s="83" t="str">
        <f t="shared" ca="1" si="212"/>
        <v/>
      </c>
      <c r="K312" s="83" t="str">
        <f t="shared" ca="1" si="234"/>
        <v/>
      </c>
      <c r="L312" s="83" t="str">
        <f t="shared" ca="1" si="213"/>
        <v/>
      </c>
      <c r="M312" s="83" t="str">
        <f t="shared" ca="1" si="235"/>
        <v/>
      </c>
      <c r="N312" s="83" t="str">
        <f t="shared" ca="1" si="214"/>
        <v/>
      </c>
      <c r="O312" s="83" t="str">
        <f t="shared" ca="1" si="236"/>
        <v/>
      </c>
      <c r="P312" s="83" t="str">
        <f t="shared" ca="1" si="215"/>
        <v/>
      </c>
      <c r="Q312" s="83" t="str">
        <f t="shared" ca="1" si="237"/>
        <v/>
      </c>
      <c r="R312" s="83" t="str">
        <f t="shared" ca="1" si="216"/>
        <v/>
      </c>
      <c r="S312" s="83" t="str">
        <f t="shared" ca="1" si="238"/>
        <v/>
      </c>
      <c r="T312" s="83" t="str">
        <f t="shared" ca="1" si="217"/>
        <v/>
      </c>
      <c r="U312" s="83" t="str">
        <f t="shared" ca="1" si="239"/>
        <v/>
      </c>
      <c r="V312" s="83" t="str">
        <f t="shared" ca="1" si="218"/>
        <v/>
      </c>
      <c r="W312" s="83" t="str">
        <f t="shared" ca="1" si="240"/>
        <v/>
      </c>
      <c r="X312" s="83" t="str">
        <f t="shared" ca="1" si="219"/>
        <v/>
      </c>
      <c r="Y312" s="83" t="str">
        <f t="shared" ca="1" si="241"/>
        <v/>
      </c>
      <c r="Z312" s="83" t="str">
        <f t="shared" ca="1" si="220"/>
        <v/>
      </c>
      <c r="AA312" s="83" t="str">
        <f t="shared" ca="1" si="242"/>
        <v/>
      </c>
      <c r="AB312" s="28" t="str">
        <f t="shared" ca="1" si="243"/>
        <v/>
      </c>
      <c r="AC312" s="9" t="str">
        <f t="shared" ca="1" si="222"/>
        <v/>
      </c>
      <c r="AD312" s="9" t="str">
        <f t="shared" ca="1" si="232"/>
        <v/>
      </c>
      <c r="AE312" s="9" t="str">
        <f t="shared" ca="1" si="223"/>
        <v/>
      </c>
      <c r="AF312" s="9" t="str">
        <f t="shared" ca="1" si="224"/>
        <v/>
      </c>
      <c r="AG312" s="9" t="str">
        <f t="shared" ca="1" si="225"/>
        <v/>
      </c>
      <c r="AH312" s="9" t="str">
        <f t="shared" ca="1" si="226"/>
        <v/>
      </c>
      <c r="AI312" s="9" t="str">
        <f t="shared" ca="1" si="227"/>
        <v/>
      </c>
      <c r="AJ312" s="9" t="str">
        <f t="shared" ca="1" si="228"/>
        <v/>
      </c>
      <c r="AK312" s="9" t="str">
        <f t="shared" ca="1" si="229"/>
        <v/>
      </c>
      <c r="AL312" s="9" t="str">
        <f t="shared" ca="1" si="230"/>
        <v/>
      </c>
      <c r="AM312" s="9">
        <f t="shared" ca="1" si="231"/>
        <v>19</v>
      </c>
      <c r="AN312" s="9">
        <f t="shared" ca="1" si="221"/>
        <v>-9</v>
      </c>
      <c r="AO312" s="20">
        <f t="shared" ca="1" si="206"/>
        <v>0</v>
      </c>
      <c r="AP312" s="22">
        <f t="shared" ca="1" si="207"/>
        <v>69</v>
      </c>
      <c r="AQ312"/>
      <c r="AR312" s="74" t="str">
        <f t="shared" ca="1" si="208"/>
        <v>Profit Target</v>
      </c>
      <c r="AS312" s="74">
        <f t="shared" ca="1" si="209"/>
        <v>0</v>
      </c>
      <c r="CA312" s="5"/>
      <c r="CB312" s="50">
        <f t="shared" ca="1" si="204"/>
        <v>2</v>
      </c>
    </row>
    <row r="313" spans="1:80">
      <c r="A313" s="50">
        <f t="shared" ca="1" si="203"/>
        <v>34</v>
      </c>
      <c r="B313" s="34"/>
      <c r="C313" s="34"/>
      <c r="D313" s="34"/>
      <c r="E313" s="34"/>
      <c r="F313" s="24">
        <f ca="1">IF(A313&lt;&gt;"",COUNTIF($A$5:A313,A313),"")</f>
        <v>4</v>
      </c>
      <c r="G313" s="76">
        <f t="shared" ca="1" si="205"/>
        <v>34</v>
      </c>
      <c r="H313" s="19">
        <f t="shared" ca="1" si="210"/>
        <v>1</v>
      </c>
      <c r="I313" s="83" t="str">
        <f t="shared" ca="1" si="233"/>
        <v/>
      </c>
      <c r="J313" s="83" t="str">
        <f t="shared" ca="1" si="212"/>
        <v/>
      </c>
      <c r="K313" s="83" t="str">
        <f t="shared" ca="1" si="234"/>
        <v/>
      </c>
      <c r="L313" s="83" t="str">
        <f t="shared" ca="1" si="213"/>
        <v/>
      </c>
      <c r="M313" s="83" t="str">
        <f t="shared" ca="1" si="235"/>
        <v/>
      </c>
      <c r="N313" s="83" t="str">
        <f t="shared" ca="1" si="214"/>
        <v/>
      </c>
      <c r="O313" s="83" t="str">
        <f t="shared" ca="1" si="236"/>
        <v/>
      </c>
      <c r="P313" s="83" t="str">
        <f t="shared" ca="1" si="215"/>
        <v/>
      </c>
      <c r="Q313" s="83" t="str">
        <f t="shared" ca="1" si="237"/>
        <v/>
      </c>
      <c r="R313" s="83" t="str">
        <f t="shared" ca="1" si="216"/>
        <v/>
      </c>
      <c r="S313" s="83" t="str">
        <f t="shared" ca="1" si="238"/>
        <v/>
      </c>
      <c r="T313" s="83" t="str">
        <f t="shared" ca="1" si="217"/>
        <v/>
      </c>
      <c r="U313" s="83" t="str">
        <f t="shared" ca="1" si="239"/>
        <v/>
      </c>
      <c r="V313" s="83" t="str">
        <f t="shared" ca="1" si="218"/>
        <v/>
      </c>
      <c r="W313" s="83" t="str">
        <f t="shared" ca="1" si="240"/>
        <v/>
      </c>
      <c r="X313" s="83" t="str">
        <f t="shared" ca="1" si="219"/>
        <v/>
      </c>
      <c r="Y313" s="83" t="str">
        <f t="shared" ca="1" si="241"/>
        <v/>
      </c>
      <c r="Z313" s="83" t="str">
        <f t="shared" ca="1" si="220"/>
        <v/>
      </c>
      <c r="AA313" s="83" t="str">
        <f t="shared" ca="1" si="242"/>
        <v/>
      </c>
      <c r="AB313" s="28" t="str">
        <f t="shared" ca="1" si="243"/>
        <v/>
      </c>
      <c r="AC313" s="9" t="str">
        <f t="shared" ca="1" si="222"/>
        <v/>
      </c>
      <c r="AD313" s="9" t="str">
        <f t="shared" ca="1" si="232"/>
        <v/>
      </c>
      <c r="AE313" s="9" t="str">
        <f t="shared" ca="1" si="223"/>
        <v/>
      </c>
      <c r="AF313" s="9" t="str">
        <f t="shared" ca="1" si="224"/>
        <v/>
      </c>
      <c r="AG313" s="9" t="str">
        <f t="shared" ca="1" si="225"/>
        <v/>
      </c>
      <c r="AH313" s="9" t="str">
        <f t="shared" ca="1" si="226"/>
        <v/>
      </c>
      <c r="AI313" s="9" t="str">
        <f t="shared" ca="1" si="227"/>
        <v/>
      </c>
      <c r="AJ313" s="9" t="str">
        <f t="shared" ca="1" si="228"/>
        <v/>
      </c>
      <c r="AK313" s="9" t="str">
        <f t="shared" ca="1" si="229"/>
        <v/>
      </c>
      <c r="AL313" s="9" t="str">
        <f t="shared" ca="1" si="230"/>
        <v/>
      </c>
      <c r="AM313" s="9">
        <f t="shared" ca="1" si="231"/>
        <v>19</v>
      </c>
      <c r="AN313" s="9">
        <f t="shared" ca="1" si="221"/>
        <v>-9</v>
      </c>
      <c r="AO313" s="20">
        <f t="shared" ca="1" si="206"/>
        <v>0</v>
      </c>
      <c r="AP313" s="22">
        <f t="shared" ca="1" si="207"/>
        <v>69</v>
      </c>
      <c r="AQ313"/>
      <c r="AR313" s="74" t="str">
        <f t="shared" ca="1" si="208"/>
        <v>Profit Target</v>
      </c>
      <c r="AS313" s="74">
        <f t="shared" ca="1" si="209"/>
        <v>0</v>
      </c>
      <c r="CA313" s="5"/>
      <c r="CB313" s="50">
        <f t="shared" ca="1" si="204"/>
        <v>32</v>
      </c>
    </row>
    <row r="314" spans="1:80">
      <c r="A314" s="50">
        <f t="shared" ca="1" si="203"/>
        <v>14</v>
      </c>
      <c r="B314" s="34"/>
      <c r="C314" s="34"/>
      <c r="D314" s="34"/>
      <c r="E314" s="34"/>
      <c r="F314" s="24">
        <f ca="1">IF(A314&lt;&gt;"",COUNTIF($A$5:A314,A314),"")</f>
        <v>10</v>
      </c>
      <c r="G314" s="76">
        <f t="shared" ca="1" si="205"/>
        <v>14</v>
      </c>
      <c r="H314" s="19">
        <f t="shared" ca="1" si="210"/>
        <v>1</v>
      </c>
      <c r="I314" s="83" t="str">
        <f t="shared" ca="1" si="233"/>
        <v/>
      </c>
      <c r="J314" s="83" t="str">
        <f t="shared" ca="1" si="212"/>
        <v/>
      </c>
      <c r="K314" s="83" t="str">
        <f t="shared" ca="1" si="234"/>
        <v/>
      </c>
      <c r="L314" s="83" t="str">
        <f t="shared" ca="1" si="213"/>
        <v/>
      </c>
      <c r="M314" s="83" t="str">
        <f t="shared" ca="1" si="235"/>
        <v/>
      </c>
      <c r="N314" s="83" t="str">
        <f t="shared" ca="1" si="214"/>
        <v/>
      </c>
      <c r="O314" s="83" t="str">
        <f t="shared" ca="1" si="236"/>
        <v/>
      </c>
      <c r="P314" s="83" t="str">
        <f t="shared" ca="1" si="215"/>
        <v/>
      </c>
      <c r="Q314" s="83" t="str">
        <f t="shared" ca="1" si="237"/>
        <v/>
      </c>
      <c r="R314" s="83" t="str">
        <f t="shared" ca="1" si="216"/>
        <v/>
      </c>
      <c r="S314" s="83" t="str">
        <f t="shared" ca="1" si="238"/>
        <v/>
      </c>
      <c r="T314" s="83" t="str">
        <f t="shared" ca="1" si="217"/>
        <v/>
      </c>
      <c r="U314" s="83" t="str">
        <f t="shared" ca="1" si="239"/>
        <v/>
      </c>
      <c r="V314" s="83" t="str">
        <f t="shared" ca="1" si="218"/>
        <v/>
      </c>
      <c r="W314" s="83" t="str">
        <f t="shared" ca="1" si="240"/>
        <v/>
      </c>
      <c r="X314" s="83" t="str">
        <f t="shared" ca="1" si="219"/>
        <v/>
      </c>
      <c r="Y314" s="83" t="str">
        <f t="shared" ca="1" si="241"/>
        <v/>
      </c>
      <c r="Z314" s="83" t="str">
        <f t="shared" ca="1" si="220"/>
        <v/>
      </c>
      <c r="AA314" s="83" t="str">
        <f t="shared" ca="1" si="242"/>
        <v/>
      </c>
      <c r="AB314" s="28" t="str">
        <f t="shared" ca="1" si="243"/>
        <v/>
      </c>
      <c r="AC314" s="9" t="str">
        <f t="shared" ca="1" si="222"/>
        <v/>
      </c>
      <c r="AD314" s="9" t="str">
        <f t="shared" ca="1" si="232"/>
        <v/>
      </c>
      <c r="AE314" s="9" t="str">
        <f t="shared" ca="1" si="223"/>
        <v/>
      </c>
      <c r="AF314" s="9" t="str">
        <f t="shared" ca="1" si="224"/>
        <v/>
      </c>
      <c r="AG314" s="9" t="str">
        <f t="shared" ca="1" si="225"/>
        <v/>
      </c>
      <c r="AH314" s="9" t="str">
        <f t="shared" ca="1" si="226"/>
        <v/>
      </c>
      <c r="AI314" s="9" t="str">
        <f t="shared" ca="1" si="227"/>
        <v/>
      </c>
      <c r="AJ314" s="9" t="str">
        <f t="shared" ca="1" si="228"/>
        <v/>
      </c>
      <c r="AK314" s="9" t="str">
        <f t="shared" ca="1" si="229"/>
        <v/>
      </c>
      <c r="AL314" s="9" t="str">
        <f t="shared" ca="1" si="230"/>
        <v/>
      </c>
      <c r="AM314" s="9">
        <f t="shared" ca="1" si="231"/>
        <v>19</v>
      </c>
      <c r="AN314" s="9">
        <f t="shared" ca="1" si="221"/>
        <v>-9</v>
      </c>
      <c r="AO314" s="20">
        <f t="shared" ca="1" si="206"/>
        <v>0</v>
      </c>
      <c r="AP314" s="22">
        <f t="shared" ca="1" si="207"/>
        <v>69</v>
      </c>
      <c r="AQ314"/>
      <c r="AR314" s="74" t="str">
        <f t="shared" ca="1" si="208"/>
        <v>Profit Target</v>
      </c>
      <c r="AS314" s="74">
        <f t="shared" ca="1" si="209"/>
        <v>0</v>
      </c>
      <c r="CA314" s="5"/>
      <c r="CB314" s="50">
        <f t="shared" ca="1" si="204"/>
        <v>23</v>
      </c>
    </row>
    <row r="315" spans="1:80">
      <c r="A315" s="50">
        <f t="shared" ca="1" si="203"/>
        <v>28</v>
      </c>
      <c r="B315" s="34"/>
      <c r="C315" s="34"/>
      <c r="D315" s="34"/>
      <c r="E315" s="34"/>
      <c r="F315" s="24">
        <f ca="1">IF(A315&lt;&gt;"",COUNTIF($A$5:A315,A315),"")</f>
        <v>11</v>
      </c>
      <c r="G315" s="76">
        <f t="shared" ca="1" si="205"/>
        <v>28</v>
      </c>
      <c r="H315" s="19">
        <f t="shared" ca="1" si="210"/>
        <v>1</v>
      </c>
      <c r="I315" s="83" t="str">
        <f t="shared" ca="1" si="233"/>
        <v/>
      </c>
      <c r="J315" s="83" t="str">
        <f t="shared" ca="1" si="212"/>
        <v/>
      </c>
      <c r="K315" s="83" t="str">
        <f t="shared" ca="1" si="234"/>
        <v/>
      </c>
      <c r="L315" s="83" t="str">
        <f t="shared" ca="1" si="213"/>
        <v/>
      </c>
      <c r="M315" s="83" t="str">
        <f t="shared" ca="1" si="235"/>
        <v/>
      </c>
      <c r="N315" s="83" t="str">
        <f t="shared" ca="1" si="214"/>
        <v/>
      </c>
      <c r="O315" s="83" t="str">
        <f t="shared" ca="1" si="236"/>
        <v/>
      </c>
      <c r="P315" s="83" t="str">
        <f t="shared" ca="1" si="215"/>
        <v/>
      </c>
      <c r="Q315" s="83" t="str">
        <f t="shared" ca="1" si="237"/>
        <v/>
      </c>
      <c r="R315" s="83" t="str">
        <f t="shared" ca="1" si="216"/>
        <v/>
      </c>
      <c r="S315" s="83" t="str">
        <f t="shared" ca="1" si="238"/>
        <v/>
      </c>
      <c r="T315" s="83" t="str">
        <f t="shared" ca="1" si="217"/>
        <v/>
      </c>
      <c r="U315" s="83" t="str">
        <f t="shared" ca="1" si="239"/>
        <v/>
      </c>
      <c r="V315" s="83" t="str">
        <f t="shared" ca="1" si="218"/>
        <v/>
      </c>
      <c r="W315" s="83" t="str">
        <f t="shared" ca="1" si="240"/>
        <v/>
      </c>
      <c r="X315" s="83" t="str">
        <f t="shared" ca="1" si="219"/>
        <v/>
      </c>
      <c r="Y315" s="83" t="str">
        <f t="shared" ca="1" si="241"/>
        <v/>
      </c>
      <c r="Z315" s="83" t="str">
        <f t="shared" ca="1" si="220"/>
        <v/>
      </c>
      <c r="AA315" s="83" t="str">
        <f t="shared" ca="1" si="242"/>
        <v/>
      </c>
      <c r="AB315" s="28" t="str">
        <f t="shared" ca="1" si="243"/>
        <v/>
      </c>
      <c r="AC315" s="9" t="str">
        <f t="shared" ca="1" si="222"/>
        <v/>
      </c>
      <c r="AD315" s="9" t="str">
        <f t="shared" ca="1" si="232"/>
        <v/>
      </c>
      <c r="AE315" s="9" t="str">
        <f t="shared" ca="1" si="223"/>
        <v/>
      </c>
      <c r="AF315" s="9" t="str">
        <f t="shared" ca="1" si="224"/>
        <v/>
      </c>
      <c r="AG315" s="9" t="str">
        <f t="shared" ca="1" si="225"/>
        <v/>
      </c>
      <c r="AH315" s="9" t="str">
        <f t="shared" ca="1" si="226"/>
        <v/>
      </c>
      <c r="AI315" s="9" t="str">
        <f t="shared" ca="1" si="227"/>
        <v/>
      </c>
      <c r="AJ315" s="9" t="str">
        <f t="shared" ca="1" si="228"/>
        <v/>
      </c>
      <c r="AK315" s="9" t="str">
        <f t="shared" ca="1" si="229"/>
        <v/>
      </c>
      <c r="AL315" s="9" t="str">
        <f t="shared" ca="1" si="230"/>
        <v/>
      </c>
      <c r="AM315" s="9">
        <f t="shared" ca="1" si="231"/>
        <v>19</v>
      </c>
      <c r="AN315" s="9">
        <f t="shared" ca="1" si="221"/>
        <v>-9</v>
      </c>
      <c r="AO315" s="20">
        <f t="shared" ca="1" si="206"/>
        <v>0</v>
      </c>
      <c r="AP315" s="22">
        <f t="shared" ca="1" si="207"/>
        <v>69</v>
      </c>
      <c r="AQ315"/>
      <c r="AR315" s="74" t="str">
        <f t="shared" ca="1" si="208"/>
        <v>Profit Target</v>
      </c>
      <c r="AS315" s="74">
        <f t="shared" ca="1" si="209"/>
        <v>0</v>
      </c>
      <c r="CA315" s="5"/>
      <c r="CB315" s="50">
        <f t="shared" ca="1" si="204"/>
        <v>10</v>
      </c>
    </row>
    <row r="316" spans="1:80">
      <c r="A316" s="50">
        <f t="shared" ca="1" si="203"/>
        <v>4</v>
      </c>
      <c r="B316" s="34"/>
      <c r="C316" s="34"/>
      <c r="D316" s="34"/>
      <c r="E316" s="34"/>
      <c r="F316" s="24">
        <f ca="1">IF(A316&lt;&gt;"",COUNTIF($A$5:A316,A316),"")</f>
        <v>14</v>
      </c>
      <c r="G316" s="76">
        <f t="shared" ca="1" si="205"/>
        <v>4</v>
      </c>
      <c r="H316" s="19">
        <f t="shared" ca="1" si="210"/>
        <v>1</v>
      </c>
      <c r="I316" s="83" t="str">
        <f t="shared" ca="1" si="233"/>
        <v/>
      </c>
      <c r="J316" s="83" t="str">
        <f t="shared" ca="1" si="212"/>
        <v/>
      </c>
      <c r="K316" s="83" t="str">
        <f t="shared" ca="1" si="234"/>
        <v/>
      </c>
      <c r="L316" s="83" t="str">
        <f t="shared" ca="1" si="213"/>
        <v/>
      </c>
      <c r="M316" s="83" t="str">
        <f t="shared" ca="1" si="235"/>
        <v/>
      </c>
      <c r="N316" s="83" t="str">
        <f t="shared" ca="1" si="214"/>
        <v/>
      </c>
      <c r="O316" s="83" t="str">
        <f t="shared" ca="1" si="236"/>
        <v/>
      </c>
      <c r="P316" s="83" t="str">
        <f t="shared" ca="1" si="215"/>
        <v/>
      </c>
      <c r="Q316" s="83" t="str">
        <f t="shared" ca="1" si="237"/>
        <v/>
      </c>
      <c r="R316" s="83" t="str">
        <f t="shared" ca="1" si="216"/>
        <v/>
      </c>
      <c r="S316" s="83" t="str">
        <f t="shared" ca="1" si="238"/>
        <v/>
      </c>
      <c r="T316" s="83" t="str">
        <f t="shared" ca="1" si="217"/>
        <v/>
      </c>
      <c r="U316" s="83" t="str">
        <f t="shared" ca="1" si="239"/>
        <v/>
      </c>
      <c r="V316" s="83" t="str">
        <f t="shared" ca="1" si="218"/>
        <v/>
      </c>
      <c r="W316" s="83" t="str">
        <f t="shared" ca="1" si="240"/>
        <v/>
      </c>
      <c r="X316" s="83" t="str">
        <f t="shared" ca="1" si="219"/>
        <v/>
      </c>
      <c r="Y316" s="83" t="str">
        <f t="shared" ca="1" si="241"/>
        <v/>
      </c>
      <c r="Z316" s="83" t="str">
        <f t="shared" ca="1" si="220"/>
        <v/>
      </c>
      <c r="AA316" s="83" t="str">
        <f t="shared" ca="1" si="242"/>
        <v/>
      </c>
      <c r="AB316" s="28" t="str">
        <f ca="1">IF(I316&lt;&gt;"",COUNTIF(AA311:AA316,I316),"")</f>
        <v/>
      </c>
      <c r="AC316" s="9" t="str">
        <f t="shared" ca="1" si="222"/>
        <v/>
      </c>
      <c r="AD316" s="9" t="str">
        <f t="shared" ca="1" si="232"/>
        <v/>
      </c>
      <c r="AE316" s="9" t="str">
        <f t="shared" ca="1" si="223"/>
        <v/>
      </c>
      <c r="AF316" s="9" t="str">
        <f t="shared" ca="1" si="224"/>
        <v/>
      </c>
      <c r="AG316" s="9" t="str">
        <f t="shared" ca="1" si="225"/>
        <v/>
      </c>
      <c r="AH316" s="9" t="str">
        <f t="shared" ca="1" si="226"/>
        <v/>
      </c>
      <c r="AI316" s="9" t="str">
        <f t="shared" ca="1" si="227"/>
        <v/>
      </c>
      <c r="AJ316" s="9" t="str">
        <f t="shared" ca="1" si="228"/>
        <v/>
      </c>
      <c r="AK316" s="9" t="str">
        <f t="shared" ca="1" si="229"/>
        <v/>
      </c>
      <c r="AL316" s="9" t="str">
        <f t="shared" ca="1" si="230"/>
        <v/>
      </c>
      <c r="AM316" s="9">
        <f t="shared" ca="1" si="231"/>
        <v>19</v>
      </c>
      <c r="AN316" s="9">
        <f t="shared" ca="1" si="221"/>
        <v>-9</v>
      </c>
      <c r="AO316" s="20">
        <f t="shared" ca="1" si="206"/>
        <v>0</v>
      </c>
      <c r="AP316" s="22">
        <f t="shared" ca="1" si="207"/>
        <v>69</v>
      </c>
      <c r="AQ316"/>
      <c r="AR316" s="74" t="str">
        <f t="shared" ca="1" si="208"/>
        <v>Profit Target</v>
      </c>
      <c r="AS316" s="74">
        <f t="shared" ca="1" si="209"/>
        <v>0</v>
      </c>
      <c r="CA316" s="5"/>
      <c r="CB316" s="50">
        <f t="shared" ca="1" si="204"/>
        <v>29</v>
      </c>
    </row>
    <row r="317" spans="1:80">
      <c r="A317" s="50">
        <f t="shared" ca="1" si="203"/>
        <v>5</v>
      </c>
      <c r="B317" s="34"/>
      <c r="C317" s="34"/>
      <c r="D317" s="34"/>
      <c r="E317" s="34"/>
      <c r="F317" s="24">
        <f ca="1">IF(A317&lt;&gt;"",COUNTIF($A$5:A317,A317),"")</f>
        <v>14</v>
      </c>
      <c r="G317" s="76">
        <f t="shared" ca="1" si="205"/>
        <v>5</v>
      </c>
      <c r="H317" s="19">
        <f t="shared" ca="1" si="210"/>
        <v>1</v>
      </c>
      <c r="I317" s="83" t="str">
        <f t="shared" ca="1" si="233"/>
        <v/>
      </c>
      <c r="J317" s="83" t="str">
        <f t="shared" ca="1" si="212"/>
        <v/>
      </c>
      <c r="K317" s="83" t="str">
        <f t="shared" ca="1" si="234"/>
        <v/>
      </c>
      <c r="L317" s="83" t="str">
        <f t="shared" ca="1" si="213"/>
        <v/>
      </c>
      <c r="M317" s="83" t="str">
        <f t="shared" ca="1" si="235"/>
        <v/>
      </c>
      <c r="N317" s="83" t="str">
        <f t="shared" ca="1" si="214"/>
        <v/>
      </c>
      <c r="O317" s="83" t="str">
        <f t="shared" ca="1" si="236"/>
        <v/>
      </c>
      <c r="P317" s="83" t="str">
        <f t="shared" ca="1" si="215"/>
        <v/>
      </c>
      <c r="Q317" s="83" t="str">
        <f t="shared" ca="1" si="237"/>
        <v/>
      </c>
      <c r="R317" s="83" t="str">
        <f t="shared" ca="1" si="216"/>
        <v/>
      </c>
      <c r="S317" s="83" t="str">
        <f t="shared" ca="1" si="238"/>
        <v/>
      </c>
      <c r="T317" s="83" t="str">
        <f t="shared" ca="1" si="217"/>
        <v/>
      </c>
      <c r="U317" s="83" t="str">
        <f t="shared" ca="1" si="239"/>
        <v/>
      </c>
      <c r="V317" s="83" t="str">
        <f t="shared" ca="1" si="218"/>
        <v/>
      </c>
      <c r="W317" s="83" t="str">
        <f t="shared" ca="1" si="240"/>
        <v/>
      </c>
      <c r="X317" s="83" t="str">
        <f t="shared" ca="1" si="219"/>
        <v/>
      </c>
      <c r="Y317" s="83" t="str">
        <f t="shared" ca="1" si="241"/>
        <v/>
      </c>
      <c r="Z317" s="83" t="str">
        <f t="shared" ca="1" si="220"/>
        <v/>
      </c>
      <c r="AA317" s="83" t="str">
        <f t="shared" ca="1" si="242"/>
        <v/>
      </c>
      <c r="AB317" s="28" t="str">
        <f t="shared" ref="AB317:AB361" ca="1" si="244">IF(AA317&lt;&gt;"",COUNTIF(AA312:AA317,AA317),"")</f>
        <v/>
      </c>
      <c r="AC317" s="9" t="str">
        <f t="shared" ca="1" si="222"/>
        <v/>
      </c>
      <c r="AD317" s="9" t="str">
        <f t="shared" ca="1" si="232"/>
        <v/>
      </c>
      <c r="AE317" s="9" t="str">
        <f t="shared" ca="1" si="223"/>
        <v/>
      </c>
      <c r="AF317" s="9" t="str">
        <f t="shared" ca="1" si="224"/>
        <v/>
      </c>
      <c r="AG317" s="9" t="str">
        <f t="shared" ca="1" si="225"/>
        <v/>
      </c>
      <c r="AH317" s="9" t="str">
        <f t="shared" ca="1" si="226"/>
        <v/>
      </c>
      <c r="AI317" s="9" t="str">
        <f t="shared" ca="1" si="227"/>
        <v/>
      </c>
      <c r="AJ317" s="9" t="str">
        <f t="shared" ca="1" si="228"/>
        <v/>
      </c>
      <c r="AK317" s="9" t="str">
        <f t="shared" ca="1" si="229"/>
        <v/>
      </c>
      <c r="AL317" s="9" t="str">
        <f ca="1">IF(AP316&gt;=$W$1,"",IF(AP316&lt;=$W$2,"",IF(I316&lt;&gt;"",IF(I316=A317,(35*H316),(-1*H316)),"")))</f>
        <v/>
      </c>
      <c r="AM317" s="9">
        <f t="shared" ca="1" si="231"/>
        <v>19</v>
      </c>
      <c r="AN317" s="9">
        <f t="shared" ca="1" si="221"/>
        <v>-9</v>
      </c>
      <c r="AO317" s="20">
        <f t="shared" ca="1" si="206"/>
        <v>0</v>
      </c>
      <c r="AP317" s="22">
        <f t="shared" ca="1" si="207"/>
        <v>69</v>
      </c>
      <c r="AQ317"/>
      <c r="AR317" s="74" t="str">
        <f t="shared" ca="1" si="208"/>
        <v>Profit Target</v>
      </c>
      <c r="AS317" s="74">
        <f t="shared" ca="1" si="209"/>
        <v>0</v>
      </c>
      <c r="CA317" s="5"/>
      <c r="CB317" s="50">
        <f t="shared" ca="1" si="204"/>
        <v>24</v>
      </c>
    </row>
    <row r="318" spans="1:80">
      <c r="A318" s="50">
        <f t="shared" ca="1" si="203"/>
        <v>23</v>
      </c>
      <c r="B318" s="34"/>
      <c r="C318" s="34"/>
      <c r="D318" s="34"/>
      <c r="E318" s="34"/>
      <c r="F318" s="24">
        <f ca="1">IF(A318&lt;&gt;"",COUNTIF($A$5:A318,A318),"")</f>
        <v>8</v>
      </c>
      <c r="G318" s="76">
        <f t="shared" ca="1" si="205"/>
        <v>23</v>
      </c>
      <c r="H318" s="19">
        <f t="shared" ca="1" si="210"/>
        <v>1</v>
      </c>
      <c r="I318" s="83" t="str">
        <f t="shared" ca="1" si="233"/>
        <v/>
      </c>
      <c r="J318" s="83" t="str">
        <f t="shared" ca="1" si="212"/>
        <v/>
      </c>
      <c r="K318" s="83" t="str">
        <f t="shared" ca="1" si="234"/>
        <v/>
      </c>
      <c r="L318" s="83" t="str">
        <f t="shared" ca="1" si="213"/>
        <v/>
      </c>
      <c r="M318" s="83" t="str">
        <f t="shared" ca="1" si="235"/>
        <v/>
      </c>
      <c r="N318" s="83" t="str">
        <f t="shared" ca="1" si="214"/>
        <v/>
      </c>
      <c r="O318" s="83" t="str">
        <f t="shared" ca="1" si="236"/>
        <v/>
      </c>
      <c r="P318" s="83" t="str">
        <f t="shared" ca="1" si="215"/>
        <v/>
      </c>
      <c r="Q318" s="83" t="str">
        <f t="shared" ca="1" si="237"/>
        <v/>
      </c>
      <c r="R318" s="83" t="str">
        <f t="shared" ca="1" si="216"/>
        <v/>
      </c>
      <c r="S318" s="83" t="str">
        <f t="shared" ca="1" si="238"/>
        <v/>
      </c>
      <c r="T318" s="83" t="str">
        <f t="shared" ca="1" si="217"/>
        <v/>
      </c>
      <c r="U318" s="83" t="str">
        <f t="shared" ca="1" si="239"/>
        <v/>
      </c>
      <c r="V318" s="83" t="str">
        <f t="shared" ca="1" si="218"/>
        <v/>
      </c>
      <c r="W318" s="83" t="str">
        <f t="shared" ca="1" si="240"/>
        <v/>
      </c>
      <c r="X318" s="83" t="str">
        <f t="shared" ca="1" si="219"/>
        <v/>
      </c>
      <c r="Y318" s="83" t="str">
        <f t="shared" ca="1" si="241"/>
        <v/>
      </c>
      <c r="Z318" s="83" t="str">
        <f t="shared" ca="1" si="220"/>
        <v/>
      </c>
      <c r="AA318" s="83" t="str">
        <f t="shared" ca="1" si="242"/>
        <v/>
      </c>
      <c r="AB318" s="28" t="str">
        <f t="shared" ca="1" si="244"/>
        <v/>
      </c>
      <c r="AC318" s="9" t="str">
        <f t="shared" ca="1" si="222"/>
        <v/>
      </c>
      <c r="AD318" s="9" t="str">
        <f t="shared" ca="1" si="232"/>
        <v/>
      </c>
      <c r="AE318" s="9" t="str">
        <f t="shared" ca="1" si="223"/>
        <v/>
      </c>
      <c r="AF318" s="9" t="str">
        <f t="shared" ca="1" si="224"/>
        <v/>
      </c>
      <c r="AG318" s="9" t="str">
        <f t="shared" ca="1" si="225"/>
        <v/>
      </c>
      <c r="AH318" s="9" t="str">
        <f t="shared" ca="1" si="226"/>
        <v/>
      </c>
      <c r="AI318" s="9" t="str">
        <f t="shared" ca="1" si="227"/>
        <v/>
      </c>
      <c r="AJ318" s="9" t="str">
        <f t="shared" ca="1" si="228"/>
        <v/>
      </c>
      <c r="AK318" s="9" t="str">
        <f t="shared" ca="1" si="229"/>
        <v/>
      </c>
      <c r="AL318" s="9" t="str">
        <f t="shared" ref="AL318:AL349" ca="1" si="245">IF(AP317&gt;=$W$1,"",IF(AP317&lt;=$W$2,"",IF(AA317&lt;&gt;"",IF(AA317=A318,(35*H317),(-1*H317)),"")))</f>
        <v/>
      </c>
      <c r="AM318" s="9">
        <f t="shared" ca="1" si="231"/>
        <v>19</v>
      </c>
      <c r="AN318" s="9">
        <f t="shared" ca="1" si="221"/>
        <v>-9</v>
      </c>
      <c r="AO318" s="20">
        <f t="shared" ca="1" si="206"/>
        <v>0</v>
      </c>
      <c r="AP318" s="22">
        <f t="shared" ca="1" si="207"/>
        <v>69</v>
      </c>
      <c r="AQ318"/>
      <c r="AR318" s="74" t="str">
        <f t="shared" ca="1" si="208"/>
        <v>Profit Target</v>
      </c>
      <c r="AS318" s="74">
        <f t="shared" ca="1" si="209"/>
        <v>0</v>
      </c>
      <c r="CA318" s="5"/>
      <c r="CB318" s="50">
        <f t="shared" ca="1" si="204"/>
        <v>9</v>
      </c>
    </row>
    <row r="319" spans="1:80">
      <c r="A319" s="50">
        <f t="shared" ca="1" si="203"/>
        <v>18</v>
      </c>
      <c r="B319" s="34"/>
      <c r="C319" s="34"/>
      <c r="D319" s="34"/>
      <c r="E319" s="34"/>
      <c r="F319" s="24">
        <f ca="1">IF(A319&lt;&gt;"",COUNTIF($A$5:A319,A319),"")</f>
        <v>3</v>
      </c>
      <c r="G319" s="76">
        <f t="shared" ca="1" si="205"/>
        <v>18</v>
      </c>
      <c r="H319" s="19">
        <f t="shared" ca="1" si="210"/>
        <v>1</v>
      </c>
      <c r="I319" s="83" t="str">
        <f t="shared" ca="1" si="233"/>
        <v/>
      </c>
      <c r="J319" s="83" t="str">
        <f t="shared" ca="1" si="212"/>
        <v/>
      </c>
      <c r="K319" s="83" t="str">
        <f t="shared" ca="1" si="234"/>
        <v/>
      </c>
      <c r="L319" s="83" t="str">
        <f t="shared" ca="1" si="213"/>
        <v/>
      </c>
      <c r="M319" s="83" t="str">
        <f t="shared" ca="1" si="235"/>
        <v/>
      </c>
      <c r="N319" s="83" t="str">
        <f t="shared" ca="1" si="214"/>
        <v/>
      </c>
      <c r="O319" s="83" t="str">
        <f t="shared" ca="1" si="236"/>
        <v/>
      </c>
      <c r="P319" s="83" t="str">
        <f t="shared" ca="1" si="215"/>
        <v/>
      </c>
      <c r="Q319" s="83" t="str">
        <f t="shared" ca="1" si="237"/>
        <v/>
      </c>
      <c r="R319" s="83" t="str">
        <f t="shared" ca="1" si="216"/>
        <v/>
      </c>
      <c r="S319" s="83" t="str">
        <f t="shared" ca="1" si="238"/>
        <v/>
      </c>
      <c r="T319" s="83" t="str">
        <f t="shared" ca="1" si="217"/>
        <v/>
      </c>
      <c r="U319" s="83" t="str">
        <f t="shared" ca="1" si="239"/>
        <v/>
      </c>
      <c r="V319" s="83" t="str">
        <f t="shared" ca="1" si="218"/>
        <v/>
      </c>
      <c r="W319" s="83" t="str">
        <f t="shared" ca="1" si="240"/>
        <v/>
      </c>
      <c r="X319" s="83" t="str">
        <f t="shared" ca="1" si="219"/>
        <v/>
      </c>
      <c r="Y319" s="83" t="str">
        <f t="shared" ca="1" si="241"/>
        <v/>
      </c>
      <c r="Z319" s="83" t="str">
        <f t="shared" ca="1" si="220"/>
        <v/>
      </c>
      <c r="AA319" s="83" t="str">
        <f t="shared" ca="1" si="242"/>
        <v/>
      </c>
      <c r="AB319" s="28" t="str">
        <f t="shared" ca="1" si="244"/>
        <v/>
      </c>
      <c r="AC319" s="9" t="str">
        <f t="shared" ca="1" si="222"/>
        <v/>
      </c>
      <c r="AD319" s="9" t="str">
        <f t="shared" ca="1" si="232"/>
        <v/>
      </c>
      <c r="AE319" s="9" t="str">
        <f t="shared" ca="1" si="223"/>
        <v/>
      </c>
      <c r="AF319" s="9" t="str">
        <f t="shared" ca="1" si="224"/>
        <v/>
      </c>
      <c r="AG319" s="9" t="str">
        <f t="shared" ca="1" si="225"/>
        <v/>
      </c>
      <c r="AH319" s="9" t="str">
        <f t="shared" ca="1" si="226"/>
        <v/>
      </c>
      <c r="AI319" s="9" t="str">
        <f t="shared" ca="1" si="227"/>
        <v/>
      </c>
      <c r="AJ319" s="9" t="str">
        <f t="shared" ca="1" si="228"/>
        <v/>
      </c>
      <c r="AK319" s="9" t="str">
        <f t="shared" ca="1" si="229"/>
        <v/>
      </c>
      <c r="AL319" s="9" t="str">
        <f t="shared" ca="1" si="245"/>
        <v/>
      </c>
      <c r="AM319" s="9">
        <f t="shared" ca="1" si="231"/>
        <v>19</v>
      </c>
      <c r="AN319" s="9">
        <f t="shared" ca="1" si="221"/>
        <v>-9</v>
      </c>
      <c r="AO319" s="20">
        <f t="shared" ca="1" si="206"/>
        <v>0</v>
      </c>
      <c r="AP319" s="22">
        <f t="shared" ca="1" si="207"/>
        <v>69</v>
      </c>
      <c r="AQ319"/>
      <c r="AR319" s="74" t="str">
        <f t="shared" ca="1" si="208"/>
        <v>Profit Target</v>
      </c>
      <c r="AS319" s="74">
        <f t="shared" ca="1" si="209"/>
        <v>0</v>
      </c>
      <c r="CA319" s="5"/>
      <c r="CB319" s="50">
        <f t="shared" ca="1" si="204"/>
        <v>35</v>
      </c>
    </row>
    <row r="320" spans="1:80">
      <c r="A320" s="50">
        <f t="shared" ca="1" si="203"/>
        <v>10</v>
      </c>
      <c r="B320" s="34"/>
      <c r="C320" s="34"/>
      <c r="D320" s="34"/>
      <c r="E320" s="34"/>
      <c r="F320" s="24">
        <f ca="1">IF(A320&lt;&gt;"",COUNTIF($A$5:A320,A320),"")</f>
        <v>13</v>
      </c>
      <c r="G320" s="76">
        <f t="shared" ca="1" si="205"/>
        <v>10</v>
      </c>
      <c r="H320" s="19">
        <f t="shared" ca="1" si="210"/>
        <v>1</v>
      </c>
      <c r="I320" s="83" t="str">
        <f t="shared" ca="1" si="233"/>
        <v/>
      </c>
      <c r="J320" s="83" t="str">
        <f t="shared" ca="1" si="212"/>
        <v/>
      </c>
      <c r="K320" s="83" t="str">
        <f t="shared" ca="1" si="234"/>
        <v/>
      </c>
      <c r="L320" s="83" t="str">
        <f t="shared" ca="1" si="213"/>
        <v/>
      </c>
      <c r="M320" s="83" t="str">
        <f t="shared" ca="1" si="235"/>
        <v/>
      </c>
      <c r="N320" s="83" t="str">
        <f t="shared" ca="1" si="214"/>
        <v/>
      </c>
      <c r="O320" s="83" t="str">
        <f t="shared" ca="1" si="236"/>
        <v/>
      </c>
      <c r="P320" s="83" t="str">
        <f t="shared" ca="1" si="215"/>
        <v/>
      </c>
      <c r="Q320" s="83" t="str">
        <f t="shared" ca="1" si="237"/>
        <v/>
      </c>
      <c r="R320" s="83" t="str">
        <f t="shared" ca="1" si="216"/>
        <v/>
      </c>
      <c r="S320" s="83" t="str">
        <f t="shared" ca="1" si="238"/>
        <v/>
      </c>
      <c r="T320" s="83" t="str">
        <f t="shared" ca="1" si="217"/>
        <v/>
      </c>
      <c r="U320" s="83" t="str">
        <f t="shared" ca="1" si="239"/>
        <v/>
      </c>
      <c r="V320" s="83" t="str">
        <f t="shared" ca="1" si="218"/>
        <v/>
      </c>
      <c r="W320" s="83" t="str">
        <f t="shared" ca="1" si="240"/>
        <v/>
      </c>
      <c r="X320" s="83" t="str">
        <f t="shared" ca="1" si="219"/>
        <v/>
      </c>
      <c r="Y320" s="83" t="str">
        <f t="shared" ca="1" si="241"/>
        <v/>
      </c>
      <c r="Z320" s="83" t="str">
        <f t="shared" ca="1" si="220"/>
        <v/>
      </c>
      <c r="AA320" s="83" t="str">
        <f t="shared" ca="1" si="242"/>
        <v/>
      </c>
      <c r="AB320" s="28" t="str">
        <f t="shared" ca="1" si="244"/>
        <v/>
      </c>
      <c r="AC320" s="9" t="str">
        <f t="shared" ca="1" si="222"/>
        <v/>
      </c>
      <c r="AD320" s="9" t="str">
        <f t="shared" ca="1" si="232"/>
        <v/>
      </c>
      <c r="AE320" s="9" t="str">
        <f t="shared" ca="1" si="223"/>
        <v/>
      </c>
      <c r="AF320" s="9" t="str">
        <f t="shared" ca="1" si="224"/>
        <v/>
      </c>
      <c r="AG320" s="9" t="str">
        <f t="shared" ca="1" si="225"/>
        <v/>
      </c>
      <c r="AH320" s="9" t="str">
        <f t="shared" ca="1" si="226"/>
        <v/>
      </c>
      <c r="AI320" s="9" t="str">
        <f t="shared" ca="1" si="227"/>
        <v/>
      </c>
      <c r="AJ320" s="9" t="str">
        <f t="shared" ca="1" si="228"/>
        <v/>
      </c>
      <c r="AK320" s="9" t="str">
        <f t="shared" ca="1" si="229"/>
        <v/>
      </c>
      <c r="AL320" s="9" t="str">
        <f t="shared" ca="1" si="245"/>
        <v/>
      </c>
      <c r="AM320" s="9">
        <f t="shared" ca="1" si="231"/>
        <v>19</v>
      </c>
      <c r="AN320" s="9">
        <f t="shared" ca="1" si="221"/>
        <v>-9</v>
      </c>
      <c r="AO320" s="20">
        <f t="shared" ca="1" si="206"/>
        <v>0</v>
      </c>
      <c r="AP320" s="22">
        <f t="shared" ca="1" si="207"/>
        <v>69</v>
      </c>
      <c r="AQ320"/>
      <c r="AR320" s="74" t="str">
        <f t="shared" ca="1" si="208"/>
        <v>Profit Target</v>
      </c>
      <c r="AS320" s="74">
        <f t="shared" ca="1" si="209"/>
        <v>0</v>
      </c>
      <c r="CA320" s="5"/>
      <c r="CB320" s="50">
        <f t="shared" ca="1" si="204"/>
        <v>5</v>
      </c>
    </row>
    <row r="321" spans="1:80">
      <c r="A321" s="50">
        <f t="shared" ca="1" si="203"/>
        <v>20</v>
      </c>
      <c r="B321" s="34"/>
      <c r="C321" s="34"/>
      <c r="D321" s="34"/>
      <c r="E321" s="34"/>
      <c r="F321" s="24">
        <f ca="1">IF(A321&lt;&gt;"",COUNTIF($A$5:A321,A321),"")</f>
        <v>11</v>
      </c>
      <c r="G321" s="76">
        <f t="shared" ca="1" si="205"/>
        <v>20</v>
      </c>
      <c r="H321" s="19">
        <f t="shared" ca="1" si="210"/>
        <v>1</v>
      </c>
      <c r="I321" s="83" t="str">
        <f t="shared" ca="1" si="233"/>
        <v/>
      </c>
      <c r="J321" s="83" t="str">
        <f t="shared" ca="1" si="212"/>
        <v/>
      </c>
      <c r="K321" s="83" t="str">
        <f t="shared" ca="1" si="234"/>
        <v/>
      </c>
      <c r="L321" s="83" t="str">
        <f t="shared" ca="1" si="213"/>
        <v/>
      </c>
      <c r="M321" s="83" t="str">
        <f t="shared" ca="1" si="235"/>
        <v/>
      </c>
      <c r="N321" s="83" t="str">
        <f t="shared" ca="1" si="214"/>
        <v/>
      </c>
      <c r="O321" s="83" t="str">
        <f t="shared" ca="1" si="236"/>
        <v/>
      </c>
      <c r="P321" s="83" t="str">
        <f t="shared" ca="1" si="215"/>
        <v/>
      </c>
      <c r="Q321" s="83" t="str">
        <f t="shared" ca="1" si="237"/>
        <v/>
      </c>
      <c r="R321" s="83" t="str">
        <f t="shared" ca="1" si="216"/>
        <v/>
      </c>
      <c r="S321" s="83" t="str">
        <f t="shared" ca="1" si="238"/>
        <v/>
      </c>
      <c r="T321" s="83" t="str">
        <f t="shared" ca="1" si="217"/>
        <v/>
      </c>
      <c r="U321" s="83" t="str">
        <f t="shared" ca="1" si="239"/>
        <v/>
      </c>
      <c r="V321" s="83" t="str">
        <f t="shared" ca="1" si="218"/>
        <v/>
      </c>
      <c r="W321" s="83" t="str">
        <f t="shared" ca="1" si="240"/>
        <v/>
      </c>
      <c r="X321" s="83" t="str">
        <f t="shared" ca="1" si="219"/>
        <v/>
      </c>
      <c r="Y321" s="83" t="str">
        <f t="shared" ca="1" si="241"/>
        <v/>
      </c>
      <c r="Z321" s="83" t="str">
        <f t="shared" ca="1" si="220"/>
        <v/>
      </c>
      <c r="AA321" s="83" t="str">
        <f t="shared" ca="1" si="242"/>
        <v/>
      </c>
      <c r="AB321" s="28" t="str">
        <f t="shared" ca="1" si="244"/>
        <v/>
      </c>
      <c r="AC321" s="9" t="str">
        <f t="shared" ca="1" si="222"/>
        <v/>
      </c>
      <c r="AD321" s="9" t="str">
        <f t="shared" ca="1" si="232"/>
        <v/>
      </c>
      <c r="AE321" s="9" t="str">
        <f t="shared" ca="1" si="223"/>
        <v/>
      </c>
      <c r="AF321" s="9" t="str">
        <f t="shared" ca="1" si="224"/>
        <v/>
      </c>
      <c r="AG321" s="9" t="str">
        <f t="shared" ca="1" si="225"/>
        <v/>
      </c>
      <c r="AH321" s="9" t="str">
        <f t="shared" ca="1" si="226"/>
        <v/>
      </c>
      <c r="AI321" s="9" t="str">
        <f t="shared" ca="1" si="227"/>
        <v/>
      </c>
      <c r="AJ321" s="9" t="str">
        <f t="shared" ca="1" si="228"/>
        <v/>
      </c>
      <c r="AK321" s="9" t="str">
        <f t="shared" ca="1" si="229"/>
        <v/>
      </c>
      <c r="AL321" s="9" t="str">
        <f t="shared" ca="1" si="245"/>
        <v/>
      </c>
      <c r="AM321" s="9">
        <f t="shared" ca="1" si="231"/>
        <v>19</v>
      </c>
      <c r="AN321" s="9">
        <f t="shared" ca="1" si="221"/>
        <v>-9</v>
      </c>
      <c r="AO321" s="20">
        <f t="shared" ca="1" si="206"/>
        <v>0</v>
      </c>
      <c r="AP321" s="22">
        <f t="shared" ca="1" si="207"/>
        <v>69</v>
      </c>
      <c r="AQ321"/>
      <c r="AR321" s="74" t="str">
        <f t="shared" ca="1" si="208"/>
        <v>Profit Target</v>
      </c>
      <c r="AS321" s="74">
        <f t="shared" ca="1" si="209"/>
        <v>0</v>
      </c>
      <c r="CA321" s="5"/>
      <c r="CB321" s="50">
        <f t="shared" ca="1" si="204"/>
        <v>22</v>
      </c>
    </row>
    <row r="322" spans="1:80">
      <c r="A322" s="50">
        <f t="shared" ca="1" si="203"/>
        <v>26</v>
      </c>
      <c r="B322" s="34"/>
      <c r="C322" s="34"/>
      <c r="D322" s="34"/>
      <c r="E322" s="34"/>
      <c r="F322" s="24">
        <f ca="1">IF(A322&lt;&gt;"",COUNTIF($A$5:A322,A322),"")</f>
        <v>12</v>
      </c>
      <c r="G322" s="76">
        <f t="shared" ca="1" si="205"/>
        <v>26</v>
      </c>
      <c r="H322" s="19">
        <f t="shared" ca="1" si="210"/>
        <v>1</v>
      </c>
      <c r="I322" s="83" t="str">
        <f t="shared" ca="1" si="233"/>
        <v/>
      </c>
      <c r="J322" s="83" t="str">
        <f t="shared" ca="1" si="212"/>
        <v/>
      </c>
      <c r="K322" s="83" t="str">
        <f t="shared" ca="1" si="234"/>
        <v/>
      </c>
      <c r="L322" s="83" t="str">
        <f t="shared" ca="1" si="213"/>
        <v/>
      </c>
      <c r="M322" s="83" t="str">
        <f t="shared" ca="1" si="235"/>
        <v/>
      </c>
      <c r="N322" s="83" t="str">
        <f t="shared" ca="1" si="214"/>
        <v/>
      </c>
      <c r="O322" s="83" t="str">
        <f t="shared" ca="1" si="236"/>
        <v/>
      </c>
      <c r="P322" s="83" t="str">
        <f t="shared" ca="1" si="215"/>
        <v/>
      </c>
      <c r="Q322" s="83" t="str">
        <f t="shared" ca="1" si="237"/>
        <v/>
      </c>
      <c r="R322" s="83" t="str">
        <f t="shared" ca="1" si="216"/>
        <v/>
      </c>
      <c r="S322" s="83" t="str">
        <f t="shared" ca="1" si="238"/>
        <v/>
      </c>
      <c r="T322" s="83" t="str">
        <f t="shared" ca="1" si="217"/>
        <v/>
      </c>
      <c r="U322" s="83" t="str">
        <f t="shared" ca="1" si="239"/>
        <v/>
      </c>
      <c r="V322" s="83" t="str">
        <f t="shared" ca="1" si="218"/>
        <v/>
      </c>
      <c r="W322" s="83" t="str">
        <f t="shared" ca="1" si="240"/>
        <v/>
      </c>
      <c r="X322" s="83" t="str">
        <f t="shared" ca="1" si="219"/>
        <v/>
      </c>
      <c r="Y322" s="83" t="str">
        <f t="shared" ca="1" si="241"/>
        <v/>
      </c>
      <c r="Z322" s="83" t="str">
        <f t="shared" ca="1" si="220"/>
        <v/>
      </c>
      <c r="AA322" s="83" t="str">
        <f t="shared" ca="1" si="242"/>
        <v/>
      </c>
      <c r="AB322" s="28" t="str">
        <f t="shared" ca="1" si="244"/>
        <v/>
      </c>
      <c r="AC322" s="9" t="str">
        <f t="shared" ca="1" si="222"/>
        <v/>
      </c>
      <c r="AD322" s="9" t="str">
        <f t="shared" ca="1" si="232"/>
        <v/>
      </c>
      <c r="AE322" s="9" t="str">
        <f t="shared" ca="1" si="223"/>
        <v/>
      </c>
      <c r="AF322" s="9" t="str">
        <f t="shared" ca="1" si="224"/>
        <v/>
      </c>
      <c r="AG322" s="9" t="str">
        <f t="shared" ca="1" si="225"/>
        <v/>
      </c>
      <c r="AH322" s="9" t="str">
        <f t="shared" ca="1" si="226"/>
        <v/>
      </c>
      <c r="AI322" s="9" t="str">
        <f t="shared" ca="1" si="227"/>
        <v/>
      </c>
      <c r="AJ322" s="9" t="str">
        <f t="shared" ca="1" si="228"/>
        <v/>
      </c>
      <c r="AK322" s="9" t="str">
        <f t="shared" ca="1" si="229"/>
        <v/>
      </c>
      <c r="AL322" s="9" t="str">
        <f t="shared" ca="1" si="245"/>
        <v/>
      </c>
      <c r="AM322" s="9">
        <f t="shared" ca="1" si="231"/>
        <v>19</v>
      </c>
      <c r="AN322" s="9">
        <f t="shared" ca="1" si="221"/>
        <v>-9</v>
      </c>
      <c r="AO322" s="20">
        <f t="shared" ca="1" si="206"/>
        <v>0</v>
      </c>
      <c r="AP322" s="22">
        <f t="shared" ca="1" si="207"/>
        <v>69</v>
      </c>
      <c r="AQ322"/>
      <c r="AR322" s="74" t="str">
        <f t="shared" ca="1" si="208"/>
        <v>Profit Target</v>
      </c>
      <c r="AS322" s="74">
        <f t="shared" ca="1" si="209"/>
        <v>0</v>
      </c>
      <c r="CA322" s="5"/>
      <c r="CB322" s="50">
        <f t="shared" ca="1" si="204"/>
        <v>28</v>
      </c>
    </row>
    <row r="323" spans="1:80">
      <c r="A323" s="50">
        <f t="shared" ca="1" si="203"/>
        <v>13</v>
      </c>
      <c r="B323" s="34"/>
      <c r="C323" s="34"/>
      <c r="D323" s="34"/>
      <c r="E323" s="34"/>
      <c r="F323" s="24">
        <f ca="1">IF(A323&lt;&gt;"",COUNTIF($A$5:A323,A323),"")</f>
        <v>8</v>
      </c>
      <c r="G323" s="76">
        <f t="shared" ca="1" si="205"/>
        <v>13</v>
      </c>
      <c r="H323" s="19">
        <f t="shared" ca="1" si="210"/>
        <v>1</v>
      </c>
      <c r="I323" s="83" t="str">
        <f t="shared" ca="1" si="233"/>
        <v/>
      </c>
      <c r="J323" s="83" t="str">
        <f t="shared" ca="1" si="212"/>
        <v/>
      </c>
      <c r="K323" s="83" t="str">
        <f t="shared" ca="1" si="234"/>
        <v/>
      </c>
      <c r="L323" s="83" t="str">
        <f t="shared" ca="1" si="213"/>
        <v/>
      </c>
      <c r="M323" s="83" t="str">
        <f t="shared" ca="1" si="235"/>
        <v/>
      </c>
      <c r="N323" s="83" t="str">
        <f t="shared" ca="1" si="214"/>
        <v/>
      </c>
      <c r="O323" s="83" t="str">
        <f t="shared" ca="1" si="236"/>
        <v/>
      </c>
      <c r="P323" s="83" t="str">
        <f t="shared" ca="1" si="215"/>
        <v/>
      </c>
      <c r="Q323" s="83" t="str">
        <f t="shared" ca="1" si="237"/>
        <v/>
      </c>
      <c r="R323" s="83" t="str">
        <f t="shared" ca="1" si="216"/>
        <v/>
      </c>
      <c r="S323" s="83" t="str">
        <f t="shared" ca="1" si="238"/>
        <v/>
      </c>
      <c r="T323" s="83" t="str">
        <f t="shared" ca="1" si="217"/>
        <v/>
      </c>
      <c r="U323" s="83" t="str">
        <f t="shared" ca="1" si="239"/>
        <v/>
      </c>
      <c r="V323" s="83" t="str">
        <f t="shared" ca="1" si="218"/>
        <v/>
      </c>
      <c r="W323" s="83" t="str">
        <f t="shared" ca="1" si="240"/>
        <v/>
      </c>
      <c r="X323" s="83" t="str">
        <f t="shared" ca="1" si="219"/>
        <v/>
      </c>
      <c r="Y323" s="83" t="str">
        <f t="shared" ca="1" si="241"/>
        <v/>
      </c>
      <c r="Z323" s="83" t="str">
        <f t="shared" ca="1" si="220"/>
        <v/>
      </c>
      <c r="AA323" s="83" t="str">
        <f t="shared" ca="1" si="242"/>
        <v/>
      </c>
      <c r="AB323" s="28" t="str">
        <f t="shared" ca="1" si="244"/>
        <v/>
      </c>
      <c r="AC323" s="9" t="str">
        <f t="shared" ca="1" si="222"/>
        <v/>
      </c>
      <c r="AD323" s="9" t="str">
        <f t="shared" ca="1" si="232"/>
        <v/>
      </c>
      <c r="AE323" s="9" t="str">
        <f t="shared" ca="1" si="223"/>
        <v/>
      </c>
      <c r="AF323" s="9" t="str">
        <f t="shared" ca="1" si="224"/>
        <v/>
      </c>
      <c r="AG323" s="9" t="str">
        <f t="shared" ca="1" si="225"/>
        <v/>
      </c>
      <c r="AH323" s="9" t="str">
        <f t="shared" ca="1" si="226"/>
        <v/>
      </c>
      <c r="AI323" s="9" t="str">
        <f t="shared" ca="1" si="227"/>
        <v/>
      </c>
      <c r="AJ323" s="9" t="str">
        <f t="shared" ca="1" si="228"/>
        <v/>
      </c>
      <c r="AK323" s="9" t="str">
        <f t="shared" ca="1" si="229"/>
        <v/>
      </c>
      <c r="AL323" s="9" t="str">
        <f t="shared" ca="1" si="245"/>
        <v/>
      </c>
      <c r="AM323" s="9">
        <f t="shared" ca="1" si="231"/>
        <v>19</v>
      </c>
      <c r="AN323" s="9">
        <f t="shared" ca="1" si="221"/>
        <v>-9</v>
      </c>
      <c r="AO323" s="20">
        <f t="shared" ca="1" si="206"/>
        <v>0</v>
      </c>
      <c r="AP323" s="22">
        <f t="shared" ca="1" si="207"/>
        <v>69</v>
      </c>
      <c r="AQ323"/>
      <c r="AR323" s="74" t="str">
        <f t="shared" ca="1" si="208"/>
        <v>Profit Target</v>
      </c>
      <c r="AS323" s="74">
        <f t="shared" ca="1" si="209"/>
        <v>0</v>
      </c>
      <c r="CA323" s="5"/>
      <c r="CB323" s="50">
        <f t="shared" ca="1" si="204"/>
        <v>15</v>
      </c>
    </row>
    <row r="324" spans="1:80">
      <c r="A324" s="50">
        <f t="shared" ca="1" si="203"/>
        <v>10</v>
      </c>
      <c r="B324" s="34"/>
      <c r="C324" s="34"/>
      <c r="D324" s="34"/>
      <c r="E324" s="34"/>
      <c r="F324" s="24">
        <f ca="1">IF(A324&lt;&gt;"",COUNTIF($A$5:A324,A324),"")</f>
        <v>14</v>
      </c>
      <c r="G324" s="76">
        <f t="shared" ca="1" si="205"/>
        <v>10</v>
      </c>
      <c r="H324" s="19">
        <f t="shared" ca="1" si="210"/>
        <v>1</v>
      </c>
      <c r="I324" s="83" t="str">
        <f t="shared" ca="1" si="233"/>
        <v/>
      </c>
      <c r="J324" s="83" t="str">
        <f t="shared" ca="1" si="212"/>
        <v/>
      </c>
      <c r="K324" s="83" t="str">
        <f t="shared" ca="1" si="234"/>
        <v/>
      </c>
      <c r="L324" s="83" t="str">
        <f t="shared" ca="1" si="213"/>
        <v/>
      </c>
      <c r="M324" s="83" t="str">
        <f t="shared" ca="1" si="235"/>
        <v/>
      </c>
      <c r="N324" s="83" t="str">
        <f t="shared" ca="1" si="214"/>
        <v/>
      </c>
      <c r="O324" s="83" t="str">
        <f t="shared" ca="1" si="236"/>
        <v/>
      </c>
      <c r="P324" s="83" t="str">
        <f t="shared" ca="1" si="215"/>
        <v/>
      </c>
      <c r="Q324" s="83" t="str">
        <f t="shared" ca="1" si="237"/>
        <v/>
      </c>
      <c r="R324" s="83" t="str">
        <f t="shared" ca="1" si="216"/>
        <v/>
      </c>
      <c r="S324" s="83" t="str">
        <f t="shared" ca="1" si="238"/>
        <v/>
      </c>
      <c r="T324" s="83" t="str">
        <f t="shared" ca="1" si="217"/>
        <v/>
      </c>
      <c r="U324" s="83" t="str">
        <f t="shared" ca="1" si="239"/>
        <v/>
      </c>
      <c r="V324" s="83" t="str">
        <f t="shared" ca="1" si="218"/>
        <v/>
      </c>
      <c r="W324" s="83" t="str">
        <f t="shared" ca="1" si="240"/>
        <v/>
      </c>
      <c r="X324" s="83" t="str">
        <f t="shared" ca="1" si="219"/>
        <v/>
      </c>
      <c r="Y324" s="83" t="str">
        <f t="shared" ca="1" si="241"/>
        <v/>
      </c>
      <c r="Z324" s="83" t="str">
        <f t="shared" ca="1" si="220"/>
        <v/>
      </c>
      <c r="AA324" s="83" t="str">
        <f t="shared" ca="1" si="242"/>
        <v/>
      </c>
      <c r="AB324" s="28" t="str">
        <f t="shared" ca="1" si="244"/>
        <v/>
      </c>
      <c r="AC324" s="9" t="str">
        <f t="shared" ca="1" si="222"/>
        <v/>
      </c>
      <c r="AD324" s="9" t="str">
        <f t="shared" ca="1" si="232"/>
        <v/>
      </c>
      <c r="AE324" s="9" t="str">
        <f t="shared" ca="1" si="223"/>
        <v/>
      </c>
      <c r="AF324" s="9" t="str">
        <f t="shared" ca="1" si="224"/>
        <v/>
      </c>
      <c r="AG324" s="9" t="str">
        <f t="shared" ca="1" si="225"/>
        <v/>
      </c>
      <c r="AH324" s="9" t="str">
        <f t="shared" ca="1" si="226"/>
        <v/>
      </c>
      <c r="AI324" s="9" t="str">
        <f t="shared" ca="1" si="227"/>
        <v/>
      </c>
      <c r="AJ324" s="9" t="str">
        <f t="shared" ca="1" si="228"/>
        <v/>
      </c>
      <c r="AK324" s="9" t="str">
        <f t="shared" ca="1" si="229"/>
        <v/>
      </c>
      <c r="AL324" s="9" t="str">
        <f t="shared" ca="1" si="245"/>
        <v/>
      </c>
      <c r="AM324" s="9">
        <f t="shared" ca="1" si="231"/>
        <v>19</v>
      </c>
      <c r="AN324" s="9">
        <f t="shared" ca="1" si="221"/>
        <v>-9</v>
      </c>
      <c r="AO324" s="20">
        <f t="shared" ca="1" si="206"/>
        <v>0</v>
      </c>
      <c r="AP324" s="22">
        <f t="shared" ca="1" si="207"/>
        <v>69</v>
      </c>
      <c r="AQ324"/>
      <c r="AR324" s="74" t="str">
        <f t="shared" ca="1" si="208"/>
        <v>Profit Target</v>
      </c>
      <c r="AS324" s="74">
        <f t="shared" ca="1" si="209"/>
        <v>0</v>
      </c>
      <c r="CA324" s="5"/>
      <c r="CB324" s="50">
        <f t="shared" ca="1" si="204"/>
        <v>26</v>
      </c>
    </row>
    <row r="325" spans="1:80">
      <c r="A325" s="50">
        <f t="shared" ref="A325:A388" ca="1" si="246">IF($A$2="no",INT(RAND()*36+1),INT(RAND()*37))</f>
        <v>24</v>
      </c>
      <c r="B325" s="34"/>
      <c r="C325" s="34"/>
      <c r="D325" s="34"/>
      <c r="E325" s="34"/>
      <c r="F325" s="24">
        <f ca="1">IF(A325&lt;&gt;"",COUNTIF($A$5:A325,A325),"")</f>
        <v>8</v>
      </c>
      <c r="G325" s="76">
        <f t="shared" ca="1" si="205"/>
        <v>24</v>
      </c>
      <c r="H325" s="19">
        <f t="shared" ca="1" si="210"/>
        <v>1</v>
      </c>
      <c r="I325" s="83" t="str">
        <f t="shared" ca="1" si="233"/>
        <v/>
      </c>
      <c r="J325" s="83" t="str">
        <f t="shared" ca="1" si="212"/>
        <v/>
      </c>
      <c r="K325" s="83" t="str">
        <f t="shared" ca="1" si="234"/>
        <v/>
      </c>
      <c r="L325" s="83" t="str">
        <f t="shared" ca="1" si="213"/>
        <v/>
      </c>
      <c r="M325" s="83" t="str">
        <f t="shared" ca="1" si="235"/>
        <v/>
      </c>
      <c r="N325" s="83" t="str">
        <f t="shared" ca="1" si="214"/>
        <v/>
      </c>
      <c r="O325" s="83" t="str">
        <f t="shared" ca="1" si="236"/>
        <v/>
      </c>
      <c r="P325" s="83" t="str">
        <f t="shared" ca="1" si="215"/>
        <v/>
      </c>
      <c r="Q325" s="83" t="str">
        <f t="shared" ca="1" si="237"/>
        <v/>
      </c>
      <c r="R325" s="83" t="str">
        <f t="shared" ca="1" si="216"/>
        <v/>
      </c>
      <c r="S325" s="83" t="str">
        <f t="shared" ca="1" si="238"/>
        <v/>
      </c>
      <c r="T325" s="83" t="str">
        <f t="shared" ca="1" si="217"/>
        <v/>
      </c>
      <c r="U325" s="83" t="str">
        <f t="shared" ca="1" si="239"/>
        <v/>
      </c>
      <c r="V325" s="83" t="str">
        <f t="shared" ca="1" si="218"/>
        <v/>
      </c>
      <c r="W325" s="83" t="str">
        <f t="shared" ca="1" si="240"/>
        <v/>
      </c>
      <c r="X325" s="83" t="str">
        <f t="shared" ca="1" si="219"/>
        <v/>
      </c>
      <c r="Y325" s="83" t="str">
        <f t="shared" ca="1" si="241"/>
        <v/>
      </c>
      <c r="Z325" s="83" t="str">
        <f t="shared" ca="1" si="220"/>
        <v/>
      </c>
      <c r="AA325" s="83" t="str">
        <f t="shared" ca="1" si="242"/>
        <v/>
      </c>
      <c r="AB325" s="28" t="str">
        <f t="shared" ca="1" si="244"/>
        <v/>
      </c>
      <c r="AC325" s="9" t="str">
        <f t="shared" ca="1" si="222"/>
        <v/>
      </c>
      <c r="AD325" s="9" t="str">
        <f t="shared" ca="1" si="232"/>
        <v/>
      </c>
      <c r="AE325" s="9" t="str">
        <f t="shared" ca="1" si="223"/>
        <v/>
      </c>
      <c r="AF325" s="9" t="str">
        <f t="shared" ca="1" si="224"/>
        <v/>
      </c>
      <c r="AG325" s="9" t="str">
        <f t="shared" ca="1" si="225"/>
        <v/>
      </c>
      <c r="AH325" s="9" t="str">
        <f t="shared" ca="1" si="226"/>
        <v/>
      </c>
      <c r="AI325" s="9" t="str">
        <f t="shared" ca="1" si="227"/>
        <v/>
      </c>
      <c r="AJ325" s="9" t="str">
        <f t="shared" ca="1" si="228"/>
        <v/>
      </c>
      <c r="AK325" s="9" t="str">
        <f t="shared" ca="1" si="229"/>
        <v/>
      </c>
      <c r="AL325" s="9" t="str">
        <f t="shared" ca="1" si="245"/>
        <v/>
      </c>
      <c r="AM325" s="9">
        <f t="shared" ca="1" si="231"/>
        <v>19</v>
      </c>
      <c r="AN325" s="9">
        <f t="shared" ca="1" si="221"/>
        <v>-9</v>
      </c>
      <c r="AO325" s="20">
        <f t="shared" ca="1" si="206"/>
        <v>0</v>
      </c>
      <c r="AP325" s="22">
        <f t="shared" ca="1" si="207"/>
        <v>69</v>
      </c>
      <c r="AQ325"/>
      <c r="AR325" s="74" t="str">
        <f t="shared" ca="1" si="208"/>
        <v>Profit Target</v>
      </c>
      <c r="AS325" s="74">
        <f t="shared" ca="1" si="209"/>
        <v>0</v>
      </c>
      <c r="CA325" s="5"/>
      <c r="CB325" s="50">
        <f t="shared" ref="CB325:CB388" ca="1" si="247">IF($A$2="no",INT(RAND()*36+1),INT(RAND()*37))</f>
        <v>34</v>
      </c>
    </row>
    <row r="326" spans="1:80">
      <c r="A326" s="50">
        <f t="shared" ca="1" si="246"/>
        <v>9</v>
      </c>
      <c r="B326" s="34"/>
      <c r="C326" s="34"/>
      <c r="D326" s="34"/>
      <c r="E326" s="34"/>
      <c r="F326" s="24">
        <f ca="1">IF(A326&lt;&gt;"",COUNTIF($A$5:A326,A326),"")</f>
        <v>10</v>
      </c>
      <c r="G326" s="76">
        <f t="shared" ref="G326:G389" ca="1" si="248">IF(A326&lt;&gt;"",IF(F326&gt;$AS$2,A326,""),"")</f>
        <v>9</v>
      </c>
      <c r="H326" s="19">
        <f t="shared" ca="1" si="210"/>
        <v>1</v>
      </c>
      <c r="I326" s="83" t="str">
        <f t="shared" ca="1" si="233"/>
        <v/>
      </c>
      <c r="J326" s="83" t="str">
        <f t="shared" ca="1" si="212"/>
        <v/>
      </c>
      <c r="K326" s="83" t="str">
        <f t="shared" ca="1" si="234"/>
        <v/>
      </c>
      <c r="L326" s="83" t="str">
        <f t="shared" ca="1" si="213"/>
        <v/>
      </c>
      <c r="M326" s="83" t="str">
        <f t="shared" ca="1" si="235"/>
        <v/>
      </c>
      <c r="N326" s="83" t="str">
        <f t="shared" ca="1" si="214"/>
        <v/>
      </c>
      <c r="O326" s="83" t="str">
        <f t="shared" ca="1" si="236"/>
        <v/>
      </c>
      <c r="P326" s="83" t="str">
        <f t="shared" ca="1" si="215"/>
        <v/>
      </c>
      <c r="Q326" s="83" t="str">
        <f t="shared" ca="1" si="237"/>
        <v/>
      </c>
      <c r="R326" s="83" t="str">
        <f t="shared" ca="1" si="216"/>
        <v/>
      </c>
      <c r="S326" s="83" t="str">
        <f t="shared" ca="1" si="238"/>
        <v/>
      </c>
      <c r="T326" s="83" t="str">
        <f t="shared" ca="1" si="217"/>
        <v/>
      </c>
      <c r="U326" s="83" t="str">
        <f t="shared" ca="1" si="239"/>
        <v/>
      </c>
      <c r="V326" s="83" t="str">
        <f t="shared" ca="1" si="218"/>
        <v/>
      </c>
      <c r="W326" s="83" t="str">
        <f t="shared" ca="1" si="240"/>
        <v/>
      </c>
      <c r="X326" s="83" t="str">
        <f t="shared" ca="1" si="219"/>
        <v/>
      </c>
      <c r="Y326" s="83" t="str">
        <f t="shared" ca="1" si="241"/>
        <v/>
      </c>
      <c r="Z326" s="83" t="str">
        <f t="shared" ca="1" si="220"/>
        <v/>
      </c>
      <c r="AA326" s="83" t="str">
        <f t="shared" ca="1" si="242"/>
        <v/>
      </c>
      <c r="AB326" s="28" t="str">
        <f t="shared" ca="1" si="244"/>
        <v/>
      </c>
      <c r="AC326" s="9" t="str">
        <f t="shared" ca="1" si="222"/>
        <v/>
      </c>
      <c r="AD326" s="9" t="str">
        <f t="shared" ca="1" si="232"/>
        <v/>
      </c>
      <c r="AE326" s="9" t="str">
        <f t="shared" ca="1" si="223"/>
        <v/>
      </c>
      <c r="AF326" s="9" t="str">
        <f t="shared" ca="1" si="224"/>
        <v/>
      </c>
      <c r="AG326" s="9" t="str">
        <f t="shared" ca="1" si="225"/>
        <v/>
      </c>
      <c r="AH326" s="9" t="str">
        <f t="shared" ca="1" si="226"/>
        <v/>
      </c>
      <c r="AI326" s="9" t="str">
        <f t="shared" ca="1" si="227"/>
        <v/>
      </c>
      <c r="AJ326" s="9" t="str">
        <f t="shared" ca="1" si="228"/>
        <v/>
      </c>
      <c r="AK326" s="9" t="str">
        <f t="shared" ca="1" si="229"/>
        <v/>
      </c>
      <c r="AL326" s="9" t="str">
        <f t="shared" ca="1" si="245"/>
        <v/>
      </c>
      <c r="AM326" s="9">
        <f t="shared" ca="1" si="231"/>
        <v>19</v>
      </c>
      <c r="AN326" s="9">
        <f t="shared" ca="1" si="221"/>
        <v>-9</v>
      </c>
      <c r="AO326" s="20">
        <f t="shared" ref="AO326:AO389" ca="1" si="249">IF(A326&lt;&gt;"",SUM(AC326:AL326),"")</f>
        <v>0</v>
      </c>
      <c r="AP326" s="22">
        <f t="shared" ref="AP326:AP389" ca="1" si="250">IF(A326&lt;&gt;"",AO326+AP325,"")</f>
        <v>69</v>
      </c>
      <c r="AQ326"/>
      <c r="AR326" s="74" t="str">
        <f t="shared" ref="AR326:AR333" ca="1" si="251">IF(A326&lt;&gt;"",IF(AP326&gt;=$W$1,"Profit Target",0),0)</f>
        <v>Profit Target</v>
      </c>
      <c r="AS326" s="74">
        <f t="shared" ref="AS326:AS333" ca="1" si="252">IF(A326&lt;&gt;"",IF(AP326&lt;=$W$2,"Stop Loss",0),0)</f>
        <v>0</v>
      </c>
      <c r="CA326" s="5"/>
      <c r="CB326" s="50">
        <f t="shared" ca="1" si="247"/>
        <v>20</v>
      </c>
    </row>
    <row r="327" spans="1:80">
      <c r="A327" s="50">
        <f t="shared" ca="1" si="246"/>
        <v>30</v>
      </c>
      <c r="B327" s="34"/>
      <c r="C327" s="34"/>
      <c r="D327" s="34"/>
      <c r="E327" s="34"/>
      <c r="F327" s="24">
        <f ca="1">IF(A327&lt;&gt;"",COUNTIF($A$5:A327,A327),"")</f>
        <v>5</v>
      </c>
      <c r="G327" s="76">
        <f t="shared" ca="1" si="248"/>
        <v>30</v>
      </c>
      <c r="H327" s="19">
        <f t="shared" ref="H327:H390" ca="1" si="253">IF(A326&lt;&gt;"",IF(AP326&gt;-1,1,ROUNDUP(ABS(AP326)/$W$3,0)+AN326),"")</f>
        <v>1</v>
      </c>
      <c r="I327" s="83" t="str">
        <f t="shared" ca="1" si="233"/>
        <v/>
      </c>
      <c r="J327" s="83" t="str">
        <f t="shared" ca="1" si="212"/>
        <v/>
      </c>
      <c r="K327" s="83" t="str">
        <f t="shared" ca="1" si="234"/>
        <v/>
      </c>
      <c r="L327" s="83" t="str">
        <f t="shared" ca="1" si="213"/>
        <v/>
      </c>
      <c r="M327" s="83" t="str">
        <f t="shared" ca="1" si="235"/>
        <v/>
      </c>
      <c r="N327" s="83" t="str">
        <f t="shared" ca="1" si="214"/>
        <v/>
      </c>
      <c r="O327" s="83" t="str">
        <f t="shared" ca="1" si="236"/>
        <v/>
      </c>
      <c r="P327" s="83" t="str">
        <f t="shared" ca="1" si="215"/>
        <v/>
      </c>
      <c r="Q327" s="83" t="str">
        <f t="shared" ca="1" si="237"/>
        <v/>
      </c>
      <c r="R327" s="83" t="str">
        <f t="shared" ca="1" si="216"/>
        <v/>
      </c>
      <c r="S327" s="83" t="str">
        <f t="shared" ca="1" si="238"/>
        <v/>
      </c>
      <c r="T327" s="83" t="str">
        <f t="shared" ca="1" si="217"/>
        <v/>
      </c>
      <c r="U327" s="83" t="str">
        <f t="shared" ca="1" si="239"/>
        <v/>
      </c>
      <c r="V327" s="83" t="str">
        <f t="shared" ca="1" si="218"/>
        <v/>
      </c>
      <c r="W327" s="83" t="str">
        <f t="shared" ca="1" si="240"/>
        <v/>
      </c>
      <c r="X327" s="83" t="str">
        <f t="shared" ca="1" si="219"/>
        <v/>
      </c>
      <c r="Y327" s="83" t="str">
        <f t="shared" ca="1" si="241"/>
        <v/>
      </c>
      <c r="Z327" s="83" t="str">
        <f t="shared" ca="1" si="220"/>
        <v/>
      </c>
      <c r="AA327" s="83" t="str">
        <f t="shared" ca="1" si="242"/>
        <v/>
      </c>
      <c r="AB327" s="28" t="str">
        <f t="shared" ca="1" si="244"/>
        <v/>
      </c>
      <c r="AC327" s="9" t="str">
        <f t="shared" ca="1" si="222"/>
        <v/>
      </c>
      <c r="AD327" s="9" t="str">
        <f t="shared" ca="1" si="232"/>
        <v/>
      </c>
      <c r="AE327" s="9" t="str">
        <f t="shared" ca="1" si="223"/>
        <v/>
      </c>
      <c r="AF327" s="9" t="str">
        <f t="shared" ca="1" si="224"/>
        <v/>
      </c>
      <c r="AG327" s="9" t="str">
        <f t="shared" ca="1" si="225"/>
        <v/>
      </c>
      <c r="AH327" s="9" t="str">
        <f t="shared" ca="1" si="226"/>
        <v/>
      </c>
      <c r="AI327" s="9" t="str">
        <f t="shared" ca="1" si="227"/>
        <v/>
      </c>
      <c r="AJ327" s="9" t="str">
        <f t="shared" ca="1" si="228"/>
        <v/>
      </c>
      <c r="AK327" s="9" t="str">
        <f t="shared" ca="1" si="229"/>
        <v/>
      </c>
      <c r="AL327" s="9" t="str">
        <f t="shared" ca="1" si="245"/>
        <v/>
      </c>
      <c r="AM327" s="9">
        <f t="shared" ca="1" si="231"/>
        <v>19</v>
      </c>
      <c r="AN327" s="9">
        <f t="shared" ca="1" si="221"/>
        <v>-9</v>
      </c>
      <c r="AO327" s="20">
        <f t="shared" ca="1" si="249"/>
        <v>0</v>
      </c>
      <c r="AP327" s="22">
        <f t="shared" ca="1" si="250"/>
        <v>69</v>
      </c>
      <c r="AQ327"/>
      <c r="AR327" s="74" t="str">
        <f t="shared" ca="1" si="251"/>
        <v>Profit Target</v>
      </c>
      <c r="AS327" s="74">
        <f t="shared" ca="1" si="252"/>
        <v>0</v>
      </c>
      <c r="CA327" s="5"/>
      <c r="CB327" s="50">
        <f t="shared" ca="1" si="247"/>
        <v>10</v>
      </c>
    </row>
    <row r="328" spans="1:80">
      <c r="A328" s="50">
        <f t="shared" ca="1" si="246"/>
        <v>21</v>
      </c>
      <c r="B328" s="34"/>
      <c r="C328" s="34"/>
      <c r="D328" s="34"/>
      <c r="E328" s="34"/>
      <c r="F328" s="24">
        <f ca="1">IF(A328&lt;&gt;"",COUNTIF($A$5:A328,A328),"")</f>
        <v>9</v>
      </c>
      <c r="G328" s="76">
        <f t="shared" ca="1" si="248"/>
        <v>21</v>
      </c>
      <c r="H328" s="19">
        <f t="shared" ca="1" si="253"/>
        <v>1</v>
      </c>
      <c r="I328" s="83" t="str">
        <f t="shared" ca="1" si="233"/>
        <v/>
      </c>
      <c r="J328" s="83" t="str">
        <f t="shared" ca="1" si="212"/>
        <v/>
      </c>
      <c r="K328" s="83" t="str">
        <f t="shared" ca="1" si="234"/>
        <v/>
      </c>
      <c r="L328" s="83" t="str">
        <f t="shared" ca="1" si="213"/>
        <v/>
      </c>
      <c r="M328" s="83" t="str">
        <f t="shared" ca="1" si="235"/>
        <v/>
      </c>
      <c r="N328" s="83" t="str">
        <f t="shared" ca="1" si="214"/>
        <v/>
      </c>
      <c r="O328" s="83" t="str">
        <f t="shared" ca="1" si="236"/>
        <v/>
      </c>
      <c r="P328" s="83" t="str">
        <f t="shared" ca="1" si="215"/>
        <v/>
      </c>
      <c r="Q328" s="83" t="str">
        <f t="shared" ca="1" si="237"/>
        <v/>
      </c>
      <c r="R328" s="83" t="str">
        <f t="shared" ca="1" si="216"/>
        <v/>
      </c>
      <c r="S328" s="83" t="str">
        <f t="shared" ca="1" si="238"/>
        <v/>
      </c>
      <c r="T328" s="83" t="str">
        <f t="shared" ca="1" si="217"/>
        <v/>
      </c>
      <c r="U328" s="83" t="str">
        <f t="shared" ca="1" si="239"/>
        <v/>
      </c>
      <c r="V328" s="83" t="str">
        <f t="shared" ca="1" si="218"/>
        <v/>
      </c>
      <c r="W328" s="83" t="str">
        <f t="shared" ca="1" si="240"/>
        <v/>
      </c>
      <c r="X328" s="83" t="str">
        <f t="shared" ca="1" si="219"/>
        <v/>
      </c>
      <c r="Y328" s="83" t="str">
        <f t="shared" ca="1" si="241"/>
        <v/>
      </c>
      <c r="Z328" s="83" t="str">
        <f t="shared" ca="1" si="220"/>
        <v/>
      </c>
      <c r="AA328" s="83" t="str">
        <f t="shared" ca="1" si="242"/>
        <v/>
      </c>
      <c r="AB328" s="28" t="str">
        <f t="shared" ca="1" si="244"/>
        <v/>
      </c>
      <c r="AC328" s="9" t="str">
        <f t="shared" ca="1" si="222"/>
        <v/>
      </c>
      <c r="AD328" s="9" t="str">
        <f t="shared" ca="1" si="232"/>
        <v/>
      </c>
      <c r="AE328" s="9" t="str">
        <f t="shared" ca="1" si="223"/>
        <v/>
      </c>
      <c r="AF328" s="9" t="str">
        <f t="shared" ca="1" si="224"/>
        <v/>
      </c>
      <c r="AG328" s="9" t="str">
        <f t="shared" ca="1" si="225"/>
        <v/>
      </c>
      <c r="AH328" s="9" t="str">
        <f t="shared" ca="1" si="226"/>
        <v/>
      </c>
      <c r="AI328" s="9" t="str">
        <f t="shared" ca="1" si="227"/>
        <v/>
      </c>
      <c r="AJ328" s="9" t="str">
        <f t="shared" ca="1" si="228"/>
        <v/>
      </c>
      <c r="AK328" s="9" t="str">
        <f t="shared" ca="1" si="229"/>
        <v/>
      </c>
      <c r="AL328" s="9" t="str">
        <f t="shared" ca="1" si="245"/>
        <v/>
      </c>
      <c r="AM328" s="9">
        <f t="shared" ca="1" si="231"/>
        <v>19</v>
      </c>
      <c r="AN328" s="9">
        <f t="shared" ca="1" si="221"/>
        <v>-9</v>
      </c>
      <c r="AO328" s="20">
        <f t="shared" ca="1" si="249"/>
        <v>0</v>
      </c>
      <c r="AP328" s="22">
        <f t="shared" ca="1" si="250"/>
        <v>69</v>
      </c>
      <c r="AQ328"/>
      <c r="AR328" s="74" t="str">
        <f t="shared" ca="1" si="251"/>
        <v>Profit Target</v>
      </c>
      <c r="AS328" s="74">
        <f t="shared" ca="1" si="252"/>
        <v>0</v>
      </c>
      <c r="CA328" s="5"/>
      <c r="CB328" s="50">
        <f t="shared" ca="1" si="247"/>
        <v>22</v>
      </c>
    </row>
    <row r="329" spans="1:80">
      <c r="A329" s="50">
        <f t="shared" ca="1" si="246"/>
        <v>36</v>
      </c>
      <c r="B329" s="34"/>
      <c r="C329" s="34"/>
      <c r="D329" s="34"/>
      <c r="E329" s="34"/>
      <c r="F329" s="24">
        <f ca="1">IF(A329&lt;&gt;"",COUNTIF($A$5:A329,A329),"")</f>
        <v>9</v>
      </c>
      <c r="G329" s="76">
        <f t="shared" ca="1" si="248"/>
        <v>36</v>
      </c>
      <c r="H329" s="19">
        <f t="shared" ca="1" si="253"/>
        <v>1</v>
      </c>
      <c r="I329" s="83" t="str">
        <f t="shared" ca="1" si="233"/>
        <v/>
      </c>
      <c r="J329" s="83" t="str">
        <f t="shared" ca="1" si="212"/>
        <v/>
      </c>
      <c r="K329" s="83" t="str">
        <f t="shared" ca="1" si="234"/>
        <v/>
      </c>
      <c r="L329" s="83" t="str">
        <f t="shared" ca="1" si="213"/>
        <v/>
      </c>
      <c r="M329" s="83" t="str">
        <f t="shared" ca="1" si="235"/>
        <v/>
      </c>
      <c r="N329" s="83" t="str">
        <f t="shared" ca="1" si="214"/>
        <v/>
      </c>
      <c r="O329" s="83" t="str">
        <f t="shared" ca="1" si="236"/>
        <v/>
      </c>
      <c r="P329" s="83" t="str">
        <f t="shared" ca="1" si="215"/>
        <v/>
      </c>
      <c r="Q329" s="83" t="str">
        <f t="shared" ca="1" si="237"/>
        <v/>
      </c>
      <c r="R329" s="83" t="str">
        <f t="shared" ca="1" si="216"/>
        <v/>
      </c>
      <c r="S329" s="83" t="str">
        <f t="shared" ca="1" si="238"/>
        <v/>
      </c>
      <c r="T329" s="83" t="str">
        <f t="shared" ca="1" si="217"/>
        <v/>
      </c>
      <c r="U329" s="83" t="str">
        <f t="shared" ca="1" si="239"/>
        <v/>
      </c>
      <c r="V329" s="83" t="str">
        <f t="shared" ca="1" si="218"/>
        <v/>
      </c>
      <c r="W329" s="83" t="str">
        <f t="shared" ca="1" si="240"/>
        <v/>
      </c>
      <c r="X329" s="83" t="str">
        <f t="shared" ca="1" si="219"/>
        <v/>
      </c>
      <c r="Y329" s="83" t="str">
        <f t="shared" ca="1" si="241"/>
        <v/>
      </c>
      <c r="Z329" s="83" t="str">
        <f t="shared" ca="1" si="220"/>
        <v/>
      </c>
      <c r="AA329" s="83" t="str">
        <f t="shared" ca="1" si="242"/>
        <v/>
      </c>
      <c r="AB329" s="28" t="str">
        <f t="shared" ca="1" si="244"/>
        <v/>
      </c>
      <c r="AC329" s="9" t="str">
        <f t="shared" ca="1" si="222"/>
        <v/>
      </c>
      <c r="AD329" s="9" t="str">
        <f t="shared" ca="1" si="232"/>
        <v/>
      </c>
      <c r="AE329" s="9" t="str">
        <f t="shared" ca="1" si="223"/>
        <v/>
      </c>
      <c r="AF329" s="9" t="str">
        <f t="shared" ca="1" si="224"/>
        <v/>
      </c>
      <c r="AG329" s="9" t="str">
        <f t="shared" ca="1" si="225"/>
        <v/>
      </c>
      <c r="AH329" s="9" t="str">
        <f t="shared" ca="1" si="226"/>
        <v/>
      </c>
      <c r="AI329" s="9" t="str">
        <f t="shared" ca="1" si="227"/>
        <v/>
      </c>
      <c r="AJ329" s="9" t="str">
        <f t="shared" ca="1" si="228"/>
        <v/>
      </c>
      <c r="AK329" s="9" t="str">
        <f t="shared" ca="1" si="229"/>
        <v/>
      </c>
      <c r="AL329" s="9" t="str">
        <f t="shared" ca="1" si="245"/>
        <v/>
      </c>
      <c r="AM329" s="9">
        <f t="shared" ca="1" si="231"/>
        <v>19</v>
      </c>
      <c r="AN329" s="9">
        <f t="shared" ca="1" si="221"/>
        <v>-9</v>
      </c>
      <c r="AO329" s="20">
        <f t="shared" ca="1" si="249"/>
        <v>0</v>
      </c>
      <c r="AP329" s="22">
        <f t="shared" ca="1" si="250"/>
        <v>69</v>
      </c>
      <c r="AQ329"/>
      <c r="AR329" s="74" t="str">
        <f t="shared" ca="1" si="251"/>
        <v>Profit Target</v>
      </c>
      <c r="AS329" s="74">
        <f t="shared" ca="1" si="252"/>
        <v>0</v>
      </c>
      <c r="CA329" s="5"/>
      <c r="CB329" s="50">
        <f t="shared" ca="1" si="247"/>
        <v>24</v>
      </c>
    </row>
    <row r="330" spans="1:80">
      <c r="A330" s="50">
        <f t="shared" ca="1" si="246"/>
        <v>30</v>
      </c>
      <c r="B330" s="34"/>
      <c r="C330" s="34"/>
      <c r="D330" s="34"/>
      <c r="E330" s="34"/>
      <c r="F330" s="24">
        <f ca="1">IF(A330&lt;&gt;"",COUNTIF($A$5:A330,A330),"")</f>
        <v>6</v>
      </c>
      <c r="G330" s="76">
        <f t="shared" ca="1" si="248"/>
        <v>30</v>
      </c>
      <c r="H330" s="19">
        <f t="shared" ca="1" si="253"/>
        <v>1</v>
      </c>
      <c r="I330" s="83" t="str">
        <f t="shared" ca="1" si="233"/>
        <v/>
      </c>
      <c r="J330" s="83" t="str">
        <f t="shared" ref="J330:J393" ca="1" si="254">IF(I330&lt;&gt;"",COUNTIF(I325:I330,I330),"")</f>
        <v/>
      </c>
      <c r="K330" s="83" t="str">
        <f t="shared" ca="1" si="234"/>
        <v/>
      </c>
      <c r="L330" s="83" t="str">
        <f t="shared" ref="L330:L393" ca="1" si="255">IF(K330&lt;&gt;"",COUNTIF(K325:K330,K330),"")</f>
        <v/>
      </c>
      <c r="M330" s="83" t="str">
        <f t="shared" ca="1" si="235"/>
        <v/>
      </c>
      <c r="N330" s="83" t="str">
        <f t="shared" ref="N330:N393" ca="1" si="256">IF(M330&lt;&gt;"",COUNTIF(M325:M330,M330),"")</f>
        <v/>
      </c>
      <c r="O330" s="83" t="str">
        <f t="shared" ca="1" si="236"/>
        <v/>
      </c>
      <c r="P330" s="83" t="str">
        <f t="shared" ref="P330:P393" ca="1" si="257">IF(O330&lt;&gt;"",COUNTIF(O325:O330,O330),"")</f>
        <v/>
      </c>
      <c r="Q330" s="83" t="str">
        <f t="shared" ca="1" si="237"/>
        <v/>
      </c>
      <c r="R330" s="83" t="str">
        <f t="shared" ref="R330:R393" ca="1" si="258">IF(Q330&lt;&gt;"",COUNTIF(Q325:Q330,Q330),"")</f>
        <v/>
      </c>
      <c r="S330" s="83" t="str">
        <f t="shared" ca="1" si="238"/>
        <v/>
      </c>
      <c r="T330" s="83" t="str">
        <f t="shared" ref="T330:T393" ca="1" si="259">IF(S330&lt;&gt;"",COUNTIF(S325:S330,S330),"")</f>
        <v/>
      </c>
      <c r="U330" s="83" t="str">
        <f t="shared" ca="1" si="239"/>
        <v/>
      </c>
      <c r="V330" s="83" t="str">
        <f t="shared" ref="V330:V393" ca="1" si="260">IF(U330&lt;&gt;"",COUNTIF(U325:U330,U330),"")</f>
        <v/>
      </c>
      <c r="W330" s="83" t="str">
        <f t="shared" ca="1" si="240"/>
        <v/>
      </c>
      <c r="X330" s="83" t="str">
        <f t="shared" ref="X330:X393" ca="1" si="261">IF(W330&lt;&gt;"",COUNTIF(W325:W330,W330),"")</f>
        <v/>
      </c>
      <c r="Y330" s="83" t="str">
        <f t="shared" ca="1" si="241"/>
        <v/>
      </c>
      <c r="Z330" s="83" t="str">
        <f t="shared" ref="Z330:Z393" ca="1" si="262">IF(Y330&lt;&gt;"",COUNTIF(Y325:Y330,Y330),"")</f>
        <v/>
      </c>
      <c r="AA330" s="83" t="str">
        <f t="shared" ca="1" si="242"/>
        <v/>
      </c>
      <c r="AB330" s="28" t="str">
        <f t="shared" ca="1" si="244"/>
        <v/>
      </c>
      <c r="AC330" s="9" t="str">
        <f t="shared" ca="1" si="222"/>
        <v/>
      </c>
      <c r="AD330" s="9" t="str">
        <f t="shared" ca="1" si="232"/>
        <v/>
      </c>
      <c r="AE330" s="9" t="str">
        <f t="shared" ca="1" si="223"/>
        <v/>
      </c>
      <c r="AF330" s="9" t="str">
        <f t="shared" ca="1" si="224"/>
        <v/>
      </c>
      <c r="AG330" s="9" t="str">
        <f t="shared" ca="1" si="225"/>
        <v/>
      </c>
      <c r="AH330" s="9" t="str">
        <f t="shared" ca="1" si="226"/>
        <v/>
      </c>
      <c r="AI330" s="9" t="str">
        <f t="shared" ca="1" si="227"/>
        <v/>
      </c>
      <c r="AJ330" s="9" t="str">
        <f t="shared" ca="1" si="228"/>
        <v/>
      </c>
      <c r="AK330" s="9" t="str">
        <f t="shared" ca="1" si="229"/>
        <v/>
      </c>
      <c r="AL330" s="9" t="str">
        <f t="shared" ca="1" si="245"/>
        <v/>
      </c>
      <c r="AM330" s="9">
        <f t="shared" ca="1" si="231"/>
        <v>19</v>
      </c>
      <c r="AN330" s="9">
        <f t="shared" ref="AN330:AN393" ca="1" si="263">10-AM330</f>
        <v>-9</v>
      </c>
      <c r="AO330" s="20">
        <f t="shared" ca="1" si="249"/>
        <v>0</v>
      </c>
      <c r="AP330" s="22">
        <f t="shared" ca="1" si="250"/>
        <v>69</v>
      </c>
      <c r="AQ330"/>
      <c r="AR330" s="74" t="str">
        <f t="shared" ca="1" si="251"/>
        <v>Profit Target</v>
      </c>
      <c r="AS330" s="74">
        <f t="shared" ca="1" si="252"/>
        <v>0</v>
      </c>
      <c r="CA330" s="5"/>
      <c r="CB330" s="50">
        <f t="shared" ca="1" si="247"/>
        <v>32</v>
      </c>
    </row>
    <row r="331" spans="1:80">
      <c r="A331" s="50">
        <f t="shared" ca="1" si="246"/>
        <v>4</v>
      </c>
      <c r="B331" s="34"/>
      <c r="C331" s="34"/>
      <c r="D331" s="34"/>
      <c r="E331" s="34"/>
      <c r="F331" s="24">
        <f ca="1">IF(A331&lt;&gt;"",COUNTIF($A$5:A331,A331),"")</f>
        <v>15</v>
      </c>
      <c r="G331" s="76">
        <f t="shared" ca="1" si="248"/>
        <v>4</v>
      </c>
      <c r="H331" s="19">
        <f t="shared" ca="1" si="253"/>
        <v>1</v>
      </c>
      <c r="I331" s="83" t="str">
        <f t="shared" ca="1" si="233"/>
        <v/>
      </c>
      <c r="J331" s="83" t="str">
        <f t="shared" ca="1" si="254"/>
        <v/>
      </c>
      <c r="K331" s="83" t="str">
        <f t="shared" ca="1" si="234"/>
        <v/>
      </c>
      <c r="L331" s="83" t="str">
        <f t="shared" ca="1" si="255"/>
        <v/>
      </c>
      <c r="M331" s="83" t="str">
        <f t="shared" ca="1" si="235"/>
        <v/>
      </c>
      <c r="N331" s="83" t="str">
        <f t="shared" ca="1" si="256"/>
        <v/>
      </c>
      <c r="O331" s="83" t="str">
        <f t="shared" ca="1" si="236"/>
        <v/>
      </c>
      <c r="P331" s="83" t="str">
        <f t="shared" ca="1" si="257"/>
        <v/>
      </c>
      <c r="Q331" s="83" t="str">
        <f t="shared" ca="1" si="237"/>
        <v/>
      </c>
      <c r="R331" s="83" t="str">
        <f t="shared" ca="1" si="258"/>
        <v/>
      </c>
      <c r="S331" s="83" t="str">
        <f t="shared" ca="1" si="238"/>
        <v/>
      </c>
      <c r="T331" s="83" t="str">
        <f t="shared" ca="1" si="259"/>
        <v/>
      </c>
      <c r="U331" s="83" t="str">
        <f t="shared" ca="1" si="239"/>
        <v/>
      </c>
      <c r="V331" s="83" t="str">
        <f t="shared" ca="1" si="260"/>
        <v/>
      </c>
      <c r="W331" s="83" t="str">
        <f t="shared" ca="1" si="240"/>
        <v/>
      </c>
      <c r="X331" s="83" t="str">
        <f t="shared" ca="1" si="261"/>
        <v/>
      </c>
      <c r="Y331" s="83" t="str">
        <f t="shared" ca="1" si="241"/>
        <v/>
      </c>
      <c r="Z331" s="83" t="str">
        <f t="shared" ca="1" si="262"/>
        <v/>
      </c>
      <c r="AA331" s="83" t="str">
        <f t="shared" ca="1" si="242"/>
        <v/>
      </c>
      <c r="AB331" s="28" t="str">
        <f t="shared" ca="1" si="244"/>
        <v/>
      </c>
      <c r="AC331" s="9" t="str">
        <f t="shared" ca="1" si="222"/>
        <v/>
      </c>
      <c r="AD331" s="9" t="str">
        <f t="shared" ca="1" si="232"/>
        <v/>
      </c>
      <c r="AE331" s="9" t="str">
        <f t="shared" ca="1" si="223"/>
        <v/>
      </c>
      <c r="AF331" s="9" t="str">
        <f t="shared" ca="1" si="224"/>
        <v/>
      </c>
      <c r="AG331" s="9" t="str">
        <f t="shared" ca="1" si="225"/>
        <v/>
      </c>
      <c r="AH331" s="9" t="str">
        <f t="shared" ca="1" si="226"/>
        <v/>
      </c>
      <c r="AI331" s="9" t="str">
        <f t="shared" ca="1" si="227"/>
        <v/>
      </c>
      <c r="AJ331" s="9" t="str">
        <f t="shared" ca="1" si="228"/>
        <v/>
      </c>
      <c r="AK331" s="9" t="str">
        <f t="shared" ca="1" si="229"/>
        <v/>
      </c>
      <c r="AL331" s="9" t="str">
        <f t="shared" ca="1" si="245"/>
        <v/>
      </c>
      <c r="AM331" s="9">
        <f t="shared" ca="1" si="231"/>
        <v>19</v>
      </c>
      <c r="AN331" s="9">
        <f t="shared" ca="1" si="263"/>
        <v>-9</v>
      </c>
      <c r="AO331" s="20">
        <f t="shared" ca="1" si="249"/>
        <v>0</v>
      </c>
      <c r="AP331" s="22">
        <f t="shared" ca="1" si="250"/>
        <v>69</v>
      </c>
      <c r="AQ331"/>
      <c r="AR331" s="74" t="str">
        <f t="shared" ca="1" si="251"/>
        <v>Profit Target</v>
      </c>
      <c r="AS331" s="74">
        <f t="shared" ca="1" si="252"/>
        <v>0</v>
      </c>
      <c r="CA331" s="5"/>
      <c r="CB331" s="50">
        <f t="shared" ca="1" si="247"/>
        <v>34</v>
      </c>
    </row>
    <row r="332" spans="1:80">
      <c r="A332" s="50">
        <f t="shared" ca="1" si="246"/>
        <v>2</v>
      </c>
      <c r="B332" s="34"/>
      <c r="C332" s="34"/>
      <c r="D332" s="34"/>
      <c r="E332" s="34"/>
      <c r="F332" s="24">
        <f ca="1">IF(A332&lt;&gt;"",COUNTIF($A$5:A332,A332),"")</f>
        <v>9</v>
      </c>
      <c r="G332" s="76">
        <f t="shared" ca="1" si="248"/>
        <v>2</v>
      </c>
      <c r="H332" s="19">
        <f t="shared" ca="1" si="253"/>
        <v>1</v>
      </c>
      <c r="I332" s="83" t="str">
        <f t="shared" ca="1" si="233"/>
        <v/>
      </c>
      <c r="J332" s="83" t="str">
        <f t="shared" ca="1" si="254"/>
        <v/>
      </c>
      <c r="K332" s="83" t="str">
        <f t="shared" ca="1" si="234"/>
        <v/>
      </c>
      <c r="L332" s="83" t="str">
        <f t="shared" ca="1" si="255"/>
        <v/>
      </c>
      <c r="M332" s="83" t="str">
        <f t="shared" ca="1" si="235"/>
        <v/>
      </c>
      <c r="N332" s="83" t="str">
        <f t="shared" ca="1" si="256"/>
        <v/>
      </c>
      <c r="O332" s="83" t="str">
        <f t="shared" ca="1" si="236"/>
        <v/>
      </c>
      <c r="P332" s="83" t="str">
        <f t="shared" ca="1" si="257"/>
        <v/>
      </c>
      <c r="Q332" s="83" t="str">
        <f t="shared" ca="1" si="237"/>
        <v/>
      </c>
      <c r="R332" s="83" t="str">
        <f t="shared" ca="1" si="258"/>
        <v/>
      </c>
      <c r="S332" s="83" t="str">
        <f t="shared" ca="1" si="238"/>
        <v/>
      </c>
      <c r="T332" s="83" t="str">
        <f t="shared" ca="1" si="259"/>
        <v/>
      </c>
      <c r="U332" s="83" t="str">
        <f t="shared" ca="1" si="239"/>
        <v/>
      </c>
      <c r="V332" s="83" t="str">
        <f t="shared" ca="1" si="260"/>
        <v/>
      </c>
      <c r="W332" s="83" t="str">
        <f t="shared" ca="1" si="240"/>
        <v/>
      </c>
      <c r="X332" s="83" t="str">
        <f t="shared" ca="1" si="261"/>
        <v/>
      </c>
      <c r="Y332" s="83" t="str">
        <f t="shared" ca="1" si="241"/>
        <v/>
      </c>
      <c r="Z332" s="83" t="str">
        <f t="shared" ca="1" si="262"/>
        <v/>
      </c>
      <c r="AA332" s="83" t="str">
        <f t="shared" ca="1" si="242"/>
        <v/>
      </c>
      <c r="AB332" s="28" t="str">
        <f t="shared" ca="1" si="244"/>
        <v/>
      </c>
      <c r="AC332" s="9" t="str">
        <f t="shared" ca="1" si="222"/>
        <v/>
      </c>
      <c r="AD332" s="9" t="str">
        <f t="shared" ca="1" si="232"/>
        <v/>
      </c>
      <c r="AE332" s="9" t="str">
        <f t="shared" ca="1" si="223"/>
        <v/>
      </c>
      <c r="AF332" s="9" t="str">
        <f t="shared" ca="1" si="224"/>
        <v/>
      </c>
      <c r="AG332" s="9" t="str">
        <f t="shared" ca="1" si="225"/>
        <v/>
      </c>
      <c r="AH332" s="9" t="str">
        <f t="shared" ca="1" si="226"/>
        <v/>
      </c>
      <c r="AI332" s="9" t="str">
        <f t="shared" ca="1" si="227"/>
        <v/>
      </c>
      <c r="AJ332" s="9" t="str">
        <f t="shared" ca="1" si="228"/>
        <v/>
      </c>
      <c r="AK332" s="9" t="str">
        <f t="shared" ca="1" si="229"/>
        <v/>
      </c>
      <c r="AL332" s="9" t="str">
        <f t="shared" ca="1" si="245"/>
        <v/>
      </c>
      <c r="AM332" s="9">
        <f t="shared" ca="1" si="231"/>
        <v>19</v>
      </c>
      <c r="AN332" s="9">
        <f t="shared" ca="1" si="263"/>
        <v>-9</v>
      </c>
      <c r="AO332" s="20">
        <f t="shared" ca="1" si="249"/>
        <v>0</v>
      </c>
      <c r="AP332" s="22">
        <f t="shared" ca="1" si="250"/>
        <v>69</v>
      </c>
      <c r="AQ332"/>
      <c r="AR332" s="74" t="str">
        <f t="shared" ca="1" si="251"/>
        <v>Profit Target</v>
      </c>
      <c r="AS332" s="74">
        <f t="shared" ca="1" si="252"/>
        <v>0</v>
      </c>
      <c r="CA332" s="5"/>
      <c r="CB332" s="50">
        <f t="shared" ca="1" si="247"/>
        <v>18</v>
      </c>
    </row>
    <row r="333" spans="1:80">
      <c r="A333" s="50">
        <f t="shared" ca="1" si="246"/>
        <v>13</v>
      </c>
      <c r="B333" s="34"/>
      <c r="C333" s="34"/>
      <c r="D333" s="34"/>
      <c r="E333" s="34"/>
      <c r="F333" s="24">
        <f ca="1">IF(A333&lt;&gt;"",COUNTIF($A$5:A333,A333),"")</f>
        <v>9</v>
      </c>
      <c r="G333" s="76">
        <f t="shared" ca="1" si="248"/>
        <v>13</v>
      </c>
      <c r="H333" s="19">
        <f t="shared" ca="1" si="253"/>
        <v>1</v>
      </c>
      <c r="I333" s="83" t="str">
        <f t="shared" ca="1" si="233"/>
        <v/>
      </c>
      <c r="J333" s="83" t="str">
        <f t="shared" ca="1" si="254"/>
        <v/>
      </c>
      <c r="K333" s="83" t="str">
        <f t="shared" ca="1" si="234"/>
        <v/>
      </c>
      <c r="L333" s="83" t="str">
        <f t="shared" ca="1" si="255"/>
        <v/>
      </c>
      <c r="M333" s="83" t="str">
        <f t="shared" ca="1" si="235"/>
        <v/>
      </c>
      <c r="N333" s="83" t="str">
        <f t="shared" ca="1" si="256"/>
        <v/>
      </c>
      <c r="O333" s="83" t="str">
        <f t="shared" ca="1" si="236"/>
        <v/>
      </c>
      <c r="P333" s="83" t="str">
        <f t="shared" ca="1" si="257"/>
        <v/>
      </c>
      <c r="Q333" s="83" t="str">
        <f t="shared" ca="1" si="237"/>
        <v/>
      </c>
      <c r="R333" s="83" t="str">
        <f t="shared" ca="1" si="258"/>
        <v/>
      </c>
      <c r="S333" s="83" t="str">
        <f t="shared" ca="1" si="238"/>
        <v/>
      </c>
      <c r="T333" s="83" t="str">
        <f t="shared" ca="1" si="259"/>
        <v/>
      </c>
      <c r="U333" s="83" t="str">
        <f t="shared" ca="1" si="239"/>
        <v/>
      </c>
      <c r="V333" s="83" t="str">
        <f t="shared" ca="1" si="260"/>
        <v/>
      </c>
      <c r="W333" s="83" t="str">
        <f t="shared" ca="1" si="240"/>
        <v/>
      </c>
      <c r="X333" s="83" t="str">
        <f t="shared" ca="1" si="261"/>
        <v/>
      </c>
      <c r="Y333" s="83" t="str">
        <f t="shared" ca="1" si="241"/>
        <v/>
      </c>
      <c r="Z333" s="83" t="str">
        <f t="shared" ca="1" si="262"/>
        <v/>
      </c>
      <c r="AA333" s="83" t="str">
        <f t="shared" ca="1" si="242"/>
        <v/>
      </c>
      <c r="AB333" s="28" t="str">
        <f t="shared" ca="1" si="244"/>
        <v/>
      </c>
      <c r="AC333" s="9" t="str">
        <f t="shared" ca="1" si="222"/>
        <v/>
      </c>
      <c r="AD333" s="9" t="str">
        <f t="shared" ca="1" si="232"/>
        <v/>
      </c>
      <c r="AE333" s="9" t="str">
        <f t="shared" ca="1" si="223"/>
        <v/>
      </c>
      <c r="AF333" s="9" t="str">
        <f t="shared" ca="1" si="224"/>
        <v/>
      </c>
      <c r="AG333" s="9" t="str">
        <f t="shared" ca="1" si="225"/>
        <v/>
      </c>
      <c r="AH333" s="9" t="str">
        <f t="shared" ca="1" si="226"/>
        <v/>
      </c>
      <c r="AI333" s="9" t="str">
        <f t="shared" ca="1" si="227"/>
        <v/>
      </c>
      <c r="AJ333" s="9" t="str">
        <f t="shared" ca="1" si="228"/>
        <v/>
      </c>
      <c r="AK333" s="9" t="str">
        <f t="shared" ca="1" si="229"/>
        <v/>
      </c>
      <c r="AL333" s="9" t="str">
        <f t="shared" ca="1" si="245"/>
        <v/>
      </c>
      <c r="AM333" s="9">
        <f t="shared" ca="1" si="231"/>
        <v>19</v>
      </c>
      <c r="AN333" s="9">
        <f t="shared" ca="1" si="263"/>
        <v>-9</v>
      </c>
      <c r="AO333" s="20">
        <f t="shared" ca="1" si="249"/>
        <v>0</v>
      </c>
      <c r="AP333" s="22">
        <f t="shared" ca="1" si="250"/>
        <v>69</v>
      </c>
      <c r="AQ333"/>
      <c r="AR333" s="74" t="str">
        <f t="shared" ca="1" si="251"/>
        <v>Profit Target</v>
      </c>
      <c r="AS333" s="74">
        <f t="shared" ca="1" si="252"/>
        <v>0</v>
      </c>
      <c r="CA333" s="5"/>
      <c r="CB333" s="50">
        <f t="shared" ca="1" si="247"/>
        <v>8</v>
      </c>
    </row>
    <row r="334" spans="1:80">
      <c r="A334" s="50">
        <f t="shared" ca="1" si="246"/>
        <v>15</v>
      </c>
      <c r="B334" s="34"/>
      <c r="C334" s="34"/>
      <c r="D334" s="34"/>
      <c r="E334" s="34"/>
      <c r="F334" s="24">
        <f ca="1">IF(A334&lt;&gt;"",COUNTIF($A$5:A334,A334),"")</f>
        <v>11</v>
      </c>
      <c r="G334" s="76">
        <f t="shared" ca="1" si="248"/>
        <v>15</v>
      </c>
      <c r="H334" s="19">
        <f t="shared" ca="1" si="253"/>
        <v>1</v>
      </c>
      <c r="I334" s="83" t="str">
        <f t="shared" ca="1" si="233"/>
        <v/>
      </c>
      <c r="J334" s="83" t="str">
        <f t="shared" ca="1" si="254"/>
        <v/>
      </c>
      <c r="K334" s="83" t="str">
        <f t="shared" ca="1" si="234"/>
        <v/>
      </c>
      <c r="L334" s="83" t="str">
        <f t="shared" ca="1" si="255"/>
        <v/>
      </c>
      <c r="M334" s="83" t="str">
        <f t="shared" ca="1" si="235"/>
        <v/>
      </c>
      <c r="N334" s="83" t="str">
        <f t="shared" ca="1" si="256"/>
        <v/>
      </c>
      <c r="O334" s="83" t="str">
        <f t="shared" ca="1" si="236"/>
        <v/>
      </c>
      <c r="P334" s="83" t="str">
        <f t="shared" ca="1" si="257"/>
        <v/>
      </c>
      <c r="Q334" s="83" t="str">
        <f t="shared" ca="1" si="237"/>
        <v/>
      </c>
      <c r="R334" s="83" t="str">
        <f t="shared" ca="1" si="258"/>
        <v/>
      </c>
      <c r="S334" s="83" t="str">
        <f t="shared" ca="1" si="238"/>
        <v/>
      </c>
      <c r="T334" s="83" t="str">
        <f t="shared" ca="1" si="259"/>
        <v/>
      </c>
      <c r="U334" s="83" t="str">
        <f t="shared" ca="1" si="239"/>
        <v/>
      </c>
      <c r="V334" s="83" t="str">
        <f t="shared" ca="1" si="260"/>
        <v/>
      </c>
      <c r="W334" s="83" t="str">
        <f t="shared" ca="1" si="240"/>
        <v/>
      </c>
      <c r="X334" s="83" t="str">
        <f t="shared" ca="1" si="261"/>
        <v/>
      </c>
      <c r="Y334" s="83" t="str">
        <f t="shared" ca="1" si="241"/>
        <v/>
      </c>
      <c r="Z334" s="83" t="str">
        <f t="shared" ca="1" si="262"/>
        <v/>
      </c>
      <c r="AA334" s="83" t="str">
        <f t="shared" ca="1" si="242"/>
        <v/>
      </c>
      <c r="AB334" s="28" t="str">
        <f t="shared" ca="1" si="244"/>
        <v/>
      </c>
      <c r="AC334" s="9" t="str">
        <f t="shared" ca="1" si="222"/>
        <v/>
      </c>
      <c r="AD334" s="9" t="str">
        <f t="shared" ca="1" si="232"/>
        <v/>
      </c>
      <c r="AE334" s="9" t="str">
        <f t="shared" ca="1" si="223"/>
        <v/>
      </c>
      <c r="AF334" s="9" t="str">
        <f t="shared" ca="1" si="224"/>
        <v/>
      </c>
      <c r="AG334" s="9" t="str">
        <f t="shared" ca="1" si="225"/>
        <v/>
      </c>
      <c r="AH334" s="9" t="str">
        <f t="shared" ca="1" si="226"/>
        <v/>
      </c>
      <c r="AI334" s="9" t="str">
        <f t="shared" ca="1" si="227"/>
        <v/>
      </c>
      <c r="AJ334" s="9" t="str">
        <f t="shared" ca="1" si="228"/>
        <v/>
      </c>
      <c r="AK334" s="9" t="str">
        <f t="shared" ca="1" si="229"/>
        <v/>
      </c>
      <c r="AL334" s="9" t="str">
        <f t="shared" ca="1" si="245"/>
        <v/>
      </c>
      <c r="AM334" s="9">
        <f t="shared" ca="1" si="231"/>
        <v>19</v>
      </c>
      <c r="AN334" s="9">
        <f t="shared" ca="1" si="263"/>
        <v>-9</v>
      </c>
      <c r="AO334" s="20">
        <f t="shared" ca="1" si="249"/>
        <v>0</v>
      </c>
      <c r="AP334" s="22">
        <f t="shared" ca="1" si="250"/>
        <v>69</v>
      </c>
      <c r="AQ334"/>
      <c r="AR334" s="74" t="str">
        <f t="shared" ref="AR334:AR365" ca="1" si="264">IF(A334&lt;&gt;"",IF(AP334&gt;=$W$1,"Profit Target",""),"")</f>
        <v>Profit Target</v>
      </c>
      <c r="AS334" s="74" t="str">
        <f t="shared" ref="AS334:AS365" ca="1" si="265">IF(A334&lt;&gt;"",IF(AP334&lt;=$W$2,"Stop Loss",""),"")</f>
        <v/>
      </c>
      <c r="CA334" s="5"/>
      <c r="CB334" s="50">
        <f t="shared" ca="1" si="247"/>
        <v>5</v>
      </c>
    </row>
    <row r="335" spans="1:80">
      <c r="A335" s="50">
        <f t="shared" ca="1" si="246"/>
        <v>10</v>
      </c>
      <c r="B335" s="34"/>
      <c r="C335" s="34"/>
      <c r="D335" s="34"/>
      <c r="E335" s="34"/>
      <c r="F335" s="24">
        <f ca="1">IF(A335&lt;&gt;"",COUNTIF($A$5:A335,A335),"")</f>
        <v>15</v>
      </c>
      <c r="G335" s="76">
        <f t="shared" ca="1" si="248"/>
        <v>10</v>
      </c>
      <c r="H335" s="19">
        <f t="shared" ca="1" si="253"/>
        <v>1</v>
      </c>
      <c r="I335" s="83" t="str">
        <f t="shared" ca="1" si="233"/>
        <v/>
      </c>
      <c r="J335" s="83" t="str">
        <f t="shared" ca="1" si="254"/>
        <v/>
      </c>
      <c r="K335" s="83" t="str">
        <f t="shared" ca="1" si="234"/>
        <v/>
      </c>
      <c r="L335" s="83" t="str">
        <f t="shared" ca="1" si="255"/>
        <v/>
      </c>
      <c r="M335" s="83" t="str">
        <f t="shared" ca="1" si="235"/>
        <v/>
      </c>
      <c r="N335" s="83" t="str">
        <f t="shared" ca="1" si="256"/>
        <v/>
      </c>
      <c r="O335" s="83" t="str">
        <f t="shared" ca="1" si="236"/>
        <v/>
      </c>
      <c r="P335" s="83" t="str">
        <f t="shared" ca="1" si="257"/>
        <v/>
      </c>
      <c r="Q335" s="83" t="str">
        <f t="shared" ca="1" si="237"/>
        <v/>
      </c>
      <c r="R335" s="83" t="str">
        <f t="shared" ca="1" si="258"/>
        <v/>
      </c>
      <c r="S335" s="83" t="str">
        <f t="shared" ca="1" si="238"/>
        <v/>
      </c>
      <c r="T335" s="83" t="str">
        <f t="shared" ca="1" si="259"/>
        <v/>
      </c>
      <c r="U335" s="83" t="str">
        <f t="shared" ca="1" si="239"/>
        <v/>
      </c>
      <c r="V335" s="83" t="str">
        <f t="shared" ca="1" si="260"/>
        <v/>
      </c>
      <c r="W335" s="83" t="str">
        <f t="shared" ca="1" si="240"/>
        <v/>
      </c>
      <c r="X335" s="83" t="str">
        <f t="shared" ca="1" si="261"/>
        <v/>
      </c>
      <c r="Y335" s="83" t="str">
        <f t="shared" ca="1" si="241"/>
        <v/>
      </c>
      <c r="Z335" s="83" t="str">
        <f t="shared" ca="1" si="262"/>
        <v/>
      </c>
      <c r="AA335" s="83" t="str">
        <f t="shared" ca="1" si="242"/>
        <v/>
      </c>
      <c r="AB335" s="28" t="str">
        <f t="shared" ca="1" si="244"/>
        <v/>
      </c>
      <c r="AC335" s="9" t="str">
        <f t="shared" ca="1" si="222"/>
        <v/>
      </c>
      <c r="AD335" s="9" t="str">
        <f t="shared" ca="1" si="232"/>
        <v/>
      </c>
      <c r="AE335" s="9" t="str">
        <f t="shared" ca="1" si="223"/>
        <v/>
      </c>
      <c r="AF335" s="9" t="str">
        <f t="shared" ca="1" si="224"/>
        <v/>
      </c>
      <c r="AG335" s="9" t="str">
        <f t="shared" ca="1" si="225"/>
        <v/>
      </c>
      <c r="AH335" s="9" t="str">
        <f t="shared" ca="1" si="226"/>
        <v/>
      </c>
      <c r="AI335" s="9" t="str">
        <f t="shared" ca="1" si="227"/>
        <v/>
      </c>
      <c r="AJ335" s="9" t="str">
        <f t="shared" ca="1" si="228"/>
        <v/>
      </c>
      <c r="AK335" s="9" t="str">
        <f t="shared" ca="1" si="229"/>
        <v/>
      </c>
      <c r="AL335" s="9" t="str">
        <f t="shared" ca="1" si="245"/>
        <v/>
      </c>
      <c r="AM335" s="9">
        <f t="shared" ca="1" si="231"/>
        <v>19</v>
      </c>
      <c r="AN335" s="9">
        <f t="shared" ca="1" si="263"/>
        <v>-9</v>
      </c>
      <c r="AO335" s="20">
        <f t="shared" ca="1" si="249"/>
        <v>0</v>
      </c>
      <c r="AP335" s="22">
        <f t="shared" ca="1" si="250"/>
        <v>69</v>
      </c>
      <c r="AQ335"/>
      <c r="AR335" s="74" t="str">
        <f t="shared" ca="1" si="264"/>
        <v>Profit Target</v>
      </c>
      <c r="AS335" s="74" t="str">
        <f t="shared" ca="1" si="265"/>
        <v/>
      </c>
      <c r="CA335" s="5"/>
      <c r="CB335" s="50">
        <f t="shared" ca="1" si="247"/>
        <v>25</v>
      </c>
    </row>
    <row r="336" spans="1:80">
      <c r="A336" s="50">
        <f t="shared" ca="1" si="246"/>
        <v>26</v>
      </c>
      <c r="B336" s="34"/>
      <c r="C336" s="34"/>
      <c r="D336" s="34"/>
      <c r="E336" s="34"/>
      <c r="F336" s="24">
        <f ca="1">IF(A336&lt;&gt;"",COUNTIF($A$5:A336,A336),"")</f>
        <v>13</v>
      </c>
      <c r="G336" s="76">
        <f t="shared" ca="1" si="248"/>
        <v>26</v>
      </c>
      <c r="H336" s="19">
        <f t="shared" ca="1" si="253"/>
        <v>1</v>
      </c>
      <c r="I336" s="83" t="str">
        <f t="shared" ca="1" si="233"/>
        <v/>
      </c>
      <c r="J336" s="83" t="str">
        <f t="shared" ca="1" si="254"/>
        <v/>
      </c>
      <c r="K336" s="83" t="str">
        <f t="shared" ca="1" si="234"/>
        <v/>
      </c>
      <c r="L336" s="83" t="str">
        <f t="shared" ca="1" si="255"/>
        <v/>
      </c>
      <c r="M336" s="83" t="str">
        <f t="shared" ca="1" si="235"/>
        <v/>
      </c>
      <c r="N336" s="83" t="str">
        <f t="shared" ca="1" si="256"/>
        <v/>
      </c>
      <c r="O336" s="83" t="str">
        <f t="shared" ca="1" si="236"/>
        <v/>
      </c>
      <c r="P336" s="83" t="str">
        <f t="shared" ca="1" si="257"/>
        <v/>
      </c>
      <c r="Q336" s="83" t="str">
        <f t="shared" ca="1" si="237"/>
        <v/>
      </c>
      <c r="R336" s="83" t="str">
        <f t="shared" ca="1" si="258"/>
        <v/>
      </c>
      <c r="S336" s="83" t="str">
        <f t="shared" ca="1" si="238"/>
        <v/>
      </c>
      <c r="T336" s="83" t="str">
        <f t="shared" ca="1" si="259"/>
        <v/>
      </c>
      <c r="U336" s="83" t="str">
        <f t="shared" ca="1" si="239"/>
        <v/>
      </c>
      <c r="V336" s="83" t="str">
        <f t="shared" ca="1" si="260"/>
        <v/>
      </c>
      <c r="W336" s="83" t="str">
        <f t="shared" ca="1" si="240"/>
        <v/>
      </c>
      <c r="X336" s="83" t="str">
        <f t="shared" ca="1" si="261"/>
        <v/>
      </c>
      <c r="Y336" s="83" t="str">
        <f t="shared" ca="1" si="241"/>
        <v/>
      </c>
      <c r="Z336" s="83" t="str">
        <f t="shared" ca="1" si="262"/>
        <v/>
      </c>
      <c r="AA336" s="83" t="str">
        <f t="shared" ca="1" si="242"/>
        <v/>
      </c>
      <c r="AB336" s="28" t="str">
        <f t="shared" ca="1" si="244"/>
        <v/>
      </c>
      <c r="AC336" s="9" t="str">
        <f t="shared" ca="1" si="222"/>
        <v/>
      </c>
      <c r="AD336" s="9" t="str">
        <f t="shared" ca="1" si="232"/>
        <v/>
      </c>
      <c r="AE336" s="9" t="str">
        <f t="shared" ca="1" si="223"/>
        <v/>
      </c>
      <c r="AF336" s="9" t="str">
        <f t="shared" ca="1" si="224"/>
        <v/>
      </c>
      <c r="AG336" s="9" t="str">
        <f t="shared" ca="1" si="225"/>
        <v/>
      </c>
      <c r="AH336" s="9" t="str">
        <f t="shared" ca="1" si="226"/>
        <v/>
      </c>
      <c r="AI336" s="9" t="str">
        <f t="shared" ca="1" si="227"/>
        <v/>
      </c>
      <c r="AJ336" s="9" t="str">
        <f t="shared" ca="1" si="228"/>
        <v/>
      </c>
      <c r="AK336" s="9" t="str">
        <f t="shared" ca="1" si="229"/>
        <v/>
      </c>
      <c r="AL336" s="9" t="str">
        <f t="shared" ca="1" si="245"/>
        <v/>
      </c>
      <c r="AM336" s="9">
        <f t="shared" ca="1" si="231"/>
        <v>19</v>
      </c>
      <c r="AN336" s="9">
        <f t="shared" ca="1" si="263"/>
        <v>-9</v>
      </c>
      <c r="AO336" s="20">
        <f t="shared" ca="1" si="249"/>
        <v>0</v>
      </c>
      <c r="AP336" s="22">
        <f t="shared" ca="1" si="250"/>
        <v>69</v>
      </c>
      <c r="AQ336"/>
      <c r="AR336" s="74" t="str">
        <f t="shared" ca="1" si="264"/>
        <v>Profit Target</v>
      </c>
      <c r="AS336" s="74" t="str">
        <f t="shared" ca="1" si="265"/>
        <v/>
      </c>
      <c r="CA336" s="5"/>
      <c r="CB336" s="50">
        <f t="shared" ca="1" si="247"/>
        <v>26</v>
      </c>
    </row>
    <row r="337" spans="1:80">
      <c r="A337" s="50">
        <f t="shared" ca="1" si="246"/>
        <v>17</v>
      </c>
      <c r="B337" s="34"/>
      <c r="C337" s="34"/>
      <c r="D337" s="34"/>
      <c r="E337" s="34"/>
      <c r="F337" s="24">
        <f ca="1">IF(A337&lt;&gt;"",COUNTIF($A$5:A337,A337),"")</f>
        <v>12</v>
      </c>
      <c r="G337" s="76">
        <f t="shared" ca="1" si="248"/>
        <v>17</v>
      </c>
      <c r="H337" s="19">
        <f t="shared" ca="1" si="253"/>
        <v>1</v>
      </c>
      <c r="I337" s="83" t="str">
        <f t="shared" ca="1" si="233"/>
        <v/>
      </c>
      <c r="J337" s="83" t="str">
        <f t="shared" ca="1" si="254"/>
        <v/>
      </c>
      <c r="K337" s="83" t="str">
        <f t="shared" ca="1" si="234"/>
        <v/>
      </c>
      <c r="L337" s="83" t="str">
        <f t="shared" ca="1" si="255"/>
        <v/>
      </c>
      <c r="M337" s="83" t="str">
        <f t="shared" ca="1" si="235"/>
        <v/>
      </c>
      <c r="N337" s="83" t="str">
        <f t="shared" ca="1" si="256"/>
        <v/>
      </c>
      <c r="O337" s="83" t="str">
        <f t="shared" ca="1" si="236"/>
        <v/>
      </c>
      <c r="P337" s="83" t="str">
        <f t="shared" ca="1" si="257"/>
        <v/>
      </c>
      <c r="Q337" s="83" t="str">
        <f t="shared" ca="1" si="237"/>
        <v/>
      </c>
      <c r="R337" s="83" t="str">
        <f t="shared" ca="1" si="258"/>
        <v/>
      </c>
      <c r="S337" s="83" t="str">
        <f t="shared" ca="1" si="238"/>
        <v/>
      </c>
      <c r="T337" s="83" t="str">
        <f t="shared" ca="1" si="259"/>
        <v/>
      </c>
      <c r="U337" s="83" t="str">
        <f t="shared" ca="1" si="239"/>
        <v/>
      </c>
      <c r="V337" s="83" t="str">
        <f t="shared" ca="1" si="260"/>
        <v/>
      </c>
      <c r="W337" s="83" t="str">
        <f t="shared" ca="1" si="240"/>
        <v/>
      </c>
      <c r="X337" s="83" t="str">
        <f t="shared" ca="1" si="261"/>
        <v/>
      </c>
      <c r="Y337" s="83" t="str">
        <f t="shared" ca="1" si="241"/>
        <v/>
      </c>
      <c r="Z337" s="83" t="str">
        <f t="shared" ca="1" si="262"/>
        <v/>
      </c>
      <c r="AA337" s="83" t="str">
        <f t="shared" ca="1" si="242"/>
        <v/>
      </c>
      <c r="AB337" s="28" t="str">
        <f t="shared" ca="1" si="244"/>
        <v/>
      </c>
      <c r="AC337" s="9" t="str">
        <f t="shared" ca="1" si="222"/>
        <v/>
      </c>
      <c r="AD337" s="9" t="str">
        <f t="shared" ca="1" si="232"/>
        <v/>
      </c>
      <c r="AE337" s="9" t="str">
        <f t="shared" ca="1" si="223"/>
        <v/>
      </c>
      <c r="AF337" s="9" t="str">
        <f t="shared" ca="1" si="224"/>
        <v/>
      </c>
      <c r="AG337" s="9" t="str">
        <f t="shared" ca="1" si="225"/>
        <v/>
      </c>
      <c r="AH337" s="9" t="str">
        <f t="shared" ca="1" si="226"/>
        <v/>
      </c>
      <c r="AI337" s="9" t="str">
        <f t="shared" ca="1" si="227"/>
        <v/>
      </c>
      <c r="AJ337" s="9" t="str">
        <f t="shared" ca="1" si="228"/>
        <v/>
      </c>
      <c r="AK337" s="9" t="str">
        <f t="shared" ca="1" si="229"/>
        <v/>
      </c>
      <c r="AL337" s="9" t="str">
        <f t="shared" ca="1" si="245"/>
        <v/>
      </c>
      <c r="AM337" s="9">
        <f t="shared" ca="1" si="231"/>
        <v>19</v>
      </c>
      <c r="AN337" s="9">
        <f t="shared" ca="1" si="263"/>
        <v>-9</v>
      </c>
      <c r="AO337" s="20">
        <f t="shared" ca="1" si="249"/>
        <v>0</v>
      </c>
      <c r="AP337" s="22">
        <f t="shared" ca="1" si="250"/>
        <v>69</v>
      </c>
      <c r="AQ337"/>
      <c r="AR337" s="74" t="str">
        <f t="shared" ca="1" si="264"/>
        <v>Profit Target</v>
      </c>
      <c r="AS337" s="74" t="str">
        <f t="shared" ca="1" si="265"/>
        <v/>
      </c>
      <c r="CA337" s="5"/>
      <c r="CB337" s="50">
        <f t="shared" ca="1" si="247"/>
        <v>33</v>
      </c>
    </row>
    <row r="338" spans="1:80">
      <c r="A338" s="50">
        <f t="shared" ca="1" si="246"/>
        <v>28</v>
      </c>
      <c r="B338" s="34"/>
      <c r="C338" s="34"/>
      <c r="D338" s="34"/>
      <c r="E338" s="34"/>
      <c r="F338" s="24">
        <f ca="1">IF(A338&lt;&gt;"",COUNTIF($A$5:A338,A338),"")</f>
        <v>12</v>
      </c>
      <c r="G338" s="76">
        <f t="shared" ca="1" si="248"/>
        <v>28</v>
      </c>
      <c r="H338" s="19">
        <f t="shared" ca="1" si="253"/>
        <v>1</v>
      </c>
      <c r="I338" s="83" t="str">
        <f t="shared" ca="1" si="233"/>
        <v/>
      </c>
      <c r="J338" s="83" t="str">
        <f t="shared" ca="1" si="254"/>
        <v/>
      </c>
      <c r="K338" s="83" t="str">
        <f t="shared" ca="1" si="234"/>
        <v/>
      </c>
      <c r="L338" s="83" t="str">
        <f t="shared" ca="1" si="255"/>
        <v/>
      </c>
      <c r="M338" s="83" t="str">
        <f t="shared" ca="1" si="235"/>
        <v/>
      </c>
      <c r="N338" s="83" t="str">
        <f t="shared" ca="1" si="256"/>
        <v/>
      </c>
      <c r="O338" s="83" t="str">
        <f t="shared" ca="1" si="236"/>
        <v/>
      </c>
      <c r="P338" s="83" t="str">
        <f t="shared" ca="1" si="257"/>
        <v/>
      </c>
      <c r="Q338" s="83" t="str">
        <f t="shared" ca="1" si="237"/>
        <v/>
      </c>
      <c r="R338" s="83" t="str">
        <f t="shared" ca="1" si="258"/>
        <v/>
      </c>
      <c r="S338" s="83" t="str">
        <f t="shared" ca="1" si="238"/>
        <v/>
      </c>
      <c r="T338" s="83" t="str">
        <f t="shared" ca="1" si="259"/>
        <v/>
      </c>
      <c r="U338" s="83" t="str">
        <f t="shared" ca="1" si="239"/>
        <v/>
      </c>
      <c r="V338" s="83" t="str">
        <f t="shared" ca="1" si="260"/>
        <v/>
      </c>
      <c r="W338" s="83" t="str">
        <f t="shared" ca="1" si="240"/>
        <v/>
      </c>
      <c r="X338" s="83" t="str">
        <f t="shared" ca="1" si="261"/>
        <v/>
      </c>
      <c r="Y338" s="83" t="str">
        <f t="shared" ca="1" si="241"/>
        <v/>
      </c>
      <c r="Z338" s="83" t="str">
        <f t="shared" ca="1" si="262"/>
        <v/>
      </c>
      <c r="AA338" s="83" t="str">
        <f t="shared" ca="1" si="242"/>
        <v/>
      </c>
      <c r="AB338" s="28" t="str">
        <f t="shared" ca="1" si="244"/>
        <v/>
      </c>
      <c r="AC338" s="9" t="str">
        <f t="shared" ca="1" si="222"/>
        <v/>
      </c>
      <c r="AD338" s="9" t="str">
        <f t="shared" ca="1" si="232"/>
        <v/>
      </c>
      <c r="AE338" s="9" t="str">
        <f t="shared" ca="1" si="223"/>
        <v/>
      </c>
      <c r="AF338" s="9" t="str">
        <f t="shared" ca="1" si="224"/>
        <v/>
      </c>
      <c r="AG338" s="9" t="str">
        <f t="shared" ca="1" si="225"/>
        <v/>
      </c>
      <c r="AH338" s="9" t="str">
        <f t="shared" ca="1" si="226"/>
        <v/>
      </c>
      <c r="AI338" s="9" t="str">
        <f t="shared" ca="1" si="227"/>
        <v/>
      </c>
      <c r="AJ338" s="9" t="str">
        <f t="shared" ca="1" si="228"/>
        <v/>
      </c>
      <c r="AK338" s="9" t="str">
        <f t="shared" ca="1" si="229"/>
        <v/>
      </c>
      <c r="AL338" s="9" t="str">
        <f t="shared" ca="1" si="245"/>
        <v/>
      </c>
      <c r="AM338" s="9">
        <f t="shared" ca="1" si="231"/>
        <v>19</v>
      </c>
      <c r="AN338" s="9">
        <f t="shared" ca="1" si="263"/>
        <v>-9</v>
      </c>
      <c r="AO338" s="20">
        <f t="shared" ca="1" si="249"/>
        <v>0</v>
      </c>
      <c r="AP338" s="22">
        <f t="shared" ca="1" si="250"/>
        <v>69</v>
      </c>
      <c r="AQ338"/>
      <c r="AR338" s="74" t="str">
        <f t="shared" ca="1" si="264"/>
        <v>Profit Target</v>
      </c>
      <c r="AS338" s="74" t="str">
        <f t="shared" ca="1" si="265"/>
        <v/>
      </c>
      <c r="CA338" s="5"/>
      <c r="CB338" s="50">
        <f t="shared" ca="1" si="247"/>
        <v>25</v>
      </c>
    </row>
    <row r="339" spans="1:80">
      <c r="A339" s="50">
        <f t="shared" ca="1" si="246"/>
        <v>23</v>
      </c>
      <c r="B339" s="34"/>
      <c r="C339" s="34"/>
      <c r="D339" s="34"/>
      <c r="E339" s="34"/>
      <c r="F339" s="24">
        <f ca="1">IF(A339&lt;&gt;"",COUNTIF($A$5:A339,A339),"")</f>
        <v>9</v>
      </c>
      <c r="G339" s="76">
        <f t="shared" ca="1" si="248"/>
        <v>23</v>
      </c>
      <c r="H339" s="19">
        <f t="shared" ca="1" si="253"/>
        <v>1</v>
      </c>
      <c r="I339" s="83" t="str">
        <f t="shared" ca="1" si="233"/>
        <v/>
      </c>
      <c r="J339" s="83" t="str">
        <f t="shared" ca="1" si="254"/>
        <v/>
      </c>
      <c r="K339" s="83" t="str">
        <f t="shared" ca="1" si="234"/>
        <v/>
      </c>
      <c r="L339" s="83" t="str">
        <f t="shared" ca="1" si="255"/>
        <v/>
      </c>
      <c r="M339" s="83" t="str">
        <f t="shared" ca="1" si="235"/>
        <v/>
      </c>
      <c r="N339" s="83" t="str">
        <f t="shared" ca="1" si="256"/>
        <v/>
      </c>
      <c r="O339" s="83" t="str">
        <f t="shared" ca="1" si="236"/>
        <v/>
      </c>
      <c r="P339" s="83" t="str">
        <f t="shared" ca="1" si="257"/>
        <v/>
      </c>
      <c r="Q339" s="83" t="str">
        <f t="shared" ca="1" si="237"/>
        <v/>
      </c>
      <c r="R339" s="83" t="str">
        <f t="shared" ca="1" si="258"/>
        <v/>
      </c>
      <c r="S339" s="83" t="str">
        <f t="shared" ca="1" si="238"/>
        <v/>
      </c>
      <c r="T339" s="83" t="str">
        <f t="shared" ca="1" si="259"/>
        <v/>
      </c>
      <c r="U339" s="83" t="str">
        <f t="shared" ca="1" si="239"/>
        <v/>
      </c>
      <c r="V339" s="83" t="str">
        <f t="shared" ca="1" si="260"/>
        <v/>
      </c>
      <c r="W339" s="83" t="str">
        <f t="shared" ca="1" si="240"/>
        <v/>
      </c>
      <c r="X339" s="83" t="str">
        <f t="shared" ca="1" si="261"/>
        <v/>
      </c>
      <c r="Y339" s="83" t="str">
        <f t="shared" ca="1" si="241"/>
        <v/>
      </c>
      <c r="Z339" s="83" t="str">
        <f t="shared" ca="1" si="262"/>
        <v/>
      </c>
      <c r="AA339" s="83" t="str">
        <f t="shared" ca="1" si="242"/>
        <v/>
      </c>
      <c r="AB339" s="28" t="str">
        <f t="shared" ca="1" si="244"/>
        <v/>
      </c>
      <c r="AC339" s="9" t="str">
        <f t="shared" ca="1" si="222"/>
        <v/>
      </c>
      <c r="AD339" s="9" t="str">
        <f t="shared" ca="1" si="232"/>
        <v/>
      </c>
      <c r="AE339" s="9" t="str">
        <f t="shared" ca="1" si="223"/>
        <v/>
      </c>
      <c r="AF339" s="9" t="str">
        <f t="shared" ca="1" si="224"/>
        <v/>
      </c>
      <c r="AG339" s="9" t="str">
        <f t="shared" ca="1" si="225"/>
        <v/>
      </c>
      <c r="AH339" s="9" t="str">
        <f t="shared" ca="1" si="226"/>
        <v/>
      </c>
      <c r="AI339" s="9" t="str">
        <f t="shared" ca="1" si="227"/>
        <v/>
      </c>
      <c r="AJ339" s="9" t="str">
        <f t="shared" ca="1" si="228"/>
        <v/>
      </c>
      <c r="AK339" s="9" t="str">
        <f t="shared" ca="1" si="229"/>
        <v/>
      </c>
      <c r="AL339" s="9" t="str">
        <f t="shared" ca="1" si="245"/>
        <v/>
      </c>
      <c r="AM339" s="9">
        <f t="shared" ca="1" si="231"/>
        <v>19</v>
      </c>
      <c r="AN339" s="9">
        <f t="shared" ca="1" si="263"/>
        <v>-9</v>
      </c>
      <c r="AO339" s="20">
        <f t="shared" ca="1" si="249"/>
        <v>0</v>
      </c>
      <c r="AP339" s="22">
        <f t="shared" ca="1" si="250"/>
        <v>69</v>
      </c>
      <c r="AQ339"/>
      <c r="AR339" s="74" t="str">
        <f t="shared" ca="1" si="264"/>
        <v>Profit Target</v>
      </c>
      <c r="AS339" s="74" t="str">
        <f t="shared" ca="1" si="265"/>
        <v/>
      </c>
      <c r="CA339" s="5"/>
      <c r="CB339" s="50">
        <f t="shared" ca="1" si="247"/>
        <v>23</v>
      </c>
    </row>
    <row r="340" spans="1:80">
      <c r="A340" s="50">
        <f t="shared" ca="1" si="246"/>
        <v>4</v>
      </c>
      <c r="B340" s="34"/>
      <c r="C340" s="34"/>
      <c r="D340" s="34"/>
      <c r="E340" s="34"/>
      <c r="F340" s="24">
        <f ca="1">IF(A340&lt;&gt;"",COUNTIF($A$5:A340,A340),"")</f>
        <v>16</v>
      </c>
      <c r="G340" s="76">
        <f t="shared" ca="1" si="248"/>
        <v>4</v>
      </c>
      <c r="H340" s="19">
        <f t="shared" ca="1" si="253"/>
        <v>1</v>
      </c>
      <c r="I340" s="83" t="str">
        <f t="shared" ca="1" si="233"/>
        <v/>
      </c>
      <c r="J340" s="83" t="str">
        <f t="shared" ca="1" si="254"/>
        <v/>
      </c>
      <c r="K340" s="83" t="str">
        <f t="shared" ca="1" si="234"/>
        <v/>
      </c>
      <c r="L340" s="83" t="str">
        <f t="shared" ca="1" si="255"/>
        <v/>
      </c>
      <c r="M340" s="83" t="str">
        <f t="shared" ca="1" si="235"/>
        <v/>
      </c>
      <c r="N340" s="83" t="str">
        <f t="shared" ca="1" si="256"/>
        <v/>
      </c>
      <c r="O340" s="83" t="str">
        <f t="shared" ca="1" si="236"/>
        <v/>
      </c>
      <c r="P340" s="83" t="str">
        <f t="shared" ca="1" si="257"/>
        <v/>
      </c>
      <c r="Q340" s="83" t="str">
        <f t="shared" ca="1" si="237"/>
        <v/>
      </c>
      <c r="R340" s="83" t="str">
        <f t="shared" ca="1" si="258"/>
        <v/>
      </c>
      <c r="S340" s="83" t="str">
        <f t="shared" ca="1" si="238"/>
        <v/>
      </c>
      <c r="T340" s="83" t="str">
        <f t="shared" ca="1" si="259"/>
        <v/>
      </c>
      <c r="U340" s="83" t="str">
        <f t="shared" ca="1" si="239"/>
        <v/>
      </c>
      <c r="V340" s="83" t="str">
        <f t="shared" ca="1" si="260"/>
        <v/>
      </c>
      <c r="W340" s="83" t="str">
        <f t="shared" ca="1" si="240"/>
        <v/>
      </c>
      <c r="X340" s="83" t="str">
        <f t="shared" ca="1" si="261"/>
        <v/>
      </c>
      <c r="Y340" s="83" t="str">
        <f t="shared" ca="1" si="241"/>
        <v/>
      </c>
      <c r="Z340" s="83" t="str">
        <f t="shared" ca="1" si="262"/>
        <v/>
      </c>
      <c r="AA340" s="83" t="str">
        <f t="shared" ca="1" si="242"/>
        <v/>
      </c>
      <c r="AB340" s="28" t="str">
        <f t="shared" ca="1" si="244"/>
        <v/>
      </c>
      <c r="AC340" s="9" t="str">
        <f t="shared" ca="1" si="222"/>
        <v/>
      </c>
      <c r="AD340" s="9" t="str">
        <f t="shared" ca="1" si="232"/>
        <v/>
      </c>
      <c r="AE340" s="9" t="str">
        <f t="shared" ca="1" si="223"/>
        <v/>
      </c>
      <c r="AF340" s="9" t="str">
        <f t="shared" ca="1" si="224"/>
        <v/>
      </c>
      <c r="AG340" s="9" t="str">
        <f t="shared" ca="1" si="225"/>
        <v/>
      </c>
      <c r="AH340" s="9" t="str">
        <f t="shared" ca="1" si="226"/>
        <v/>
      </c>
      <c r="AI340" s="9" t="str">
        <f t="shared" ca="1" si="227"/>
        <v/>
      </c>
      <c r="AJ340" s="9" t="str">
        <f t="shared" ca="1" si="228"/>
        <v/>
      </c>
      <c r="AK340" s="9" t="str">
        <f t="shared" ca="1" si="229"/>
        <v/>
      </c>
      <c r="AL340" s="9" t="str">
        <f t="shared" ca="1" si="245"/>
        <v/>
      </c>
      <c r="AM340" s="9">
        <f t="shared" ca="1" si="231"/>
        <v>19</v>
      </c>
      <c r="AN340" s="9">
        <f t="shared" ca="1" si="263"/>
        <v>-9</v>
      </c>
      <c r="AO340" s="20">
        <f t="shared" ca="1" si="249"/>
        <v>0</v>
      </c>
      <c r="AP340" s="22">
        <f t="shared" ca="1" si="250"/>
        <v>69</v>
      </c>
      <c r="AQ340"/>
      <c r="AR340" s="74" t="str">
        <f t="shared" ca="1" si="264"/>
        <v>Profit Target</v>
      </c>
      <c r="AS340" s="74" t="str">
        <f t="shared" ca="1" si="265"/>
        <v/>
      </c>
      <c r="CA340" s="5"/>
      <c r="CB340" s="50">
        <f t="shared" ca="1" si="247"/>
        <v>29</v>
      </c>
    </row>
    <row r="341" spans="1:80">
      <c r="A341" s="50">
        <f t="shared" ca="1" si="246"/>
        <v>23</v>
      </c>
      <c r="B341" s="34"/>
      <c r="C341" s="34"/>
      <c r="D341" s="34"/>
      <c r="E341" s="34"/>
      <c r="F341" s="24">
        <f ca="1">IF(A341&lt;&gt;"",COUNTIF($A$5:A341,A341),"")</f>
        <v>10</v>
      </c>
      <c r="G341" s="76">
        <f t="shared" ca="1" si="248"/>
        <v>23</v>
      </c>
      <c r="H341" s="19">
        <f t="shared" ca="1" si="253"/>
        <v>1</v>
      </c>
      <c r="I341" s="83" t="str">
        <f t="shared" ca="1" si="233"/>
        <v/>
      </c>
      <c r="J341" s="83" t="str">
        <f t="shared" ca="1" si="254"/>
        <v/>
      </c>
      <c r="K341" s="83" t="str">
        <f t="shared" ca="1" si="234"/>
        <v/>
      </c>
      <c r="L341" s="83" t="str">
        <f t="shared" ca="1" si="255"/>
        <v/>
      </c>
      <c r="M341" s="83" t="str">
        <f t="shared" ca="1" si="235"/>
        <v/>
      </c>
      <c r="N341" s="83" t="str">
        <f t="shared" ca="1" si="256"/>
        <v/>
      </c>
      <c r="O341" s="83" t="str">
        <f t="shared" ca="1" si="236"/>
        <v/>
      </c>
      <c r="P341" s="83" t="str">
        <f t="shared" ca="1" si="257"/>
        <v/>
      </c>
      <c r="Q341" s="83" t="str">
        <f t="shared" ca="1" si="237"/>
        <v/>
      </c>
      <c r="R341" s="83" t="str">
        <f t="shared" ca="1" si="258"/>
        <v/>
      </c>
      <c r="S341" s="83" t="str">
        <f t="shared" ca="1" si="238"/>
        <v/>
      </c>
      <c r="T341" s="83" t="str">
        <f t="shared" ca="1" si="259"/>
        <v/>
      </c>
      <c r="U341" s="83" t="str">
        <f t="shared" ca="1" si="239"/>
        <v/>
      </c>
      <c r="V341" s="83" t="str">
        <f t="shared" ca="1" si="260"/>
        <v/>
      </c>
      <c r="W341" s="83" t="str">
        <f t="shared" ca="1" si="240"/>
        <v/>
      </c>
      <c r="X341" s="83" t="str">
        <f t="shared" ca="1" si="261"/>
        <v/>
      </c>
      <c r="Y341" s="83" t="str">
        <f t="shared" ca="1" si="241"/>
        <v/>
      </c>
      <c r="Z341" s="83" t="str">
        <f t="shared" ca="1" si="262"/>
        <v/>
      </c>
      <c r="AA341" s="83" t="str">
        <f t="shared" ca="1" si="242"/>
        <v/>
      </c>
      <c r="AB341" s="28" t="str">
        <f t="shared" ca="1" si="244"/>
        <v/>
      </c>
      <c r="AC341" s="9" t="str">
        <f t="shared" ca="1" si="222"/>
        <v/>
      </c>
      <c r="AD341" s="9" t="str">
        <f t="shared" ca="1" si="232"/>
        <v/>
      </c>
      <c r="AE341" s="9" t="str">
        <f t="shared" ca="1" si="223"/>
        <v/>
      </c>
      <c r="AF341" s="9" t="str">
        <f t="shared" ca="1" si="224"/>
        <v/>
      </c>
      <c r="AG341" s="9" t="str">
        <f t="shared" ca="1" si="225"/>
        <v/>
      </c>
      <c r="AH341" s="9" t="str">
        <f t="shared" ca="1" si="226"/>
        <v/>
      </c>
      <c r="AI341" s="9" t="str">
        <f t="shared" ca="1" si="227"/>
        <v/>
      </c>
      <c r="AJ341" s="9" t="str">
        <f t="shared" ca="1" si="228"/>
        <v/>
      </c>
      <c r="AK341" s="9" t="str">
        <f t="shared" ca="1" si="229"/>
        <v/>
      </c>
      <c r="AL341" s="9" t="str">
        <f t="shared" ca="1" si="245"/>
        <v/>
      </c>
      <c r="AM341" s="9">
        <f t="shared" ca="1" si="231"/>
        <v>19</v>
      </c>
      <c r="AN341" s="9">
        <f t="shared" ca="1" si="263"/>
        <v>-9</v>
      </c>
      <c r="AO341" s="20">
        <f t="shared" ca="1" si="249"/>
        <v>0</v>
      </c>
      <c r="AP341" s="22">
        <f t="shared" ca="1" si="250"/>
        <v>69</v>
      </c>
      <c r="AQ341"/>
      <c r="AR341" s="74" t="str">
        <f t="shared" ca="1" si="264"/>
        <v>Profit Target</v>
      </c>
      <c r="AS341" s="74" t="str">
        <f t="shared" ca="1" si="265"/>
        <v/>
      </c>
      <c r="CA341" s="5"/>
      <c r="CB341" s="50">
        <f t="shared" ca="1" si="247"/>
        <v>13</v>
      </c>
    </row>
    <row r="342" spans="1:80">
      <c r="A342" s="50">
        <f t="shared" ca="1" si="246"/>
        <v>10</v>
      </c>
      <c r="B342" s="34"/>
      <c r="C342" s="34"/>
      <c r="D342" s="34"/>
      <c r="E342" s="34"/>
      <c r="F342" s="24">
        <f ca="1">IF(A342&lt;&gt;"",COUNTIF($A$5:A342,A342),"")</f>
        <v>16</v>
      </c>
      <c r="G342" s="76">
        <f t="shared" ca="1" si="248"/>
        <v>10</v>
      </c>
      <c r="H342" s="19">
        <f t="shared" ca="1" si="253"/>
        <v>1</v>
      </c>
      <c r="I342" s="83" t="str">
        <f t="shared" ca="1" si="233"/>
        <v/>
      </c>
      <c r="J342" s="83" t="str">
        <f t="shared" ca="1" si="254"/>
        <v/>
      </c>
      <c r="K342" s="83" t="str">
        <f t="shared" ca="1" si="234"/>
        <v/>
      </c>
      <c r="L342" s="83" t="str">
        <f t="shared" ca="1" si="255"/>
        <v/>
      </c>
      <c r="M342" s="83" t="str">
        <f t="shared" ca="1" si="235"/>
        <v/>
      </c>
      <c r="N342" s="83" t="str">
        <f t="shared" ca="1" si="256"/>
        <v/>
      </c>
      <c r="O342" s="83" t="str">
        <f t="shared" ca="1" si="236"/>
        <v/>
      </c>
      <c r="P342" s="83" t="str">
        <f t="shared" ca="1" si="257"/>
        <v/>
      </c>
      <c r="Q342" s="83" t="str">
        <f t="shared" ca="1" si="237"/>
        <v/>
      </c>
      <c r="R342" s="83" t="str">
        <f t="shared" ca="1" si="258"/>
        <v/>
      </c>
      <c r="S342" s="83" t="str">
        <f t="shared" ca="1" si="238"/>
        <v/>
      </c>
      <c r="T342" s="83" t="str">
        <f t="shared" ca="1" si="259"/>
        <v/>
      </c>
      <c r="U342" s="83" t="str">
        <f t="shared" ca="1" si="239"/>
        <v/>
      </c>
      <c r="V342" s="83" t="str">
        <f t="shared" ca="1" si="260"/>
        <v/>
      </c>
      <c r="W342" s="83" t="str">
        <f t="shared" ca="1" si="240"/>
        <v/>
      </c>
      <c r="X342" s="83" t="str">
        <f t="shared" ca="1" si="261"/>
        <v/>
      </c>
      <c r="Y342" s="83" t="str">
        <f t="shared" ca="1" si="241"/>
        <v/>
      </c>
      <c r="Z342" s="83" t="str">
        <f t="shared" ca="1" si="262"/>
        <v/>
      </c>
      <c r="AA342" s="83" t="str">
        <f t="shared" ca="1" si="242"/>
        <v/>
      </c>
      <c r="AB342" s="28" t="str">
        <f t="shared" ca="1" si="244"/>
        <v/>
      </c>
      <c r="AC342" s="9" t="str">
        <f t="shared" ca="1" si="222"/>
        <v/>
      </c>
      <c r="AD342" s="9" t="str">
        <f t="shared" ca="1" si="232"/>
        <v/>
      </c>
      <c r="AE342" s="9" t="str">
        <f t="shared" ca="1" si="223"/>
        <v/>
      </c>
      <c r="AF342" s="9" t="str">
        <f t="shared" ca="1" si="224"/>
        <v/>
      </c>
      <c r="AG342" s="9" t="str">
        <f t="shared" ca="1" si="225"/>
        <v/>
      </c>
      <c r="AH342" s="9" t="str">
        <f t="shared" ca="1" si="226"/>
        <v/>
      </c>
      <c r="AI342" s="9" t="str">
        <f t="shared" ca="1" si="227"/>
        <v/>
      </c>
      <c r="AJ342" s="9" t="str">
        <f t="shared" ca="1" si="228"/>
        <v/>
      </c>
      <c r="AK342" s="9" t="str">
        <f t="shared" ca="1" si="229"/>
        <v/>
      </c>
      <c r="AL342" s="9" t="str">
        <f t="shared" ca="1" si="245"/>
        <v/>
      </c>
      <c r="AM342" s="9">
        <f t="shared" ca="1" si="231"/>
        <v>19</v>
      </c>
      <c r="AN342" s="9">
        <f t="shared" ca="1" si="263"/>
        <v>-9</v>
      </c>
      <c r="AO342" s="20">
        <f t="shared" ca="1" si="249"/>
        <v>0</v>
      </c>
      <c r="AP342" s="22">
        <f t="shared" ca="1" si="250"/>
        <v>69</v>
      </c>
      <c r="AQ342"/>
      <c r="AR342" s="74" t="str">
        <f t="shared" ca="1" si="264"/>
        <v>Profit Target</v>
      </c>
      <c r="AS342" s="74" t="str">
        <f t="shared" ca="1" si="265"/>
        <v/>
      </c>
      <c r="CA342" s="5"/>
      <c r="CB342" s="50">
        <f t="shared" ca="1" si="247"/>
        <v>6</v>
      </c>
    </row>
    <row r="343" spans="1:80">
      <c r="A343" s="50">
        <f t="shared" ca="1" si="246"/>
        <v>7</v>
      </c>
      <c r="B343" s="34"/>
      <c r="C343" s="34"/>
      <c r="D343" s="34"/>
      <c r="E343" s="34"/>
      <c r="F343" s="24">
        <f ca="1">IF(A343&lt;&gt;"",COUNTIF($A$5:A343,A343),"")</f>
        <v>4</v>
      </c>
      <c r="G343" s="76">
        <f t="shared" ca="1" si="248"/>
        <v>7</v>
      </c>
      <c r="H343" s="19">
        <f t="shared" ca="1" si="253"/>
        <v>1</v>
      </c>
      <c r="I343" s="83" t="str">
        <f t="shared" ca="1" si="233"/>
        <v/>
      </c>
      <c r="J343" s="83" t="str">
        <f t="shared" ca="1" si="254"/>
        <v/>
      </c>
      <c r="K343" s="83" t="str">
        <f t="shared" ca="1" si="234"/>
        <v/>
      </c>
      <c r="L343" s="83" t="str">
        <f t="shared" ca="1" si="255"/>
        <v/>
      </c>
      <c r="M343" s="83" t="str">
        <f t="shared" ca="1" si="235"/>
        <v/>
      </c>
      <c r="N343" s="83" t="str">
        <f t="shared" ca="1" si="256"/>
        <v/>
      </c>
      <c r="O343" s="83" t="str">
        <f t="shared" ca="1" si="236"/>
        <v/>
      </c>
      <c r="P343" s="83" t="str">
        <f t="shared" ca="1" si="257"/>
        <v/>
      </c>
      <c r="Q343" s="83" t="str">
        <f t="shared" ca="1" si="237"/>
        <v/>
      </c>
      <c r="R343" s="83" t="str">
        <f t="shared" ca="1" si="258"/>
        <v/>
      </c>
      <c r="S343" s="83" t="str">
        <f t="shared" ca="1" si="238"/>
        <v/>
      </c>
      <c r="T343" s="83" t="str">
        <f t="shared" ca="1" si="259"/>
        <v/>
      </c>
      <c r="U343" s="83" t="str">
        <f t="shared" ca="1" si="239"/>
        <v/>
      </c>
      <c r="V343" s="83" t="str">
        <f t="shared" ca="1" si="260"/>
        <v/>
      </c>
      <c r="W343" s="83" t="str">
        <f t="shared" ca="1" si="240"/>
        <v/>
      </c>
      <c r="X343" s="83" t="str">
        <f t="shared" ca="1" si="261"/>
        <v/>
      </c>
      <c r="Y343" s="83" t="str">
        <f t="shared" ca="1" si="241"/>
        <v/>
      </c>
      <c r="Z343" s="83" t="str">
        <f t="shared" ca="1" si="262"/>
        <v/>
      </c>
      <c r="AA343" s="83" t="str">
        <f t="shared" ca="1" si="242"/>
        <v/>
      </c>
      <c r="AB343" s="28" t="str">
        <f t="shared" ca="1" si="244"/>
        <v/>
      </c>
      <c r="AC343" s="9" t="str">
        <f t="shared" ca="1" si="222"/>
        <v/>
      </c>
      <c r="AD343" s="9" t="str">
        <f t="shared" ca="1" si="232"/>
        <v/>
      </c>
      <c r="AE343" s="9" t="str">
        <f t="shared" ca="1" si="223"/>
        <v/>
      </c>
      <c r="AF343" s="9" t="str">
        <f t="shared" ca="1" si="224"/>
        <v/>
      </c>
      <c r="AG343" s="9" t="str">
        <f t="shared" ca="1" si="225"/>
        <v/>
      </c>
      <c r="AH343" s="9" t="str">
        <f t="shared" ca="1" si="226"/>
        <v/>
      </c>
      <c r="AI343" s="9" t="str">
        <f t="shared" ca="1" si="227"/>
        <v/>
      </c>
      <c r="AJ343" s="9" t="str">
        <f t="shared" ca="1" si="228"/>
        <v/>
      </c>
      <c r="AK343" s="9" t="str">
        <f t="shared" ca="1" si="229"/>
        <v/>
      </c>
      <c r="AL343" s="9" t="str">
        <f t="shared" ca="1" si="245"/>
        <v/>
      </c>
      <c r="AM343" s="9">
        <f t="shared" ca="1" si="231"/>
        <v>19</v>
      </c>
      <c r="AN343" s="9">
        <f t="shared" ca="1" si="263"/>
        <v>-9</v>
      </c>
      <c r="AO343" s="20">
        <f t="shared" ca="1" si="249"/>
        <v>0</v>
      </c>
      <c r="AP343" s="22">
        <f t="shared" ca="1" si="250"/>
        <v>69</v>
      </c>
      <c r="AQ343"/>
      <c r="AR343" s="74" t="str">
        <f t="shared" ca="1" si="264"/>
        <v>Profit Target</v>
      </c>
      <c r="AS343" s="74" t="str">
        <f t="shared" ca="1" si="265"/>
        <v/>
      </c>
      <c r="CA343" s="5"/>
      <c r="CB343" s="50">
        <f t="shared" ca="1" si="247"/>
        <v>26</v>
      </c>
    </row>
    <row r="344" spans="1:80">
      <c r="A344" s="50">
        <f t="shared" ca="1" si="246"/>
        <v>29</v>
      </c>
      <c r="B344" s="34"/>
      <c r="C344" s="34"/>
      <c r="D344" s="34"/>
      <c r="E344" s="34"/>
      <c r="F344" s="24">
        <f ca="1">IF(A344&lt;&gt;"",COUNTIF($A$5:A344,A344),"")</f>
        <v>9</v>
      </c>
      <c r="G344" s="76">
        <f t="shared" ca="1" si="248"/>
        <v>29</v>
      </c>
      <c r="H344" s="19">
        <f t="shared" ca="1" si="253"/>
        <v>1</v>
      </c>
      <c r="I344" s="83" t="str">
        <f t="shared" ca="1" si="233"/>
        <v/>
      </c>
      <c r="J344" s="83" t="str">
        <f t="shared" ca="1" si="254"/>
        <v/>
      </c>
      <c r="K344" s="83" t="str">
        <f t="shared" ca="1" si="234"/>
        <v/>
      </c>
      <c r="L344" s="83" t="str">
        <f t="shared" ca="1" si="255"/>
        <v/>
      </c>
      <c r="M344" s="83" t="str">
        <f t="shared" ca="1" si="235"/>
        <v/>
      </c>
      <c r="N344" s="83" t="str">
        <f t="shared" ca="1" si="256"/>
        <v/>
      </c>
      <c r="O344" s="83" t="str">
        <f t="shared" ca="1" si="236"/>
        <v/>
      </c>
      <c r="P344" s="83" t="str">
        <f t="shared" ca="1" si="257"/>
        <v/>
      </c>
      <c r="Q344" s="83" t="str">
        <f t="shared" ca="1" si="237"/>
        <v/>
      </c>
      <c r="R344" s="83" t="str">
        <f t="shared" ca="1" si="258"/>
        <v/>
      </c>
      <c r="S344" s="83" t="str">
        <f t="shared" ca="1" si="238"/>
        <v/>
      </c>
      <c r="T344" s="83" t="str">
        <f t="shared" ca="1" si="259"/>
        <v/>
      </c>
      <c r="U344" s="83" t="str">
        <f t="shared" ca="1" si="239"/>
        <v/>
      </c>
      <c r="V344" s="83" t="str">
        <f t="shared" ca="1" si="260"/>
        <v/>
      </c>
      <c r="W344" s="83" t="str">
        <f t="shared" ca="1" si="240"/>
        <v/>
      </c>
      <c r="X344" s="83" t="str">
        <f t="shared" ca="1" si="261"/>
        <v/>
      </c>
      <c r="Y344" s="83" t="str">
        <f t="shared" ca="1" si="241"/>
        <v/>
      </c>
      <c r="Z344" s="83" t="str">
        <f t="shared" ca="1" si="262"/>
        <v/>
      </c>
      <c r="AA344" s="83" t="str">
        <f t="shared" ca="1" si="242"/>
        <v/>
      </c>
      <c r="AB344" s="28" t="str">
        <f t="shared" ca="1" si="244"/>
        <v/>
      </c>
      <c r="AC344" s="9" t="str">
        <f t="shared" ca="1" si="222"/>
        <v/>
      </c>
      <c r="AD344" s="9" t="str">
        <f t="shared" ca="1" si="232"/>
        <v/>
      </c>
      <c r="AE344" s="9" t="str">
        <f t="shared" ca="1" si="223"/>
        <v/>
      </c>
      <c r="AF344" s="9" t="str">
        <f t="shared" ca="1" si="224"/>
        <v/>
      </c>
      <c r="AG344" s="9" t="str">
        <f t="shared" ca="1" si="225"/>
        <v/>
      </c>
      <c r="AH344" s="9" t="str">
        <f t="shared" ca="1" si="226"/>
        <v/>
      </c>
      <c r="AI344" s="9" t="str">
        <f t="shared" ca="1" si="227"/>
        <v/>
      </c>
      <c r="AJ344" s="9" t="str">
        <f t="shared" ca="1" si="228"/>
        <v/>
      </c>
      <c r="AK344" s="9" t="str">
        <f t="shared" ca="1" si="229"/>
        <v/>
      </c>
      <c r="AL344" s="9" t="str">
        <f t="shared" ca="1" si="245"/>
        <v/>
      </c>
      <c r="AM344" s="9">
        <f t="shared" ca="1" si="231"/>
        <v>19</v>
      </c>
      <c r="AN344" s="9">
        <f t="shared" ca="1" si="263"/>
        <v>-9</v>
      </c>
      <c r="AO344" s="20">
        <f t="shared" ca="1" si="249"/>
        <v>0</v>
      </c>
      <c r="AP344" s="22">
        <f t="shared" ca="1" si="250"/>
        <v>69</v>
      </c>
      <c r="AQ344"/>
      <c r="AR344" s="74" t="str">
        <f t="shared" ca="1" si="264"/>
        <v>Profit Target</v>
      </c>
      <c r="AS344" s="74" t="str">
        <f t="shared" ca="1" si="265"/>
        <v/>
      </c>
      <c r="CA344" s="5"/>
      <c r="CB344" s="50">
        <f t="shared" ca="1" si="247"/>
        <v>14</v>
      </c>
    </row>
    <row r="345" spans="1:80">
      <c r="A345" s="50">
        <f t="shared" ca="1" si="246"/>
        <v>30</v>
      </c>
      <c r="B345" s="34"/>
      <c r="C345" s="34"/>
      <c r="D345" s="34"/>
      <c r="E345" s="34"/>
      <c r="F345" s="24">
        <f ca="1">IF(A345&lt;&gt;"",COUNTIF($A$5:A345,A345),"")</f>
        <v>7</v>
      </c>
      <c r="G345" s="76">
        <f t="shared" ca="1" si="248"/>
        <v>30</v>
      </c>
      <c r="H345" s="19">
        <f t="shared" ca="1" si="253"/>
        <v>1</v>
      </c>
      <c r="I345" s="83" t="str">
        <f t="shared" ca="1" si="233"/>
        <v/>
      </c>
      <c r="J345" s="83" t="str">
        <f t="shared" ca="1" si="254"/>
        <v/>
      </c>
      <c r="K345" s="83" t="str">
        <f t="shared" ca="1" si="234"/>
        <v/>
      </c>
      <c r="L345" s="83" t="str">
        <f t="shared" ca="1" si="255"/>
        <v/>
      </c>
      <c r="M345" s="83" t="str">
        <f t="shared" ca="1" si="235"/>
        <v/>
      </c>
      <c r="N345" s="83" t="str">
        <f t="shared" ca="1" si="256"/>
        <v/>
      </c>
      <c r="O345" s="83" t="str">
        <f t="shared" ca="1" si="236"/>
        <v/>
      </c>
      <c r="P345" s="83" t="str">
        <f t="shared" ca="1" si="257"/>
        <v/>
      </c>
      <c r="Q345" s="83" t="str">
        <f t="shared" ca="1" si="237"/>
        <v/>
      </c>
      <c r="R345" s="83" t="str">
        <f t="shared" ca="1" si="258"/>
        <v/>
      </c>
      <c r="S345" s="83" t="str">
        <f t="shared" ca="1" si="238"/>
        <v/>
      </c>
      <c r="T345" s="83" t="str">
        <f t="shared" ca="1" si="259"/>
        <v/>
      </c>
      <c r="U345" s="83" t="str">
        <f t="shared" ca="1" si="239"/>
        <v/>
      </c>
      <c r="V345" s="83" t="str">
        <f t="shared" ca="1" si="260"/>
        <v/>
      </c>
      <c r="W345" s="83" t="str">
        <f t="shared" ca="1" si="240"/>
        <v/>
      </c>
      <c r="X345" s="83" t="str">
        <f t="shared" ca="1" si="261"/>
        <v/>
      </c>
      <c r="Y345" s="83" t="str">
        <f t="shared" ca="1" si="241"/>
        <v/>
      </c>
      <c r="Z345" s="83" t="str">
        <f t="shared" ca="1" si="262"/>
        <v/>
      </c>
      <c r="AA345" s="83" t="str">
        <f t="shared" ca="1" si="242"/>
        <v/>
      </c>
      <c r="AB345" s="28" t="str">
        <f t="shared" ca="1" si="244"/>
        <v/>
      </c>
      <c r="AC345" s="9" t="str">
        <f t="shared" ref="AC345:AC408" ca="1" si="266">IF(AP344&gt;=$W$1,"",IF(AP344&lt;=$W$2,"",IF(I344&lt;&gt;"",IF(I344=A345,(35*H344),(-1*H344)),"")))</f>
        <v/>
      </c>
      <c r="AD345" s="9" t="str">
        <f t="shared" ca="1" si="232"/>
        <v/>
      </c>
      <c r="AE345" s="9" t="str">
        <f t="shared" ref="AE345:AE408" ca="1" si="267">IF(AP344&gt;=$W$1,"",IF(AP344&lt;=$W$2,"",IF(M344&lt;&gt;"",IF(M344=A345,(35*H344),(-1*H344)),"")))</f>
        <v/>
      </c>
      <c r="AF345" s="9" t="str">
        <f t="shared" ref="AF345:AF408" ca="1" si="268">IF(AP344&gt;=$W$1,"",IF(AP344&lt;=$W$2,"",IF(O344&lt;&gt;"",IF(O344=A345,(35*H344),(-1*H344)),"")))</f>
        <v/>
      </c>
      <c r="AG345" s="9" t="str">
        <f t="shared" ref="AG345:AG408" ca="1" si="269">IF(AP344&gt;=$W$1,"",IF(AP344&lt;=$W$2,"",IF(Q344&lt;&gt;"",IF(Q344=A345,(35*H344),(-1*H344)),"")))</f>
        <v/>
      </c>
      <c r="AH345" s="9" t="str">
        <f t="shared" ref="AH345:AH408" ca="1" si="270">IF(AP344&gt;=$W$1,"",IF(AP344&lt;=$W$2,"",IF(S344&lt;&gt;"",IF(S344=A345,(35*H344),(-1*H344)),"")))</f>
        <v/>
      </c>
      <c r="AI345" s="9" t="str">
        <f t="shared" ref="AI345:AI408" ca="1" si="271">IF(AP344&gt;=$W$1,"",IF(AP344&lt;=$W$2,"",IF(U344&lt;&gt;"",IF(U344=A345,(35*H344),(-1*H344)),"")))</f>
        <v/>
      </c>
      <c r="AJ345" s="9" t="str">
        <f t="shared" ref="AJ345:AJ408" ca="1" si="272">IF(AP344&gt;=$W$1,"",IF(AP344&lt;=$W$2,"",IF(W344&lt;&gt;"",IF(W344=A345,(35*H344),(-1*H344)),"")))</f>
        <v/>
      </c>
      <c r="AK345" s="9" t="str">
        <f t="shared" ref="AK345:AK408" ca="1" si="273">IF(AP344&gt;=$W$1,"",IF(AP344&lt;=$W$2,"",IF(Y344&lt;&gt;"",IF(Y344=A345,(35*H344),(-1*H344)),"")))</f>
        <v/>
      </c>
      <c r="AL345" s="9" t="str">
        <f t="shared" ca="1" si="245"/>
        <v/>
      </c>
      <c r="AM345" s="9">
        <f t="shared" ca="1" si="231"/>
        <v>19</v>
      </c>
      <c r="AN345" s="9">
        <f t="shared" ca="1" si="263"/>
        <v>-9</v>
      </c>
      <c r="AO345" s="20">
        <f t="shared" ca="1" si="249"/>
        <v>0</v>
      </c>
      <c r="AP345" s="22">
        <f t="shared" ca="1" si="250"/>
        <v>69</v>
      </c>
      <c r="AQ345"/>
      <c r="AR345" s="74" t="str">
        <f t="shared" ca="1" si="264"/>
        <v>Profit Target</v>
      </c>
      <c r="AS345" s="74" t="str">
        <f t="shared" ca="1" si="265"/>
        <v/>
      </c>
      <c r="CA345" s="5"/>
      <c r="CB345" s="50">
        <f t="shared" ca="1" si="247"/>
        <v>17</v>
      </c>
    </row>
    <row r="346" spans="1:80">
      <c r="A346" s="50">
        <f t="shared" ca="1" si="246"/>
        <v>26</v>
      </c>
      <c r="B346" s="34"/>
      <c r="C346" s="34"/>
      <c r="D346" s="34"/>
      <c r="E346" s="34"/>
      <c r="F346" s="24">
        <f ca="1">IF(A346&lt;&gt;"",COUNTIF($A$5:A346,A346),"")</f>
        <v>14</v>
      </c>
      <c r="G346" s="76">
        <f t="shared" ca="1" si="248"/>
        <v>26</v>
      </c>
      <c r="H346" s="19">
        <f t="shared" ca="1" si="253"/>
        <v>1</v>
      </c>
      <c r="I346" s="83" t="str">
        <f t="shared" ca="1" si="233"/>
        <v/>
      </c>
      <c r="J346" s="83" t="str">
        <f t="shared" ca="1" si="254"/>
        <v/>
      </c>
      <c r="K346" s="83" t="str">
        <f t="shared" ca="1" si="234"/>
        <v/>
      </c>
      <c r="L346" s="83" t="str">
        <f t="shared" ca="1" si="255"/>
        <v/>
      </c>
      <c r="M346" s="83" t="str">
        <f t="shared" ca="1" si="235"/>
        <v/>
      </c>
      <c r="N346" s="83" t="str">
        <f t="shared" ca="1" si="256"/>
        <v/>
      </c>
      <c r="O346" s="83" t="str">
        <f t="shared" ca="1" si="236"/>
        <v/>
      </c>
      <c r="P346" s="83" t="str">
        <f t="shared" ca="1" si="257"/>
        <v/>
      </c>
      <c r="Q346" s="83" t="str">
        <f t="shared" ca="1" si="237"/>
        <v/>
      </c>
      <c r="R346" s="83" t="str">
        <f t="shared" ca="1" si="258"/>
        <v/>
      </c>
      <c r="S346" s="83" t="str">
        <f t="shared" ca="1" si="238"/>
        <v/>
      </c>
      <c r="T346" s="83" t="str">
        <f t="shared" ca="1" si="259"/>
        <v/>
      </c>
      <c r="U346" s="83" t="str">
        <f t="shared" ca="1" si="239"/>
        <v/>
      </c>
      <c r="V346" s="83" t="str">
        <f t="shared" ca="1" si="260"/>
        <v/>
      </c>
      <c r="W346" s="83" t="str">
        <f t="shared" ca="1" si="240"/>
        <v/>
      </c>
      <c r="X346" s="83" t="str">
        <f t="shared" ca="1" si="261"/>
        <v/>
      </c>
      <c r="Y346" s="83" t="str">
        <f t="shared" ca="1" si="241"/>
        <v/>
      </c>
      <c r="Z346" s="83" t="str">
        <f t="shared" ca="1" si="262"/>
        <v/>
      </c>
      <c r="AA346" s="83" t="str">
        <f t="shared" ca="1" si="242"/>
        <v/>
      </c>
      <c r="AB346" s="28" t="str">
        <f t="shared" ca="1" si="244"/>
        <v/>
      </c>
      <c r="AC346" s="9" t="str">
        <f t="shared" ca="1" si="266"/>
        <v/>
      </c>
      <c r="AD346" s="9" t="str">
        <f t="shared" ca="1" si="232"/>
        <v/>
      </c>
      <c r="AE346" s="9" t="str">
        <f t="shared" ca="1" si="267"/>
        <v/>
      </c>
      <c r="AF346" s="9" t="str">
        <f t="shared" ca="1" si="268"/>
        <v/>
      </c>
      <c r="AG346" s="9" t="str">
        <f t="shared" ca="1" si="269"/>
        <v/>
      </c>
      <c r="AH346" s="9" t="str">
        <f t="shared" ca="1" si="270"/>
        <v/>
      </c>
      <c r="AI346" s="9" t="str">
        <f t="shared" ca="1" si="271"/>
        <v/>
      </c>
      <c r="AJ346" s="9" t="str">
        <f t="shared" ca="1" si="272"/>
        <v/>
      </c>
      <c r="AK346" s="9" t="str">
        <f t="shared" ca="1" si="273"/>
        <v/>
      </c>
      <c r="AL346" s="9" t="str">
        <f t="shared" ca="1" si="245"/>
        <v/>
      </c>
      <c r="AM346" s="9">
        <f t="shared" ca="1" si="231"/>
        <v>19</v>
      </c>
      <c r="AN346" s="9">
        <f t="shared" ca="1" si="263"/>
        <v>-9</v>
      </c>
      <c r="AO346" s="20">
        <f t="shared" ca="1" si="249"/>
        <v>0</v>
      </c>
      <c r="AP346" s="22">
        <f t="shared" ca="1" si="250"/>
        <v>69</v>
      </c>
      <c r="AQ346"/>
      <c r="AR346" s="74" t="str">
        <f t="shared" ca="1" si="264"/>
        <v>Profit Target</v>
      </c>
      <c r="AS346" s="74" t="str">
        <f t="shared" ca="1" si="265"/>
        <v/>
      </c>
      <c r="CA346" s="5"/>
      <c r="CB346" s="50">
        <f t="shared" ca="1" si="247"/>
        <v>4</v>
      </c>
    </row>
    <row r="347" spans="1:80">
      <c r="A347" s="50">
        <f t="shared" ca="1" si="246"/>
        <v>32</v>
      </c>
      <c r="B347" s="34"/>
      <c r="C347" s="34"/>
      <c r="D347" s="34"/>
      <c r="E347" s="34"/>
      <c r="F347" s="24">
        <f ca="1">IF(A347&lt;&gt;"",COUNTIF($A$5:A347,A347),"")</f>
        <v>9</v>
      </c>
      <c r="G347" s="76">
        <f t="shared" ca="1" si="248"/>
        <v>32</v>
      </c>
      <c r="H347" s="19">
        <f t="shared" ca="1" si="253"/>
        <v>1</v>
      </c>
      <c r="I347" s="83" t="str">
        <f t="shared" ca="1" si="233"/>
        <v/>
      </c>
      <c r="J347" s="83" t="str">
        <f t="shared" ca="1" si="254"/>
        <v/>
      </c>
      <c r="K347" s="83" t="str">
        <f t="shared" ca="1" si="234"/>
        <v/>
      </c>
      <c r="L347" s="83" t="str">
        <f t="shared" ca="1" si="255"/>
        <v/>
      </c>
      <c r="M347" s="83" t="str">
        <f t="shared" ca="1" si="235"/>
        <v/>
      </c>
      <c r="N347" s="83" t="str">
        <f t="shared" ca="1" si="256"/>
        <v/>
      </c>
      <c r="O347" s="83" t="str">
        <f t="shared" ca="1" si="236"/>
        <v/>
      </c>
      <c r="P347" s="83" t="str">
        <f t="shared" ca="1" si="257"/>
        <v/>
      </c>
      <c r="Q347" s="83" t="str">
        <f t="shared" ca="1" si="237"/>
        <v/>
      </c>
      <c r="R347" s="83" t="str">
        <f t="shared" ca="1" si="258"/>
        <v/>
      </c>
      <c r="S347" s="83" t="str">
        <f t="shared" ca="1" si="238"/>
        <v/>
      </c>
      <c r="T347" s="83" t="str">
        <f t="shared" ca="1" si="259"/>
        <v/>
      </c>
      <c r="U347" s="83" t="str">
        <f t="shared" ca="1" si="239"/>
        <v/>
      </c>
      <c r="V347" s="83" t="str">
        <f t="shared" ca="1" si="260"/>
        <v/>
      </c>
      <c r="W347" s="83" t="str">
        <f t="shared" ca="1" si="240"/>
        <v/>
      </c>
      <c r="X347" s="83" t="str">
        <f t="shared" ca="1" si="261"/>
        <v/>
      </c>
      <c r="Y347" s="83" t="str">
        <f t="shared" ca="1" si="241"/>
        <v/>
      </c>
      <c r="Z347" s="83" t="str">
        <f t="shared" ca="1" si="262"/>
        <v/>
      </c>
      <c r="AA347" s="83" t="str">
        <f t="shared" ca="1" si="242"/>
        <v/>
      </c>
      <c r="AB347" s="28" t="str">
        <f t="shared" ca="1" si="244"/>
        <v/>
      </c>
      <c r="AC347" s="9" t="str">
        <f t="shared" ca="1" si="266"/>
        <v/>
      </c>
      <c r="AD347" s="9" t="str">
        <f t="shared" ca="1" si="232"/>
        <v/>
      </c>
      <c r="AE347" s="9" t="str">
        <f t="shared" ca="1" si="267"/>
        <v/>
      </c>
      <c r="AF347" s="9" t="str">
        <f t="shared" ca="1" si="268"/>
        <v/>
      </c>
      <c r="AG347" s="9" t="str">
        <f t="shared" ca="1" si="269"/>
        <v/>
      </c>
      <c r="AH347" s="9" t="str">
        <f t="shared" ca="1" si="270"/>
        <v/>
      </c>
      <c r="AI347" s="9" t="str">
        <f t="shared" ca="1" si="271"/>
        <v/>
      </c>
      <c r="AJ347" s="9" t="str">
        <f t="shared" ca="1" si="272"/>
        <v/>
      </c>
      <c r="AK347" s="9" t="str">
        <f t="shared" ca="1" si="273"/>
        <v/>
      </c>
      <c r="AL347" s="9" t="str">
        <f t="shared" ca="1" si="245"/>
        <v/>
      </c>
      <c r="AM347" s="9">
        <f t="shared" ca="1" si="231"/>
        <v>19</v>
      </c>
      <c r="AN347" s="9">
        <f t="shared" ca="1" si="263"/>
        <v>-9</v>
      </c>
      <c r="AO347" s="20">
        <f t="shared" ca="1" si="249"/>
        <v>0</v>
      </c>
      <c r="AP347" s="22">
        <f t="shared" ca="1" si="250"/>
        <v>69</v>
      </c>
      <c r="AQ347"/>
      <c r="AR347" s="74" t="str">
        <f t="shared" ca="1" si="264"/>
        <v>Profit Target</v>
      </c>
      <c r="AS347" s="74" t="str">
        <f t="shared" ca="1" si="265"/>
        <v/>
      </c>
      <c r="CA347" s="5"/>
      <c r="CB347" s="50">
        <f t="shared" ca="1" si="247"/>
        <v>9</v>
      </c>
    </row>
    <row r="348" spans="1:80">
      <c r="A348" s="50">
        <f t="shared" ca="1" si="246"/>
        <v>32</v>
      </c>
      <c r="B348" s="34"/>
      <c r="C348" s="34"/>
      <c r="D348" s="34"/>
      <c r="E348" s="34"/>
      <c r="F348" s="24">
        <f ca="1">IF(A348&lt;&gt;"",COUNTIF($A$5:A348,A348),"")</f>
        <v>10</v>
      </c>
      <c r="G348" s="76">
        <f t="shared" ca="1" si="248"/>
        <v>32</v>
      </c>
      <c r="H348" s="19">
        <f t="shared" ca="1" si="253"/>
        <v>1</v>
      </c>
      <c r="I348" s="83" t="str">
        <f t="shared" ca="1" si="233"/>
        <v/>
      </c>
      <c r="J348" s="83" t="str">
        <f t="shared" ca="1" si="254"/>
        <v/>
      </c>
      <c r="K348" s="83" t="str">
        <f t="shared" ca="1" si="234"/>
        <v/>
      </c>
      <c r="L348" s="83" t="str">
        <f t="shared" ca="1" si="255"/>
        <v/>
      </c>
      <c r="M348" s="83" t="str">
        <f t="shared" ca="1" si="235"/>
        <v/>
      </c>
      <c r="N348" s="83" t="str">
        <f t="shared" ca="1" si="256"/>
        <v/>
      </c>
      <c r="O348" s="83" t="str">
        <f t="shared" ca="1" si="236"/>
        <v/>
      </c>
      <c r="P348" s="83" t="str">
        <f t="shared" ca="1" si="257"/>
        <v/>
      </c>
      <c r="Q348" s="83" t="str">
        <f t="shared" ca="1" si="237"/>
        <v/>
      </c>
      <c r="R348" s="83" t="str">
        <f t="shared" ca="1" si="258"/>
        <v/>
      </c>
      <c r="S348" s="83" t="str">
        <f t="shared" ca="1" si="238"/>
        <v/>
      </c>
      <c r="T348" s="83" t="str">
        <f t="shared" ca="1" si="259"/>
        <v/>
      </c>
      <c r="U348" s="83" t="str">
        <f t="shared" ca="1" si="239"/>
        <v/>
      </c>
      <c r="V348" s="83" t="str">
        <f t="shared" ca="1" si="260"/>
        <v/>
      </c>
      <c r="W348" s="83" t="str">
        <f t="shared" ca="1" si="240"/>
        <v/>
      </c>
      <c r="X348" s="83" t="str">
        <f t="shared" ca="1" si="261"/>
        <v/>
      </c>
      <c r="Y348" s="83" t="str">
        <f t="shared" ca="1" si="241"/>
        <v/>
      </c>
      <c r="Z348" s="83" t="str">
        <f t="shared" ca="1" si="262"/>
        <v/>
      </c>
      <c r="AA348" s="83" t="str">
        <f t="shared" ca="1" si="242"/>
        <v/>
      </c>
      <c r="AB348" s="28" t="str">
        <f t="shared" ca="1" si="244"/>
        <v/>
      </c>
      <c r="AC348" s="9" t="str">
        <f t="shared" ca="1" si="266"/>
        <v/>
      </c>
      <c r="AD348" s="9" t="str">
        <f t="shared" ca="1" si="232"/>
        <v/>
      </c>
      <c r="AE348" s="9" t="str">
        <f t="shared" ca="1" si="267"/>
        <v/>
      </c>
      <c r="AF348" s="9" t="str">
        <f t="shared" ca="1" si="268"/>
        <v/>
      </c>
      <c r="AG348" s="9" t="str">
        <f t="shared" ca="1" si="269"/>
        <v/>
      </c>
      <c r="AH348" s="9" t="str">
        <f t="shared" ca="1" si="270"/>
        <v/>
      </c>
      <c r="AI348" s="9" t="str">
        <f t="shared" ca="1" si="271"/>
        <v/>
      </c>
      <c r="AJ348" s="9" t="str">
        <f t="shared" ca="1" si="272"/>
        <v/>
      </c>
      <c r="AK348" s="9" t="str">
        <f t="shared" ca="1" si="273"/>
        <v/>
      </c>
      <c r="AL348" s="9" t="str">
        <f t="shared" ca="1" si="245"/>
        <v/>
      </c>
      <c r="AM348" s="9">
        <f t="shared" ca="1" si="231"/>
        <v>19</v>
      </c>
      <c r="AN348" s="9">
        <f t="shared" ca="1" si="263"/>
        <v>-9</v>
      </c>
      <c r="AO348" s="20">
        <f t="shared" ca="1" si="249"/>
        <v>0</v>
      </c>
      <c r="AP348" s="22">
        <f t="shared" ca="1" si="250"/>
        <v>69</v>
      </c>
      <c r="AQ348"/>
      <c r="AR348" s="74" t="str">
        <f t="shared" ca="1" si="264"/>
        <v>Profit Target</v>
      </c>
      <c r="AS348" s="74" t="str">
        <f t="shared" ca="1" si="265"/>
        <v/>
      </c>
      <c r="CA348" s="5"/>
      <c r="CB348" s="50">
        <f t="shared" ca="1" si="247"/>
        <v>1</v>
      </c>
    </row>
    <row r="349" spans="1:80">
      <c r="A349" s="50">
        <f t="shared" ca="1" si="246"/>
        <v>16</v>
      </c>
      <c r="B349" s="34"/>
      <c r="C349" s="34"/>
      <c r="D349" s="34"/>
      <c r="E349" s="34"/>
      <c r="F349" s="24">
        <f ca="1">IF(A349&lt;&gt;"",COUNTIF($A$5:A349,A349),"")</f>
        <v>9</v>
      </c>
      <c r="G349" s="76">
        <f t="shared" ca="1" si="248"/>
        <v>16</v>
      </c>
      <c r="H349" s="19">
        <f t="shared" ca="1" si="253"/>
        <v>1</v>
      </c>
      <c r="I349" s="83" t="str">
        <f t="shared" ca="1" si="233"/>
        <v/>
      </c>
      <c r="J349" s="83" t="str">
        <f t="shared" ca="1" si="254"/>
        <v/>
      </c>
      <c r="K349" s="83" t="str">
        <f t="shared" ca="1" si="234"/>
        <v/>
      </c>
      <c r="L349" s="83" t="str">
        <f t="shared" ca="1" si="255"/>
        <v/>
      </c>
      <c r="M349" s="83" t="str">
        <f t="shared" ca="1" si="235"/>
        <v/>
      </c>
      <c r="N349" s="83" t="str">
        <f t="shared" ca="1" si="256"/>
        <v/>
      </c>
      <c r="O349" s="83" t="str">
        <f t="shared" ca="1" si="236"/>
        <v/>
      </c>
      <c r="P349" s="83" t="str">
        <f t="shared" ca="1" si="257"/>
        <v/>
      </c>
      <c r="Q349" s="83" t="str">
        <f t="shared" ca="1" si="237"/>
        <v/>
      </c>
      <c r="R349" s="83" t="str">
        <f t="shared" ca="1" si="258"/>
        <v/>
      </c>
      <c r="S349" s="83" t="str">
        <f t="shared" ca="1" si="238"/>
        <v/>
      </c>
      <c r="T349" s="83" t="str">
        <f t="shared" ca="1" si="259"/>
        <v/>
      </c>
      <c r="U349" s="83" t="str">
        <f t="shared" ca="1" si="239"/>
        <v/>
      </c>
      <c r="V349" s="83" t="str">
        <f t="shared" ca="1" si="260"/>
        <v/>
      </c>
      <c r="W349" s="83" t="str">
        <f t="shared" ca="1" si="240"/>
        <v/>
      </c>
      <c r="X349" s="83" t="str">
        <f t="shared" ca="1" si="261"/>
        <v/>
      </c>
      <c r="Y349" s="83" t="str">
        <f t="shared" ca="1" si="241"/>
        <v/>
      </c>
      <c r="Z349" s="83" t="str">
        <f t="shared" ca="1" si="262"/>
        <v/>
      </c>
      <c r="AA349" s="83" t="str">
        <f t="shared" ca="1" si="242"/>
        <v/>
      </c>
      <c r="AB349" s="28" t="str">
        <f t="shared" ca="1" si="244"/>
        <v/>
      </c>
      <c r="AC349" s="9" t="str">
        <f t="shared" ca="1" si="266"/>
        <v/>
      </c>
      <c r="AD349" s="9" t="str">
        <f t="shared" ca="1" si="232"/>
        <v/>
      </c>
      <c r="AE349" s="9" t="str">
        <f t="shared" ca="1" si="267"/>
        <v/>
      </c>
      <c r="AF349" s="9" t="str">
        <f t="shared" ca="1" si="268"/>
        <v/>
      </c>
      <c r="AG349" s="9" t="str">
        <f t="shared" ca="1" si="269"/>
        <v/>
      </c>
      <c r="AH349" s="9" t="str">
        <f t="shared" ca="1" si="270"/>
        <v/>
      </c>
      <c r="AI349" s="9" t="str">
        <f t="shared" ca="1" si="271"/>
        <v/>
      </c>
      <c r="AJ349" s="9" t="str">
        <f t="shared" ca="1" si="272"/>
        <v/>
      </c>
      <c r="AK349" s="9" t="str">
        <f t="shared" ca="1" si="273"/>
        <v/>
      </c>
      <c r="AL349" s="9" t="str">
        <f t="shared" ca="1" si="245"/>
        <v/>
      </c>
      <c r="AM349" s="9">
        <f t="shared" ca="1" si="231"/>
        <v>19</v>
      </c>
      <c r="AN349" s="9">
        <f t="shared" ca="1" si="263"/>
        <v>-9</v>
      </c>
      <c r="AO349" s="20">
        <f t="shared" ca="1" si="249"/>
        <v>0</v>
      </c>
      <c r="AP349" s="22">
        <f t="shared" ca="1" si="250"/>
        <v>69</v>
      </c>
      <c r="AQ349"/>
      <c r="AR349" s="74" t="str">
        <f t="shared" ca="1" si="264"/>
        <v>Profit Target</v>
      </c>
      <c r="AS349" s="74" t="str">
        <f t="shared" ca="1" si="265"/>
        <v/>
      </c>
      <c r="CA349" s="5"/>
      <c r="CB349" s="50">
        <f t="shared" ca="1" si="247"/>
        <v>33</v>
      </c>
    </row>
    <row r="350" spans="1:80">
      <c r="A350" s="50">
        <f t="shared" ca="1" si="246"/>
        <v>8</v>
      </c>
      <c r="B350" s="34"/>
      <c r="C350" s="34"/>
      <c r="D350" s="34"/>
      <c r="E350" s="34"/>
      <c r="F350" s="24">
        <f ca="1">IF(A350&lt;&gt;"",COUNTIF($A$5:A350,A350),"")</f>
        <v>11</v>
      </c>
      <c r="G350" s="76">
        <f t="shared" ca="1" si="248"/>
        <v>8</v>
      </c>
      <c r="H350" s="19">
        <f t="shared" ca="1" si="253"/>
        <v>1</v>
      </c>
      <c r="I350" s="83" t="str">
        <f t="shared" ca="1" si="233"/>
        <v/>
      </c>
      <c r="J350" s="83" t="str">
        <f t="shared" ca="1" si="254"/>
        <v/>
      </c>
      <c r="K350" s="83" t="str">
        <f t="shared" ca="1" si="234"/>
        <v/>
      </c>
      <c r="L350" s="83" t="str">
        <f t="shared" ca="1" si="255"/>
        <v/>
      </c>
      <c r="M350" s="83" t="str">
        <f t="shared" ca="1" si="235"/>
        <v/>
      </c>
      <c r="N350" s="83" t="str">
        <f t="shared" ca="1" si="256"/>
        <v/>
      </c>
      <c r="O350" s="83" t="str">
        <f t="shared" ca="1" si="236"/>
        <v/>
      </c>
      <c r="P350" s="83" t="str">
        <f t="shared" ca="1" si="257"/>
        <v/>
      </c>
      <c r="Q350" s="83" t="str">
        <f t="shared" ca="1" si="237"/>
        <v/>
      </c>
      <c r="R350" s="83" t="str">
        <f t="shared" ca="1" si="258"/>
        <v/>
      </c>
      <c r="S350" s="83" t="str">
        <f t="shared" ca="1" si="238"/>
        <v/>
      </c>
      <c r="T350" s="83" t="str">
        <f t="shared" ca="1" si="259"/>
        <v/>
      </c>
      <c r="U350" s="83" t="str">
        <f t="shared" ca="1" si="239"/>
        <v/>
      </c>
      <c r="V350" s="83" t="str">
        <f t="shared" ca="1" si="260"/>
        <v/>
      </c>
      <c r="W350" s="83" t="str">
        <f t="shared" ca="1" si="240"/>
        <v/>
      </c>
      <c r="X350" s="83" t="str">
        <f t="shared" ca="1" si="261"/>
        <v/>
      </c>
      <c r="Y350" s="83" t="str">
        <f t="shared" ca="1" si="241"/>
        <v/>
      </c>
      <c r="Z350" s="83" t="str">
        <f t="shared" ca="1" si="262"/>
        <v/>
      </c>
      <c r="AA350" s="83" t="str">
        <f t="shared" ca="1" si="242"/>
        <v/>
      </c>
      <c r="AB350" s="28" t="str">
        <f t="shared" ca="1" si="244"/>
        <v/>
      </c>
      <c r="AC350" s="9" t="str">
        <f t="shared" ca="1" si="266"/>
        <v/>
      </c>
      <c r="AD350" s="9" t="str">
        <f t="shared" ca="1" si="232"/>
        <v/>
      </c>
      <c r="AE350" s="9" t="str">
        <f t="shared" ca="1" si="267"/>
        <v/>
      </c>
      <c r="AF350" s="9" t="str">
        <f t="shared" ca="1" si="268"/>
        <v/>
      </c>
      <c r="AG350" s="9" t="str">
        <f t="shared" ca="1" si="269"/>
        <v/>
      </c>
      <c r="AH350" s="9" t="str">
        <f t="shared" ca="1" si="270"/>
        <v/>
      </c>
      <c r="AI350" s="9" t="str">
        <f t="shared" ca="1" si="271"/>
        <v/>
      </c>
      <c r="AJ350" s="9" t="str">
        <f t="shared" ca="1" si="272"/>
        <v/>
      </c>
      <c r="AK350" s="9" t="str">
        <f t="shared" ca="1" si="273"/>
        <v/>
      </c>
      <c r="AL350" s="9" t="str">
        <f t="shared" ref="AL350:AL381" ca="1" si="274">IF(AP349&gt;=$W$1,"",IF(AP349&lt;=$W$2,"",IF(AA349&lt;&gt;"",IF(AA349=A350,(35*H349),(-1*H349)),"")))</f>
        <v/>
      </c>
      <c r="AM350" s="9">
        <f t="shared" ca="1" si="231"/>
        <v>19</v>
      </c>
      <c r="AN350" s="9">
        <f t="shared" ca="1" si="263"/>
        <v>-9</v>
      </c>
      <c r="AO350" s="20">
        <f t="shared" ca="1" si="249"/>
        <v>0</v>
      </c>
      <c r="AP350" s="22">
        <f t="shared" ca="1" si="250"/>
        <v>69</v>
      </c>
      <c r="AQ350"/>
      <c r="AR350" s="74" t="str">
        <f t="shared" ca="1" si="264"/>
        <v>Profit Target</v>
      </c>
      <c r="AS350" s="74" t="str">
        <f t="shared" ca="1" si="265"/>
        <v/>
      </c>
      <c r="CA350" s="5"/>
      <c r="CB350" s="50">
        <f t="shared" ca="1" si="247"/>
        <v>17</v>
      </c>
    </row>
    <row r="351" spans="1:80">
      <c r="A351" s="50">
        <f t="shared" ca="1" si="246"/>
        <v>14</v>
      </c>
      <c r="B351" s="34"/>
      <c r="C351" s="34"/>
      <c r="D351" s="34"/>
      <c r="E351" s="34"/>
      <c r="F351" s="24">
        <f ca="1">IF(A351&lt;&gt;"",COUNTIF($A$5:A351,A351),"")</f>
        <v>11</v>
      </c>
      <c r="G351" s="76">
        <f t="shared" ca="1" si="248"/>
        <v>14</v>
      </c>
      <c r="H351" s="19">
        <f t="shared" ca="1" si="253"/>
        <v>1</v>
      </c>
      <c r="I351" s="83" t="str">
        <f t="shared" ca="1" si="233"/>
        <v/>
      </c>
      <c r="J351" s="83" t="str">
        <f t="shared" ca="1" si="254"/>
        <v/>
      </c>
      <c r="K351" s="83" t="str">
        <f t="shared" ca="1" si="234"/>
        <v/>
      </c>
      <c r="L351" s="83" t="str">
        <f t="shared" ca="1" si="255"/>
        <v/>
      </c>
      <c r="M351" s="83" t="str">
        <f t="shared" ca="1" si="235"/>
        <v/>
      </c>
      <c r="N351" s="83" t="str">
        <f t="shared" ca="1" si="256"/>
        <v/>
      </c>
      <c r="O351" s="83" t="str">
        <f t="shared" ca="1" si="236"/>
        <v/>
      </c>
      <c r="P351" s="83" t="str">
        <f t="shared" ca="1" si="257"/>
        <v/>
      </c>
      <c r="Q351" s="83" t="str">
        <f t="shared" ca="1" si="237"/>
        <v/>
      </c>
      <c r="R351" s="83" t="str">
        <f t="shared" ca="1" si="258"/>
        <v/>
      </c>
      <c r="S351" s="83" t="str">
        <f t="shared" ca="1" si="238"/>
        <v/>
      </c>
      <c r="T351" s="83" t="str">
        <f t="shared" ca="1" si="259"/>
        <v/>
      </c>
      <c r="U351" s="83" t="str">
        <f t="shared" ca="1" si="239"/>
        <v/>
      </c>
      <c r="V351" s="83" t="str">
        <f t="shared" ca="1" si="260"/>
        <v/>
      </c>
      <c r="W351" s="83" t="str">
        <f t="shared" ca="1" si="240"/>
        <v/>
      </c>
      <c r="X351" s="83" t="str">
        <f t="shared" ca="1" si="261"/>
        <v/>
      </c>
      <c r="Y351" s="83" t="str">
        <f t="shared" ca="1" si="241"/>
        <v/>
      </c>
      <c r="Z351" s="83" t="str">
        <f t="shared" ca="1" si="262"/>
        <v/>
      </c>
      <c r="AA351" s="83" t="str">
        <f t="shared" ca="1" si="242"/>
        <v/>
      </c>
      <c r="AB351" s="28" t="str">
        <f t="shared" ca="1" si="244"/>
        <v/>
      </c>
      <c r="AC351" s="9" t="str">
        <f t="shared" ca="1" si="266"/>
        <v/>
      </c>
      <c r="AD351" s="9" t="str">
        <f t="shared" ca="1" si="232"/>
        <v/>
      </c>
      <c r="AE351" s="9" t="str">
        <f t="shared" ca="1" si="267"/>
        <v/>
      </c>
      <c r="AF351" s="9" t="str">
        <f t="shared" ca="1" si="268"/>
        <v/>
      </c>
      <c r="AG351" s="9" t="str">
        <f t="shared" ca="1" si="269"/>
        <v/>
      </c>
      <c r="AH351" s="9" t="str">
        <f t="shared" ca="1" si="270"/>
        <v/>
      </c>
      <c r="AI351" s="9" t="str">
        <f t="shared" ca="1" si="271"/>
        <v/>
      </c>
      <c r="AJ351" s="9" t="str">
        <f t="shared" ca="1" si="272"/>
        <v/>
      </c>
      <c r="AK351" s="9" t="str">
        <f t="shared" ca="1" si="273"/>
        <v/>
      </c>
      <c r="AL351" s="9" t="str">
        <f t="shared" ca="1" si="274"/>
        <v/>
      </c>
      <c r="AM351" s="9">
        <f t="shared" ca="1" si="231"/>
        <v>19</v>
      </c>
      <c r="AN351" s="9">
        <f t="shared" ca="1" si="263"/>
        <v>-9</v>
      </c>
      <c r="AO351" s="20">
        <f t="shared" ca="1" si="249"/>
        <v>0</v>
      </c>
      <c r="AP351" s="22">
        <f t="shared" ca="1" si="250"/>
        <v>69</v>
      </c>
      <c r="AQ351"/>
      <c r="AR351" s="74" t="str">
        <f t="shared" ca="1" si="264"/>
        <v>Profit Target</v>
      </c>
      <c r="AS351" s="74" t="str">
        <f t="shared" ca="1" si="265"/>
        <v/>
      </c>
      <c r="CA351" s="5"/>
      <c r="CB351" s="50">
        <f t="shared" ca="1" si="247"/>
        <v>16</v>
      </c>
    </row>
    <row r="352" spans="1:80">
      <c r="A352" s="50">
        <f t="shared" ca="1" si="246"/>
        <v>11</v>
      </c>
      <c r="B352" s="34"/>
      <c r="C352" s="34"/>
      <c r="D352" s="34"/>
      <c r="E352" s="34"/>
      <c r="F352" s="24">
        <f ca="1">IF(A352&lt;&gt;"",COUNTIF($A$5:A352,A352),"")</f>
        <v>7</v>
      </c>
      <c r="G352" s="76">
        <f t="shared" ca="1" si="248"/>
        <v>11</v>
      </c>
      <c r="H352" s="19">
        <f t="shared" ca="1" si="253"/>
        <v>1</v>
      </c>
      <c r="I352" s="83" t="str">
        <f t="shared" ca="1" si="233"/>
        <v/>
      </c>
      <c r="J352" s="83" t="str">
        <f t="shared" ca="1" si="254"/>
        <v/>
      </c>
      <c r="K352" s="83" t="str">
        <f t="shared" ca="1" si="234"/>
        <v/>
      </c>
      <c r="L352" s="83" t="str">
        <f t="shared" ca="1" si="255"/>
        <v/>
      </c>
      <c r="M352" s="83" t="str">
        <f t="shared" ca="1" si="235"/>
        <v/>
      </c>
      <c r="N352" s="83" t="str">
        <f t="shared" ca="1" si="256"/>
        <v/>
      </c>
      <c r="O352" s="83" t="str">
        <f t="shared" ca="1" si="236"/>
        <v/>
      </c>
      <c r="P352" s="83" t="str">
        <f t="shared" ca="1" si="257"/>
        <v/>
      </c>
      <c r="Q352" s="83" t="str">
        <f t="shared" ca="1" si="237"/>
        <v/>
      </c>
      <c r="R352" s="83" t="str">
        <f t="shared" ca="1" si="258"/>
        <v/>
      </c>
      <c r="S352" s="83" t="str">
        <f t="shared" ca="1" si="238"/>
        <v/>
      </c>
      <c r="T352" s="83" t="str">
        <f t="shared" ca="1" si="259"/>
        <v/>
      </c>
      <c r="U352" s="83" t="str">
        <f t="shared" ca="1" si="239"/>
        <v/>
      </c>
      <c r="V352" s="83" t="str">
        <f t="shared" ca="1" si="260"/>
        <v/>
      </c>
      <c r="W352" s="83" t="str">
        <f t="shared" ca="1" si="240"/>
        <v/>
      </c>
      <c r="X352" s="83" t="str">
        <f t="shared" ca="1" si="261"/>
        <v/>
      </c>
      <c r="Y352" s="83" t="str">
        <f t="shared" ca="1" si="241"/>
        <v/>
      </c>
      <c r="Z352" s="83" t="str">
        <f t="shared" ca="1" si="262"/>
        <v/>
      </c>
      <c r="AA352" s="83" t="str">
        <f t="shared" ca="1" si="242"/>
        <v/>
      </c>
      <c r="AB352" s="28" t="str">
        <f t="shared" ca="1" si="244"/>
        <v/>
      </c>
      <c r="AC352" s="9" t="str">
        <f t="shared" ca="1" si="266"/>
        <v/>
      </c>
      <c r="AD352" s="9" t="str">
        <f t="shared" ca="1" si="232"/>
        <v/>
      </c>
      <c r="AE352" s="9" t="str">
        <f t="shared" ca="1" si="267"/>
        <v/>
      </c>
      <c r="AF352" s="9" t="str">
        <f t="shared" ca="1" si="268"/>
        <v/>
      </c>
      <c r="AG352" s="9" t="str">
        <f t="shared" ca="1" si="269"/>
        <v/>
      </c>
      <c r="AH352" s="9" t="str">
        <f t="shared" ca="1" si="270"/>
        <v/>
      </c>
      <c r="AI352" s="9" t="str">
        <f t="shared" ca="1" si="271"/>
        <v/>
      </c>
      <c r="AJ352" s="9" t="str">
        <f t="shared" ca="1" si="272"/>
        <v/>
      </c>
      <c r="AK352" s="9" t="str">
        <f t="shared" ca="1" si="273"/>
        <v/>
      </c>
      <c r="AL352" s="9" t="str">
        <f t="shared" ca="1" si="274"/>
        <v/>
      </c>
      <c r="AM352" s="9">
        <f t="shared" ref="AM352:AM415" ca="1" si="275">COUNTIF(I352:AA352,"")</f>
        <v>19</v>
      </c>
      <c r="AN352" s="9">
        <f t="shared" ca="1" si="263"/>
        <v>-9</v>
      </c>
      <c r="AO352" s="20">
        <f t="shared" ca="1" si="249"/>
        <v>0</v>
      </c>
      <c r="AP352" s="22">
        <f t="shared" ca="1" si="250"/>
        <v>69</v>
      </c>
      <c r="AQ352"/>
      <c r="AR352" s="74" t="str">
        <f t="shared" ca="1" si="264"/>
        <v>Profit Target</v>
      </c>
      <c r="AS352" s="74" t="str">
        <f t="shared" ca="1" si="265"/>
        <v/>
      </c>
      <c r="CA352" s="5"/>
      <c r="CB352" s="50">
        <f t="shared" ca="1" si="247"/>
        <v>22</v>
      </c>
    </row>
    <row r="353" spans="1:80">
      <c r="A353" s="50">
        <f t="shared" ca="1" si="246"/>
        <v>32</v>
      </c>
      <c r="B353" s="34"/>
      <c r="C353" s="34"/>
      <c r="D353" s="34"/>
      <c r="E353" s="34"/>
      <c r="F353" s="24">
        <f ca="1">IF(A353&lt;&gt;"",COUNTIF($A$5:A353,A353),"")</f>
        <v>11</v>
      </c>
      <c r="G353" s="76">
        <f t="shared" ca="1" si="248"/>
        <v>32</v>
      </c>
      <c r="H353" s="19">
        <f t="shared" ca="1" si="253"/>
        <v>1</v>
      </c>
      <c r="I353" s="83" t="str">
        <f t="shared" ca="1" si="233"/>
        <v/>
      </c>
      <c r="J353" s="83" t="str">
        <f t="shared" ca="1" si="254"/>
        <v/>
      </c>
      <c r="K353" s="83" t="str">
        <f t="shared" ca="1" si="234"/>
        <v/>
      </c>
      <c r="L353" s="83" t="str">
        <f t="shared" ca="1" si="255"/>
        <v/>
      </c>
      <c r="M353" s="83" t="str">
        <f t="shared" ca="1" si="235"/>
        <v/>
      </c>
      <c r="N353" s="83" t="str">
        <f t="shared" ca="1" si="256"/>
        <v/>
      </c>
      <c r="O353" s="83" t="str">
        <f t="shared" ca="1" si="236"/>
        <v/>
      </c>
      <c r="P353" s="83" t="str">
        <f t="shared" ca="1" si="257"/>
        <v/>
      </c>
      <c r="Q353" s="83" t="str">
        <f t="shared" ca="1" si="237"/>
        <v/>
      </c>
      <c r="R353" s="83" t="str">
        <f t="shared" ca="1" si="258"/>
        <v/>
      </c>
      <c r="S353" s="83" t="str">
        <f t="shared" ca="1" si="238"/>
        <v/>
      </c>
      <c r="T353" s="83" t="str">
        <f t="shared" ca="1" si="259"/>
        <v/>
      </c>
      <c r="U353" s="83" t="str">
        <f t="shared" ca="1" si="239"/>
        <v/>
      </c>
      <c r="V353" s="83" t="str">
        <f t="shared" ca="1" si="260"/>
        <v/>
      </c>
      <c r="W353" s="83" t="str">
        <f t="shared" ca="1" si="240"/>
        <v/>
      </c>
      <c r="X353" s="83" t="str">
        <f t="shared" ca="1" si="261"/>
        <v/>
      </c>
      <c r="Y353" s="83" t="str">
        <f t="shared" ca="1" si="241"/>
        <v/>
      </c>
      <c r="Z353" s="83" t="str">
        <f t="shared" ca="1" si="262"/>
        <v/>
      </c>
      <c r="AA353" s="83" t="str">
        <f t="shared" ca="1" si="242"/>
        <v/>
      </c>
      <c r="AB353" s="28" t="str">
        <f t="shared" ca="1" si="244"/>
        <v/>
      </c>
      <c r="AC353" s="9" t="str">
        <f t="shared" ca="1" si="266"/>
        <v/>
      </c>
      <c r="AD353" s="9" t="str">
        <f t="shared" ca="1" si="232"/>
        <v/>
      </c>
      <c r="AE353" s="9" t="str">
        <f t="shared" ca="1" si="267"/>
        <v/>
      </c>
      <c r="AF353" s="9" t="str">
        <f t="shared" ca="1" si="268"/>
        <v/>
      </c>
      <c r="AG353" s="9" t="str">
        <f t="shared" ca="1" si="269"/>
        <v/>
      </c>
      <c r="AH353" s="9" t="str">
        <f t="shared" ca="1" si="270"/>
        <v/>
      </c>
      <c r="AI353" s="9" t="str">
        <f t="shared" ca="1" si="271"/>
        <v/>
      </c>
      <c r="AJ353" s="9" t="str">
        <f t="shared" ca="1" si="272"/>
        <v/>
      </c>
      <c r="AK353" s="9" t="str">
        <f t="shared" ca="1" si="273"/>
        <v/>
      </c>
      <c r="AL353" s="9" t="str">
        <f t="shared" ca="1" si="274"/>
        <v/>
      </c>
      <c r="AM353" s="9">
        <f t="shared" ca="1" si="275"/>
        <v>19</v>
      </c>
      <c r="AN353" s="9">
        <f t="shared" ca="1" si="263"/>
        <v>-9</v>
      </c>
      <c r="AO353" s="20">
        <f t="shared" ca="1" si="249"/>
        <v>0</v>
      </c>
      <c r="AP353" s="22">
        <f t="shared" ca="1" si="250"/>
        <v>69</v>
      </c>
      <c r="AQ353"/>
      <c r="AR353" s="74" t="str">
        <f t="shared" ca="1" si="264"/>
        <v>Profit Target</v>
      </c>
      <c r="AS353" s="74" t="str">
        <f t="shared" ca="1" si="265"/>
        <v/>
      </c>
      <c r="CA353" s="5"/>
      <c r="CB353" s="50">
        <f t="shared" ca="1" si="247"/>
        <v>7</v>
      </c>
    </row>
    <row r="354" spans="1:80">
      <c r="A354" s="50">
        <f t="shared" ca="1" si="246"/>
        <v>24</v>
      </c>
      <c r="B354" s="34"/>
      <c r="C354" s="34"/>
      <c r="D354" s="34"/>
      <c r="E354" s="34"/>
      <c r="F354" s="24">
        <f ca="1">IF(A354&lt;&gt;"",COUNTIF($A$5:A354,A354),"")</f>
        <v>9</v>
      </c>
      <c r="G354" s="76">
        <f t="shared" ca="1" si="248"/>
        <v>24</v>
      </c>
      <c r="H354" s="19">
        <f t="shared" ca="1" si="253"/>
        <v>1</v>
      </c>
      <c r="I354" s="83" t="str">
        <f t="shared" ca="1" si="233"/>
        <v/>
      </c>
      <c r="J354" s="83" t="str">
        <f t="shared" ca="1" si="254"/>
        <v/>
      </c>
      <c r="K354" s="83" t="str">
        <f t="shared" ca="1" si="234"/>
        <v/>
      </c>
      <c r="L354" s="83" t="str">
        <f t="shared" ca="1" si="255"/>
        <v/>
      </c>
      <c r="M354" s="83" t="str">
        <f t="shared" ca="1" si="235"/>
        <v/>
      </c>
      <c r="N354" s="83" t="str">
        <f t="shared" ca="1" si="256"/>
        <v/>
      </c>
      <c r="O354" s="83" t="str">
        <f t="shared" ca="1" si="236"/>
        <v/>
      </c>
      <c r="P354" s="83" t="str">
        <f t="shared" ca="1" si="257"/>
        <v/>
      </c>
      <c r="Q354" s="83" t="str">
        <f t="shared" ca="1" si="237"/>
        <v/>
      </c>
      <c r="R354" s="83" t="str">
        <f t="shared" ca="1" si="258"/>
        <v/>
      </c>
      <c r="S354" s="83" t="str">
        <f t="shared" ca="1" si="238"/>
        <v/>
      </c>
      <c r="T354" s="83" t="str">
        <f t="shared" ca="1" si="259"/>
        <v/>
      </c>
      <c r="U354" s="83" t="str">
        <f t="shared" ca="1" si="239"/>
        <v/>
      </c>
      <c r="V354" s="83" t="str">
        <f t="shared" ca="1" si="260"/>
        <v/>
      </c>
      <c r="W354" s="83" t="str">
        <f t="shared" ca="1" si="240"/>
        <v/>
      </c>
      <c r="X354" s="83" t="str">
        <f t="shared" ca="1" si="261"/>
        <v/>
      </c>
      <c r="Y354" s="83" t="str">
        <f t="shared" ca="1" si="241"/>
        <v/>
      </c>
      <c r="Z354" s="83" t="str">
        <f t="shared" ca="1" si="262"/>
        <v/>
      </c>
      <c r="AA354" s="83" t="str">
        <f t="shared" ca="1" si="242"/>
        <v/>
      </c>
      <c r="AB354" s="28" t="str">
        <f t="shared" ca="1" si="244"/>
        <v/>
      </c>
      <c r="AC354" s="9" t="str">
        <f t="shared" ca="1" si="266"/>
        <v/>
      </c>
      <c r="AD354" s="9" t="str">
        <f t="shared" ref="AD354:AD417" ca="1" si="276">IF(AP353&gt;=$W$1,"",IF(AP353&lt;=$W$2,"",IF(K353&lt;&gt;"",IF(K353=A354,(35*H353),(-1*H353)),"")))</f>
        <v/>
      </c>
      <c r="AE354" s="9" t="str">
        <f t="shared" ca="1" si="267"/>
        <v/>
      </c>
      <c r="AF354" s="9" t="str">
        <f t="shared" ca="1" si="268"/>
        <v/>
      </c>
      <c r="AG354" s="9" t="str">
        <f t="shared" ca="1" si="269"/>
        <v/>
      </c>
      <c r="AH354" s="9" t="str">
        <f t="shared" ca="1" si="270"/>
        <v/>
      </c>
      <c r="AI354" s="9" t="str">
        <f t="shared" ca="1" si="271"/>
        <v/>
      </c>
      <c r="AJ354" s="9" t="str">
        <f t="shared" ca="1" si="272"/>
        <v/>
      </c>
      <c r="AK354" s="9" t="str">
        <f t="shared" ca="1" si="273"/>
        <v/>
      </c>
      <c r="AL354" s="9" t="str">
        <f t="shared" ca="1" si="274"/>
        <v/>
      </c>
      <c r="AM354" s="9">
        <f t="shared" ca="1" si="275"/>
        <v>19</v>
      </c>
      <c r="AN354" s="9">
        <f t="shared" ca="1" si="263"/>
        <v>-9</v>
      </c>
      <c r="AO354" s="20">
        <f t="shared" ca="1" si="249"/>
        <v>0</v>
      </c>
      <c r="AP354" s="22">
        <f t="shared" ca="1" si="250"/>
        <v>69</v>
      </c>
      <c r="AQ354"/>
      <c r="AR354" s="74" t="str">
        <f t="shared" ca="1" si="264"/>
        <v>Profit Target</v>
      </c>
      <c r="AS354" s="74" t="str">
        <f t="shared" ca="1" si="265"/>
        <v/>
      </c>
      <c r="CA354" s="5"/>
      <c r="CB354" s="50">
        <f t="shared" ca="1" si="247"/>
        <v>30</v>
      </c>
    </row>
    <row r="355" spans="1:80">
      <c r="A355" s="50">
        <f t="shared" ca="1" si="246"/>
        <v>32</v>
      </c>
      <c r="B355" s="34"/>
      <c r="C355" s="34"/>
      <c r="D355" s="34"/>
      <c r="E355" s="34"/>
      <c r="F355" s="24">
        <f ca="1">IF(A355&lt;&gt;"",COUNTIF($A$5:A355,A355),"")</f>
        <v>12</v>
      </c>
      <c r="G355" s="76">
        <f t="shared" ca="1" si="248"/>
        <v>32</v>
      </c>
      <c r="H355" s="19">
        <f t="shared" ca="1" si="253"/>
        <v>1</v>
      </c>
      <c r="I355" s="83" t="str">
        <f t="shared" ca="1" si="233"/>
        <v/>
      </c>
      <c r="J355" s="83" t="str">
        <f t="shared" ca="1" si="254"/>
        <v/>
      </c>
      <c r="K355" s="83" t="str">
        <f t="shared" ca="1" si="234"/>
        <v/>
      </c>
      <c r="L355" s="83" t="str">
        <f t="shared" ca="1" si="255"/>
        <v/>
      </c>
      <c r="M355" s="83" t="str">
        <f t="shared" ca="1" si="235"/>
        <v/>
      </c>
      <c r="N355" s="83" t="str">
        <f t="shared" ca="1" si="256"/>
        <v/>
      </c>
      <c r="O355" s="83" t="str">
        <f t="shared" ca="1" si="236"/>
        <v/>
      </c>
      <c r="P355" s="83" t="str">
        <f t="shared" ca="1" si="257"/>
        <v/>
      </c>
      <c r="Q355" s="83" t="str">
        <f t="shared" ca="1" si="237"/>
        <v/>
      </c>
      <c r="R355" s="83" t="str">
        <f t="shared" ca="1" si="258"/>
        <v/>
      </c>
      <c r="S355" s="83" t="str">
        <f t="shared" ca="1" si="238"/>
        <v/>
      </c>
      <c r="T355" s="83" t="str">
        <f t="shared" ca="1" si="259"/>
        <v/>
      </c>
      <c r="U355" s="83" t="str">
        <f t="shared" ca="1" si="239"/>
        <v/>
      </c>
      <c r="V355" s="83" t="str">
        <f t="shared" ca="1" si="260"/>
        <v/>
      </c>
      <c r="W355" s="83" t="str">
        <f t="shared" ca="1" si="240"/>
        <v/>
      </c>
      <c r="X355" s="83" t="str">
        <f t="shared" ca="1" si="261"/>
        <v/>
      </c>
      <c r="Y355" s="83" t="str">
        <f t="shared" ca="1" si="241"/>
        <v/>
      </c>
      <c r="Z355" s="83" t="str">
        <f t="shared" ca="1" si="262"/>
        <v/>
      </c>
      <c r="AA355" s="83" t="str">
        <f t="shared" ca="1" si="242"/>
        <v/>
      </c>
      <c r="AB355" s="28" t="str">
        <f t="shared" ca="1" si="244"/>
        <v/>
      </c>
      <c r="AC355" s="9" t="str">
        <f t="shared" ca="1" si="266"/>
        <v/>
      </c>
      <c r="AD355" s="9" t="str">
        <f t="shared" ca="1" si="276"/>
        <v/>
      </c>
      <c r="AE355" s="9" t="str">
        <f t="shared" ca="1" si="267"/>
        <v/>
      </c>
      <c r="AF355" s="9" t="str">
        <f t="shared" ca="1" si="268"/>
        <v/>
      </c>
      <c r="AG355" s="9" t="str">
        <f t="shared" ca="1" si="269"/>
        <v/>
      </c>
      <c r="AH355" s="9" t="str">
        <f t="shared" ca="1" si="270"/>
        <v/>
      </c>
      <c r="AI355" s="9" t="str">
        <f t="shared" ca="1" si="271"/>
        <v/>
      </c>
      <c r="AJ355" s="9" t="str">
        <f t="shared" ca="1" si="272"/>
        <v/>
      </c>
      <c r="AK355" s="9" t="str">
        <f t="shared" ca="1" si="273"/>
        <v/>
      </c>
      <c r="AL355" s="9" t="str">
        <f t="shared" ca="1" si="274"/>
        <v/>
      </c>
      <c r="AM355" s="9">
        <f t="shared" ca="1" si="275"/>
        <v>19</v>
      </c>
      <c r="AN355" s="9">
        <f t="shared" ca="1" si="263"/>
        <v>-9</v>
      </c>
      <c r="AO355" s="20">
        <f t="shared" ca="1" si="249"/>
        <v>0</v>
      </c>
      <c r="AP355" s="22">
        <f t="shared" ca="1" si="250"/>
        <v>69</v>
      </c>
      <c r="AQ355"/>
      <c r="AR355" s="74" t="str">
        <f t="shared" ca="1" si="264"/>
        <v>Profit Target</v>
      </c>
      <c r="AS355" s="74" t="str">
        <f t="shared" ca="1" si="265"/>
        <v/>
      </c>
      <c r="CA355" s="5"/>
      <c r="CB355" s="50">
        <f t="shared" ca="1" si="247"/>
        <v>6</v>
      </c>
    </row>
    <row r="356" spans="1:80">
      <c r="A356" s="50">
        <f t="shared" ca="1" si="246"/>
        <v>27</v>
      </c>
      <c r="B356" s="34"/>
      <c r="C356" s="34"/>
      <c r="D356" s="34"/>
      <c r="E356" s="34"/>
      <c r="F356" s="24">
        <f ca="1">IF(A356&lt;&gt;"",COUNTIF($A$5:A356,A356),"")</f>
        <v>8</v>
      </c>
      <c r="G356" s="76">
        <f t="shared" ca="1" si="248"/>
        <v>27</v>
      </c>
      <c r="H356" s="19">
        <f t="shared" ca="1" si="253"/>
        <v>1</v>
      </c>
      <c r="I356" s="83" t="str">
        <f t="shared" ca="1" si="233"/>
        <v/>
      </c>
      <c r="J356" s="83" t="str">
        <f t="shared" ca="1" si="254"/>
        <v/>
      </c>
      <c r="K356" s="83" t="str">
        <f t="shared" ca="1" si="234"/>
        <v/>
      </c>
      <c r="L356" s="83" t="str">
        <f t="shared" ca="1" si="255"/>
        <v/>
      </c>
      <c r="M356" s="83" t="str">
        <f t="shared" ca="1" si="235"/>
        <v/>
      </c>
      <c r="N356" s="83" t="str">
        <f t="shared" ca="1" si="256"/>
        <v/>
      </c>
      <c r="O356" s="83" t="str">
        <f t="shared" ca="1" si="236"/>
        <v/>
      </c>
      <c r="P356" s="83" t="str">
        <f t="shared" ca="1" si="257"/>
        <v/>
      </c>
      <c r="Q356" s="83" t="str">
        <f t="shared" ca="1" si="237"/>
        <v/>
      </c>
      <c r="R356" s="83" t="str">
        <f t="shared" ca="1" si="258"/>
        <v/>
      </c>
      <c r="S356" s="83" t="str">
        <f t="shared" ca="1" si="238"/>
        <v/>
      </c>
      <c r="T356" s="83" t="str">
        <f t="shared" ca="1" si="259"/>
        <v/>
      </c>
      <c r="U356" s="83" t="str">
        <f t="shared" ca="1" si="239"/>
        <v/>
      </c>
      <c r="V356" s="83" t="str">
        <f t="shared" ca="1" si="260"/>
        <v/>
      </c>
      <c r="W356" s="83" t="str">
        <f t="shared" ca="1" si="240"/>
        <v/>
      </c>
      <c r="X356" s="83" t="str">
        <f t="shared" ca="1" si="261"/>
        <v/>
      </c>
      <c r="Y356" s="83" t="str">
        <f t="shared" ca="1" si="241"/>
        <v/>
      </c>
      <c r="Z356" s="83" t="str">
        <f t="shared" ca="1" si="262"/>
        <v/>
      </c>
      <c r="AA356" s="83" t="str">
        <f t="shared" ca="1" si="242"/>
        <v/>
      </c>
      <c r="AB356" s="28" t="str">
        <f t="shared" ca="1" si="244"/>
        <v/>
      </c>
      <c r="AC356" s="9" t="str">
        <f t="shared" ca="1" si="266"/>
        <v/>
      </c>
      <c r="AD356" s="9" t="str">
        <f t="shared" ca="1" si="276"/>
        <v/>
      </c>
      <c r="AE356" s="9" t="str">
        <f t="shared" ca="1" si="267"/>
        <v/>
      </c>
      <c r="AF356" s="9" t="str">
        <f t="shared" ca="1" si="268"/>
        <v/>
      </c>
      <c r="AG356" s="9" t="str">
        <f t="shared" ca="1" si="269"/>
        <v/>
      </c>
      <c r="AH356" s="9" t="str">
        <f t="shared" ca="1" si="270"/>
        <v/>
      </c>
      <c r="AI356" s="9" t="str">
        <f t="shared" ca="1" si="271"/>
        <v/>
      </c>
      <c r="AJ356" s="9" t="str">
        <f t="shared" ca="1" si="272"/>
        <v/>
      </c>
      <c r="AK356" s="9" t="str">
        <f t="shared" ca="1" si="273"/>
        <v/>
      </c>
      <c r="AL356" s="9" t="str">
        <f t="shared" ca="1" si="274"/>
        <v/>
      </c>
      <c r="AM356" s="9">
        <f t="shared" ca="1" si="275"/>
        <v>19</v>
      </c>
      <c r="AN356" s="9">
        <f t="shared" ca="1" si="263"/>
        <v>-9</v>
      </c>
      <c r="AO356" s="20">
        <f t="shared" ca="1" si="249"/>
        <v>0</v>
      </c>
      <c r="AP356" s="22">
        <f t="shared" ca="1" si="250"/>
        <v>69</v>
      </c>
      <c r="AQ356"/>
      <c r="AR356" s="74" t="str">
        <f t="shared" ca="1" si="264"/>
        <v>Profit Target</v>
      </c>
      <c r="AS356" s="74" t="str">
        <f t="shared" ca="1" si="265"/>
        <v/>
      </c>
      <c r="CA356" s="5"/>
      <c r="CB356" s="50">
        <f t="shared" ca="1" si="247"/>
        <v>6</v>
      </c>
    </row>
    <row r="357" spans="1:80">
      <c r="A357" s="50">
        <f t="shared" ca="1" si="246"/>
        <v>18</v>
      </c>
      <c r="B357" s="34"/>
      <c r="C357" s="34"/>
      <c r="D357" s="34"/>
      <c r="E357" s="34"/>
      <c r="F357" s="24">
        <f ca="1">IF(A357&lt;&gt;"",COUNTIF($A$5:A357,A357),"")</f>
        <v>4</v>
      </c>
      <c r="G357" s="76">
        <f t="shared" ca="1" si="248"/>
        <v>18</v>
      </c>
      <c r="H357" s="19">
        <f t="shared" ca="1" si="253"/>
        <v>1</v>
      </c>
      <c r="I357" s="83" t="str">
        <f t="shared" ca="1" si="233"/>
        <v/>
      </c>
      <c r="J357" s="83" t="str">
        <f t="shared" ca="1" si="254"/>
        <v/>
      </c>
      <c r="K357" s="83" t="str">
        <f t="shared" ca="1" si="234"/>
        <v/>
      </c>
      <c r="L357" s="83" t="str">
        <f t="shared" ca="1" si="255"/>
        <v/>
      </c>
      <c r="M357" s="83" t="str">
        <f t="shared" ca="1" si="235"/>
        <v/>
      </c>
      <c r="N357" s="83" t="str">
        <f t="shared" ca="1" si="256"/>
        <v/>
      </c>
      <c r="O357" s="83" t="str">
        <f t="shared" ca="1" si="236"/>
        <v/>
      </c>
      <c r="P357" s="83" t="str">
        <f t="shared" ca="1" si="257"/>
        <v/>
      </c>
      <c r="Q357" s="83" t="str">
        <f t="shared" ca="1" si="237"/>
        <v/>
      </c>
      <c r="R357" s="83" t="str">
        <f t="shared" ca="1" si="258"/>
        <v/>
      </c>
      <c r="S357" s="83" t="str">
        <f t="shared" ca="1" si="238"/>
        <v/>
      </c>
      <c r="T357" s="83" t="str">
        <f t="shared" ca="1" si="259"/>
        <v/>
      </c>
      <c r="U357" s="83" t="str">
        <f t="shared" ca="1" si="239"/>
        <v/>
      </c>
      <c r="V357" s="83" t="str">
        <f t="shared" ca="1" si="260"/>
        <v/>
      </c>
      <c r="W357" s="83" t="str">
        <f t="shared" ca="1" si="240"/>
        <v/>
      </c>
      <c r="X357" s="83" t="str">
        <f t="shared" ca="1" si="261"/>
        <v/>
      </c>
      <c r="Y357" s="83" t="str">
        <f t="shared" ca="1" si="241"/>
        <v/>
      </c>
      <c r="Z357" s="83" t="str">
        <f t="shared" ca="1" si="262"/>
        <v/>
      </c>
      <c r="AA357" s="83" t="str">
        <f t="shared" ca="1" si="242"/>
        <v/>
      </c>
      <c r="AB357" s="28" t="str">
        <f t="shared" ca="1" si="244"/>
        <v/>
      </c>
      <c r="AC357" s="9" t="str">
        <f t="shared" ca="1" si="266"/>
        <v/>
      </c>
      <c r="AD357" s="9" t="str">
        <f t="shared" ca="1" si="276"/>
        <v/>
      </c>
      <c r="AE357" s="9" t="str">
        <f t="shared" ca="1" si="267"/>
        <v/>
      </c>
      <c r="AF357" s="9" t="str">
        <f t="shared" ca="1" si="268"/>
        <v/>
      </c>
      <c r="AG357" s="9" t="str">
        <f t="shared" ca="1" si="269"/>
        <v/>
      </c>
      <c r="AH357" s="9" t="str">
        <f t="shared" ca="1" si="270"/>
        <v/>
      </c>
      <c r="AI357" s="9" t="str">
        <f t="shared" ca="1" si="271"/>
        <v/>
      </c>
      <c r="AJ357" s="9" t="str">
        <f t="shared" ca="1" si="272"/>
        <v/>
      </c>
      <c r="AK357" s="9" t="str">
        <f t="shared" ca="1" si="273"/>
        <v/>
      </c>
      <c r="AL357" s="9" t="str">
        <f t="shared" ca="1" si="274"/>
        <v/>
      </c>
      <c r="AM357" s="9">
        <f t="shared" ca="1" si="275"/>
        <v>19</v>
      </c>
      <c r="AN357" s="9">
        <f t="shared" ca="1" si="263"/>
        <v>-9</v>
      </c>
      <c r="AO357" s="20">
        <f t="shared" ca="1" si="249"/>
        <v>0</v>
      </c>
      <c r="AP357" s="22">
        <f t="shared" ca="1" si="250"/>
        <v>69</v>
      </c>
      <c r="AQ357"/>
      <c r="AR357" s="74" t="str">
        <f t="shared" ca="1" si="264"/>
        <v>Profit Target</v>
      </c>
      <c r="AS357" s="74" t="str">
        <f t="shared" ca="1" si="265"/>
        <v/>
      </c>
      <c r="CA357" s="5"/>
      <c r="CB357" s="50">
        <f t="shared" ca="1" si="247"/>
        <v>20</v>
      </c>
    </row>
    <row r="358" spans="1:80">
      <c r="A358" s="50">
        <f t="shared" ca="1" si="246"/>
        <v>11</v>
      </c>
      <c r="B358" s="34"/>
      <c r="C358" s="34"/>
      <c r="D358" s="34"/>
      <c r="E358" s="34"/>
      <c r="F358" s="24">
        <f ca="1">IF(A358&lt;&gt;"",COUNTIF($A$5:A358,A358),"")</f>
        <v>8</v>
      </c>
      <c r="G358" s="76">
        <f t="shared" ca="1" si="248"/>
        <v>11</v>
      </c>
      <c r="H358" s="19">
        <f t="shared" ca="1" si="253"/>
        <v>1</v>
      </c>
      <c r="I358" s="83" t="str">
        <f t="shared" ca="1" si="233"/>
        <v/>
      </c>
      <c r="J358" s="83" t="str">
        <f t="shared" ca="1" si="254"/>
        <v/>
      </c>
      <c r="K358" s="83" t="str">
        <f t="shared" ca="1" si="234"/>
        <v/>
      </c>
      <c r="L358" s="83" t="str">
        <f t="shared" ca="1" si="255"/>
        <v/>
      </c>
      <c r="M358" s="83" t="str">
        <f t="shared" ca="1" si="235"/>
        <v/>
      </c>
      <c r="N358" s="83" t="str">
        <f t="shared" ca="1" si="256"/>
        <v/>
      </c>
      <c r="O358" s="83" t="str">
        <f t="shared" ca="1" si="236"/>
        <v/>
      </c>
      <c r="P358" s="83" t="str">
        <f t="shared" ca="1" si="257"/>
        <v/>
      </c>
      <c r="Q358" s="83" t="str">
        <f t="shared" ca="1" si="237"/>
        <v/>
      </c>
      <c r="R358" s="83" t="str">
        <f t="shared" ca="1" si="258"/>
        <v/>
      </c>
      <c r="S358" s="83" t="str">
        <f t="shared" ca="1" si="238"/>
        <v/>
      </c>
      <c r="T358" s="83" t="str">
        <f t="shared" ca="1" si="259"/>
        <v/>
      </c>
      <c r="U358" s="83" t="str">
        <f t="shared" ca="1" si="239"/>
        <v/>
      </c>
      <c r="V358" s="83" t="str">
        <f t="shared" ca="1" si="260"/>
        <v/>
      </c>
      <c r="W358" s="83" t="str">
        <f t="shared" ca="1" si="240"/>
        <v/>
      </c>
      <c r="X358" s="83" t="str">
        <f t="shared" ca="1" si="261"/>
        <v/>
      </c>
      <c r="Y358" s="83" t="str">
        <f t="shared" ca="1" si="241"/>
        <v/>
      </c>
      <c r="Z358" s="83" t="str">
        <f t="shared" ca="1" si="262"/>
        <v/>
      </c>
      <c r="AA358" s="83" t="str">
        <f t="shared" ca="1" si="242"/>
        <v/>
      </c>
      <c r="AB358" s="28" t="str">
        <f t="shared" ca="1" si="244"/>
        <v/>
      </c>
      <c r="AC358" s="9" t="str">
        <f t="shared" ca="1" si="266"/>
        <v/>
      </c>
      <c r="AD358" s="9" t="str">
        <f t="shared" ca="1" si="276"/>
        <v/>
      </c>
      <c r="AE358" s="9" t="str">
        <f t="shared" ca="1" si="267"/>
        <v/>
      </c>
      <c r="AF358" s="9" t="str">
        <f t="shared" ca="1" si="268"/>
        <v/>
      </c>
      <c r="AG358" s="9" t="str">
        <f t="shared" ca="1" si="269"/>
        <v/>
      </c>
      <c r="AH358" s="9" t="str">
        <f t="shared" ca="1" si="270"/>
        <v/>
      </c>
      <c r="AI358" s="9" t="str">
        <f t="shared" ca="1" si="271"/>
        <v/>
      </c>
      <c r="AJ358" s="9" t="str">
        <f t="shared" ca="1" si="272"/>
        <v/>
      </c>
      <c r="AK358" s="9" t="str">
        <f t="shared" ca="1" si="273"/>
        <v/>
      </c>
      <c r="AL358" s="9" t="str">
        <f t="shared" ca="1" si="274"/>
        <v/>
      </c>
      <c r="AM358" s="9">
        <f t="shared" ca="1" si="275"/>
        <v>19</v>
      </c>
      <c r="AN358" s="9">
        <f t="shared" ca="1" si="263"/>
        <v>-9</v>
      </c>
      <c r="AO358" s="20">
        <f t="shared" ca="1" si="249"/>
        <v>0</v>
      </c>
      <c r="AP358" s="22">
        <f t="shared" ca="1" si="250"/>
        <v>69</v>
      </c>
      <c r="AQ358"/>
      <c r="AR358" s="74" t="str">
        <f t="shared" ca="1" si="264"/>
        <v>Profit Target</v>
      </c>
      <c r="AS358" s="74" t="str">
        <f t="shared" ca="1" si="265"/>
        <v/>
      </c>
      <c r="CA358" s="5"/>
      <c r="CB358" s="50">
        <f t="shared" ca="1" si="247"/>
        <v>20</v>
      </c>
    </row>
    <row r="359" spans="1:80">
      <c r="A359" s="50">
        <f t="shared" ca="1" si="246"/>
        <v>6</v>
      </c>
      <c r="B359" s="34"/>
      <c r="C359" s="34"/>
      <c r="D359" s="34"/>
      <c r="E359" s="34"/>
      <c r="F359" s="24">
        <f ca="1">IF(A359&lt;&gt;"",COUNTIF($A$5:A359,A359),"")</f>
        <v>16</v>
      </c>
      <c r="G359" s="76">
        <f t="shared" ca="1" si="248"/>
        <v>6</v>
      </c>
      <c r="H359" s="19">
        <f t="shared" ca="1" si="253"/>
        <v>1</v>
      </c>
      <c r="I359" s="83" t="str">
        <f t="shared" ca="1" si="233"/>
        <v/>
      </c>
      <c r="J359" s="83" t="str">
        <f t="shared" ca="1" si="254"/>
        <v/>
      </c>
      <c r="K359" s="83" t="str">
        <f t="shared" ca="1" si="234"/>
        <v/>
      </c>
      <c r="L359" s="83" t="str">
        <f t="shared" ca="1" si="255"/>
        <v/>
      </c>
      <c r="M359" s="83" t="str">
        <f t="shared" ca="1" si="235"/>
        <v/>
      </c>
      <c r="N359" s="83" t="str">
        <f t="shared" ca="1" si="256"/>
        <v/>
      </c>
      <c r="O359" s="83" t="str">
        <f t="shared" ca="1" si="236"/>
        <v/>
      </c>
      <c r="P359" s="83" t="str">
        <f t="shared" ca="1" si="257"/>
        <v/>
      </c>
      <c r="Q359" s="83" t="str">
        <f t="shared" ca="1" si="237"/>
        <v/>
      </c>
      <c r="R359" s="83" t="str">
        <f t="shared" ca="1" si="258"/>
        <v/>
      </c>
      <c r="S359" s="83" t="str">
        <f t="shared" ca="1" si="238"/>
        <v/>
      </c>
      <c r="T359" s="83" t="str">
        <f t="shared" ca="1" si="259"/>
        <v/>
      </c>
      <c r="U359" s="83" t="str">
        <f t="shared" ca="1" si="239"/>
        <v/>
      </c>
      <c r="V359" s="83" t="str">
        <f t="shared" ca="1" si="260"/>
        <v/>
      </c>
      <c r="W359" s="83" t="str">
        <f t="shared" ca="1" si="240"/>
        <v/>
      </c>
      <c r="X359" s="83" t="str">
        <f t="shared" ca="1" si="261"/>
        <v/>
      </c>
      <c r="Y359" s="83" t="str">
        <f t="shared" ca="1" si="241"/>
        <v/>
      </c>
      <c r="Z359" s="83" t="str">
        <f t="shared" ca="1" si="262"/>
        <v/>
      </c>
      <c r="AA359" s="83" t="str">
        <f t="shared" ca="1" si="242"/>
        <v/>
      </c>
      <c r="AB359" s="28" t="str">
        <f t="shared" ca="1" si="244"/>
        <v/>
      </c>
      <c r="AC359" s="9" t="str">
        <f t="shared" ca="1" si="266"/>
        <v/>
      </c>
      <c r="AD359" s="9" t="str">
        <f t="shared" ca="1" si="276"/>
        <v/>
      </c>
      <c r="AE359" s="9" t="str">
        <f t="shared" ca="1" si="267"/>
        <v/>
      </c>
      <c r="AF359" s="9" t="str">
        <f t="shared" ca="1" si="268"/>
        <v/>
      </c>
      <c r="AG359" s="9" t="str">
        <f t="shared" ca="1" si="269"/>
        <v/>
      </c>
      <c r="AH359" s="9" t="str">
        <f t="shared" ca="1" si="270"/>
        <v/>
      </c>
      <c r="AI359" s="9" t="str">
        <f t="shared" ca="1" si="271"/>
        <v/>
      </c>
      <c r="AJ359" s="9" t="str">
        <f t="shared" ca="1" si="272"/>
        <v/>
      </c>
      <c r="AK359" s="9" t="str">
        <f t="shared" ca="1" si="273"/>
        <v/>
      </c>
      <c r="AL359" s="9" t="str">
        <f t="shared" ca="1" si="274"/>
        <v/>
      </c>
      <c r="AM359" s="9">
        <f t="shared" ca="1" si="275"/>
        <v>19</v>
      </c>
      <c r="AN359" s="9">
        <f t="shared" ca="1" si="263"/>
        <v>-9</v>
      </c>
      <c r="AO359" s="20">
        <f t="shared" ca="1" si="249"/>
        <v>0</v>
      </c>
      <c r="AP359" s="22">
        <f t="shared" ca="1" si="250"/>
        <v>69</v>
      </c>
      <c r="AQ359"/>
      <c r="AR359" s="74" t="str">
        <f t="shared" ca="1" si="264"/>
        <v>Profit Target</v>
      </c>
      <c r="AS359" s="74" t="str">
        <f t="shared" ca="1" si="265"/>
        <v/>
      </c>
      <c r="CA359" s="5"/>
      <c r="CB359" s="50">
        <f t="shared" ca="1" si="247"/>
        <v>24</v>
      </c>
    </row>
    <row r="360" spans="1:80">
      <c r="A360" s="50">
        <f t="shared" ca="1" si="246"/>
        <v>14</v>
      </c>
      <c r="B360" s="34"/>
      <c r="C360" s="34"/>
      <c r="D360" s="34"/>
      <c r="E360" s="34"/>
      <c r="F360" s="24">
        <f ca="1">IF(A360&lt;&gt;"",COUNTIF($A$5:A360,A360),"")</f>
        <v>12</v>
      </c>
      <c r="G360" s="76">
        <f t="shared" ca="1" si="248"/>
        <v>14</v>
      </c>
      <c r="H360" s="19">
        <f t="shared" ca="1" si="253"/>
        <v>1</v>
      </c>
      <c r="I360" s="83" t="str">
        <f t="shared" ca="1" si="233"/>
        <v/>
      </c>
      <c r="J360" s="83" t="str">
        <f t="shared" ca="1" si="254"/>
        <v/>
      </c>
      <c r="K360" s="83" t="str">
        <f t="shared" ca="1" si="234"/>
        <v/>
      </c>
      <c r="L360" s="83" t="str">
        <f t="shared" ca="1" si="255"/>
        <v/>
      </c>
      <c r="M360" s="83" t="str">
        <f t="shared" ca="1" si="235"/>
        <v/>
      </c>
      <c r="N360" s="83" t="str">
        <f t="shared" ca="1" si="256"/>
        <v/>
      </c>
      <c r="O360" s="83" t="str">
        <f t="shared" ca="1" si="236"/>
        <v/>
      </c>
      <c r="P360" s="83" t="str">
        <f t="shared" ca="1" si="257"/>
        <v/>
      </c>
      <c r="Q360" s="83" t="str">
        <f t="shared" ca="1" si="237"/>
        <v/>
      </c>
      <c r="R360" s="83" t="str">
        <f t="shared" ca="1" si="258"/>
        <v/>
      </c>
      <c r="S360" s="83" t="str">
        <f t="shared" ca="1" si="238"/>
        <v/>
      </c>
      <c r="T360" s="83" t="str">
        <f t="shared" ca="1" si="259"/>
        <v/>
      </c>
      <c r="U360" s="83" t="str">
        <f t="shared" ca="1" si="239"/>
        <v/>
      </c>
      <c r="V360" s="83" t="str">
        <f t="shared" ca="1" si="260"/>
        <v/>
      </c>
      <c r="W360" s="83" t="str">
        <f t="shared" ca="1" si="240"/>
        <v/>
      </c>
      <c r="X360" s="83" t="str">
        <f t="shared" ca="1" si="261"/>
        <v/>
      </c>
      <c r="Y360" s="83" t="str">
        <f t="shared" ca="1" si="241"/>
        <v/>
      </c>
      <c r="Z360" s="83" t="str">
        <f t="shared" ca="1" si="262"/>
        <v/>
      </c>
      <c r="AA360" s="83" t="str">
        <f t="shared" ca="1" si="242"/>
        <v/>
      </c>
      <c r="AB360" s="28" t="str">
        <f t="shared" ca="1" si="244"/>
        <v/>
      </c>
      <c r="AC360" s="9" t="str">
        <f t="shared" ca="1" si="266"/>
        <v/>
      </c>
      <c r="AD360" s="9" t="str">
        <f t="shared" ca="1" si="276"/>
        <v/>
      </c>
      <c r="AE360" s="9" t="str">
        <f t="shared" ca="1" si="267"/>
        <v/>
      </c>
      <c r="AF360" s="9" t="str">
        <f t="shared" ca="1" si="268"/>
        <v/>
      </c>
      <c r="AG360" s="9" t="str">
        <f t="shared" ca="1" si="269"/>
        <v/>
      </c>
      <c r="AH360" s="9" t="str">
        <f t="shared" ca="1" si="270"/>
        <v/>
      </c>
      <c r="AI360" s="9" t="str">
        <f t="shared" ca="1" si="271"/>
        <v/>
      </c>
      <c r="AJ360" s="9" t="str">
        <f t="shared" ca="1" si="272"/>
        <v/>
      </c>
      <c r="AK360" s="9" t="str">
        <f t="shared" ca="1" si="273"/>
        <v/>
      </c>
      <c r="AL360" s="9" t="str">
        <f t="shared" ca="1" si="274"/>
        <v/>
      </c>
      <c r="AM360" s="9">
        <f t="shared" ca="1" si="275"/>
        <v>19</v>
      </c>
      <c r="AN360" s="9">
        <f t="shared" ca="1" si="263"/>
        <v>-9</v>
      </c>
      <c r="AO360" s="20">
        <f t="shared" ca="1" si="249"/>
        <v>0</v>
      </c>
      <c r="AP360" s="22">
        <f t="shared" ca="1" si="250"/>
        <v>69</v>
      </c>
      <c r="AQ360"/>
      <c r="AR360" s="74" t="str">
        <f t="shared" ca="1" si="264"/>
        <v>Profit Target</v>
      </c>
      <c r="AS360" s="74" t="str">
        <f t="shared" ca="1" si="265"/>
        <v/>
      </c>
      <c r="CA360" s="5"/>
      <c r="CB360" s="50">
        <f t="shared" ca="1" si="247"/>
        <v>16</v>
      </c>
    </row>
    <row r="361" spans="1:80">
      <c r="A361" s="50">
        <f t="shared" ca="1" si="246"/>
        <v>0</v>
      </c>
      <c r="B361" s="34"/>
      <c r="C361" s="34"/>
      <c r="D361" s="34"/>
      <c r="E361" s="34"/>
      <c r="F361" s="24">
        <f ca="1">IF(A361&lt;&gt;"",COUNTIF($A$5:A361,A361),"")</f>
        <v>10</v>
      </c>
      <c r="G361" s="76">
        <f t="shared" ca="1" si="248"/>
        <v>0</v>
      </c>
      <c r="H361" s="19">
        <f t="shared" ca="1" si="253"/>
        <v>1</v>
      </c>
      <c r="I361" s="83" t="str">
        <f t="shared" ca="1" si="233"/>
        <v/>
      </c>
      <c r="J361" s="83" t="str">
        <f t="shared" ca="1" si="254"/>
        <v/>
      </c>
      <c r="K361" s="83" t="str">
        <f t="shared" ca="1" si="234"/>
        <v/>
      </c>
      <c r="L361" s="83" t="str">
        <f t="shared" ca="1" si="255"/>
        <v/>
      </c>
      <c r="M361" s="83" t="str">
        <f t="shared" ca="1" si="235"/>
        <v/>
      </c>
      <c r="N361" s="83" t="str">
        <f t="shared" ca="1" si="256"/>
        <v/>
      </c>
      <c r="O361" s="83" t="str">
        <f t="shared" ca="1" si="236"/>
        <v/>
      </c>
      <c r="P361" s="83" t="str">
        <f t="shared" ca="1" si="257"/>
        <v/>
      </c>
      <c r="Q361" s="83" t="str">
        <f t="shared" ca="1" si="237"/>
        <v/>
      </c>
      <c r="R361" s="83" t="str">
        <f t="shared" ca="1" si="258"/>
        <v/>
      </c>
      <c r="S361" s="83" t="str">
        <f t="shared" ca="1" si="238"/>
        <v/>
      </c>
      <c r="T361" s="83" t="str">
        <f t="shared" ca="1" si="259"/>
        <v/>
      </c>
      <c r="U361" s="83" t="str">
        <f t="shared" ca="1" si="239"/>
        <v/>
      </c>
      <c r="V361" s="83" t="str">
        <f t="shared" ca="1" si="260"/>
        <v/>
      </c>
      <c r="W361" s="83" t="str">
        <f t="shared" ca="1" si="240"/>
        <v/>
      </c>
      <c r="X361" s="83" t="str">
        <f t="shared" ca="1" si="261"/>
        <v/>
      </c>
      <c r="Y361" s="83" t="str">
        <f t="shared" ca="1" si="241"/>
        <v/>
      </c>
      <c r="Z361" s="83" t="str">
        <f t="shared" ca="1" si="262"/>
        <v/>
      </c>
      <c r="AA361" s="83" t="str">
        <f t="shared" ca="1" si="242"/>
        <v/>
      </c>
      <c r="AB361" s="28" t="str">
        <f t="shared" ca="1" si="244"/>
        <v/>
      </c>
      <c r="AC361" s="9" t="str">
        <f t="shared" ca="1" si="266"/>
        <v/>
      </c>
      <c r="AD361" s="9" t="str">
        <f t="shared" ca="1" si="276"/>
        <v/>
      </c>
      <c r="AE361" s="9" t="str">
        <f t="shared" ca="1" si="267"/>
        <v/>
      </c>
      <c r="AF361" s="9" t="str">
        <f t="shared" ca="1" si="268"/>
        <v/>
      </c>
      <c r="AG361" s="9" t="str">
        <f t="shared" ca="1" si="269"/>
        <v/>
      </c>
      <c r="AH361" s="9" t="str">
        <f t="shared" ca="1" si="270"/>
        <v/>
      </c>
      <c r="AI361" s="9" t="str">
        <f t="shared" ca="1" si="271"/>
        <v/>
      </c>
      <c r="AJ361" s="9" t="str">
        <f t="shared" ca="1" si="272"/>
        <v/>
      </c>
      <c r="AK361" s="9" t="str">
        <f t="shared" ca="1" si="273"/>
        <v/>
      </c>
      <c r="AL361" s="9" t="str">
        <f t="shared" ca="1" si="274"/>
        <v/>
      </c>
      <c r="AM361" s="9">
        <f t="shared" ca="1" si="275"/>
        <v>19</v>
      </c>
      <c r="AN361" s="9">
        <f t="shared" ca="1" si="263"/>
        <v>-9</v>
      </c>
      <c r="AO361" s="20">
        <f t="shared" ca="1" si="249"/>
        <v>0</v>
      </c>
      <c r="AP361" s="22">
        <f t="shared" ca="1" si="250"/>
        <v>69</v>
      </c>
      <c r="AQ361"/>
      <c r="AR361" s="74" t="str">
        <f t="shared" ca="1" si="264"/>
        <v>Profit Target</v>
      </c>
      <c r="AS361" s="74" t="str">
        <f t="shared" ca="1" si="265"/>
        <v/>
      </c>
      <c r="CA361" s="5"/>
      <c r="CB361" s="50">
        <f t="shared" ca="1" si="247"/>
        <v>36</v>
      </c>
    </row>
    <row r="362" spans="1:80">
      <c r="A362" s="50">
        <f t="shared" ca="1" si="246"/>
        <v>30</v>
      </c>
      <c r="B362" s="34"/>
      <c r="C362" s="34"/>
      <c r="D362" s="34"/>
      <c r="E362" s="34"/>
      <c r="F362" s="24">
        <f ca="1">IF(A362&lt;&gt;"",COUNTIF($A$5:A362,A362),"")</f>
        <v>8</v>
      </c>
      <c r="G362" s="76">
        <f t="shared" ca="1" si="248"/>
        <v>30</v>
      </c>
      <c r="H362" s="19">
        <f t="shared" ca="1" si="253"/>
        <v>1</v>
      </c>
      <c r="I362" s="83" t="str">
        <f t="shared" ca="1" si="233"/>
        <v/>
      </c>
      <c r="J362" s="83" t="str">
        <f t="shared" ca="1" si="254"/>
        <v/>
      </c>
      <c r="K362" s="83" t="str">
        <f t="shared" ca="1" si="234"/>
        <v/>
      </c>
      <c r="L362" s="83" t="str">
        <f t="shared" ca="1" si="255"/>
        <v/>
      </c>
      <c r="M362" s="83" t="str">
        <f t="shared" ca="1" si="235"/>
        <v/>
      </c>
      <c r="N362" s="83" t="str">
        <f t="shared" ca="1" si="256"/>
        <v/>
      </c>
      <c r="O362" s="83" t="str">
        <f t="shared" ca="1" si="236"/>
        <v/>
      </c>
      <c r="P362" s="83" t="str">
        <f t="shared" ca="1" si="257"/>
        <v/>
      </c>
      <c r="Q362" s="83" t="str">
        <f t="shared" ca="1" si="237"/>
        <v/>
      </c>
      <c r="R362" s="83" t="str">
        <f t="shared" ca="1" si="258"/>
        <v/>
      </c>
      <c r="S362" s="83" t="str">
        <f t="shared" ca="1" si="238"/>
        <v/>
      </c>
      <c r="T362" s="83" t="str">
        <f t="shared" ca="1" si="259"/>
        <v/>
      </c>
      <c r="U362" s="83" t="str">
        <f t="shared" ca="1" si="239"/>
        <v/>
      </c>
      <c r="V362" s="83" t="str">
        <f t="shared" ca="1" si="260"/>
        <v/>
      </c>
      <c r="W362" s="83" t="str">
        <f t="shared" ca="1" si="240"/>
        <v/>
      </c>
      <c r="X362" s="83" t="str">
        <f t="shared" ca="1" si="261"/>
        <v/>
      </c>
      <c r="Y362" s="83" t="str">
        <f t="shared" ca="1" si="241"/>
        <v/>
      </c>
      <c r="Z362" s="83" t="str">
        <f t="shared" ca="1" si="262"/>
        <v/>
      </c>
      <c r="AA362" s="83" t="str">
        <f t="shared" ca="1" si="242"/>
        <v/>
      </c>
      <c r="AB362" s="28" t="str">
        <f ca="1">IF(AA362&lt;&gt;"",COUNTIF(AA351:AA362,AA362),"")</f>
        <v/>
      </c>
      <c r="AC362" s="9" t="str">
        <f t="shared" ca="1" si="266"/>
        <v/>
      </c>
      <c r="AD362" s="9" t="str">
        <f t="shared" ca="1" si="276"/>
        <v/>
      </c>
      <c r="AE362" s="9" t="str">
        <f t="shared" ca="1" si="267"/>
        <v/>
      </c>
      <c r="AF362" s="9" t="str">
        <f t="shared" ca="1" si="268"/>
        <v/>
      </c>
      <c r="AG362" s="9" t="str">
        <f t="shared" ca="1" si="269"/>
        <v/>
      </c>
      <c r="AH362" s="9" t="str">
        <f t="shared" ca="1" si="270"/>
        <v/>
      </c>
      <c r="AI362" s="9" t="str">
        <f t="shared" ca="1" si="271"/>
        <v/>
      </c>
      <c r="AJ362" s="9" t="str">
        <f t="shared" ca="1" si="272"/>
        <v/>
      </c>
      <c r="AK362" s="9" t="str">
        <f t="shared" ca="1" si="273"/>
        <v/>
      </c>
      <c r="AL362" s="9" t="str">
        <f t="shared" ca="1" si="274"/>
        <v/>
      </c>
      <c r="AM362" s="9">
        <f t="shared" ca="1" si="275"/>
        <v>19</v>
      </c>
      <c r="AN362" s="9">
        <f t="shared" ca="1" si="263"/>
        <v>-9</v>
      </c>
      <c r="AO362" s="20">
        <f t="shared" ca="1" si="249"/>
        <v>0</v>
      </c>
      <c r="AP362" s="22">
        <f t="shared" ca="1" si="250"/>
        <v>69</v>
      </c>
      <c r="AQ362"/>
      <c r="AR362" s="74" t="str">
        <f t="shared" ca="1" si="264"/>
        <v>Profit Target</v>
      </c>
      <c r="AS362" s="74" t="str">
        <f t="shared" ca="1" si="265"/>
        <v/>
      </c>
      <c r="CA362" s="5"/>
      <c r="CB362" s="50">
        <f t="shared" ca="1" si="247"/>
        <v>15</v>
      </c>
    </row>
    <row r="363" spans="1:80">
      <c r="A363" s="50">
        <f t="shared" ca="1" si="246"/>
        <v>15</v>
      </c>
      <c r="B363" s="34"/>
      <c r="C363" s="34"/>
      <c r="D363" s="34"/>
      <c r="E363" s="34"/>
      <c r="F363" s="24">
        <f ca="1">IF(A363&lt;&gt;"",COUNTIF($A$5:A363,A363),"")</f>
        <v>12</v>
      </c>
      <c r="G363" s="76">
        <f t="shared" ca="1" si="248"/>
        <v>15</v>
      </c>
      <c r="H363" s="19">
        <f t="shared" ca="1" si="253"/>
        <v>1</v>
      </c>
      <c r="I363" s="83" t="str">
        <f t="shared" ca="1" si="233"/>
        <v/>
      </c>
      <c r="J363" s="83" t="str">
        <f t="shared" ca="1" si="254"/>
        <v/>
      </c>
      <c r="K363" s="83" t="str">
        <f t="shared" ca="1" si="234"/>
        <v/>
      </c>
      <c r="L363" s="83" t="str">
        <f t="shared" ca="1" si="255"/>
        <v/>
      </c>
      <c r="M363" s="83" t="str">
        <f t="shared" ca="1" si="235"/>
        <v/>
      </c>
      <c r="N363" s="83" t="str">
        <f t="shared" ca="1" si="256"/>
        <v/>
      </c>
      <c r="O363" s="83" t="str">
        <f t="shared" ca="1" si="236"/>
        <v/>
      </c>
      <c r="P363" s="83" t="str">
        <f t="shared" ca="1" si="257"/>
        <v/>
      </c>
      <c r="Q363" s="83" t="str">
        <f t="shared" ca="1" si="237"/>
        <v/>
      </c>
      <c r="R363" s="83" t="str">
        <f t="shared" ca="1" si="258"/>
        <v/>
      </c>
      <c r="S363" s="83" t="str">
        <f t="shared" ca="1" si="238"/>
        <v/>
      </c>
      <c r="T363" s="83" t="str">
        <f t="shared" ca="1" si="259"/>
        <v/>
      </c>
      <c r="U363" s="83" t="str">
        <f t="shared" ca="1" si="239"/>
        <v/>
      </c>
      <c r="V363" s="83" t="str">
        <f t="shared" ca="1" si="260"/>
        <v/>
      </c>
      <c r="W363" s="83" t="str">
        <f t="shared" ca="1" si="240"/>
        <v/>
      </c>
      <c r="X363" s="83" t="str">
        <f t="shared" ca="1" si="261"/>
        <v/>
      </c>
      <c r="Y363" s="83" t="str">
        <f t="shared" ca="1" si="241"/>
        <v/>
      </c>
      <c r="Z363" s="83" t="str">
        <f t="shared" ca="1" si="262"/>
        <v/>
      </c>
      <c r="AA363" s="83" t="str">
        <f t="shared" ca="1" si="242"/>
        <v/>
      </c>
      <c r="AB363" s="28" t="str">
        <f t="shared" ref="AB363:AB404" ca="1" si="277">IF(AA363&lt;&gt;"",COUNTIF(AA358:AA363,AA363),"")</f>
        <v/>
      </c>
      <c r="AC363" s="9" t="str">
        <f t="shared" ca="1" si="266"/>
        <v/>
      </c>
      <c r="AD363" s="9" t="str">
        <f t="shared" ca="1" si="276"/>
        <v/>
      </c>
      <c r="AE363" s="9" t="str">
        <f t="shared" ca="1" si="267"/>
        <v/>
      </c>
      <c r="AF363" s="9" t="str">
        <f t="shared" ca="1" si="268"/>
        <v/>
      </c>
      <c r="AG363" s="9" t="str">
        <f t="shared" ca="1" si="269"/>
        <v/>
      </c>
      <c r="AH363" s="9" t="str">
        <f t="shared" ca="1" si="270"/>
        <v/>
      </c>
      <c r="AI363" s="9" t="str">
        <f t="shared" ca="1" si="271"/>
        <v/>
      </c>
      <c r="AJ363" s="9" t="str">
        <f t="shared" ca="1" si="272"/>
        <v/>
      </c>
      <c r="AK363" s="9" t="str">
        <f t="shared" ca="1" si="273"/>
        <v/>
      </c>
      <c r="AL363" s="9" t="str">
        <f t="shared" ca="1" si="274"/>
        <v/>
      </c>
      <c r="AM363" s="9">
        <f t="shared" ca="1" si="275"/>
        <v>19</v>
      </c>
      <c r="AN363" s="9">
        <f t="shared" ca="1" si="263"/>
        <v>-9</v>
      </c>
      <c r="AO363" s="20">
        <f t="shared" ca="1" si="249"/>
        <v>0</v>
      </c>
      <c r="AP363" s="22">
        <f t="shared" ca="1" si="250"/>
        <v>69</v>
      </c>
      <c r="AQ363"/>
      <c r="AR363" s="74" t="str">
        <f t="shared" ca="1" si="264"/>
        <v>Profit Target</v>
      </c>
      <c r="AS363" s="74" t="str">
        <f t="shared" ca="1" si="265"/>
        <v/>
      </c>
      <c r="CA363" s="5"/>
      <c r="CB363" s="50">
        <f t="shared" ca="1" si="247"/>
        <v>8</v>
      </c>
    </row>
    <row r="364" spans="1:80">
      <c r="A364" s="50">
        <f t="shared" ca="1" si="246"/>
        <v>6</v>
      </c>
      <c r="B364" s="34"/>
      <c r="C364" s="34"/>
      <c r="D364" s="34"/>
      <c r="E364" s="34"/>
      <c r="F364" s="24">
        <f ca="1">IF(A364&lt;&gt;"",COUNTIF($A$5:A364,A364),"")</f>
        <v>17</v>
      </c>
      <c r="G364" s="76">
        <f t="shared" ca="1" si="248"/>
        <v>6</v>
      </c>
      <c r="H364" s="19">
        <f t="shared" ca="1" si="253"/>
        <v>1</v>
      </c>
      <c r="I364" s="83" t="str">
        <f t="shared" ca="1" si="233"/>
        <v/>
      </c>
      <c r="J364" s="83" t="str">
        <f t="shared" ca="1" si="254"/>
        <v/>
      </c>
      <c r="K364" s="83" t="str">
        <f t="shared" ca="1" si="234"/>
        <v/>
      </c>
      <c r="L364" s="83" t="str">
        <f t="shared" ca="1" si="255"/>
        <v/>
      </c>
      <c r="M364" s="83" t="str">
        <f t="shared" ca="1" si="235"/>
        <v/>
      </c>
      <c r="N364" s="83" t="str">
        <f t="shared" ca="1" si="256"/>
        <v/>
      </c>
      <c r="O364" s="83" t="str">
        <f t="shared" ca="1" si="236"/>
        <v/>
      </c>
      <c r="P364" s="83" t="str">
        <f t="shared" ca="1" si="257"/>
        <v/>
      </c>
      <c r="Q364" s="83" t="str">
        <f t="shared" ca="1" si="237"/>
        <v/>
      </c>
      <c r="R364" s="83" t="str">
        <f t="shared" ca="1" si="258"/>
        <v/>
      </c>
      <c r="S364" s="83" t="str">
        <f t="shared" ca="1" si="238"/>
        <v/>
      </c>
      <c r="T364" s="83" t="str">
        <f t="shared" ca="1" si="259"/>
        <v/>
      </c>
      <c r="U364" s="83" t="str">
        <f t="shared" ca="1" si="239"/>
        <v/>
      </c>
      <c r="V364" s="83" t="str">
        <f t="shared" ca="1" si="260"/>
        <v/>
      </c>
      <c r="W364" s="83" t="str">
        <f t="shared" ca="1" si="240"/>
        <v/>
      </c>
      <c r="X364" s="83" t="str">
        <f t="shared" ca="1" si="261"/>
        <v/>
      </c>
      <c r="Y364" s="83" t="str">
        <f t="shared" ca="1" si="241"/>
        <v/>
      </c>
      <c r="Z364" s="83" t="str">
        <f t="shared" ca="1" si="262"/>
        <v/>
      </c>
      <c r="AA364" s="83" t="str">
        <f t="shared" ca="1" si="242"/>
        <v/>
      </c>
      <c r="AB364" s="28" t="str">
        <f t="shared" ca="1" si="277"/>
        <v/>
      </c>
      <c r="AC364" s="9" t="str">
        <f t="shared" ca="1" si="266"/>
        <v/>
      </c>
      <c r="AD364" s="9" t="str">
        <f t="shared" ca="1" si="276"/>
        <v/>
      </c>
      <c r="AE364" s="9" t="str">
        <f t="shared" ca="1" si="267"/>
        <v/>
      </c>
      <c r="AF364" s="9" t="str">
        <f t="shared" ca="1" si="268"/>
        <v/>
      </c>
      <c r="AG364" s="9" t="str">
        <f t="shared" ca="1" si="269"/>
        <v/>
      </c>
      <c r="AH364" s="9" t="str">
        <f t="shared" ca="1" si="270"/>
        <v/>
      </c>
      <c r="AI364" s="9" t="str">
        <f t="shared" ca="1" si="271"/>
        <v/>
      </c>
      <c r="AJ364" s="9" t="str">
        <f t="shared" ca="1" si="272"/>
        <v/>
      </c>
      <c r="AK364" s="9" t="str">
        <f t="shared" ca="1" si="273"/>
        <v/>
      </c>
      <c r="AL364" s="9" t="str">
        <f t="shared" ca="1" si="274"/>
        <v/>
      </c>
      <c r="AM364" s="9">
        <f t="shared" ca="1" si="275"/>
        <v>19</v>
      </c>
      <c r="AN364" s="9">
        <f t="shared" ca="1" si="263"/>
        <v>-9</v>
      </c>
      <c r="AO364" s="20">
        <f t="shared" ca="1" si="249"/>
        <v>0</v>
      </c>
      <c r="AP364" s="22">
        <f t="shared" ca="1" si="250"/>
        <v>69</v>
      </c>
      <c r="AQ364"/>
      <c r="AR364" s="74" t="str">
        <f t="shared" ca="1" si="264"/>
        <v>Profit Target</v>
      </c>
      <c r="AS364" s="74" t="str">
        <f t="shared" ca="1" si="265"/>
        <v/>
      </c>
      <c r="CA364" s="5"/>
      <c r="CB364" s="50">
        <f t="shared" ca="1" si="247"/>
        <v>2</v>
      </c>
    </row>
    <row r="365" spans="1:80">
      <c r="A365" s="50">
        <f t="shared" ca="1" si="246"/>
        <v>10</v>
      </c>
      <c r="B365" s="34"/>
      <c r="C365" s="34"/>
      <c r="D365" s="34"/>
      <c r="E365" s="34"/>
      <c r="F365" s="24">
        <f ca="1">IF(A365&lt;&gt;"",COUNTIF($A$5:A365,A365),"")</f>
        <v>17</v>
      </c>
      <c r="G365" s="76">
        <f t="shared" ca="1" si="248"/>
        <v>10</v>
      </c>
      <c r="H365" s="19">
        <f t="shared" ca="1" si="253"/>
        <v>1</v>
      </c>
      <c r="I365" s="83" t="str">
        <f t="shared" ca="1" si="233"/>
        <v/>
      </c>
      <c r="J365" s="83" t="str">
        <f t="shared" ca="1" si="254"/>
        <v/>
      </c>
      <c r="K365" s="83" t="str">
        <f t="shared" ca="1" si="234"/>
        <v/>
      </c>
      <c r="L365" s="83" t="str">
        <f t="shared" ca="1" si="255"/>
        <v/>
      </c>
      <c r="M365" s="83" t="str">
        <f t="shared" ca="1" si="235"/>
        <v/>
      </c>
      <c r="N365" s="83" t="str">
        <f t="shared" ca="1" si="256"/>
        <v/>
      </c>
      <c r="O365" s="83" t="str">
        <f t="shared" ca="1" si="236"/>
        <v/>
      </c>
      <c r="P365" s="83" t="str">
        <f t="shared" ca="1" si="257"/>
        <v/>
      </c>
      <c r="Q365" s="83" t="str">
        <f t="shared" ca="1" si="237"/>
        <v/>
      </c>
      <c r="R365" s="83" t="str">
        <f t="shared" ca="1" si="258"/>
        <v/>
      </c>
      <c r="S365" s="83" t="str">
        <f t="shared" ca="1" si="238"/>
        <v/>
      </c>
      <c r="T365" s="83" t="str">
        <f t="shared" ca="1" si="259"/>
        <v/>
      </c>
      <c r="U365" s="83" t="str">
        <f t="shared" ca="1" si="239"/>
        <v/>
      </c>
      <c r="V365" s="83" t="str">
        <f t="shared" ca="1" si="260"/>
        <v/>
      </c>
      <c r="W365" s="83" t="str">
        <f t="shared" ca="1" si="240"/>
        <v/>
      </c>
      <c r="X365" s="83" t="str">
        <f t="shared" ca="1" si="261"/>
        <v/>
      </c>
      <c r="Y365" s="83" t="str">
        <f t="shared" ca="1" si="241"/>
        <v/>
      </c>
      <c r="Z365" s="83" t="str">
        <f t="shared" ca="1" si="262"/>
        <v/>
      </c>
      <c r="AA365" s="83" t="str">
        <f t="shared" ca="1" si="242"/>
        <v/>
      </c>
      <c r="AB365" s="28" t="str">
        <f t="shared" ca="1" si="277"/>
        <v/>
      </c>
      <c r="AC365" s="9" t="str">
        <f t="shared" ca="1" si="266"/>
        <v/>
      </c>
      <c r="AD365" s="9" t="str">
        <f t="shared" ca="1" si="276"/>
        <v/>
      </c>
      <c r="AE365" s="9" t="str">
        <f t="shared" ca="1" si="267"/>
        <v/>
      </c>
      <c r="AF365" s="9" t="str">
        <f t="shared" ca="1" si="268"/>
        <v/>
      </c>
      <c r="AG365" s="9" t="str">
        <f t="shared" ca="1" si="269"/>
        <v/>
      </c>
      <c r="AH365" s="9" t="str">
        <f t="shared" ca="1" si="270"/>
        <v/>
      </c>
      <c r="AI365" s="9" t="str">
        <f t="shared" ca="1" si="271"/>
        <v/>
      </c>
      <c r="AJ365" s="9" t="str">
        <f t="shared" ca="1" si="272"/>
        <v/>
      </c>
      <c r="AK365" s="9" t="str">
        <f t="shared" ca="1" si="273"/>
        <v/>
      </c>
      <c r="AL365" s="9" t="str">
        <f t="shared" ca="1" si="274"/>
        <v/>
      </c>
      <c r="AM365" s="9">
        <f t="shared" ca="1" si="275"/>
        <v>19</v>
      </c>
      <c r="AN365" s="9">
        <f t="shared" ca="1" si="263"/>
        <v>-9</v>
      </c>
      <c r="AO365" s="20">
        <f t="shared" ca="1" si="249"/>
        <v>0</v>
      </c>
      <c r="AP365" s="22">
        <f t="shared" ca="1" si="250"/>
        <v>69</v>
      </c>
      <c r="AQ365"/>
      <c r="AR365" s="74" t="str">
        <f t="shared" ca="1" si="264"/>
        <v>Profit Target</v>
      </c>
      <c r="AS365" s="74" t="str">
        <f t="shared" ca="1" si="265"/>
        <v/>
      </c>
      <c r="CA365" s="5"/>
      <c r="CB365" s="50">
        <f t="shared" ca="1" si="247"/>
        <v>12</v>
      </c>
    </row>
    <row r="366" spans="1:80">
      <c r="A366" s="50">
        <f t="shared" ca="1" si="246"/>
        <v>13</v>
      </c>
      <c r="B366" s="34"/>
      <c r="C366" s="34"/>
      <c r="D366" s="34"/>
      <c r="E366" s="34"/>
      <c r="F366" s="24">
        <f ca="1">IF(A366&lt;&gt;"",COUNTIF($A$5:A366,A366),"")</f>
        <v>10</v>
      </c>
      <c r="G366" s="76">
        <f t="shared" ca="1" si="248"/>
        <v>13</v>
      </c>
      <c r="H366" s="19">
        <f t="shared" ca="1" si="253"/>
        <v>1</v>
      </c>
      <c r="I366" s="83" t="str">
        <f t="shared" ca="1" si="233"/>
        <v/>
      </c>
      <c r="J366" s="83" t="str">
        <f t="shared" ca="1" si="254"/>
        <v/>
      </c>
      <c r="K366" s="83" t="str">
        <f t="shared" ca="1" si="234"/>
        <v/>
      </c>
      <c r="L366" s="83" t="str">
        <f t="shared" ca="1" si="255"/>
        <v/>
      </c>
      <c r="M366" s="83" t="str">
        <f t="shared" ca="1" si="235"/>
        <v/>
      </c>
      <c r="N366" s="83" t="str">
        <f t="shared" ca="1" si="256"/>
        <v/>
      </c>
      <c r="O366" s="83" t="str">
        <f t="shared" ca="1" si="236"/>
        <v/>
      </c>
      <c r="P366" s="83" t="str">
        <f t="shared" ca="1" si="257"/>
        <v/>
      </c>
      <c r="Q366" s="83" t="str">
        <f t="shared" ca="1" si="237"/>
        <v/>
      </c>
      <c r="R366" s="83" t="str">
        <f t="shared" ca="1" si="258"/>
        <v/>
      </c>
      <c r="S366" s="83" t="str">
        <f t="shared" ca="1" si="238"/>
        <v/>
      </c>
      <c r="T366" s="83" t="str">
        <f t="shared" ca="1" si="259"/>
        <v/>
      </c>
      <c r="U366" s="83" t="str">
        <f t="shared" ca="1" si="239"/>
        <v/>
      </c>
      <c r="V366" s="83" t="str">
        <f t="shared" ca="1" si="260"/>
        <v/>
      </c>
      <c r="W366" s="83" t="str">
        <f t="shared" ca="1" si="240"/>
        <v/>
      </c>
      <c r="X366" s="83" t="str">
        <f t="shared" ca="1" si="261"/>
        <v/>
      </c>
      <c r="Y366" s="83" t="str">
        <f t="shared" ca="1" si="241"/>
        <v/>
      </c>
      <c r="Z366" s="83" t="str">
        <f t="shared" ca="1" si="262"/>
        <v/>
      </c>
      <c r="AA366" s="83" t="str">
        <f t="shared" ca="1" si="242"/>
        <v/>
      </c>
      <c r="AB366" s="28" t="str">
        <f t="shared" ca="1" si="277"/>
        <v/>
      </c>
      <c r="AC366" s="9" t="str">
        <f t="shared" ca="1" si="266"/>
        <v/>
      </c>
      <c r="AD366" s="9" t="str">
        <f t="shared" ca="1" si="276"/>
        <v/>
      </c>
      <c r="AE366" s="9" t="str">
        <f t="shared" ca="1" si="267"/>
        <v/>
      </c>
      <c r="AF366" s="9" t="str">
        <f t="shared" ca="1" si="268"/>
        <v/>
      </c>
      <c r="AG366" s="9" t="str">
        <f t="shared" ca="1" si="269"/>
        <v/>
      </c>
      <c r="AH366" s="9" t="str">
        <f t="shared" ca="1" si="270"/>
        <v/>
      </c>
      <c r="AI366" s="9" t="str">
        <f t="shared" ca="1" si="271"/>
        <v/>
      </c>
      <c r="AJ366" s="9" t="str">
        <f t="shared" ca="1" si="272"/>
        <v/>
      </c>
      <c r="AK366" s="9" t="str">
        <f t="shared" ca="1" si="273"/>
        <v/>
      </c>
      <c r="AL366" s="9" t="str">
        <f t="shared" ca="1" si="274"/>
        <v/>
      </c>
      <c r="AM366" s="9">
        <f t="shared" ca="1" si="275"/>
        <v>19</v>
      </c>
      <c r="AN366" s="9">
        <f t="shared" ca="1" si="263"/>
        <v>-9</v>
      </c>
      <c r="AO366" s="20">
        <f t="shared" ca="1" si="249"/>
        <v>0</v>
      </c>
      <c r="AP366" s="22">
        <f t="shared" ca="1" si="250"/>
        <v>69</v>
      </c>
      <c r="AQ366"/>
      <c r="AR366" s="74" t="str">
        <f t="shared" ref="AR366:AR397" ca="1" si="278">IF(A366&lt;&gt;"",IF(AP366&gt;=$W$1,"Profit Target",""),"")</f>
        <v>Profit Target</v>
      </c>
      <c r="AS366" s="74" t="str">
        <f t="shared" ref="AS366:AS397" ca="1" si="279">IF(A366&lt;&gt;"",IF(AP366&lt;=$W$2,"Stop Loss",""),"")</f>
        <v/>
      </c>
      <c r="CA366" s="5"/>
      <c r="CB366" s="50">
        <f t="shared" ca="1" si="247"/>
        <v>31</v>
      </c>
    </row>
    <row r="367" spans="1:80">
      <c r="A367" s="50">
        <f t="shared" ca="1" si="246"/>
        <v>35</v>
      </c>
      <c r="B367" s="34"/>
      <c r="C367" s="34"/>
      <c r="D367" s="34"/>
      <c r="E367" s="34"/>
      <c r="F367" s="24">
        <f ca="1">IF(A367&lt;&gt;"",COUNTIF($A$5:A367,A367),"")</f>
        <v>8</v>
      </c>
      <c r="G367" s="76">
        <f t="shared" ca="1" si="248"/>
        <v>35</v>
      </c>
      <c r="H367" s="19">
        <f t="shared" ca="1" si="253"/>
        <v>1</v>
      </c>
      <c r="I367" s="83" t="str">
        <f t="shared" ca="1" si="233"/>
        <v/>
      </c>
      <c r="J367" s="83" t="str">
        <f t="shared" ca="1" si="254"/>
        <v/>
      </c>
      <c r="K367" s="83" t="str">
        <f t="shared" ca="1" si="234"/>
        <v/>
      </c>
      <c r="L367" s="83" t="str">
        <f t="shared" ca="1" si="255"/>
        <v/>
      </c>
      <c r="M367" s="83" t="str">
        <f t="shared" ca="1" si="235"/>
        <v/>
      </c>
      <c r="N367" s="83" t="str">
        <f t="shared" ca="1" si="256"/>
        <v/>
      </c>
      <c r="O367" s="83" t="str">
        <f t="shared" ca="1" si="236"/>
        <v/>
      </c>
      <c r="P367" s="83" t="str">
        <f t="shared" ca="1" si="257"/>
        <v/>
      </c>
      <c r="Q367" s="83" t="str">
        <f t="shared" ca="1" si="237"/>
        <v/>
      </c>
      <c r="R367" s="83" t="str">
        <f t="shared" ca="1" si="258"/>
        <v/>
      </c>
      <c r="S367" s="83" t="str">
        <f t="shared" ca="1" si="238"/>
        <v/>
      </c>
      <c r="T367" s="83" t="str">
        <f t="shared" ca="1" si="259"/>
        <v/>
      </c>
      <c r="U367" s="83" t="str">
        <f t="shared" ca="1" si="239"/>
        <v/>
      </c>
      <c r="V367" s="83" t="str">
        <f t="shared" ca="1" si="260"/>
        <v/>
      </c>
      <c r="W367" s="83" t="str">
        <f t="shared" ca="1" si="240"/>
        <v/>
      </c>
      <c r="X367" s="83" t="str">
        <f t="shared" ca="1" si="261"/>
        <v/>
      </c>
      <c r="Y367" s="83" t="str">
        <f t="shared" ca="1" si="241"/>
        <v/>
      </c>
      <c r="Z367" s="83" t="str">
        <f t="shared" ca="1" si="262"/>
        <v/>
      </c>
      <c r="AA367" s="83" t="str">
        <f t="shared" ca="1" si="242"/>
        <v/>
      </c>
      <c r="AB367" s="28" t="str">
        <f t="shared" ca="1" si="277"/>
        <v/>
      </c>
      <c r="AC367" s="9" t="str">
        <f t="shared" ca="1" si="266"/>
        <v/>
      </c>
      <c r="AD367" s="9" t="str">
        <f t="shared" ca="1" si="276"/>
        <v/>
      </c>
      <c r="AE367" s="9" t="str">
        <f t="shared" ca="1" si="267"/>
        <v/>
      </c>
      <c r="AF367" s="9" t="str">
        <f t="shared" ca="1" si="268"/>
        <v/>
      </c>
      <c r="AG367" s="9" t="str">
        <f t="shared" ca="1" si="269"/>
        <v/>
      </c>
      <c r="AH367" s="9" t="str">
        <f t="shared" ca="1" si="270"/>
        <v/>
      </c>
      <c r="AI367" s="9" t="str">
        <f t="shared" ca="1" si="271"/>
        <v/>
      </c>
      <c r="AJ367" s="9" t="str">
        <f t="shared" ca="1" si="272"/>
        <v/>
      </c>
      <c r="AK367" s="9" t="str">
        <f t="shared" ca="1" si="273"/>
        <v/>
      </c>
      <c r="AL367" s="9" t="str">
        <f t="shared" ca="1" si="274"/>
        <v/>
      </c>
      <c r="AM367" s="9">
        <f t="shared" ca="1" si="275"/>
        <v>19</v>
      </c>
      <c r="AN367" s="9">
        <f t="shared" ca="1" si="263"/>
        <v>-9</v>
      </c>
      <c r="AO367" s="20">
        <f t="shared" ca="1" si="249"/>
        <v>0</v>
      </c>
      <c r="AP367" s="22">
        <f t="shared" ca="1" si="250"/>
        <v>69</v>
      </c>
      <c r="AQ367"/>
      <c r="AR367" s="74" t="str">
        <f t="shared" ca="1" si="278"/>
        <v>Profit Target</v>
      </c>
      <c r="AS367" s="74" t="str">
        <f t="shared" ca="1" si="279"/>
        <v/>
      </c>
      <c r="CA367" s="5"/>
      <c r="CB367" s="50">
        <f t="shared" ca="1" si="247"/>
        <v>21</v>
      </c>
    </row>
    <row r="368" spans="1:80">
      <c r="A368" s="50">
        <f t="shared" ca="1" si="246"/>
        <v>21</v>
      </c>
      <c r="B368" s="34"/>
      <c r="C368" s="34"/>
      <c r="D368" s="34"/>
      <c r="E368" s="34"/>
      <c r="F368" s="24">
        <f ca="1">IF(A368&lt;&gt;"",COUNTIF($A$5:A368,A368),"")</f>
        <v>10</v>
      </c>
      <c r="G368" s="76">
        <f t="shared" ca="1" si="248"/>
        <v>21</v>
      </c>
      <c r="H368" s="19">
        <f t="shared" ca="1" si="253"/>
        <v>1</v>
      </c>
      <c r="I368" s="83" t="str">
        <f t="shared" ca="1" si="233"/>
        <v/>
      </c>
      <c r="J368" s="83" t="str">
        <f t="shared" ca="1" si="254"/>
        <v/>
      </c>
      <c r="K368" s="83" t="str">
        <f t="shared" ca="1" si="234"/>
        <v/>
      </c>
      <c r="L368" s="83" t="str">
        <f t="shared" ca="1" si="255"/>
        <v/>
      </c>
      <c r="M368" s="83" t="str">
        <f t="shared" ca="1" si="235"/>
        <v/>
      </c>
      <c r="N368" s="83" t="str">
        <f t="shared" ca="1" si="256"/>
        <v/>
      </c>
      <c r="O368" s="83" t="str">
        <f t="shared" ca="1" si="236"/>
        <v/>
      </c>
      <c r="P368" s="83" t="str">
        <f t="shared" ca="1" si="257"/>
        <v/>
      </c>
      <c r="Q368" s="83" t="str">
        <f t="shared" ca="1" si="237"/>
        <v/>
      </c>
      <c r="R368" s="83" t="str">
        <f t="shared" ca="1" si="258"/>
        <v/>
      </c>
      <c r="S368" s="83" t="str">
        <f t="shared" ca="1" si="238"/>
        <v/>
      </c>
      <c r="T368" s="83" t="str">
        <f t="shared" ca="1" si="259"/>
        <v/>
      </c>
      <c r="U368" s="83" t="str">
        <f t="shared" ca="1" si="239"/>
        <v/>
      </c>
      <c r="V368" s="83" t="str">
        <f t="shared" ca="1" si="260"/>
        <v/>
      </c>
      <c r="W368" s="83" t="str">
        <f t="shared" ca="1" si="240"/>
        <v/>
      </c>
      <c r="X368" s="83" t="str">
        <f t="shared" ca="1" si="261"/>
        <v/>
      </c>
      <c r="Y368" s="83" t="str">
        <f t="shared" ca="1" si="241"/>
        <v/>
      </c>
      <c r="Z368" s="83" t="str">
        <f t="shared" ca="1" si="262"/>
        <v/>
      </c>
      <c r="AA368" s="83" t="str">
        <f t="shared" ca="1" si="242"/>
        <v/>
      </c>
      <c r="AB368" s="28" t="str">
        <f t="shared" ca="1" si="277"/>
        <v/>
      </c>
      <c r="AC368" s="9" t="str">
        <f t="shared" ca="1" si="266"/>
        <v/>
      </c>
      <c r="AD368" s="9" t="str">
        <f t="shared" ca="1" si="276"/>
        <v/>
      </c>
      <c r="AE368" s="9" t="str">
        <f t="shared" ca="1" si="267"/>
        <v/>
      </c>
      <c r="AF368" s="9" t="str">
        <f t="shared" ca="1" si="268"/>
        <v/>
      </c>
      <c r="AG368" s="9" t="str">
        <f t="shared" ca="1" si="269"/>
        <v/>
      </c>
      <c r="AH368" s="9" t="str">
        <f t="shared" ca="1" si="270"/>
        <v/>
      </c>
      <c r="AI368" s="9" t="str">
        <f t="shared" ca="1" si="271"/>
        <v/>
      </c>
      <c r="AJ368" s="9" t="str">
        <f t="shared" ca="1" si="272"/>
        <v/>
      </c>
      <c r="AK368" s="9" t="str">
        <f t="shared" ca="1" si="273"/>
        <v/>
      </c>
      <c r="AL368" s="9" t="str">
        <f t="shared" ca="1" si="274"/>
        <v/>
      </c>
      <c r="AM368" s="9">
        <f t="shared" ca="1" si="275"/>
        <v>19</v>
      </c>
      <c r="AN368" s="9">
        <f t="shared" ca="1" si="263"/>
        <v>-9</v>
      </c>
      <c r="AO368" s="20">
        <f t="shared" ca="1" si="249"/>
        <v>0</v>
      </c>
      <c r="AP368" s="22">
        <f t="shared" ca="1" si="250"/>
        <v>69</v>
      </c>
      <c r="AQ368"/>
      <c r="AR368" s="74" t="str">
        <f t="shared" ca="1" si="278"/>
        <v>Profit Target</v>
      </c>
      <c r="AS368" s="74" t="str">
        <f t="shared" ca="1" si="279"/>
        <v/>
      </c>
      <c r="CA368" s="5"/>
      <c r="CB368" s="50">
        <f t="shared" ca="1" si="247"/>
        <v>18</v>
      </c>
    </row>
    <row r="369" spans="1:80">
      <c r="A369" s="50">
        <f t="shared" ca="1" si="246"/>
        <v>4</v>
      </c>
      <c r="B369" s="34"/>
      <c r="C369" s="34"/>
      <c r="D369" s="34"/>
      <c r="E369" s="34"/>
      <c r="F369" s="24">
        <f ca="1">IF(A369&lt;&gt;"",COUNTIF($A$5:A369,A369),"")</f>
        <v>17</v>
      </c>
      <c r="G369" s="76">
        <f t="shared" ca="1" si="248"/>
        <v>4</v>
      </c>
      <c r="H369" s="19">
        <f t="shared" ca="1" si="253"/>
        <v>1</v>
      </c>
      <c r="I369" s="83" t="str">
        <f t="shared" ca="1" si="233"/>
        <v/>
      </c>
      <c r="J369" s="83" t="str">
        <f t="shared" ca="1" si="254"/>
        <v/>
      </c>
      <c r="K369" s="83" t="str">
        <f t="shared" ca="1" si="234"/>
        <v/>
      </c>
      <c r="L369" s="83" t="str">
        <f t="shared" ca="1" si="255"/>
        <v/>
      </c>
      <c r="M369" s="83" t="str">
        <f t="shared" ca="1" si="235"/>
        <v/>
      </c>
      <c r="N369" s="83" t="str">
        <f t="shared" ca="1" si="256"/>
        <v/>
      </c>
      <c r="O369" s="83" t="str">
        <f t="shared" ca="1" si="236"/>
        <v/>
      </c>
      <c r="P369" s="83" t="str">
        <f t="shared" ca="1" si="257"/>
        <v/>
      </c>
      <c r="Q369" s="83" t="str">
        <f t="shared" ca="1" si="237"/>
        <v/>
      </c>
      <c r="R369" s="83" t="str">
        <f t="shared" ca="1" si="258"/>
        <v/>
      </c>
      <c r="S369" s="83" t="str">
        <f t="shared" ca="1" si="238"/>
        <v/>
      </c>
      <c r="T369" s="83" t="str">
        <f t="shared" ca="1" si="259"/>
        <v/>
      </c>
      <c r="U369" s="83" t="str">
        <f t="shared" ca="1" si="239"/>
        <v/>
      </c>
      <c r="V369" s="83" t="str">
        <f t="shared" ca="1" si="260"/>
        <v/>
      </c>
      <c r="W369" s="83" t="str">
        <f t="shared" ca="1" si="240"/>
        <v/>
      </c>
      <c r="X369" s="83" t="str">
        <f t="shared" ca="1" si="261"/>
        <v/>
      </c>
      <c r="Y369" s="83" t="str">
        <f t="shared" ca="1" si="241"/>
        <v/>
      </c>
      <c r="Z369" s="83" t="str">
        <f t="shared" ca="1" si="262"/>
        <v/>
      </c>
      <c r="AA369" s="83" t="str">
        <f t="shared" ca="1" si="242"/>
        <v/>
      </c>
      <c r="AB369" s="28" t="str">
        <f t="shared" ca="1" si="277"/>
        <v/>
      </c>
      <c r="AC369" s="9" t="str">
        <f t="shared" ca="1" si="266"/>
        <v/>
      </c>
      <c r="AD369" s="9" t="str">
        <f t="shared" ca="1" si="276"/>
        <v/>
      </c>
      <c r="AE369" s="9" t="str">
        <f t="shared" ca="1" si="267"/>
        <v/>
      </c>
      <c r="AF369" s="9" t="str">
        <f t="shared" ca="1" si="268"/>
        <v/>
      </c>
      <c r="AG369" s="9" t="str">
        <f t="shared" ca="1" si="269"/>
        <v/>
      </c>
      <c r="AH369" s="9" t="str">
        <f t="shared" ca="1" si="270"/>
        <v/>
      </c>
      <c r="AI369" s="9" t="str">
        <f t="shared" ca="1" si="271"/>
        <v/>
      </c>
      <c r="AJ369" s="9" t="str">
        <f t="shared" ca="1" si="272"/>
        <v/>
      </c>
      <c r="AK369" s="9" t="str">
        <f t="shared" ca="1" si="273"/>
        <v/>
      </c>
      <c r="AL369" s="9" t="str">
        <f t="shared" ca="1" si="274"/>
        <v/>
      </c>
      <c r="AM369" s="9">
        <f t="shared" ca="1" si="275"/>
        <v>19</v>
      </c>
      <c r="AN369" s="9">
        <f t="shared" ca="1" si="263"/>
        <v>-9</v>
      </c>
      <c r="AO369" s="20">
        <f t="shared" ca="1" si="249"/>
        <v>0</v>
      </c>
      <c r="AP369" s="22">
        <f t="shared" ca="1" si="250"/>
        <v>69</v>
      </c>
      <c r="AQ369"/>
      <c r="AR369" s="74" t="str">
        <f t="shared" ca="1" si="278"/>
        <v>Profit Target</v>
      </c>
      <c r="AS369" s="74" t="str">
        <f t="shared" ca="1" si="279"/>
        <v/>
      </c>
      <c r="CA369" s="5"/>
      <c r="CB369" s="50">
        <f t="shared" ca="1" si="247"/>
        <v>34</v>
      </c>
    </row>
    <row r="370" spans="1:80">
      <c r="A370" s="50">
        <f t="shared" ca="1" si="246"/>
        <v>2</v>
      </c>
      <c r="B370" s="34"/>
      <c r="C370" s="34"/>
      <c r="D370" s="34"/>
      <c r="E370" s="34"/>
      <c r="F370" s="24">
        <f ca="1">IF(A370&lt;&gt;"",COUNTIF($A$5:A370,A370),"")</f>
        <v>10</v>
      </c>
      <c r="G370" s="76">
        <f t="shared" ca="1" si="248"/>
        <v>2</v>
      </c>
      <c r="H370" s="19">
        <f t="shared" ca="1" si="253"/>
        <v>1</v>
      </c>
      <c r="I370" s="83" t="str">
        <f t="shared" ca="1" si="233"/>
        <v/>
      </c>
      <c r="J370" s="83" t="str">
        <f t="shared" ca="1" si="254"/>
        <v/>
      </c>
      <c r="K370" s="83" t="str">
        <f t="shared" ca="1" si="234"/>
        <v/>
      </c>
      <c r="L370" s="83" t="str">
        <f t="shared" ca="1" si="255"/>
        <v/>
      </c>
      <c r="M370" s="83" t="str">
        <f t="shared" ca="1" si="235"/>
        <v/>
      </c>
      <c r="N370" s="83" t="str">
        <f t="shared" ca="1" si="256"/>
        <v/>
      </c>
      <c r="O370" s="83" t="str">
        <f t="shared" ca="1" si="236"/>
        <v/>
      </c>
      <c r="P370" s="83" t="str">
        <f t="shared" ca="1" si="257"/>
        <v/>
      </c>
      <c r="Q370" s="83" t="str">
        <f t="shared" ca="1" si="237"/>
        <v/>
      </c>
      <c r="R370" s="83" t="str">
        <f t="shared" ca="1" si="258"/>
        <v/>
      </c>
      <c r="S370" s="83" t="str">
        <f t="shared" ca="1" si="238"/>
        <v/>
      </c>
      <c r="T370" s="83" t="str">
        <f t="shared" ca="1" si="259"/>
        <v/>
      </c>
      <c r="U370" s="83" t="str">
        <f t="shared" ca="1" si="239"/>
        <v/>
      </c>
      <c r="V370" s="83" t="str">
        <f t="shared" ca="1" si="260"/>
        <v/>
      </c>
      <c r="W370" s="83" t="str">
        <f t="shared" ca="1" si="240"/>
        <v/>
      </c>
      <c r="X370" s="83" t="str">
        <f t="shared" ca="1" si="261"/>
        <v/>
      </c>
      <c r="Y370" s="83" t="str">
        <f t="shared" ca="1" si="241"/>
        <v/>
      </c>
      <c r="Z370" s="83" t="str">
        <f t="shared" ca="1" si="262"/>
        <v/>
      </c>
      <c r="AA370" s="83" t="str">
        <f t="shared" ca="1" si="242"/>
        <v/>
      </c>
      <c r="AB370" s="28" t="str">
        <f t="shared" ca="1" si="277"/>
        <v/>
      </c>
      <c r="AC370" s="9" t="str">
        <f t="shared" ca="1" si="266"/>
        <v/>
      </c>
      <c r="AD370" s="9" t="str">
        <f t="shared" ca="1" si="276"/>
        <v/>
      </c>
      <c r="AE370" s="9" t="str">
        <f t="shared" ca="1" si="267"/>
        <v/>
      </c>
      <c r="AF370" s="9" t="str">
        <f t="shared" ca="1" si="268"/>
        <v/>
      </c>
      <c r="AG370" s="9" t="str">
        <f t="shared" ca="1" si="269"/>
        <v/>
      </c>
      <c r="AH370" s="9" t="str">
        <f t="shared" ca="1" si="270"/>
        <v/>
      </c>
      <c r="AI370" s="9" t="str">
        <f t="shared" ca="1" si="271"/>
        <v/>
      </c>
      <c r="AJ370" s="9" t="str">
        <f t="shared" ca="1" si="272"/>
        <v/>
      </c>
      <c r="AK370" s="9" t="str">
        <f t="shared" ca="1" si="273"/>
        <v/>
      </c>
      <c r="AL370" s="9" t="str">
        <f t="shared" ca="1" si="274"/>
        <v/>
      </c>
      <c r="AM370" s="9">
        <f t="shared" ca="1" si="275"/>
        <v>19</v>
      </c>
      <c r="AN370" s="9">
        <f t="shared" ca="1" si="263"/>
        <v>-9</v>
      </c>
      <c r="AO370" s="20">
        <f t="shared" ca="1" si="249"/>
        <v>0</v>
      </c>
      <c r="AP370" s="22">
        <f t="shared" ca="1" si="250"/>
        <v>69</v>
      </c>
      <c r="AQ370"/>
      <c r="AR370" s="74" t="str">
        <f t="shared" ca="1" si="278"/>
        <v>Profit Target</v>
      </c>
      <c r="AS370" s="74" t="str">
        <f t="shared" ca="1" si="279"/>
        <v/>
      </c>
      <c r="CA370" s="5"/>
      <c r="CB370" s="50">
        <f t="shared" ca="1" si="247"/>
        <v>16</v>
      </c>
    </row>
    <row r="371" spans="1:80">
      <c r="A371" s="50">
        <f t="shared" ca="1" si="246"/>
        <v>36</v>
      </c>
      <c r="B371" s="34"/>
      <c r="C371" s="34"/>
      <c r="D371" s="34"/>
      <c r="E371" s="34"/>
      <c r="F371" s="24">
        <f ca="1">IF(A371&lt;&gt;"",COUNTIF($A$5:A371,A371),"")</f>
        <v>10</v>
      </c>
      <c r="G371" s="76">
        <f t="shared" ca="1" si="248"/>
        <v>36</v>
      </c>
      <c r="H371" s="19">
        <f t="shared" ca="1" si="253"/>
        <v>1</v>
      </c>
      <c r="I371" s="83" t="str">
        <f t="shared" ref="I371:I434" ca="1" si="280">IF(J370=6,"",IF(AP370&gt;=$W$1,"",IF(AP370&lt;=$W$2,"",IF(I370&lt;&gt;"",I370,G371))))</f>
        <v/>
      </c>
      <c r="J371" s="83" t="str">
        <f t="shared" ca="1" si="254"/>
        <v/>
      </c>
      <c r="K371" s="83" t="str">
        <f t="shared" ref="K371:K434" ca="1" si="281">IF(L370=6,"",IF(AP370&gt;=$W$1,"",IF(AP370&lt;=$W$2,"",IF(AND(K370&lt;&gt;"",K370&lt;&gt;G371),K370,IF(G371&lt;&gt;I371,G371,"")))))</f>
        <v/>
      </c>
      <c r="L371" s="83" t="str">
        <f t="shared" ca="1" si="255"/>
        <v/>
      </c>
      <c r="M371" s="83" t="str">
        <f t="shared" ref="M371:M434" ca="1" si="282">IF(N370=6,"",IF(AP370&gt;=$W$1,"",IF(AP370&lt;=$W$2,"",IF(AND(M370&lt;&gt;"",M370&lt;&gt;G371),M370,IF(AND(G371&lt;&gt;K371,G371&lt;&gt;I371),G371,"")))))</f>
        <v/>
      </c>
      <c r="N371" s="83" t="str">
        <f t="shared" ca="1" si="256"/>
        <v/>
      </c>
      <c r="O371" s="83" t="str">
        <f t="shared" ref="O371:O434" ca="1" si="283">IF(P370=6,"",IF(AP370&gt;=$W$1,"",IF(AP370&lt;=$W$2,"",IF(AND(O370&lt;&gt;"",O370&lt;&gt;G371),O370,IF(AND(G371&lt;&gt;M371,G371&lt;&gt;K371,G371&lt;&gt;I371),G371,"")))))</f>
        <v/>
      </c>
      <c r="P371" s="83" t="str">
        <f t="shared" ca="1" si="257"/>
        <v/>
      </c>
      <c r="Q371" s="83" t="str">
        <f t="shared" ref="Q371:Q434" ca="1" si="284">IF(R370=6,"",IF(AP370&gt;=$W$1,"",IF(AP370&lt;=$W$2,"",IF(AND(Q370&lt;&gt;"",Q370&lt;&gt;G371),Q370,IF(AND(G371&lt;&gt;M371,G371&lt;&gt;K371,G371&lt;&gt;I371,G371&lt;&gt;O371),G371,"")))))</f>
        <v/>
      </c>
      <c r="R371" s="83" t="str">
        <f t="shared" ca="1" si="258"/>
        <v/>
      </c>
      <c r="S371" s="83" t="str">
        <f t="shared" ref="S371:S434" ca="1" si="285">IF(T370=6,"",IF(AP370&gt;=$W$1,"",IF(AP370&lt;=$W$2,"",IF(AND(S370&lt;&gt;"",S370,S370&lt;&gt;G371),S370,IF(AND(G371&lt;&gt;M371,G371&lt;&gt;K371,G371&lt;&gt;I371,G371&lt;&gt;O371,G371&lt;&gt;Q371),G371,"")))))</f>
        <v/>
      </c>
      <c r="T371" s="83" t="str">
        <f t="shared" ca="1" si="259"/>
        <v/>
      </c>
      <c r="U371" s="83" t="str">
        <f t="shared" ref="U371:U434" ca="1" si="286">IF(V370=6,"",IF(AP370&gt;=$W$1,"",IF(AP370&lt;=$W$2,"",IF(AND(U370&lt;&gt;"",U370&lt;&gt;G371),U370,IF(AND(G371&lt;&gt;M371,G371&lt;&gt;K371,G371&lt;&gt;I371,G371&lt;&gt;O371,G371&lt;&gt;Q371,G371&lt;&gt;S371),G371,"")))))</f>
        <v/>
      </c>
      <c r="V371" s="83" t="str">
        <f t="shared" ca="1" si="260"/>
        <v/>
      </c>
      <c r="W371" s="83" t="str">
        <f t="shared" ref="W371:W434" ca="1" si="287">IF(X370=6,"",IF(AP370&gt;=$W$1,"",IF(AP370&lt;=$W$2,"",IF(AND(W370&lt;&gt;"",W370&lt;&gt;G371),W370,IF(AND(G371&lt;&gt;M371,G371&lt;&gt;K371,G371&lt;&gt;I371,G371&lt;&gt;O371,G371&lt;&gt;Q371,G371&lt;&gt;S371,G371&lt;&gt;U371),G371,"")))))</f>
        <v/>
      </c>
      <c r="X371" s="83" t="str">
        <f t="shared" ca="1" si="261"/>
        <v/>
      </c>
      <c r="Y371" s="83" t="str">
        <f t="shared" ref="Y371:Y434" ca="1" si="288">IF(Z370=6,"",IF(AP370&gt;=$W$1,"",IF(AP370&lt;=$W$2,"",IF(AND(Y370&lt;&gt;"",Y370&lt;&gt;G371),Y370,IF(AND(G371&lt;&gt;M371,G371&lt;&gt;K371,G371&lt;&gt;I371,G371&lt;&gt;O371,G371&lt;&gt;Q371,G371&lt;&gt;S371,G371&lt;&gt;U371,G371&lt;&gt;W371),G371,"")))))</f>
        <v/>
      </c>
      <c r="Z371" s="83" t="str">
        <f t="shared" ca="1" si="262"/>
        <v/>
      </c>
      <c r="AA371" s="83" t="str">
        <f t="shared" ref="AA371:AA434" ca="1" si="289">IF(AB370=6,"",IF(AP370&gt;=$W$1,"",IF(AP370&lt;=$W$2,"",IF(AND(AA370&lt;&gt;"",AA370&lt;&gt;G371),AA370,IF(AND(G371&lt;&gt;M371,G371&lt;&gt;K371,G371&lt;&gt;I371,G371&lt;&gt;O371,G371&lt;&gt;Q371,G371&lt;&gt;S371,G371&lt;&gt;U371,G371&lt;&gt;W371,G371&lt;&gt;Y371),G371,"")))))</f>
        <v/>
      </c>
      <c r="AB371" s="28" t="str">
        <f t="shared" ca="1" si="277"/>
        <v/>
      </c>
      <c r="AC371" s="9" t="str">
        <f t="shared" ca="1" si="266"/>
        <v/>
      </c>
      <c r="AD371" s="9" t="str">
        <f t="shared" ca="1" si="276"/>
        <v/>
      </c>
      <c r="AE371" s="9" t="str">
        <f t="shared" ca="1" si="267"/>
        <v/>
      </c>
      <c r="AF371" s="9" t="str">
        <f t="shared" ca="1" si="268"/>
        <v/>
      </c>
      <c r="AG371" s="9" t="str">
        <f t="shared" ca="1" si="269"/>
        <v/>
      </c>
      <c r="AH371" s="9" t="str">
        <f t="shared" ca="1" si="270"/>
        <v/>
      </c>
      <c r="AI371" s="9" t="str">
        <f t="shared" ca="1" si="271"/>
        <v/>
      </c>
      <c r="AJ371" s="9" t="str">
        <f t="shared" ca="1" si="272"/>
        <v/>
      </c>
      <c r="AK371" s="9" t="str">
        <f t="shared" ca="1" si="273"/>
        <v/>
      </c>
      <c r="AL371" s="9" t="str">
        <f t="shared" ca="1" si="274"/>
        <v/>
      </c>
      <c r="AM371" s="9">
        <f t="shared" ca="1" si="275"/>
        <v>19</v>
      </c>
      <c r="AN371" s="9">
        <f t="shared" ca="1" si="263"/>
        <v>-9</v>
      </c>
      <c r="AO371" s="20">
        <f t="shared" ca="1" si="249"/>
        <v>0</v>
      </c>
      <c r="AP371" s="22">
        <f t="shared" ca="1" si="250"/>
        <v>69</v>
      </c>
      <c r="AQ371"/>
      <c r="AR371" s="74" t="str">
        <f t="shared" ca="1" si="278"/>
        <v>Profit Target</v>
      </c>
      <c r="AS371" s="74" t="str">
        <f t="shared" ca="1" si="279"/>
        <v/>
      </c>
      <c r="CA371" s="5"/>
      <c r="CB371" s="50">
        <f t="shared" ca="1" si="247"/>
        <v>15</v>
      </c>
    </row>
    <row r="372" spans="1:80">
      <c r="A372" s="50">
        <f t="shared" ca="1" si="246"/>
        <v>0</v>
      </c>
      <c r="B372" s="34"/>
      <c r="C372" s="34"/>
      <c r="D372" s="34"/>
      <c r="E372" s="34"/>
      <c r="F372" s="24">
        <f ca="1">IF(A372&lt;&gt;"",COUNTIF($A$5:A372,A372),"")</f>
        <v>11</v>
      </c>
      <c r="G372" s="76">
        <f t="shared" ca="1" si="248"/>
        <v>0</v>
      </c>
      <c r="H372" s="19">
        <f t="shared" ca="1" si="253"/>
        <v>1</v>
      </c>
      <c r="I372" s="83" t="str">
        <f t="shared" ca="1" si="280"/>
        <v/>
      </c>
      <c r="J372" s="83" t="str">
        <f t="shared" ca="1" si="254"/>
        <v/>
      </c>
      <c r="K372" s="83" t="str">
        <f t="shared" ca="1" si="281"/>
        <v/>
      </c>
      <c r="L372" s="83" t="str">
        <f t="shared" ca="1" si="255"/>
        <v/>
      </c>
      <c r="M372" s="83" t="str">
        <f t="shared" ca="1" si="282"/>
        <v/>
      </c>
      <c r="N372" s="83" t="str">
        <f t="shared" ca="1" si="256"/>
        <v/>
      </c>
      <c r="O372" s="83" t="str">
        <f t="shared" ca="1" si="283"/>
        <v/>
      </c>
      <c r="P372" s="83" t="str">
        <f t="shared" ca="1" si="257"/>
        <v/>
      </c>
      <c r="Q372" s="83" t="str">
        <f t="shared" ca="1" si="284"/>
        <v/>
      </c>
      <c r="R372" s="83" t="str">
        <f t="shared" ca="1" si="258"/>
        <v/>
      </c>
      <c r="S372" s="83" t="str">
        <f t="shared" ca="1" si="285"/>
        <v/>
      </c>
      <c r="T372" s="83" t="str">
        <f t="shared" ca="1" si="259"/>
        <v/>
      </c>
      <c r="U372" s="83" t="str">
        <f t="shared" ca="1" si="286"/>
        <v/>
      </c>
      <c r="V372" s="83" t="str">
        <f t="shared" ca="1" si="260"/>
        <v/>
      </c>
      <c r="W372" s="83" t="str">
        <f t="shared" ca="1" si="287"/>
        <v/>
      </c>
      <c r="X372" s="83" t="str">
        <f t="shared" ca="1" si="261"/>
        <v/>
      </c>
      <c r="Y372" s="83" t="str">
        <f t="shared" ca="1" si="288"/>
        <v/>
      </c>
      <c r="Z372" s="83" t="str">
        <f t="shared" ca="1" si="262"/>
        <v/>
      </c>
      <c r="AA372" s="83" t="str">
        <f t="shared" ca="1" si="289"/>
        <v/>
      </c>
      <c r="AB372" s="28" t="str">
        <f t="shared" ca="1" si="277"/>
        <v/>
      </c>
      <c r="AC372" s="9" t="str">
        <f t="shared" ca="1" si="266"/>
        <v/>
      </c>
      <c r="AD372" s="9" t="str">
        <f t="shared" ca="1" si="276"/>
        <v/>
      </c>
      <c r="AE372" s="9" t="str">
        <f t="shared" ca="1" si="267"/>
        <v/>
      </c>
      <c r="AF372" s="9" t="str">
        <f t="shared" ca="1" si="268"/>
        <v/>
      </c>
      <c r="AG372" s="9" t="str">
        <f t="shared" ca="1" si="269"/>
        <v/>
      </c>
      <c r="AH372" s="9" t="str">
        <f t="shared" ca="1" si="270"/>
        <v/>
      </c>
      <c r="AI372" s="9" t="str">
        <f t="shared" ca="1" si="271"/>
        <v/>
      </c>
      <c r="AJ372" s="9" t="str">
        <f t="shared" ca="1" si="272"/>
        <v/>
      </c>
      <c r="AK372" s="9" t="str">
        <f t="shared" ca="1" si="273"/>
        <v/>
      </c>
      <c r="AL372" s="9" t="str">
        <f t="shared" ca="1" si="274"/>
        <v/>
      </c>
      <c r="AM372" s="9">
        <f t="shared" ca="1" si="275"/>
        <v>19</v>
      </c>
      <c r="AN372" s="9">
        <f t="shared" ca="1" si="263"/>
        <v>-9</v>
      </c>
      <c r="AO372" s="20">
        <f t="shared" ca="1" si="249"/>
        <v>0</v>
      </c>
      <c r="AP372" s="22">
        <f t="shared" ca="1" si="250"/>
        <v>69</v>
      </c>
      <c r="AQ372"/>
      <c r="AR372" s="74" t="str">
        <f t="shared" ca="1" si="278"/>
        <v>Profit Target</v>
      </c>
      <c r="AS372" s="74" t="str">
        <f t="shared" ca="1" si="279"/>
        <v/>
      </c>
      <c r="CA372" s="5"/>
      <c r="CB372" s="50">
        <f t="shared" ca="1" si="247"/>
        <v>19</v>
      </c>
    </row>
    <row r="373" spans="1:80">
      <c r="A373" s="50">
        <f t="shared" ca="1" si="246"/>
        <v>36</v>
      </c>
      <c r="B373" s="34"/>
      <c r="C373" s="34"/>
      <c r="D373" s="34"/>
      <c r="E373" s="34"/>
      <c r="F373" s="24">
        <f ca="1">IF(A373&lt;&gt;"",COUNTIF($A$5:A373,A373),"")</f>
        <v>11</v>
      </c>
      <c r="G373" s="76">
        <f t="shared" ca="1" si="248"/>
        <v>36</v>
      </c>
      <c r="H373" s="19">
        <f t="shared" ca="1" si="253"/>
        <v>1</v>
      </c>
      <c r="I373" s="83" t="str">
        <f t="shared" ca="1" si="280"/>
        <v/>
      </c>
      <c r="J373" s="83" t="str">
        <f t="shared" ca="1" si="254"/>
        <v/>
      </c>
      <c r="K373" s="83" t="str">
        <f t="shared" ca="1" si="281"/>
        <v/>
      </c>
      <c r="L373" s="83" t="str">
        <f t="shared" ca="1" si="255"/>
        <v/>
      </c>
      <c r="M373" s="83" t="str">
        <f t="shared" ca="1" si="282"/>
        <v/>
      </c>
      <c r="N373" s="83" t="str">
        <f t="shared" ca="1" si="256"/>
        <v/>
      </c>
      <c r="O373" s="83" t="str">
        <f t="shared" ca="1" si="283"/>
        <v/>
      </c>
      <c r="P373" s="83" t="str">
        <f t="shared" ca="1" si="257"/>
        <v/>
      </c>
      <c r="Q373" s="83" t="str">
        <f t="shared" ca="1" si="284"/>
        <v/>
      </c>
      <c r="R373" s="83" t="str">
        <f t="shared" ca="1" si="258"/>
        <v/>
      </c>
      <c r="S373" s="83" t="str">
        <f t="shared" ca="1" si="285"/>
        <v/>
      </c>
      <c r="T373" s="83" t="str">
        <f t="shared" ca="1" si="259"/>
        <v/>
      </c>
      <c r="U373" s="83" t="str">
        <f t="shared" ca="1" si="286"/>
        <v/>
      </c>
      <c r="V373" s="83" t="str">
        <f t="shared" ca="1" si="260"/>
        <v/>
      </c>
      <c r="W373" s="83" t="str">
        <f t="shared" ca="1" si="287"/>
        <v/>
      </c>
      <c r="X373" s="83" t="str">
        <f t="shared" ca="1" si="261"/>
        <v/>
      </c>
      <c r="Y373" s="83" t="str">
        <f t="shared" ca="1" si="288"/>
        <v/>
      </c>
      <c r="Z373" s="83" t="str">
        <f t="shared" ca="1" si="262"/>
        <v/>
      </c>
      <c r="AA373" s="83" t="str">
        <f t="shared" ca="1" si="289"/>
        <v/>
      </c>
      <c r="AB373" s="28" t="str">
        <f t="shared" ca="1" si="277"/>
        <v/>
      </c>
      <c r="AC373" s="9" t="str">
        <f t="shared" ca="1" si="266"/>
        <v/>
      </c>
      <c r="AD373" s="9" t="str">
        <f t="shared" ca="1" si="276"/>
        <v/>
      </c>
      <c r="AE373" s="9" t="str">
        <f t="shared" ca="1" si="267"/>
        <v/>
      </c>
      <c r="AF373" s="9" t="str">
        <f t="shared" ca="1" si="268"/>
        <v/>
      </c>
      <c r="AG373" s="9" t="str">
        <f t="shared" ca="1" si="269"/>
        <v/>
      </c>
      <c r="AH373" s="9" t="str">
        <f t="shared" ca="1" si="270"/>
        <v/>
      </c>
      <c r="AI373" s="9" t="str">
        <f t="shared" ca="1" si="271"/>
        <v/>
      </c>
      <c r="AJ373" s="9" t="str">
        <f t="shared" ca="1" si="272"/>
        <v/>
      </c>
      <c r="AK373" s="9" t="str">
        <f t="shared" ca="1" si="273"/>
        <v/>
      </c>
      <c r="AL373" s="9" t="str">
        <f t="shared" ca="1" si="274"/>
        <v/>
      </c>
      <c r="AM373" s="9">
        <f t="shared" ca="1" si="275"/>
        <v>19</v>
      </c>
      <c r="AN373" s="9">
        <f t="shared" ca="1" si="263"/>
        <v>-9</v>
      </c>
      <c r="AO373" s="20">
        <f t="shared" ca="1" si="249"/>
        <v>0</v>
      </c>
      <c r="AP373" s="22">
        <f t="shared" ca="1" si="250"/>
        <v>69</v>
      </c>
      <c r="AQ373"/>
      <c r="AR373" s="74" t="str">
        <f t="shared" ca="1" si="278"/>
        <v>Profit Target</v>
      </c>
      <c r="AS373" s="74" t="str">
        <f t="shared" ca="1" si="279"/>
        <v/>
      </c>
      <c r="CA373" s="5"/>
      <c r="CB373" s="50">
        <f t="shared" ca="1" si="247"/>
        <v>13</v>
      </c>
    </row>
    <row r="374" spans="1:80">
      <c r="A374" s="50">
        <f t="shared" ca="1" si="246"/>
        <v>31</v>
      </c>
      <c r="B374" s="34"/>
      <c r="C374" s="34"/>
      <c r="D374" s="34"/>
      <c r="E374" s="34"/>
      <c r="F374" s="24">
        <f ca="1">IF(A374&lt;&gt;"",COUNTIF($A$5:A374,A374),"")</f>
        <v>10</v>
      </c>
      <c r="G374" s="76">
        <f t="shared" ca="1" si="248"/>
        <v>31</v>
      </c>
      <c r="H374" s="19">
        <f t="shared" ca="1" si="253"/>
        <v>1</v>
      </c>
      <c r="I374" s="83" t="str">
        <f t="shared" ca="1" si="280"/>
        <v/>
      </c>
      <c r="J374" s="83" t="str">
        <f t="shared" ca="1" si="254"/>
        <v/>
      </c>
      <c r="K374" s="83" t="str">
        <f t="shared" ca="1" si="281"/>
        <v/>
      </c>
      <c r="L374" s="83" t="str">
        <f t="shared" ca="1" si="255"/>
        <v/>
      </c>
      <c r="M374" s="83" t="str">
        <f t="shared" ca="1" si="282"/>
        <v/>
      </c>
      <c r="N374" s="83" t="str">
        <f t="shared" ca="1" si="256"/>
        <v/>
      </c>
      <c r="O374" s="83" t="str">
        <f t="shared" ca="1" si="283"/>
        <v/>
      </c>
      <c r="P374" s="83" t="str">
        <f t="shared" ca="1" si="257"/>
        <v/>
      </c>
      <c r="Q374" s="83" t="str">
        <f t="shared" ca="1" si="284"/>
        <v/>
      </c>
      <c r="R374" s="83" t="str">
        <f t="shared" ca="1" si="258"/>
        <v/>
      </c>
      <c r="S374" s="83" t="str">
        <f t="shared" ca="1" si="285"/>
        <v/>
      </c>
      <c r="T374" s="83" t="str">
        <f t="shared" ca="1" si="259"/>
        <v/>
      </c>
      <c r="U374" s="83" t="str">
        <f t="shared" ca="1" si="286"/>
        <v/>
      </c>
      <c r="V374" s="83" t="str">
        <f t="shared" ca="1" si="260"/>
        <v/>
      </c>
      <c r="W374" s="83" t="str">
        <f t="shared" ca="1" si="287"/>
        <v/>
      </c>
      <c r="X374" s="83" t="str">
        <f t="shared" ca="1" si="261"/>
        <v/>
      </c>
      <c r="Y374" s="83" t="str">
        <f t="shared" ca="1" si="288"/>
        <v/>
      </c>
      <c r="Z374" s="83" t="str">
        <f t="shared" ca="1" si="262"/>
        <v/>
      </c>
      <c r="AA374" s="83" t="str">
        <f t="shared" ca="1" si="289"/>
        <v/>
      </c>
      <c r="AB374" s="28" t="str">
        <f t="shared" ca="1" si="277"/>
        <v/>
      </c>
      <c r="AC374" s="9" t="str">
        <f t="shared" ca="1" si="266"/>
        <v/>
      </c>
      <c r="AD374" s="9" t="str">
        <f t="shared" ca="1" si="276"/>
        <v/>
      </c>
      <c r="AE374" s="9" t="str">
        <f t="shared" ca="1" si="267"/>
        <v/>
      </c>
      <c r="AF374" s="9" t="str">
        <f t="shared" ca="1" si="268"/>
        <v/>
      </c>
      <c r="AG374" s="9" t="str">
        <f t="shared" ca="1" si="269"/>
        <v/>
      </c>
      <c r="AH374" s="9" t="str">
        <f t="shared" ca="1" si="270"/>
        <v/>
      </c>
      <c r="AI374" s="9" t="str">
        <f t="shared" ca="1" si="271"/>
        <v/>
      </c>
      <c r="AJ374" s="9" t="str">
        <f t="shared" ca="1" si="272"/>
        <v/>
      </c>
      <c r="AK374" s="9" t="str">
        <f t="shared" ca="1" si="273"/>
        <v/>
      </c>
      <c r="AL374" s="9" t="str">
        <f t="shared" ca="1" si="274"/>
        <v/>
      </c>
      <c r="AM374" s="9">
        <f t="shared" ca="1" si="275"/>
        <v>19</v>
      </c>
      <c r="AN374" s="9">
        <f t="shared" ca="1" si="263"/>
        <v>-9</v>
      </c>
      <c r="AO374" s="20">
        <f t="shared" ca="1" si="249"/>
        <v>0</v>
      </c>
      <c r="AP374" s="22">
        <f t="shared" ca="1" si="250"/>
        <v>69</v>
      </c>
      <c r="AQ374"/>
      <c r="AR374" s="74" t="str">
        <f t="shared" ca="1" si="278"/>
        <v>Profit Target</v>
      </c>
      <c r="AS374" s="74" t="str">
        <f t="shared" ca="1" si="279"/>
        <v/>
      </c>
      <c r="CA374" s="5"/>
      <c r="CB374" s="50">
        <f t="shared" ca="1" si="247"/>
        <v>32</v>
      </c>
    </row>
    <row r="375" spans="1:80">
      <c r="A375" s="50">
        <f t="shared" ca="1" si="246"/>
        <v>0</v>
      </c>
      <c r="B375" s="34"/>
      <c r="C375" s="34"/>
      <c r="D375" s="34"/>
      <c r="E375" s="34"/>
      <c r="F375" s="24">
        <f ca="1">IF(A375&lt;&gt;"",COUNTIF($A$5:A375,A375),"")</f>
        <v>12</v>
      </c>
      <c r="G375" s="76">
        <f t="shared" ca="1" si="248"/>
        <v>0</v>
      </c>
      <c r="H375" s="19">
        <f t="shared" ca="1" si="253"/>
        <v>1</v>
      </c>
      <c r="I375" s="83" t="str">
        <f t="shared" ca="1" si="280"/>
        <v/>
      </c>
      <c r="J375" s="83" t="str">
        <f t="shared" ca="1" si="254"/>
        <v/>
      </c>
      <c r="K375" s="83" t="str">
        <f t="shared" ca="1" si="281"/>
        <v/>
      </c>
      <c r="L375" s="83" t="str">
        <f t="shared" ca="1" si="255"/>
        <v/>
      </c>
      <c r="M375" s="83" t="str">
        <f t="shared" ca="1" si="282"/>
        <v/>
      </c>
      <c r="N375" s="83" t="str">
        <f t="shared" ca="1" si="256"/>
        <v/>
      </c>
      <c r="O375" s="83" t="str">
        <f t="shared" ca="1" si="283"/>
        <v/>
      </c>
      <c r="P375" s="83" t="str">
        <f t="shared" ca="1" si="257"/>
        <v/>
      </c>
      <c r="Q375" s="83" t="str">
        <f t="shared" ca="1" si="284"/>
        <v/>
      </c>
      <c r="R375" s="83" t="str">
        <f t="shared" ca="1" si="258"/>
        <v/>
      </c>
      <c r="S375" s="83" t="str">
        <f t="shared" ca="1" si="285"/>
        <v/>
      </c>
      <c r="T375" s="83" t="str">
        <f t="shared" ca="1" si="259"/>
        <v/>
      </c>
      <c r="U375" s="83" t="str">
        <f t="shared" ca="1" si="286"/>
        <v/>
      </c>
      <c r="V375" s="83" t="str">
        <f t="shared" ca="1" si="260"/>
        <v/>
      </c>
      <c r="W375" s="83" t="str">
        <f t="shared" ca="1" si="287"/>
        <v/>
      </c>
      <c r="X375" s="83" t="str">
        <f t="shared" ca="1" si="261"/>
        <v/>
      </c>
      <c r="Y375" s="83" t="str">
        <f t="shared" ca="1" si="288"/>
        <v/>
      </c>
      <c r="Z375" s="83" t="str">
        <f t="shared" ca="1" si="262"/>
        <v/>
      </c>
      <c r="AA375" s="83" t="str">
        <f t="shared" ca="1" si="289"/>
        <v/>
      </c>
      <c r="AB375" s="28" t="str">
        <f t="shared" ca="1" si="277"/>
        <v/>
      </c>
      <c r="AC375" s="9" t="str">
        <f t="shared" ca="1" si="266"/>
        <v/>
      </c>
      <c r="AD375" s="9" t="str">
        <f t="shared" ca="1" si="276"/>
        <v/>
      </c>
      <c r="AE375" s="9" t="str">
        <f t="shared" ca="1" si="267"/>
        <v/>
      </c>
      <c r="AF375" s="9" t="str">
        <f t="shared" ca="1" si="268"/>
        <v/>
      </c>
      <c r="AG375" s="9" t="str">
        <f t="shared" ca="1" si="269"/>
        <v/>
      </c>
      <c r="AH375" s="9" t="str">
        <f t="shared" ca="1" si="270"/>
        <v/>
      </c>
      <c r="AI375" s="9" t="str">
        <f t="shared" ca="1" si="271"/>
        <v/>
      </c>
      <c r="AJ375" s="9" t="str">
        <f t="shared" ca="1" si="272"/>
        <v/>
      </c>
      <c r="AK375" s="9" t="str">
        <f t="shared" ca="1" si="273"/>
        <v/>
      </c>
      <c r="AL375" s="9" t="str">
        <f t="shared" ca="1" si="274"/>
        <v/>
      </c>
      <c r="AM375" s="9">
        <f t="shared" ca="1" si="275"/>
        <v>19</v>
      </c>
      <c r="AN375" s="9">
        <f t="shared" ca="1" si="263"/>
        <v>-9</v>
      </c>
      <c r="AO375" s="20">
        <f t="shared" ca="1" si="249"/>
        <v>0</v>
      </c>
      <c r="AP375" s="22">
        <f t="shared" ca="1" si="250"/>
        <v>69</v>
      </c>
      <c r="AQ375"/>
      <c r="AR375" s="74" t="str">
        <f t="shared" ca="1" si="278"/>
        <v>Profit Target</v>
      </c>
      <c r="AS375" s="74" t="str">
        <f t="shared" ca="1" si="279"/>
        <v/>
      </c>
      <c r="CA375" s="5"/>
      <c r="CB375" s="50">
        <f t="shared" ca="1" si="247"/>
        <v>8</v>
      </c>
    </row>
    <row r="376" spans="1:80">
      <c r="A376" s="50">
        <f t="shared" ca="1" si="246"/>
        <v>6</v>
      </c>
      <c r="B376" s="34"/>
      <c r="C376" s="34"/>
      <c r="D376" s="34"/>
      <c r="E376" s="34"/>
      <c r="F376" s="24">
        <f ca="1">IF(A376&lt;&gt;"",COUNTIF($A$5:A376,A376),"")</f>
        <v>18</v>
      </c>
      <c r="G376" s="76">
        <f t="shared" ca="1" si="248"/>
        <v>6</v>
      </c>
      <c r="H376" s="19">
        <f t="shared" ca="1" si="253"/>
        <v>1</v>
      </c>
      <c r="I376" s="83" t="str">
        <f t="shared" ca="1" si="280"/>
        <v/>
      </c>
      <c r="J376" s="83" t="str">
        <f t="shared" ca="1" si="254"/>
        <v/>
      </c>
      <c r="K376" s="83" t="str">
        <f t="shared" ca="1" si="281"/>
        <v/>
      </c>
      <c r="L376" s="83" t="str">
        <f t="shared" ca="1" si="255"/>
        <v/>
      </c>
      <c r="M376" s="83" t="str">
        <f t="shared" ca="1" si="282"/>
        <v/>
      </c>
      <c r="N376" s="83" t="str">
        <f t="shared" ca="1" si="256"/>
        <v/>
      </c>
      <c r="O376" s="83" t="str">
        <f t="shared" ca="1" si="283"/>
        <v/>
      </c>
      <c r="P376" s="83" t="str">
        <f t="shared" ca="1" si="257"/>
        <v/>
      </c>
      <c r="Q376" s="83" t="str">
        <f t="shared" ca="1" si="284"/>
        <v/>
      </c>
      <c r="R376" s="83" t="str">
        <f t="shared" ca="1" si="258"/>
        <v/>
      </c>
      <c r="S376" s="83" t="str">
        <f t="shared" ca="1" si="285"/>
        <v/>
      </c>
      <c r="T376" s="83" t="str">
        <f t="shared" ca="1" si="259"/>
        <v/>
      </c>
      <c r="U376" s="83" t="str">
        <f t="shared" ca="1" si="286"/>
        <v/>
      </c>
      <c r="V376" s="83" t="str">
        <f t="shared" ca="1" si="260"/>
        <v/>
      </c>
      <c r="W376" s="83" t="str">
        <f t="shared" ca="1" si="287"/>
        <v/>
      </c>
      <c r="X376" s="83" t="str">
        <f t="shared" ca="1" si="261"/>
        <v/>
      </c>
      <c r="Y376" s="83" t="str">
        <f t="shared" ca="1" si="288"/>
        <v/>
      </c>
      <c r="Z376" s="83" t="str">
        <f t="shared" ca="1" si="262"/>
        <v/>
      </c>
      <c r="AA376" s="83" t="str">
        <f t="shared" ca="1" si="289"/>
        <v/>
      </c>
      <c r="AB376" s="28" t="str">
        <f t="shared" ca="1" si="277"/>
        <v/>
      </c>
      <c r="AC376" s="9" t="str">
        <f t="shared" ca="1" si="266"/>
        <v/>
      </c>
      <c r="AD376" s="9" t="str">
        <f t="shared" ca="1" si="276"/>
        <v/>
      </c>
      <c r="AE376" s="9" t="str">
        <f t="shared" ca="1" si="267"/>
        <v/>
      </c>
      <c r="AF376" s="9" t="str">
        <f t="shared" ca="1" si="268"/>
        <v/>
      </c>
      <c r="AG376" s="9" t="str">
        <f t="shared" ca="1" si="269"/>
        <v/>
      </c>
      <c r="AH376" s="9" t="str">
        <f t="shared" ca="1" si="270"/>
        <v/>
      </c>
      <c r="AI376" s="9" t="str">
        <f t="shared" ca="1" si="271"/>
        <v/>
      </c>
      <c r="AJ376" s="9" t="str">
        <f t="shared" ca="1" si="272"/>
        <v/>
      </c>
      <c r="AK376" s="9" t="str">
        <f t="shared" ca="1" si="273"/>
        <v/>
      </c>
      <c r="AL376" s="9" t="str">
        <f t="shared" ca="1" si="274"/>
        <v/>
      </c>
      <c r="AM376" s="9">
        <f t="shared" ca="1" si="275"/>
        <v>19</v>
      </c>
      <c r="AN376" s="9">
        <f t="shared" ca="1" si="263"/>
        <v>-9</v>
      </c>
      <c r="AO376" s="20">
        <f t="shared" ca="1" si="249"/>
        <v>0</v>
      </c>
      <c r="AP376" s="22">
        <f t="shared" ca="1" si="250"/>
        <v>69</v>
      </c>
      <c r="AQ376"/>
      <c r="AR376" s="74" t="str">
        <f t="shared" ca="1" si="278"/>
        <v>Profit Target</v>
      </c>
      <c r="AS376" s="74" t="str">
        <f t="shared" ca="1" si="279"/>
        <v/>
      </c>
      <c r="CA376" s="5"/>
      <c r="CB376" s="50">
        <f t="shared" ca="1" si="247"/>
        <v>2</v>
      </c>
    </row>
    <row r="377" spans="1:80">
      <c r="A377" s="50">
        <f t="shared" ca="1" si="246"/>
        <v>15</v>
      </c>
      <c r="B377" s="34"/>
      <c r="C377" s="34"/>
      <c r="D377" s="34"/>
      <c r="E377" s="34"/>
      <c r="F377" s="24">
        <f ca="1">IF(A377&lt;&gt;"",COUNTIF($A$5:A377,A377),"")</f>
        <v>13</v>
      </c>
      <c r="G377" s="76">
        <f t="shared" ca="1" si="248"/>
        <v>15</v>
      </c>
      <c r="H377" s="19">
        <f t="shared" ca="1" si="253"/>
        <v>1</v>
      </c>
      <c r="I377" s="83" t="str">
        <f t="shared" ca="1" si="280"/>
        <v/>
      </c>
      <c r="J377" s="83" t="str">
        <f t="shared" ca="1" si="254"/>
        <v/>
      </c>
      <c r="K377" s="83" t="str">
        <f t="shared" ca="1" si="281"/>
        <v/>
      </c>
      <c r="L377" s="83" t="str">
        <f t="shared" ca="1" si="255"/>
        <v/>
      </c>
      <c r="M377" s="83" t="str">
        <f t="shared" ca="1" si="282"/>
        <v/>
      </c>
      <c r="N377" s="83" t="str">
        <f t="shared" ca="1" si="256"/>
        <v/>
      </c>
      <c r="O377" s="83" t="str">
        <f t="shared" ca="1" si="283"/>
        <v/>
      </c>
      <c r="P377" s="83" t="str">
        <f t="shared" ca="1" si="257"/>
        <v/>
      </c>
      <c r="Q377" s="83" t="str">
        <f t="shared" ca="1" si="284"/>
        <v/>
      </c>
      <c r="R377" s="83" t="str">
        <f t="shared" ca="1" si="258"/>
        <v/>
      </c>
      <c r="S377" s="83" t="str">
        <f t="shared" ca="1" si="285"/>
        <v/>
      </c>
      <c r="T377" s="83" t="str">
        <f t="shared" ca="1" si="259"/>
        <v/>
      </c>
      <c r="U377" s="83" t="str">
        <f t="shared" ca="1" si="286"/>
        <v/>
      </c>
      <c r="V377" s="83" t="str">
        <f t="shared" ca="1" si="260"/>
        <v/>
      </c>
      <c r="W377" s="83" t="str">
        <f t="shared" ca="1" si="287"/>
        <v/>
      </c>
      <c r="X377" s="83" t="str">
        <f t="shared" ca="1" si="261"/>
        <v/>
      </c>
      <c r="Y377" s="83" t="str">
        <f t="shared" ca="1" si="288"/>
        <v/>
      </c>
      <c r="Z377" s="83" t="str">
        <f t="shared" ca="1" si="262"/>
        <v/>
      </c>
      <c r="AA377" s="83" t="str">
        <f t="shared" ca="1" si="289"/>
        <v/>
      </c>
      <c r="AB377" s="28" t="str">
        <f t="shared" ca="1" si="277"/>
        <v/>
      </c>
      <c r="AC377" s="9" t="str">
        <f t="shared" ca="1" si="266"/>
        <v/>
      </c>
      <c r="AD377" s="9" t="str">
        <f t="shared" ca="1" si="276"/>
        <v/>
      </c>
      <c r="AE377" s="9" t="str">
        <f t="shared" ca="1" si="267"/>
        <v/>
      </c>
      <c r="AF377" s="9" t="str">
        <f t="shared" ca="1" si="268"/>
        <v/>
      </c>
      <c r="AG377" s="9" t="str">
        <f t="shared" ca="1" si="269"/>
        <v/>
      </c>
      <c r="AH377" s="9" t="str">
        <f t="shared" ca="1" si="270"/>
        <v/>
      </c>
      <c r="AI377" s="9" t="str">
        <f t="shared" ca="1" si="271"/>
        <v/>
      </c>
      <c r="AJ377" s="9" t="str">
        <f t="shared" ca="1" si="272"/>
        <v/>
      </c>
      <c r="AK377" s="9" t="str">
        <f t="shared" ca="1" si="273"/>
        <v/>
      </c>
      <c r="AL377" s="9" t="str">
        <f t="shared" ca="1" si="274"/>
        <v/>
      </c>
      <c r="AM377" s="9">
        <f t="shared" ca="1" si="275"/>
        <v>19</v>
      </c>
      <c r="AN377" s="9">
        <f t="shared" ca="1" si="263"/>
        <v>-9</v>
      </c>
      <c r="AO377" s="20">
        <f t="shared" ca="1" si="249"/>
        <v>0</v>
      </c>
      <c r="AP377" s="22">
        <f t="shared" ca="1" si="250"/>
        <v>69</v>
      </c>
      <c r="AQ377"/>
      <c r="AR377" s="74" t="str">
        <f t="shared" ca="1" si="278"/>
        <v>Profit Target</v>
      </c>
      <c r="AS377" s="74" t="str">
        <f t="shared" ca="1" si="279"/>
        <v/>
      </c>
      <c r="CA377" s="5"/>
      <c r="CB377" s="50">
        <f t="shared" ca="1" si="247"/>
        <v>35</v>
      </c>
    </row>
    <row r="378" spans="1:80">
      <c r="A378" s="50">
        <f t="shared" ca="1" si="246"/>
        <v>33</v>
      </c>
      <c r="B378" s="34"/>
      <c r="C378" s="34"/>
      <c r="D378" s="34"/>
      <c r="E378" s="34"/>
      <c r="F378" s="24">
        <f ca="1">IF(A378&lt;&gt;"",COUNTIF($A$5:A378,A378),"")</f>
        <v>9</v>
      </c>
      <c r="G378" s="76">
        <f t="shared" ca="1" si="248"/>
        <v>33</v>
      </c>
      <c r="H378" s="19">
        <f t="shared" ca="1" si="253"/>
        <v>1</v>
      </c>
      <c r="I378" s="83" t="str">
        <f t="shared" ca="1" si="280"/>
        <v/>
      </c>
      <c r="J378" s="83" t="str">
        <f t="shared" ca="1" si="254"/>
        <v/>
      </c>
      <c r="K378" s="83" t="str">
        <f t="shared" ca="1" si="281"/>
        <v/>
      </c>
      <c r="L378" s="83" t="str">
        <f t="shared" ca="1" si="255"/>
        <v/>
      </c>
      <c r="M378" s="83" t="str">
        <f t="shared" ca="1" si="282"/>
        <v/>
      </c>
      <c r="N378" s="83" t="str">
        <f t="shared" ca="1" si="256"/>
        <v/>
      </c>
      <c r="O378" s="83" t="str">
        <f t="shared" ca="1" si="283"/>
        <v/>
      </c>
      <c r="P378" s="83" t="str">
        <f t="shared" ca="1" si="257"/>
        <v/>
      </c>
      <c r="Q378" s="83" t="str">
        <f t="shared" ca="1" si="284"/>
        <v/>
      </c>
      <c r="R378" s="83" t="str">
        <f t="shared" ca="1" si="258"/>
        <v/>
      </c>
      <c r="S378" s="83" t="str">
        <f t="shared" ca="1" si="285"/>
        <v/>
      </c>
      <c r="T378" s="83" t="str">
        <f t="shared" ca="1" si="259"/>
        <v/>
      </c>
      <c r="U378" s="83" t="str">
        <f t="shared" ca="1" si="286"/>
        <v/>
      </c>
      <c r="V378" s="83" t="str">
        <f t="shared" ca="1" si="260"/>
        <v/>
      </c>
      <c r="W378" s="83" t="str">
        <f t="shared" ca="1" si="287"/>
        <v/>
      </c>
      <c r="X378" s="83" t="str">
        <f t="shared" ca="1" si="261"/>
        <v/>
      </c>
      <c r="Y378" s="83" t="str">
        <f t="shared" ca="1" si="288"/>
        <v/>
      </c>
      <c r="Z378" s="83" t="str">
        <f t="shared" ca="1" si="262"/>
        <v/>
      </c>
      <c r="AA378" s="83" t="str">
        <f t="shared" ca="1" si="289"/>
        <v/>
      </c>
      <c r="AB378" s="28" t="str">
        <f t="shared" ca="1" si="277"/>
        <v/>
      </c>
      <c r="AC378" s="9" t="str">
        <f t="shared" ca="1" si="266"/>
        <v/>
      </c>
      <c r="AD378" s="9" t="str">
        <f t="shared" ca="1" si="276"/>
        <v/>
      </c>
      <c r="AE378" s="9" t="str">
        <f t="shared" ca="1" si="267"/>
        <v/>
      </c>
      <c r="AF378" s="9" t="str">
        <f t="shared" ca="1" si="268"/>
        <v/>
      </c>
      <c r="AG378" s="9" t="str">
        <f t="shared" ca="1" si="269"/>
        <v/>
      </c>
      <c r="AH378" s="9" t="str">
        <f t="shared" ca="1" si="270"/>
        <v/>
      </c>
      <c r="AI378" s="9" t="str">
        <f t="shared" ca="1" si="271"/>
        <v/>
      </c>
      <c r="AJ378" s="9" t="str">
        <f t="shared" ca="1" si="272"/>
        <v/>
      </c>
      <c r="AK378" s="9" t="str">
        <f t="shared" ca="1" si="273"/>
        <v/>
      </c>
      <c r="AL378" s="9" t="str">
        <f t="shared" ca="1" si="274"/>
        <v/>
      </c>
      <c r="AM378" s="9">
        <f t="shared" ca="1" si="275"/>
        <v>19</v>
      </c>
      <c r="AN378" s="9">
        <f t="shared" ca="1" si="263"/>
        <v>-9</v>
      </c>
      <c r="AO378" s="20">
        <f t="shared" ca="1" si="249"/>
        <v>0</v>
      </c>
      <c r="AP378" s="22">
        <f t="shared" ca="1" si="250"/>
        <v>69</v>
      </c>
      <c r="AQ378"/>
      <c r="AR378" s="74" t="str">
        <f t="shared" ca="1" si="278"/>
        <v>Profit Target</v>
      </c>
      <c r="AS378" s="74" t="str">
        <f t="shared" ca="1" si="279"/>
        <v/>
      </c>
      <c r="CA378" s="5"/>
      <c r="CB378" s="50">
        <f t="shared" ca="1" si="247"/>
        <v>23</v>
      </c>
    </row>
    <row r="379" spans="1:80">
      <c r="A379" s="50">
        <f t="shared" ca="1" si="246"/>
        <v>3</v>
      </c>
      <c r="B379" s="34"/>
      <c r="C379" s="34"/>
      <c r="D379" s="34"/>
      <c r="E379" s="34"/>
      <c r="F379" s="24">
        <f ca="1">IF(A379&lt;&gt;"",COUNTIF($A$5:A379,A379),"")</f>
        <v>11</v>
      </c>
      <c r="G379" s="76">
        <f t="shared" ca="1" si="248"/>
        <v>3</v>
      </c>
      <c r="H379" s="19">
        <f t="shared" ca="1" si="253"/>
        <v>1</v>
      </c>
      <c r="I379" s="83" t="str">
        <f t="shared" ca="1" si="280"/>
        <v/>
      </c>
      <c r="J379" s="83" t="str">
        <f t="shared" ca="1" si="254"/>
        <v/>
      </c>
      <c r="K379" s="83" t="str">
        <f t="shared" ca="1" si="281"/>
        <v/>
      </c>
      <c r="L379" s="83" t="str">
        <f t="shared" ca="1" si="255"/>
        <v/>
      </c>
      <c r="M379" s="83" t="str">
        <f t="shared" ca="1" si="282"/>
        <v/>
      </c>
      <c r="N379" s="83" t="str">
        <f t="shared" ca="1" si="256"/>
        <v/>
      </c>
      <c r="O379" s="83" t="str">
        <f t="shared" ca="1" si="283"/>
        <v/>
      </c>
      <c r="P379" s="83" t="str">
        <f t="shared" ca="1" si="257"/>
        <v/>
      </c>
      <c r="Q379" s="83" t="str">
        <f t="shared" ca="1" si="284"/>
        <v/>
      </c>
      <c r="R379" s="83" t="str">
        <f t="shared" ca="1" si="258"/>
        <v/>
      </c>
      <c r="S379" s="83" t="str">
        <f t="shared" ca="1" si="285"/>
        <v/>
      </c>
      <c r="T379" s="83" t="str">
        <f t="shared" ca="1" si="259"/>
        <v/>
      </c>
      <c r="U379" s="83" t="str">
        <f t="shared" ca="1" si="286"/>
        <v/>
      </c>
      <c r="V379" s="83" t="str">
        <f t="shared" ca="1" si="260"/>
        <v/>
      </c>
      <c r="W379" s="83" t="str">
        <f t="shared" ca="1" si="287"/>
        <v/>
      </c>
      <c r="X379" s="83" t="str">
        <f t="shared" ca="1" si="261"/>
        <v/>
      </c>
      <c r="Y379" s="83" t="str">
        <f t="shared" ca="1" si="288"/>
        <v/>
      </c>
      <c r="Z379" s="83" t="str">
        <f t="shared" ca="1" si="262"/>
        <v/>
      </c>
      <c r="AA379" s="83" t="str">
        <f t="shared" ca="1" si="289"/>
        <v/>
      </c>
      <c r="AB379" s="28" t="str">
        <f t="shared" ca="1" si="277"/>
        <v/>
      </c>
      <c r="AC379" s="9" t="str">
        <f t="shared" ca="1" si="266"/>
        <v/>
      </c>
      <c r="AD379" s="9" t="str">
        <f t="shared" ca="1" si="276"/>
        <v/>
      </c>
      <c r="AE379" s="9" t="str">
        <f t="shared" ca="1" si="267"/>
        <v/>
      </c>
      <c r="AF379" s="9" t="str">
        <f t="shared" ca="1" si="268"/>
        <v/>
      </c>
      <c r="AG379" s="9" t="str">
        <f t="shared" ca="1" si="269"/>
        <v/>
      </c>
      <c r="AH379" s="9" t="str">
        <f t="shared" ca="1" si="270"/>
        <v/>
      </c>
      <c r="AI379" s="9" t="str">
        <f t="shared" ca="1" si="271"/>
        <v/>
      </c>
      <c r="AJ379" s="9" t="str">
        <f t="shared" ca="1" si="272"/>
        <v/>
      </c>
      <c r="AK379" s="9" t="str">
        <f t="shared" ca="1" si="273"/>
        <v/>
      </c>
      <c r="AL379" s="9" t="str">
        <f t="shared" ca="1" si="274"/>
        <v/>
      </c>
      <c r="AM379" s="9">
        <f t="shared" ca="1" si="275"/>
        <v>19</v>
      </c>
      <c r="AN379" s="9">
        <f t="shared" ca="1" si="263"/>
        <v>-9</v>
      </c>
      <c r="AO379" s="20">
        <f t="shared" ca="1" si="249"/>
        <v>0</v>
      </c>
      <c r="AP379" s="22">
        <f t="shared" ca="1" si="250"/>
        <v>69</v>
      </c>
      <c r="AQ379"/>
      <c r="AR379" s="74" t="str">
        <f t="shared" ca="1" si="278"/>
        <v>Profit Target</v>
      </c>
      <c r="AS379" s="74" t="str">
        <f t="shared" ca="1" si="279"/>
        <v/>
      </c>
      <c r="CA379" s="5"/>
      <c r="CB379" s="50">
        <f t="shared" ca="1" si="247"/>
        <v>3</v>
      </c>
    </row>
    <row r="380" spans="1:80">
      <c r="A380" s="50">
        <f t="shared" ca="1" si="246"/>
        <v>25</v>
      </c>
      <c r="B380" s="34"/>
      <c r="C380" s="34"/>
      <c r="D380" s="34"/>
      <c r="E380" s="34"/>
      <c r="F380" s="24">
        <f ca="1">IF(A380&lt;&gt;"",COUNTIF($A$5:A380,A380),"")</f>
        <v>8</v>
      </c>
      <c r="G380" s="76">
        <f t="shared" ca="1" si="248"/>
        <v>25</v>
      </c>
      <c r="H380" s="19">
        <f t="shared" ca="1" si="253"/>
        <v>1</v>
      </c>
      <c r="I380" s="83" t="str">
        <f t="shared" ca="1" si="280"/>
        <v/>
      </c>
      <c r="J380" s="83" t="str">
        <f t="shared" ca="1" si="254"/>
        <v/>
      </c>
      <c r="K380" s="83" t="str">
        <f t="shared" ca="1" si="281"/>
        <v/>
      </c>
      <c r="L380" s="83" t="str">
        <f t="shared" ca="1" si="255"/>
        <v/>
      </c>
      <c r="M380" s="83" t="str">
        <f t="shared" ca="1" si="282"/>
        <v/>
      </c>
      <c r="N380" s="83" t="str">
        <f t="shared" ca="1" si="256"/>
        <v/>
      </c>
      <c r="O380" s="83" t="str">
        <f t="shared" ca="1" si="283"/>
        <v/>
      </c>
      <c r="P380" s="83" t="str">
        <f t="shared" ca="1" si="257"/>
        <v/>
      </c>
      <c r="Q380" s="83" t="str">
        <f t="shared" ca="1" si="284"/>
        <v/>
      </c>
      <c r="R380" s="83" t="str">
        <f t="shared" ca="1" si="258"/>
        <v/>
      </c>
      <c r="S380" s="83" t="str">
        <f t="shared" ca="1" si="285"/>
        <v/>
      </c>
      <c r="T380" s="83" t="str">
        <f t="shared" ca="1" si="259"/>
        <v/>
      </c>
      <c r="U380" s="83" t="str">
        <f t="shared" ca="1" si="286"/>
        <v/>
      </c>
      <c r="V380" s="83" t="str">
        <f t="shared" ca="1" si="260"/>
        <v/>
      </c>
      <c r="W380" s="83" t="str">
        <f t="shared" ca="1" si="287"/>
        <v/>
      </c>
      <c r="X380" s="83" t="str">
        <f t="shared" ca="1" si="261"/>
        <v/>
      </c>
      <c r="Y380" s="83" t="str">
        <f t="shared" ca="1" si="288"/>
        <v/>
      </c>
      <c r="Z380" s="83" t="str">
        <f t="shared" ca="1" si="262"/>
        <v/>
      </c>
      <c r="AA380" s="83" t="str">
        <f t="shared" ca="1" si="289"/>
        <v/>
      </c>
      <c r="AB380" s="28" t="str">
        <f t="shared" ca="1" si="277"/>
        <v/>
      </c>
      <c r="AC380" s="9" t="str">
        <f t="shared" ca="1" si="266"/>
        <v/>
      </c>
      <c r="AD380" s="9" t="str">
        <f t="shared" ca="1" si="276"/>
        <v/>
      </c>
      <c r="AE380" s="9" t="str">
        <f t="shared" ca="1" si="267"/>
        <v/>
      </c>
      <c r="AF380" s="9" t="str">
        <f t="shared" ca="1" si="268"/>
        <v/>
      </c>
      <c r="AG380" s="9" t="str">
        <f t="shared" ca="1" si="269"/>
        <v/>
      </c>
      <c r="AH380" s="9" t="str">
        <f t="shared" ca="1" si="270"/>
        <v/>
      </c>
      <c r="AI380" s="9" t="str">
        <f t="shared" ca="1" si="271"/>
        <v/>
      </c>
      <c r="AJ380" s="9" t="str">
        <f t="shared" ca="1" si="272"/>
        <v/>
      </c>
      <c r="AK380" s="9" t="str">
        <f t="shared" ca="1" si="273"/>
        <v/>
      </c>
      <c r="AL380" s="9" t="str">
        <f t="shared" ca="1" si="274"/>
        <v/>
      </c>
      <c r="AM380" s="9">
        <f t="shared" ca="1" si="275"/>
        <v>19</v>
      </c>
      <c r="AN380" s="9">
        <f t="shared" ca="1" si="263"/>
        <v>-9</v>
      </c>
      <c r="AO380" s="20">
        <f t="shared" ca="1" si="249"/>
        <v>0</v>
      </c>
      <c r="AP380" s="22">
        <f t="shared" ca="1" si="250"/>
        <v>69</v>
      </c>
      <c r="AQ380"/>
      <c r="AR380" s="74" t="str">
        <f t="shared" ca="1" si="278"/>
        <v>Profit Target</v>
      </c>
      <c r="AS380" s="74" t="str">
        <f t="shared" ca="1" si="279"/>
        <v/>
      </c>
      <c r="CA380" s="5"/>
      <c r="CB380" s="50">
        <f t="shared" ca="1" si="247"/>
        <v>18</v>
      </c>
    </row>
    <row r="381" spans="1:80">
      <c r="A381" s="50">
        <f t="shared" ca="1" si="246"/>
        <v>21</v>
      </c>
      <c r="B381" s="34"/>
      <c r="C381" s="34"/>
      <c r="D381" s="34"/>
      <c r="E381" s="34"/>
      <c r="F381" s="24">
        <f ca="1">IF(A381&lt;&gt;"",COUNTIF($A$5:A381,A381),"")</f>
        <v>11</v>
      </c>
      <c r="G381" s="76">
        <f t="shared" ca="1" si="248"/>
        <v>21</v>
      </c>
      <c r="H381" s="19">
        <f t="shared" ca="1" si="253"/>
        <v>1</v>
      </c>
      <c r="I381" s="83" t="str">
        <f t="shared" ca="1" si="280"/>
        <v/>
      </c>
      <c r="J381" s="83" t="str">
        <f t="shared" ca="1" si="254"/>
        <v/>
      </c>
      <c r="K381" s="83" t="str">
        <f t="shared" ca="1" si="281"/>
        <v/>
      </c>
      <c r="L381" s="83" t="str">
        <f t="shared" ca="1" si="255"/>
        <v/>
      </c>
      <c r="M381" s="83" t="str">
        <f t="shared" ca="1" si="282"/>
        <v/>
      </c>
      <c r="N381" s="83" t="str">
        <f t="shared" ca="1" si="256"/>
        <v/>
      </c>
      <c r="O381" s="83" t="str">
        <f t="shared" ca="1" si="283"/>
        <v/>
      </c>
      <c r="P381" s="83" t="str">
        <f t="shared" ca="1" si="257"/>
        <v/>
      </c>
      <c r="Q381" s="83" t="str">
        <f t="shared" ca="1" si="284"/>
        <v/>
      </c>
      <c r="R381" s="83" t="str">
        <f t="shared" ca="1" si="258"/>
        <v/>
      </c>
      <c r="S381" s="83" t="str">
        <f t="shared" ca="1" si="285"/>
        <v/>
      </c>
      <c r="T381" s="83" t="str">
        <f t="shared" ca="1" si="259"/>
        <v/>
      </c>
      <c r="U381" s="83" t="str">
        <f t="shared" ca="1" si="286"/>
        <v/>
      </c>
      <c r="V381" s="83" t="str">
        <f t="shared" ca="1" si="260"/>
        <v/>
      </c>
      <c r="W381" s="83" t="str">
        <f t="shared" ca="1" si="287"/>
        <v/>
      </c>
      <c r="X381" s="83" t="str">
        <f t="shared" ca="1" si="261"/>
        <v/>
      </c>
      <c r="Y381" s="83" t="str">
        <f t="shared" ca="1" si="288"/>
        <v/>
      </c>
      <c r="Z381" s="83" t="str">
        <f t="shared" ca="1" si="262"/>
        <v/>
      </c>
      <c r="AA381" s="83" t="str">
        <f t="shared" ca="1" si="289"/>
        <v/>
      </c>
      <c r="AB381" s="28" t="str">
        <f t="shared" ca="1" si="277"/>
        <v/>
      </c>
      <c r="AC381" s="9" t="str">
        <f t="shared" ca="1" si="266"/>
        <v/>
      </c>
      <c r="AD381" s="9" t="str">
        <f t="shared" ca="1" si="276"/>
        <v/>
      </c>
      <c r="AE381" s="9" t="str">
        <f t="shared" ca="1" si="267"/>
        <v/>
      </c>
      <c r="AF381" s="9" t="str">
        <f t="shared" ca="1" si="268"/>
        <v/>
      </c>
      <c r="AG381" s="9" t="str">
        <f t="shared" ca="1" si="269"/>
        <v/>
      </c>
      <c r="AH381" s="9" t="str">
        <f t="shared" ca="1" si="270"/>
        <v/>
      </c>
      <c r="AI381" s="9" t="str">
        <f t="shared" ca="1" si="271"/>
        <v/>
      </c>
      <c r="AJ381" s="9" t="str">
        <f t="shared" ca="1" si="272"/>
        <v/>
      </c>
      <c r="AK381" s="9" t="str">
        <f t="shared" ca="1" si="273"/>
        <v/>
      </c>
      <c r="AL381" s="9" t="str">
        <f t="shared" ca="1" si="274"/>
        <v/>
      </c>
      <c r="AM381" s="9">
        <f t="shared" ca="1" si="275"/>
        <v>19</v>
      </c>
      <c r="AN381" s="9">
        <f t="shared" ca="1" si="263"/>
        <v>-9</v>
      </c>
      <c r="AO381" s="20">
        <f t="shared" ca="1" si="249"/>
        <v>0</v>
      </c>
      <c r="AP381" s="22">
        <f t="shared" ca="1" si="250"/>
        <v>69</v>
      </c>
      <c r="AQ381"/>
      <c r="AR381" s="74" t="str">
        <f t="shared" ca="1" si="278"/>
        <v>Profit Target</v>
      </c>
      <c r="AS381" s="74" t="str">
        <f t="shared" ca="1" si="279"/>
        <v/>
      </c>
      <c r="CA381" s="5"/>
      <c r="CB381" s="50">
        <f t="shared" ca="1" si="247"/>
        <v>3</v>
      </c>
    </row>
    <row r="382" spans="1:80">
      <c r="A382" s="50">
        <f t="shared" ca="1" si="246"/>
        <v>36</v>
      </c>
      <c r="B382" s="34"/>
      <c r="C382" s="34"/>
      <c r="D382" s="34"/>
      <c r="E382" s="34"/>
      <c r="F382" s="24">
        <f ca="1">IF(A382&lt;&gt;"",COUNTIF($A$5:A382,A382),"")</f>
        <v>12</v>
      </c>
      <c r="G382" s="76">
        <f t="shared" ca="1" si="248"/>
        <v>36</v>
      </c>
      <c r="H382" s="19">
        <f t="shared" ca="1" si="253"/>
        <v>1</v>
      </c>
      <c r="I382" s="83" t="str">
        <f t="shared" ca="1" si="280"/>
        <v/>
      </c>
      <c r="J382" s="83" t="str">
        <f t="shared" ca="1" si="254"/>
        <v/>
      </c>
      <c r="K382" s="83" t="str">
        <f t="shared" ca="1" si="281"/>
        <v/>
      </c>
      <c r="L382" s="83" t="str">
        <f t="shared" ca="1" si="255"/>
        <v/>
      </c>
      <c r="M382" s="83" t="str">
        <f t="shared" ca="1" si="282"/>
        <v/>
      </c>
      <c r="N382" s="83" t="str">
        <f t="shared" ca="1" si="256"/>
        <v/>
      </c>
      <c r="O382" s="83" t="str">
        <f t="shared" ca="1" si="283"/>
        <v/>
      </c>
      <c r="P382" s="83" t="str">
        <f t="shared" ca="1" si="257"/>
        <v/>
      </c>
      <c r="Q382" s="83" t="str">
        <f t="shared" ca="1" si="284"/>
        <v/>
      </c>
      <c r="R382" s="83" t="str">
        <f t="shared" ca="1" si="258"/>
        <v/>
      </c>
      <c r="S382" s="83" t="str">
        <f t="shared" ca="1" si="285"/>
        <v/>
      </c>
      <c r="T382" s="83" t="str">
        <f t="shared" ca="1" si="259"/>
        <v/>
      </c>
      <c r="U382" s="83" t="str">
        <f t="shared" ca="1" si="286"/>
        <v/>
      </c>
      <c r="V382" s="83" t="str">
        <f t="shared" ca="1" si="260"/>
        <v/>
      </c>
      <c r="W382" s="83" t="str">
        <f t="shared" ca="1" si="287"/>
        <v/>
      </c>
      <c r="X382" s="83" t="str">
        <f t="shared" ca="1" si="261"/>
        <v/>
      </c>
      <c r="Y382" s="83" t="str">
        <f t="shared" ca="1" si="288"/>
        <v/>
      </c>
      <c r="Z382" s="83" t="str">
        <f t="shared" ca="1" si="262"/>
        <v/>
      </c>
      <c r="AA382" s="83" t="str">
        <f t="shared" ca="1" si="289"/>
        <v/>
      </c>
      <c r="AB382" s="28" t="str">
        <f t="shared" ca="1" si="277"/>
        <v/>
      </c>
      <c r="AC382" s="9" t="str">
        <f t="shared" ca="1" si="266"/>
        <v/>
      </c>
      <c r="AD382" s="9" t="str">
        <f t="shared" ca="1" si="276"/>
        <v/>
      </c>
      <c r="AE382" s="9" t="str">
        <f t="shared" ca="1" si="267"/>
        <v/>
      </c>
      <c r="AF382" s="9" t="str">
        <f t="shared" ca="1" si="268"/>
        <v/>
      </c>
      <c r="AG382" s="9" t="str">
        <f t="shared" ca="1" si="269"/>
        <v/>
      </c>
      <c r="AH382" s="9" t="str">
        <f t="shared" ca="1" si="270"/>
        <v/>
      </c>
      <c r="AI382" s="9" t="str">
        <f t="shared" ca="1" si="271"/>
        <v/>
      </c>
      <c r="AJ382" s="9" t="str">
        <f t="shared" ca="1" si="272"/>
        <v/>
      </c>
      <c r="AK382" s="9" t="str">
        <f t="shared" ca="1" si="273"/>
        <v/>
      </c>
      <c r="AL382" s="9" t="str">
        <f t="shared" ref="AL382:AL413" ca="1" si="290">IF(AP381&gt;=$W$1,"",IF(AP381&lt;=$W$2,"",IF(AA381&lt;&gt;"",IF(AA381=A382,(35*H381),(-1*H381)),"")))</f>
        <v/>
      </c>
      <c r="AM382" s="9">
        <f t="shared" ca="1" si="275"/>
        <v>19</v>
      </c>
      <c r="AN382" s="9">
        <f t="shared" ca="1" si="263"/>
        <v>-9</v>
      </c>
      <c r="AO382" s="20">
        <f t="shared" ca="1" si="249"/>
        <v>0</v>
      </c>
      <c r="AP382" s="22">
        <f t="shared" ca="1" si="250"/>
        <v>69</v>
      </c>
      <c r="AQ382"/>
      <c r="AR382" s="74" t="str">
        <f t="shared" ca="1" si="278"/>
        <v>Profit Target</v>
      </c>
      <c r="AS382" s="74" t="str">
        <f t="shared" ca="1" si="279"/>
        <v/>
      </c>
      <c r="CA382" s="5"/>
      <c r="CB382" s="50">
        <f t="shared" ca="1" si="247"/>
        <v>24</v>
      </c>
    </row>
    <row r="383" spans="1:80">
      <c r="A383" s="50">
        <f t="shared" ca="1" si="246"/>
        <v>2</v>
      </c>
      <c r="B383" s="34"/>
      <c r="C383" s="34"/>
      <c r="D383" s="34"/>
      <c r="E383" s="34"/>
      <c r="F383" s="24">
        <f ca="1">IF(A383&lt;&gt;"",COUNTIF($A$5:A383,A383),"")</f>
        <v>11</v>
      </c>
      <c r="G383" s="76">
        <f t="shared" ca="1" si="248"/>
        <v>2</v>
      </c>
      <c r="H383" s="19">
        <f t="shared" ca="1" si="253"/>
        <v>1</v>
      </c>
      <c r="I383" s="83" t="str">
        <f t="shared" ca="1" si="280"/>
        <v/>
      </c>
      <c r="J383" s="83" t="str">
        <f t="shared" ca="1" si="254"/>
        <v/>
      </c>
      <c r="K383" s="83" t="str">
        <f t="shared" ca="1" si="281"/>
        <v/>
      </c>
      <c r="L383" s="83" t="str">
        <f t="shared" ca="1" si="255"/>
        <v/>
      </c>
      <c r="M383" s="83" t="str">
        <f t="shared" ca="1" si="282"/>
        <v/>
      </c>
      <c r="N383" s="83" t="str">
        <f t="shared" ca="1" si="256"/>
        <v/>
      </c>
      <c r="O383" s="83" t="str">
        <f t="shared" ca="1" si="283"/>
        <v/>
      </c>
      <c r="P383" s="83" t="str">
        <f t="shared" ca="1" si="257"/>
        <v/>
      </c>
      <c r="Q383" s="83" t="str">
        <f t="shared" ca="1" si="284"/>
        <v/>
      </c>
      <c r="R383" s="83" t="str">
        <f t="shared" ca="1" si="258"/>
        <v/>
      </c>
      <c r="S383" s="83" t="str">
        <f t="shared" ca="1" si="285"/>
        <v/>
      </c>
      <c r="T383" s="83" t="str">
        <f t="shared" ca="1" si="259"/>
        <v/>
      </c>
      <c r="U383" s="83" t="str">
        <f t="shared" ca="1" si="286"/>
        <v/>
      </c>
      <c r="V383" s="83" t="str">
        <f t="shared" ca="1" si="260"/>
        <v/>
      </c>
      <c r="W383" s="83" t="str">
        <f t="shared" ca="1" si="287"/>
        <v/>
      </c>
      <c r="X383" s="83" t="str">
        <f t="shared" ca="1" si="261"/>
        <v/>
      </c>
      <c r="Y383" s="83" t="str">
        <f t="shared" ca="1" si="288"/>
        <v/>
      </c>
      <c r="Z383" s="83" t="str">
        <f t="shared" ca="1" si="262"/>
        <v/>
      </c>
      <c r="AA383" s="83" t="str">
        <f t="shared" ca="1" si="289"/>
        <v/>
      </c>
      <c r="AB383" s="28" t="str">
        <f t="shared" ca="1" si="277"/>
        <v/>
      </c>
      <c r="AC383" s="9" t="str">
        <f t="shared" ca="1" si="266"/>
        <v/>
      </c>
      <c r="AD383" s="9" t="str">
        <f t="shared" ca="1" si="276"/>
        <v/>
      </c>
      <c r="AE383" s="9" t="str">
        <f t="shared" ca="1" si="267"/>
        <v/>
      </c>
      <c r="AF383" s="9" t="str">
        <f t="shared" ca="1" si="268"/>
        <v/>
      </c>
      <c r="AG383" s="9" t="str">
        <f t="shared" ca="1" si="269"/>
        <v/>
      </c>
      <c r="AH383" s="9" t="str">
        <f t="shared" ca="1" si="270"/>
        <v/>
      </c>
      <c r="AI383" s="9" t="str">
        <f t="shared" ca="1" si="271"/>
        <v/>
      </c>
      <c r="AJ383" s="9" t="str">
        <f t="shared" ca="1" si="272"/>
        <v/>
      </c>
      <c r="AK383" s="9" t="str">
        <f t="shared" ca="1" si="273"/>
        <v/>
      </c>
      <c r="AL383" s="9" t="str">
        <f t="shared" ca="1" si="290"/>
        <v/>
      </c>
      <c r="AM383" s="9">
        <f t="shared" ca="1" si="275"/>
        <v>19</v>
      </c>
      <c r="AN383" s="9">
        <f t="shared" ca="1" si="263"/>
        <v>-9</v>
      </c>
      <c r="AO383" s="20">
        <f t="shared" ca="1" si="249"/>
        <v>0</v>
      </c>
      <c r="AP383" s="22">
        <f t="shared" ca="1" si="250"/>
        <v>69</v>
      </c>
      <c r="AQ383"/>
      <c r="AR383" s="74" t="str">
        <f t="shared" ca="1" si="278"/>
        <v>Profit Target</v>
      </c>
      <c r="AS383" s="74" t="str">
        <f t="shared" ca="1" si="279"/>
        <v/>
      </c>
      <c r="CA383" s="5"/>
      <c r="CB383" s="50">
        <f t="shared" ca="1" si="247"/>
        <v>25</v>
      </c>
    </row>
    <row r="384" spans="1:80">
      <c r="A384" s="50">
        <f t="shared" ca="1" si="246"/>
        <v>31</v>
      </c>
      <c r="B384" s="34"/>
      <c r="C384" s="34"/>
      <c r="D384" s="34"/>
      <c r="E384" s="34"/>
      <c r="F384" s="24">
        <f ca="1">IF(A384&lt;&gt;"",COUNTIF($A$5:A384,A384),"")</f>
        <v>11</v>
      </c>
      <c r="G384" s="76">
        <f t="shared" ca="1" si="248"/>
        <v>31</v>
      </c>
      <c r="H384" s="19">
        <f t="shared" ca="1" si="253"/>
        <v>1</v>
      </c>
      <c r="I384" s="83" t="str">
        <f t="shared" ca="1" si="280"/>
        <v/>
      </c>
      <c r="J384" s="83" t="str">
        <f t="shared" ca="1" si="254"/>
        <v/>
      </c>
      <c r="K384" s="83" t="str">
        <f t="shared" ca="1" si="281"/>
        <v/>
      </c>
      <c r="L384" s="83" t="str">
        <f t="shared" ca="1" si="255"/>
        <v/>
      </c>
      <c r="M384" s="83" t="str">
        <f t="shared" ca="1" si="282"/>
        <v/>
      </c>
      <c r="N384" s="83" t="str">
        <f t="shared" ca="1" si="256"/>
        <v/>
      </c>
      <c r="O384" s="83" t="str">
        <f t="shared" ca="1" si="283"/>
        <v/>
      </c>
      <c r="P384" s="83" t="str">
        <f t="shared" ca="1" si="257"/>
        <v/>
      </c>
      <c r="Q384" s="83" t="str">
        <f t="shared" ca="1" si="284"/>
        <v/>
      </c>
      <c r="R384" s="83" t="str">
        <f t="shared" ca="1" si="258"/>
        <v/>
      </c>
      <c r="S384" s="83" t="str">
        <f t="shared" ca="1" si="285"/>
        <v/>
      </c>
      <c r="T384" s="83" t="str">
        <f t="shared" ca="1" si="259"/>
        <v/>
      </c>
      <c r="U384" s="83" t="str">
        <f t="shared" ca="1" si="286"/>
        <v/>
      </c>
      <c r="V384" s="83" t="str">
        <f t="shared" ca="1" si="260"/>
        <v/>
      </c>
      <c r="W384" s="83" t="str">
        <f t="shared" ca="1" si="287"/>
        <v/>
      </c>
      <c r="X384" s="83" t="str">
        <f t="shared" ca="1" si="261"/>
        <v/>
      </c>
      <c r="Y384" s="83" t="str">
        <f t="shared" ca="1" si="288"/>
        <v/>
      </c>
      <c r="Z384" s="83" t="str">
        <f t="shared" ca="1" si="262"/>
        <v/>
      </c>
      <c r="AA384" s="83" t="str">
        <f t="shared" ca="1" si="289"/>
        <v/>
      </c>
      <c r="AB384" s="28" t="str">
        <f t="shared" ca="1" si="277"/>
        <v/>
      </c>
      <c r="AC384" s="9" t="str">
        <f t="shared" ca="1" si="266"/>
        <v/>
      </c>
      <c r="AD384" s="9" t="str">
        <f t="shared" ca="1" si="276"/>
        <v/>
      </c>
      <c r="AE384" s="9" t="str">
        <f t="shared" ca="1" si="267"/>
        <v/>
      </c>
      <c r="AF384" s="9" t="str">
        <f t="shared" ca="1" si="268"/>
        <v/>
      </c>
      <c r="AG384" s="9" t="str">
        <f t="shared" ca="1" si="269"/>
        <v/>
      </c>
      <c r="AH384" s="9" t="str">
        <f t="shared" ca="1" si="270"/>
        <v/>
      </c>
      <c r="AI384" s="9" t="str">
        <f t="shared" ca="1" si="271"/>
        <v/>
      </c>
      <c r="AJ384" s="9" t="str">
        <f t="shared" ca="1" si="272"/>
        <v/>
      </c>
      <c r="AK384" s="9" t="str">
        <f t="shared" ca="1" si="273"/>
        <v/>
      </c>
      <c r="AL384" s="9" t="str">
        <f t="shared" ca="1" si="290"/>
        <v/>
      </c>
      <c r="AM384" s="9">
        <f t="shared" ca="1" si="275"/>
        <v>19</v>
      </c>
      <c r="AN384" s="9">
        <f t="shared" ca="1" si="263"/>
        <v>-9</v>
      </c>
      <c r="AO384" s="20">
        <f t="shared" ca="1" si="249"/>
        <v>0</v>
      </c>
      <c r="AP384" s="22">
        <f t="shared" ca="1" si="250"/>
        <v>69</v>
      </c>
      <c r="AQ384"/>
      <c r="AR384" s="74" t="str">
        <f t="shared" ca="1" si="278"/>
        <v>Profit Target</v>
      </c>
      <c r="AS384" s="74" t="str">
        <f t="shared" ca="1" si="279"/>
        <v/>
      </c>
      <c r="CA384" s="5"/>
      <c r="CB384" s="50">
        <f t="shared" ca="1" si="247"/>
        <v>35</v>
      </c>
    </row>
    <row r="385" spans="1:80">
      <c r="A385" s="50">
        <f t="shared" ca="1" si="246"/>
        <v>12</v>
      </c>
      <c r="B385" s="34"/>
      <c r="C385" s="34"/>
      <c r="D385" s="34"/>
      <c r="E385" s="34"/>
      <c r="F385" s="24">
        <f ca="1">IF(A385&lt;&gt;"",COUNTIF($A$5:A385,A385),"")</f>
        <v>12</v>
      </c>
      <c r="G385" s="76">
        <f t="shared" ca="1" si="248"/>
        <v>12</v>
      </c>
      <c r="H385" s="19">
        <f t="shared" ca="1" si="253"/>
        <v>1</v>
      </c>
      <c r="I385" s="83" t="str">
        <f t="shared" ca="1" si="280"/>
        <v/>
      </c>
      <c r="J385" s="83" t="str">
        <f t="shared" ca="1" si="254"/>
        <v/>
      </c>
      <c r="K385" s="83" t="str">
        <f t="shared" ca="1" si="281"/>
        <v/>
      </c>
      <c r="L385" s="83" t="str">
        <f t="shared" ca="1" si="255"/>
        <v/>
      </c>
      <c r="M385" s="83" t="str">
        <f t="shared" ca="1" si="282"/>
        <v/>
      </c>
      <c r="N385" s="83" t="str">
        <f t="shared" ca="1" si="256"/>
        <v/>
      </c>
      <c r="O385" s="83" t="str">
        <f t="shared" ca="1" si="283"/>
        <v/>
      </c>
      <c r="P385" s="83" t="str">
        <f t="shared" ca="1" si="257"/>
        <v/>
      </c>
      <c r="Q385" s="83" t="str">
        <f t="shared" ca="1" si="284"/>
        <v/>
      </c>
      <c r="R385" s="83" t="str">
        <f t="shared" ca="1" si="258"/>
        <v/>
      </c>
      <c r="S385" s="83" t="str">
        <f t="shared" ca="1" si="285"/>
        <v/>
      </c>
      <c r="T385" s="83" t="str">
        <f t="shared" ca="1" si="259"/>
        <v/>
      </c>
      <c r="U385" s="83" t="str">
        <f t="shared" ca="1" si="286"/>
        <v/>
      </c>
      <c r="V385" s="83" t="str">
        <f t="shared" ca="1" si="260"/>
        <v/>
      </c>
      <c r="W385" s="83" t="str">
        <f t="shared" ca="1" si="287"/>
        <v/>
      </c>
      <c r="X385" s="83" t="str">
        <f t="shared" ca="1" si="261"/>
        <v/>
      </c>
      <c r="Y385" s="83" t="str">
        <f t="shared" ca="1" si="288"/>
        <v/>
      </c>
      <c r="Z385" s="83" t="str">
        <f t="shared" ca="1" si="262"/>
        <v/>
      </c>
      <c r="AA385" s="83" t="str">
        <f t="shared" ca="1" si="289"/>
        <v/>
      </c>
      <c r="AB385" s="28" t="str">
        <f t="shared" ca="1" si="277"/>
        <v/>
      </c>
      <c r="AC385" s="9" t="str">
        <f t="shared" ca="1" si="266"/>
        <v/>
      </c>
      <c r="AD385" s="9" t="str">
        <f t="shared" ca="1" si="276"/>
        <v/>
      </c>
      <c r="AE385" s="9" t="str">
        <f t="shared" ca="1" si="267"/>
        <v/>
      </c>
      <c r="AF385" s="9" t="str">
        <f t="shared" ca="1" si="268"/>
        <v/>
      </c>
      <c r="AG385" s="9" t="str">
        <f t="shared" ca="1" si="269"/>
        <v/>
      </c>
      <c r="AH385" s="9" t="str">
        <f t="shared" ca="1" si="270"/>
        <v/>
      </c>
      <c r="AI385" s="9" t="str">
        <f t="shared" ca="1" si="271"/>
        <v/>
      </c>
      <c r="AJ385" s="9" t="str">
        <f t="shared" ca="1" si="272"/>
        <v/>
      </c>
      <c r="AK385" s="9" t="str">
        <f t="shared" ca="1" si="273"/>
        <v/>
      </c>
      <c r="AL385" s="9" t="str">
        <f t="shared" ca="1" si="290"/>
        <v/>
      </c>
      <c r="AM385" s="9">
        <f t="shared" ca="1" si="275"/>
        <v>19</v>
      </c>
      <c r="AN385" s="9">
        <f t="shared" ca="1" si="263"/>
        <v>-9</v>
      </c>
      <c r="AO385" s="20">
        <f t="shared" ca="1" si="249"/>
        <v>0</v>
      </c>
      <c r="AP385" s="22">
        <f t="shared" ca="1" si="250"/>
        <v>69</v>
      </c>
      <c r="AQ385"/>
      <c r="AR385" s="74" t="str">
        <f t="shared" ca="1" si="278"/>
        <v>Profit Target</v>
      </c>
      <c r="AS385" s="74" t="str">
        <f t="shared" ca="1" si="279"/>
        <v/>
      </c>
      <c r="CA385" s="5"/>
      <c r="CB385" s="50">
        <f t="shared" ca="1" si="247"/>
        <v>16</v>
      </c>
    </row>
    <row r="386" spans="1:80">
      <c r="A386" s="50">
        <f t="shared" ca="1" si="246"/>
        <v>4</v>
      </c>
      <c r="B386" s="34"/>
      <c r="C386" s="34"/>
      <c r="D386" s="34"/>
      <c r="E386" s="34"/>
      <c r="F386" s="24">
        <f ca="1">IF(A386&lt;&gt;"",COUNTIF($A$5:A386,A386),"")</f>
        <v>18</v>
      </c>
      <c r="G386" s="76">
        <f t="shared" ca="1" si="248"/>
        <v>4</v>
      </c>
      <c r="H386" s="19">
        <f t="shared" ca="1" si="253"/>
        <v>1</v>
      </c>
      <c r="I386" s="83" t="str">
        <f t="shared" ca="1" si="280"/>
        <v/>
      </c>
      <c r="J386" s="83" t="str">
        <f t="shared" ca="1" si="254"/>
        <v/>
      </c>
      <c r="K386" s="83" t="str">
        <f t="shared" ca="1" si="281"/>
        <v/>
      </c>
      <c r="L386" s="83" t="str">
        <f t="shared" ca="1" si="255"/>
        <v/>
      </c>
      <c r="M386" s="83" t="str">
        <f t="shared" ca="1" si="282"/>
        <v/>
      </c>
      <c r="N386" s="83" t="str">
        <f t="shared" ca="1" si="256"/>
        <v/>
      </c>
      <c r="O386" s="83" t="str">
        <f t="shared" ca="1" si="283"/>
        <v/>
      </c>
      <c r="P386" s="83" t="str">
        <f t="shared" ca="1" si="257"/>
        <v/>
      </c>
      <c r="Q386" s="83" t="str">
        <f t="shared" ca="1" si="284"/>
        <v/>
      </c>
      <c r="R386" s="83" t="str">
        <f t="shared" ca="1" si="258"/>
        <v/>
      </c>
      <c r="S386" s="83" t="str">
        <f t="shared" ca="1" si="285"/>
        <v/>
      </c>
      <c r="T386" s="83" t="str">
        <f t="shared" ca="1" si="259"/>
        <v/>
      </c>
      <c r="U386" s="83" t="str">
        <f t="shared" ca="1" si="286"/>
        <v/>
      </c>
      <c r="V386" s="83" t="str">
        <f t="shared" ca="1" si="260"/>
        <v/>
      </c>
      <c r="W386" s="83" t="str">
        <f t="shared" ca="1" si="287"/>
        <v/>
      </c>
      <c r="X386" s="83" t="str">
        <f t="shared" ca="1" si="261"/>
        <v/>
      </c>
      <c r="Y386" s="83" t="str">
        <f t="shared" ca="1" si="288"/>
        <v/>
      </c>
      <c r="Z386" s="83" t="str">
        <f t="shared" ca="1" si="262"/>
        <v/>
      </c>
      <c r="AA386" s="83" t="str">
        <f t="shared" ca="1" si="289"/>
        <v/>
      </c>
      <c r="AB386" s="28" t="str">
        <f t="shared" ca="1" si="277"/>
        <v/>
      </c>
      <c r="AC386" s="9" t="str">
        <f t="shared" ca="1" si="266"/>
        <v/>
      </c>
      <c r="AD386" s="9" t="str">
        <f t="shared" ca="1" si="276"/>
        <v/>
      </c>
      <c r="AE386" s="9" t="str">
        <f t="shared" ca="1" si="267"/>
        <v/>
      </c>
      <c r="AF386" s="9" t="str">
        <f t="shared" ca="1" si="268"/>
        <v/>
      </c>
      <c r="AG386" s="9" t="str">
        <f t="shared" ca="1" si="269"/>
        <v/>
      </c>
      <c r="AH386" s="9" t="str">
        <f t="shared" ca="1" si="270"/>
        <v/>
      </c>
      <c r="AI386" s="9" t="str">
        <f t="shared" ca="1" si="271"/>
        <v/>
      </c>
      <c r="AJ386" s="9" t="str">
        <f t="shared" ca="1" si="272"/>
        <v/>
      </c>
      <c r="AK386" s="9" t="str">
        <f t="shared" ca="1" si="273"/>
        <v/>
      </c>
      <c r="AL386" s="9" t="str">
        <f t="shared" ca="1" si="290"/>
        <v/>
      </c>
      <c r="AM386" s="9">
        <f t="shared" ca="1" si="275"/>
        <v>19</v>
      </c>
      <c r="AN386" s="9">
        <f t="shared" ca="1" si="263"/>
        <v>-9</v>
      </c>
      <c r="AO386" s="20">
        <f t="shared" ca="1" si="249"/>
        <v>0</v>
      </c>
      <c r="AP386" s="22">
        <f t="shared" ca="1" si="250"/>
        <v>69</v>
      </c>
      <c r="AQ386"/>
      <c r="AR386" s="74" t="str">
        <f t="shared" ca="1" si="278"/>
        <v>Profit Target</v>
      </c>
      <c r="AS386" s="74" t="str">
        <f t="shared" ca="1" si="279"/>
        <v/>
      </c>
      <c r="CA386" s="5"/>
      <c r="CB386" s="50">
        <f t="shared" ca="1" si="247"/>
        <v>10</v>
      </c>
    </row>
    <row r="387" spans="1:80">
      <c r="A387" s="50">
        <f t="shared" ca="1" si="246"/>
        <v>7</v>
      </c>
      <c r="B387" s="34"/>
      <c r="C387" s="34"/>
      <c r="D387" s="34"/>
      <c r="E387" s="34"/>
      <c r="F387" s="24">
        <f ca="1">IF(A387&lt;&gt;"",COUNTIF($A$5:A387,A387),"")</f>
        <v>5</v>
      </c>
      <c r="G387" s="76">
        <f t="shared" ca="1" si="248"/>
        <v>7</v>
      </c>
      <c r="H387" s="19">
        <f t="shared" ca="1" si="253"/>
        <v>1</v>
      </c>
      <c r="I387" s="83" t="str">
        <f t="shared" ca="1" si="280"/>
        <v/>
      </c>
      <c r="J387" s="83" t="str">
        <f t="shared" ca="1" si="254"/>
        <v/>
      </c>
      <c r="K387" s="83" t="str">
        <f t="shared" ca="1" si="281"/>
        <v/>
      </c>
      <c r="L387" s="83" t="str">
        <f t="shared" ca="1" si="255"/>
        <v/>
      </c>
      <c r="M387" s="83" t="str">
        <f t="shared" ca="1" si="282"/>
        <v/>
      </c>
      <c r="N387" s="83" t="str">
        <f t="shared" ca="1" si="256"/>
        <v/>
      </c>
      <c r="O387" s="83" t="str">
        <f t="shared" ca="1" si="283"/>
        <v/>
      </c>
      <c r="P387" s="83" t="str">
        <f t="shared" ca="1" si="257"/>
        <v/>
      </c>
      <c r="Q387" s="83" t="str">
        <f t="shared" ca="1" si="284"/>
        <v/>
      </c>
      <c r="R387" s="83" t="str">
        <f t="shared" ca="1" si="258"/>
        <v/>
      </c>
      <c r="S387" s="83" t="str">
        <f t="shared" ca="1" si="285"/>
        <v/>
      </c>
      <c r="T387" s="83" t="str">
        <f t="shared" ca="1" si="259"/>
        <v/>
      </c>
      <c r="U387" s="83" t="str">
        <f t="shared" ca="1" si="286"/>
        <v/>
      </c>
      <c r="V387" s="83" t="str">
        <f t="shared" ca="1" si="260"/>
        <v/>
      </c>
      <c r="W387" s="83" t="str">
        <f t="shared" ca="1" si="287"/>
        <v/>
      </c>
      <c r="X387" s="83" t="str">
        <f t="shared" ca="1" si="261"/>
        <v/>
      </c>
      <c r="Y387" s="83" t="str">
        <f t="shared" ca="1" si="288"/>
        <v/>
      </c>
      <c r="Z387" s="83" t="str">
        <f t="shared" ca="1" si="262"/>
        <v/>
      </c>
      <c r="AA387" s="83" t="str">
        <f t="shared" ca="1" si="289"/>
        <v/>
      </c>
      <c r="AB387" s="28" t="str">
        <f t="shared" ca="1" si="277"/>
        <v/>
      </c>
      <c r="AC387" s="9" t="str">
        <f t="shared" ca="1" si="266"/>
        <v/>
      </c>
      <c r="AD387" s="9" t="str">
        <f t="shared" ca="1" si="276"/>
        <v/>
      </c>
      <c r="AE387" s="9" t="str">
        <f t="shared" ca="1" si="267"/>
        <v/>
      </c>
      <c r="AF387" s="9" t="str">
        <f t="shared" ca="1" si="268"/>
        <v/>
      </c>
      <c r="AG387" s="9" t="str">
        <f t="shared" ca="1" si="269"/>
        <v/>
      </c>
      <c r="AH387" s="9" t="str">
        <f t="shared" ca="1" si="270"/>
        <v/>
      </c>
      <c r="AI387" s="9" t="str">
        <f t="shared" ca="1" si="271"/>
        <v/>
      </c>
      <c r="AJ387" s="9" t="str">
        <f t="shared" ca="1" si="272"/>
        <v/>
      </c>
      <c r="AK387" s="9" t="str">
        <f t="shared" ca="1" si="273"/>
        <v/>
      </c>
      <c r="AL387" s="9" t="str">
        <f t="shared" ca="1" si="290"/>
        <v/>
      </c>
      <c r="AM387" s="9">
        <f t="shared" ca="1" si="275"/>
        <v>19</v>
      </c>
      <c r="AN387" s="9">
        <f t="shared" ca="1" si="263"/>
        <v>-9</v>
      </c>
      <c r="AO387" s="20">
        <f t="shared" ca="1" si="249"/>
        <v>0</v>
      </c>
      <c r="AP387" s="22">
        <f t="shared" ca="1" si="250"/>
        <v>69</v>
      </c>
      <c r="AQ387"/>
      <c r="AR387" s="74" t="str">
        <f t="shared" ca="1" si="278"/>
        <v>Profit Target</v>
      </c>
      <c r="AS387" s="74" t="str">
        <f t="shared" ca="1" si="279"/>
        <v/>
      </c>
      <c r="CA387" s="5"/>
      <c r="CB387" s="50">
        <f t="shared" ca="1" si="247"/>
        <v>8</v>
      </c>
    </row>
    <row r="388" spans="1:80">
      <c r="A388" s="50">
        <f t="shared" ca="1" si="246"/>
        <v>31</v>
      </c>
      <c r="B388" s="34"/>
      <c r="C388" s="34"/>
      <c r="D388" s="34"/>
      <c r="E388" s="34"/>
      <c r="F388" s="24">
        <f ca="1">IF(A388&lt;&gt;"",COUNTIF($A$5:A388,A388),"")</f>
        <v>12</v>
      </c>
      <c r="G388" s="76">
        <f t="shared" ca="1" si="248"/>
        <v>31</v>
      </c>
      <c r="H388" s="19">
        <f t="shared" ca="1" si="253"/>
        <v>1</v>
      </c>
      <c r="I388" s="83" t="str">
        <f t="shared" ca="1" si="280"/>
        <v/>
      </c>
      <c r="J388" s="83" t="str">
        <f t="shared" ca="1" si="254"/>
        <v/>
      </c>
      <c r="K388" s="83" t="str">
        <f t="shared" ca="1" si="281"/>
        <v/>
      </c>
      <c r="L388" s="83" t="str">
        <f t="shared" ca="1" si="255"/>
        <v/>
      </c>
      <c r="M388" s="83" t="str">
        <f t="shared" ca="1" si="282"/>
        <v/>
      </c>
      <c r="N388" s="83" t="str">
        <f t="shared" ca="1" si="256"/>
        <v/>
      </c>
      <c r="O388" s="83" t="str">
        <f t="shared" ca="1" si="283"/>
        <v/>
      </c>
      <c r="P388" s="83" t="str">
        <f t="shared" ca="1" si="257"/>
        <v/>
      </c>
      <c r="Q388" s="83" t="str">
        <f t="shared" ca="1" si="284"/>
        <v/>
      </c>
      <c r="R388" s="83" t="str">
        <f t="shared" ca="1" si="258"/>
        <v/>
      </c>
      <c r="S388" s="83" t="str">
        <f t="shared" ca="1" si="285"/>
        <v/>
      </c>
      <c r="T388" s="83" t="str">
        <f t="shared" ca="1" si="259"/>
        <v/>
      </c>
      <c r="U388" s="83" t="str">
        <f t="shared" ca="1" si="286"/>
        <v/>
      </c>
      <c r="V388" s="83" t="str">
        <f t="shared" ca="1" si="260"/>
        <v/>
      </c>
      <c r="W388" s="83" t="str">
        <f t="shared" ca="1" si="287"/>
        <v/>
      </c>
      <c r="X388" s="83" t="str">
        <f t="shared" ca="1" si="261"/>
        <v/>
      </c>
      <c r="Y388" s="83" t="str">
        <f t="shared" ca="1" si="288"/>
        <v/>
      </c>
      <c r="Z388" s="83" t="str">
        <f t="shared" ca="1" si="262"/>
        <v/>
      </c>
      <c r="AA388" s="83" t="str">
        <f t="shared" ca="1" si="289"/>
        <v/>
      </c>
      <c r="AB388" s="28" t="str">
        <f t="shared" ca="1" si="277"/>
        <v/>
      </c>
      <c r="AC388" s="9" t="str">
        <f t="shared" ca="1" si="266"/>
        <v/>
      </c>
      <c r="AD388" s="9" t="str">
        <f t="shared" ca="1" si="276"/>
        <v/>
      </c>
      <c r="AE388" s="9" t="str">
        <f t="shared" ca="1" si="267"/>
        <v/>
      </c>
      <c r="AF388" s="9" t="str">
        <f t="shared" ca="1" si="268"/>
        <v/>
      </c>
      <c r="AG388" s="9" t="str">
        <f t="shared" ca="1" si="269"/>
        <v/>
      </c>
      <c r="AH388" s="9" t="str">
        <f t="shared" ca="1" si="270"/>
        <v/>
      </c>
      <c r="AI388" s="9" t="str">
        <f t="shared" ca="1" si="271"/>
        <v/>
      </c>
      <c r="AJ388" s="9" t="str">
        <f t="shared" ca="1" si="272"/>
        <v/>
      </c>
      <c r="AK388" s="9" t="str">
        <f t="shared" ca="1" si="273"/>
        <v/>
      </c>
      <c r="AL388" s="9" t="str">
        <f t="shared" ca="1" si="290"/>
        <v/>
      </c>
      <c r="AM388" s="9">
        <f t="shared" ca="1" si="275"/>
        <v>19</v>
      </c>
      <c r="AN388" s="9">
        <f t="shared" ca="1" si="263"/>
        <v>-9</v>
      </c>
      <c r="AO388" s="20">
        <f t="shared" ca="1" si="249"/>
        <v>0</v>
      </c>
      <c r="AP388" s="22">
        <f t="shared" ca="1" si="250"/>
        <v>69</v>
      </c>
      <c r="AQ388"/>
      <c r="AR388" s="74" t="str">
        <f t="shared" ca="1" si="278"/>
        <v>Profit Target</v>
      </c>
      <c r="AS388" s="74" t="str">
        <f t="shared" ca="1" si="279"/>
        <v/>
      </c>
      <c r="CA388" s="5"/>
      <c r="CB388" s="50">
        <f t="shared" ca="1" si="247"/>
        <v>15</v>
      </c>
    </row>
    <row r="389" spans="1:80">
      <c r="A389" s="50">
        <f t="shared" ref="A389:A452" ca="1" si="291">IF($A$2="no",INT(RAND()*36+1),INT(RAND()*37))</f>
        <v>0</v>
      </c>
      <c r="B389" s="34"/>
      <c r="C389" s="34"/>
      <c r="D389" s="34"/>
      <c r="E389" s="34"/>
      <c r="F389" s="24">
        <f ca="1">IF(A389&lt;&gt;"",COUNTIF($A$5:A389,A389),"")</f>
        <v>13</v>
      </c>
      <c r="G389" s="76">
        <f t="shared" ca="1" si="248"/>
        <v>0</v>
      </c>
      <c r="H389" s="19">
        <f t="shared" ca="1" si="253"/>
        <v>1</v>
      </c>
      <c r="I389" s="83" t="str">
        <f t="shared" ca="1" si="280"/>
        <v/>
      </c>
      <c r="J389" s="83" t="str">
        <f t="shared" ca="1" si="254"/>
        <v/>
      </c>
      <c r="K389" s="83" t="str">
        <f t="shared" ca="1" si="281"/>
        <v/>
      </c>
      <c r="L389" s="83" t="str">
        <f t="shared" ca="1" si="255"/>
        <v/>
      </c>
      <c r="M389" s="83" t="str">
        <f t="shared" ca="1" si="282"/>
        <v/>
      </c>
      <c r="N389" s="83" t="str">
        <f t="shared" ca="1" si="256"/>
        <v/>
      </c>
      <c r="O389" s="83" t="str">
        <f t="shared" ca="1" si="283"/>
        <v/>
      </c>
      <c r="P389" s="83" t="str">
        <f t="shared" ca="1" si="257"/>
        <v/>
      </c>
      <c r="Q389" s="83" t="str">
        <f t="shared" ca="1" si="284"/>
        <v/>
      </c>
      <c r="R389" s="83" t="str">
        <f t="shared" ca="1" si="258"/>
        <v/>
      </c>
      <c r="S389" s="83" t="str">
        <f t="shared" ca="1" si="285"/>
        <v/>
      </c>
      <c r="T389" s="83" t="str">
        <f t="shared" ca="1" si="259"/>
        <v/>
      </c>
      <c r="U389" s="83" t="str">
        <f t="shared" ca="1" si="286"/>
        <v/>
      </c>
      <c r="V389" s="83" t="str">
        <f t="shared" ca="1" si="260"/>
        <v/>
      </c>
      <c r="W389" s="83" t="str">
        <f t="shared" ca="1" si="287"/>
        <v/>
      </c>
      <c r="X389" s="83" t="str">
        <f t="shared" ca="1" si="261"/>
        <v/>
      </c>
      <c r="Y389" s="83" t="str">
        <f t="shared" ca="1" si="288"/>
        <v/>
      </c>
      <c r="Z389" s="83" t="str">
        <f t="shared" ca="1" si="262"/>
        <v/>
      </c>
      <c r="AA389" s="83" t="str">
        <f t="shared" ca="1" si="289"/>
        <v/>
      </c>
      <c r="AB389" s="28" t="str">
        <f t="shared" ca="1" si="277"/>
        <v/>
      </c>
      <c r="AC389" s="9" t="str">
        <f t="shared" ca="1" si="266"/>
        <v/>
      </c>
      <c r="AD389" s="9" t="str">
        <f t="shared" ca="1" si="276"/>
        <v/>
      </c>
      <c r="AE389" s="9" t="str">
        <f t="shared" ca="1" si="267"/>
        <v/>
      </c>
      <c r="AF389" s="9" t="str">
        <f t="shared" ca="1" si="268"/>
        <v/>
      </c>
      <c r="AG389" s="9" t="str">
        <f t="shared" ca="1" si="269"/>
        <v/>
      </c>
      <c r="AH389" s="9" t="str">
        <f t="shared" ca="1" si="270"/>
        <v/>
      </c>
      <c r="AI389" s="9" t="str">
        <f t="shared" ca="1" si="271"/>
        <v/>
      </c>
      <c r="AJ389" s="9" t="str">
        <f t="shared" ca="1" si="272"/>
        <v/>
      </c>
      <c r="AK389" s="9" t="str">
        <f t="shared" ca="1" si="273"/>
        <v/>
      </c>
      <c r="AL389" s="9" t="str">
        <f t="shared" ca="1" si="290"/>
        <v/>
      </c>
      <c r="AM389" s="9">
        <f t="shared" ca="1" si="275"/>
        <v>19</v>
      </c>
      <c r="AN389" s="9">
        <f t="shared" ca="1" si="263"/>
        <v>-9</v>
      </c>
      <c r="AO389" s="20">
        <f t="shared" ca="1" si="249"/>
        <v>0</v>
      </c>
      <c r="AP389" s="22">
        <f t="shared" ca="1" si="250"/>
        <v>69</v>
      </c>
      <c r="AQ389"/>
      <c r="AR389" s="74" t="str">
        <f t="shared" ca="1" si="278"/>
        <v>Profit Target</v>
      </c>
      <c r="AS389" s="74" t="str">
        <f t="shared" ca="1" si="279"/>
        <v/>
      </c>
      <c r="CA389" s="5"/>
      <c r="CB389" s="50">
        <f t="shared" ref="CB389:CB452" ca="1" si="292">IF($A$2="no",INT(RAND()*36+1),INT(RAND()*37))</f>
        <v>5</v>
      </c>
    </row>
    <row r="390" spans="1:80">
      <c r="A390" s="50">
        <f t="shared" ca="1" si="291"/>
        <v>24</v>
      </c>
      <c r="B390" s="34"/>
      <c r="C390" s="34"/>
      <c r="D390" s="34"/>
      <c r="E390" s="34"/>
      <c r="F390" s="24">
        <f ca="1">IF(A390&lt;&gt;"",COUNTIF($A$5:A390,A390),"")</f>
        <v>10</v>
      </c>
      <c r="G390" s="76">
        <f t="shared" ref="G390:G453" ca="1" si="293">IF(A390&lt;&gt;"",IF(F390&gt;$AS$2,A390,""),"")</f>
        <v>24</v>
      </c>
      <c r="H390" s="19">
        <f t="shared" ca="1" si="253"/>
        <v>1</v>
      </c>
      <c r="I390" s="83" t="str">
        <f t="shared" ca="1" si="280"/>
        <v/>
      </c>
      <c r="J390" s="83" t="str">
        <f t="shared" ca="1" si="254"/>
        <v/>
      </c>
      <c r="K390" s="83" t="str">
        <f t="shared" ca="1" si="281"/>
        <v/>
      </c>
      <c r="L390" s="83" t="str">
        <f t="shared" ca="1" si="255"/>
        <v/>
      </c>
      <c r="M390" s="83" t="str">
        <f t="shared" ca="1" si="282"/>
        <v/>
      </c>
      <c r="N390" s="83" t="str">
        <f t="shared" ca="1" si="256"/>
        <v/>
      </c>
      <c r="O390" s="83" t="str">
        <f t="shared" ca="1" si="283"/>
        <v/>
      </c>
      <c r="P390" s="83" t="str">
        <f t="shared" ca="1" si="257"/>
        <v/>
      </c>
      <c r="Q390" s="83" t="str">
        <f t="shared" ca="1" si="284"/>
        <v/>
      </c>
      <c r="R390" s="83" t="str">
        <f t="shared" ca="1" si="258"/>
        <v/>
      </c>
      <c r="S390" s="83" t="str">
        <f t="shared" ca="1" si="285"/>
        <v/>
      </c>
      <c r="T390" s="83" t="str">
        <f t="shared" ca="1" si="259"/>
        <v/>
      </c>
      <c r="U390" s="83" t="str">
        <f t="shared" ca="1" si="286"/>
        <v/>
      </c>
      <c r="V390" s="83" t="str">
        <f t="shared" ca="1" si="260"/>
        <v/>
      </c>
      <c r="W390" s="83" t="str">
        <f t="shared" ca="1" si="287"/>
        <v/>
      </c>
      <c r="X390" s="83" t="str">
        <f t="shared" ca="1" si="261"/>
        <v/>
      </c>
      <c r="Y390" s="83" t="str">
        <f t="shared" ca="1" si="288"/>
        <v/>
      </c>
      <c r="Z390" s="83" t="str">
        <f t="shared" ca="1" si="262"/>
        <v/>
      </c>
      <c r="AA390" s="83" t="str">
        <f t="shared" ca="1" si="289"/>
        <v/>
      </c>
      <c r="AB390" s="28" t="str">
        <f t="shared" ca="1" si="277"/>
        <v/>
      </c>
      <c r="AC390" s="9" t="str">
        <f t="shared" ca="1" si="266"/>
        <v/>
      </c>
      <c r="AD390" s="9" t="str">
        <f t="shared" ca="1" si="276"/>
        <v/>
      </c>
      <c r="AE390" s="9" t="str">
        <f t="shared" ca="1" si="267"/>
        <v/>
      </c>
      <c r="AF390" s="9" t="str">
        <f t="shared" ca="1" si="268"/>
        <v/>
      </c>
      <c r="AG390" s="9" t="str">
        <f t="shared" ca="1" si="269"/>
        <v/>
      </c>
      <c r="AH390" s="9" t="str">
        <f t="shared" ca="1" si="270"/>
        <v/>
      </c>
      <c r="AI390" s="9" t="str">
        <f t="shared" ca="1" si="271"/>
        <v/>
      </c>
      <c r="AJ390" s="9" t="str">
        <f t="shared" ca="1" si="272"/>
        <v/>
      </c>
      <c r="AK390" s="9" t="str">
        <f t="shared" ca="1" si="273"/>
        <v/>
      </c>
      <c r="AL390" s="9" t="str">
        <f t="shared" ca="1" si="290"/>
        <v/>
      </c>
      <c r="AM390" s="9">
        <f t="shared" ca="1" si="275"/>
        <v>19</v>
      </c>
      <c r="AN390" s="9">
        <f t="shared" ca="1" si="263"/>
        <v>-9</v>
      </c>
      <c r="AO390" s="20">
        <f t="shared" ref="AO390:AO453" ca="1" si="294">IF(A390&lt;&gt;"",SUM(AC390:AL390),"")</f>
        <v>0</v>
      </c>
      <c r="AP390" s="22">
        <f t="shared" ref="AP390:AP453" ca="1" si="295">IF(A390&lt;&gt;"",AO390+AP389,"")</f>
        <v>69</v>
      </c>
      <c r="AQ390"/>
      <c r="AR390" s="74" t="str">
        <f t="shared" ca="1" si="278"/>
        <v>Profit Target</v>
      </c>
      <c r="AS390" s="74" t="str">
        <f t="shared" ca="1" si="279"/>
        <v/>
      </c>
      <c r="CA390" s="5"/>
      <c r="CB390" s="50">
        <f t="shared" ca="1" si="292"/>
        <v>8</v>
      </c>
    </row>
    <row r="391" spans="1:80">
      <c r="A391" s="50">
        <f t="shared" ca="1" si="291"/>
        <v>18</v>
      </c>
      <c r="B391" s="34"/>
      <c r="C391" s="34"/>
      <c r="D391" s="34"/>
      <c r="E391" s="34"/>
      <c r="F391" s="24">
        <f ca="1">IF(A391&lt;&gt;"",COUNTIF($A$5:A391,A391),"")</f>
        <v>5</v>
      </c>
      <c r="G391" s="76">
        <f t="shared" ca="1" si="293"/>
        <v>18</v>
      </c>
      <c r="H391" s="19">
        <f t="shared" ref="H391:H454" ca="1" si="296">IF(A390&lt;&gt;"",IF(AP390&gt;-1,1,ROUNDUP(ABS(AP390)/$W$3,0)+AN390),"")</f>
        <v>1</v>
      </c>
      <c r="I391" s="83" t="str">
        <f t="shared" ca="1" si="280"/>
        <v/>
      </c>
      <c r="J391" s="83" t="str">
        <f t="shared" ca="1" si="254"/>
        <v/>
      </c>
      <c r="K391" s="83" t="str">
        <f t="shared" ca="1" si="281"/>
        <v/>
      </c>
      <c r="L391" s="83" t="str">
        <f t="shared" ca="1" si="255"/>
        <v/>
      </c>
      <c r="M391" s="83" t="str">
        <f t="shared" ca="1" si="282"/>
        <v/>
      </c>
      <c r="N391" s="83" t="str">
        <f t="shared" ca="1" si="256"/>
        <v/>
      </c>
      <c r="O391" s="83" t="str">
        <f t="shared" ca="1" si="283"/>
        <v/>
      </c>
      <c r="P391" s="83" t="str">
        <f t="shared" ca="1" si="257"/>
        <v/>
      </c>
      <c r="Q391" s="83" t="str">
        <f t="shared" ca="1" si="284"/>
        <v/>
      </c>
      <c r="R391" s="83" t="str">
        <f t="shared" ca="1" si="258"/>
        <v/>
      </c>
      <c r="S391" s="83" t="str">
        <f t="shared" ca="1" si="285"/>
        <v/>
      </c>
      <c r="T391" s="83" t="str">
        <f t="shared" ca="1" si="259"/>
        <v/>
      </c>
      <c r="U391" s="83" t="str">
        <f t="shared" ca="1" si="286"/>
        <v/>
      </c>
      <c r="V391" s="83" t="str">
        <f t="shared" ca="1" si="260"/>
        <v/>
      </c>
      <c r="W391" s="83" t="str">
        <f t="shared" ca="1" si="287"/>
        <v/>
      </c>
      <c r="X391" s="83" t="str">
        <f t="shared" ca="1" si="261"/>
        <v/>
      </c>
      <c r="Y391" s="83" t="str">
        <f t="shared" ca="1" si="288"/>
        <v/>
      </c>
      <c r="Z391" s="83" t="str">
        <f t="shared" ca="1" si="262"/>
        <v/>
      </c>
      <c r="AA391" s="83" t="str">
        <f t="shared" ca="1" si="289"/>
        <v/>
      </c>
      <c r="AB391" s="28" t="str">
        <f t="shared" ca="1" si="277"/>
        <v/>
      </c>
      <c r="AC391" s="9" t="str">
        <f t="shared" ca="1" si="266"/>
        <v/>
      </c>
      <c r="AD391" s="9" t="str">
        <f t="shared" ca="1" si="276"/>
        <v/>
      </c>
      <c r="AE391" s="9" t="str">
        <f t="shared" ca="1" si="267"/>
        <v/>
      </c>
      <c r="AF391" s="9" t="str">
        <f t="shared" ca="1" si="268"/>
        <v/>
      </c>
      <c r="AG391" s="9" t="str">
        <f t="shared" ca="1" si="269"/>
        <v/>
      </c>
      <c r="AH391" s="9" t="str">
        <f t="shared" ca="1" si="270"/>
        <v/>
      </c>
      <c r="AI391" s="9" t="str">
        <f t="shared" ca="1" si="271"/>
        <v/>
      </c>
      <c r="AJ391" s="9" t="str">
        <f t="shared" ca="1" si="272"/>
        <v/>
      </c>
      <c r="AK391" s="9" t="str">
        <f t="shared" ca="1" si="273"/>
        <v/>
      </c>
      <c r="AL391" s="9" t="str">
        <f t="shared" ca="1" si="290"/>
        <v/>
      </c>
      <c r="AM391" s="9">
        <f t="shared" ca="1" si="275"/>
        <v>19</v>
      </c>
      <c r="AN391" s="9">
        <f t="shared" ca="1" si="263"/>
        <v>-9</v>
      </c>
      <c r="AO391" s="20">
        <f t="shared" ca="1" si="294"/>
        <v>0</v>
      </c>
      <c r="AP391" s="22">
        <f t="shared" ca="1" si="295"/>
        <v>69</v>
      </c>
      <c r="AQ391"/>
      <c r="AR391" s="74" t="str">
        <f t="shared" ca="1" si="278"/>
        <v>Profit Target</v>
      </c>
      <c r="AS391" s="74" t="str">
        <f t="shared" ca="1" si="279"/>
        <v/>
      </c>
      <c r="CA391" s="5"/>
      <c r="CB391" s="50">
        <f t="shared" ca="1" si="292"/>
        <v>36</v>
      </c>
    </row>
    <row r="392" spans="1:80">
      <c r="A392" s="50">
        <f t="shared" ca="1" si="291"/>
        <v>5</v>
      </c>
      <c r="B392" s="34"/>
      <c r="C392" s="34"/>
      <c r="D392" s="34"/>
      <c r="E392" s="34"/>
      <c r="F392" s="24">
        <f ca="1">IF(A392&lt;&gt;"",COUNTIF($A$5:A392,A392),"")</f>
        <v>15</v>
      </c>
      <c r="G392" s="76">
        <f t="shared" ca="1" si="293"/>
        <v>5</v>
      </c>
      <c r="H392" s="19">
        <f t="shared" ca="1" si="296"/>
        <v>1</v>
      </c>
      <c r="I392" s="83" t="str">
        <f t="shared" ca="1" si="280"/>
        <v/>
      </c>
      <c r="J392" s="83" t="str">
        <f t="shared" ca="1" si="254"/>
        <v/>
      </c>
      <c r="K392" s="83" t="str">
        <f t="shared" ca="1" si="281"/>
        <v/>
      </c>
      <c r="L392" s="83" t="str">
        <f t="shared" ca="1" si="255"/>
        <v/>
      </c>
      <c r="M392" s="83" t="str">
        <f t="shared" ca="1" si="282"/>
        <v/>
      </c>
      <c r="N392" s="83" t="str">
        <f t="shared" ca="1" si="256"/>
        <v/>
      </c>
      <c r="O392" s="83" t="str">
        <f t="shared" ca="1" si="283"/>
        <v/>
      </c>
      <c r="P392" s="83" t="str">
        <f t="shared" ca="1" si="257"/>
        <v/>
      </c>
      <c r="Q392" s="83" t="str">
        <f t="shared" ca="1" si="284"/>
        <v/>
      </c>
      <c r="R392" s="83" t="str">
        <f t="shared" ca="1" si="258"/>
        <v/>
      </c>
      <c r="S392" s="83" t="str">
        <f t="shared" ca="1" si="285"/>
        <v/>
      </c>
      <c r="T392" s="83" t="str">
        <f t="shared" ca="1" si="259"/>
        <v/>
      </c>
      <c r="U392" s="83" t="str">
        <f t="shared" ca="1" si="286"/>
        <v/>
      </c>
      <c r="V392" s="83" t="str">
        <f t="shared" ca="1" si="260"/>
        <v/>
      </c>
      <c r="W392" s="83" t="str">
        <f t="shared" ca="1" si="287"/>
        <v/>
      </c>
      <c r="X392" s="83" t="str">
        <f t="shared" ca="1" si="261"/>
        <v/>
      </c>
      <c r="Y392" s="83" t="str">
        <f t="shared" ca="1" si="288"/>
        <v/>
      </c>
      <c r="Z392" s="83" t="str">
        <f t="shared" ca="1" si="262"/>
        <v/>
      </c>
      <c r="AA392" s="83" t="str">
        <f t="shared" ca="1" si="289"/>
        <v/>
      </c>
      <c r="AB392" s="28" t="str">
        <f t="shared" ca="1" si="277"/>
        <v/>
      </c>
      <c r="AC392" s="9" t="str">
        <f t="shared" ca="1" si="266"/>
        <v/>
      </c>
      <c r="AD392" s="9" t="str">
        <f t="shared" ca="1" si="276"/>
        <v/>
      </c>
      <c r="AE392" s="9" t="str">
        <f t="shared" ca="1" si="267"/>
        <v/>
      </c>
      <c r="AF392" s="9" t="str">
        <f t="shared" ca="1" si="268"/>
        <v/>
      </c>
      <c r="AG392" s="9" t="str">
        <f t="shared" ca="1" si="269"/>
        <v/>
      </c>
      <c r="AH392" s="9" t="str">
        <f t="shared" ca="1" si="270"/>
        <v/>
      </c>
      <c r="AI392" s="9" t="str">
        <f t="shared" ca="1" si="271"/>
        <v/>
      </c>
      <c r="AJ392" s="9" t="str">
        <f t="shared" ca="1" si="272"/>
        <v/>
      </c>
      <c r="AK392" s="9" t="str">
        <f t="shared" ca="1" si="273"/>
        <v/>
      </c>
      <c r="AL392" s="9" t="str">
        <f t="shared" ca="1" si="290"/>
        <v/>
      </c>
      <c r="AM392" s="9">
        <f t="shared" ca="1" si="275"/>
        <v>19</v>
      </c>
      <c r="AN392" s="9">
        <f t="shared" ca="1" si="263"/>
        <v>-9</v>
      </c>
      <c r="AO392" s="20">
        <f t="shared" ca="1" si="294"/>
        <v>0</v>
      </c>
      <c r="AP392" s="22">
        <f t="shared" ca="1" si="295"/>
        <v>69</v>
      </c>
      <c r="AQ392"/>
      <c r="AR392" s="74" t="str">
        <f t="shared" ca="1" si="278"/>
        <v>Profit Target</v>
      </c>
      <c r="AS392" s="74" t="str">
        <f t="shared" ca="1" si="279"/>
        <v/>
      </c>
      <c r="CA392" s="5"/>
      <c r="CB392" s="50">
        <f t="shared" ca="1" si="292"/>
        <v>26</v>
      </c>
    </row>
    <row r="393" spans="1:80">
      <c r="A393" s="50">
        <f t="shared" ca="1" si="291"/>
        <v>10</v>
      </c>
      <c r="B393" s="34"/>
      <c r="C393" s="34"/>
      <c r="D393" s="34"/>
      <c r="E393" s="34"/>
      <c r="F393" s="24">
        <f ca="1">IF(A393&lt;&gt;"",COUNTIF($A$5:A393,A393),"")</f>
        <v>18</v>
      </c>
      <c r="G393" s="76">
        <f t="shared" ca="1" si="293"/>
        <v>10</v>
      </c>
      <c r="H393" s="19">
        <f t="shared" ca="1" si="296"/>
        <v>1</v>
      </c>
      <c r="I393" s="83" t="str">
        <f t="shared" ca="1" si="280"/>
        <v/>
      </c>
      <c r="J393" s="83" t="str">
        <f t="shared" ca="1" si="254"/>
        <v/>
      </c>
      <c r="K393" s="83" t="str">
        <f t="shared" ca="1" si="281"/>
        <v/>
      </c>
      <c r="L393" s="83" t="str">
        <f t="shared" ca="1" si="255"/>
        <v/>
      </c>
      <c r="M393" s="83" t="str">
        <f t="shared" ca="1" si="282"/>
        <v/>
      </c>
      <c r="N393" s="83" t="str">
        <f t="shared" ca="1" si="256"/>
        <v/>
      </c>
      <c r="O393" s="83" t="str">
        <f t="shared" ca="1" si="283"/>
        <v/>
      </c>
      <c r="P393" s="83" t="str">
        <f t="shared" ca="1" si="257"/>
        <v/>
      </c>
      <c r="Q393" s="83" t="str">
        <f t="shared" ca="1" si="284"/>
        <v/>
      </c>
      <c r="R393" s="83" t="str">
        <f t="shared" ca="1" si="258"/>
        <v/>
      </c>
      <c r="S393" s="83" t="str">
        <f t="shared" ca="1" si="285"/>
        <v/>
      </c>
      <c r="T393" s="83" t="str">
        <f t="shared" ca="1" si="259"/>
        <v/>
      </c>
      <c r="U393" s="83" t="str">
        <f t="shared" ca="1" si="286"/>
        <v/>
      </c>
      <c r="V393" s="83" t="str">
        <f t="shared" ca="1" si="260"/>
        <v/>
      </c>
      <c r="W393" s="83" t="str">
        <f t="shared" ca="1" si="287"/>
        <v/>
      </c>
      <c r="X393" s="83" t="str">
        <f t="shared" ca="1" si="261"/>
        <v/>
      </c>
      <c r="Y393" s="83" t="str">
        <f t="shared" ca="1" si="288"/>
        <v/>
      </c>
      <c r="Z393" s="83" t="str">
        <f t="shared" ca="1" si="262"/>
        <v/>
      </c>
      <c r="AA393" s="83" t="str">
        <f t="shared" ca="1" si="289"/>
        <v/>
      </c>
      <c r="AB393" s="28" t="str">
        <f t="shared" ca="1" si="277"/>
        <v/>
      </c>
      <c r="AC393" s="9" t="str">
        <f t="shared" ca="1" si="266"/>
        <v/>
      </c>
      <c r="AD393" s="9" t="str">
        <f t="shared" ca="1" si="276"/>
        <v/>
      </c>
      <c r="AE393" s="9" t="str">
        <f t="shared" ca="1" si="267"/>
        <v/>
      </c>
      <c r="AF393" s="9" t="str">
        <f t="shared" ca="1" si="268"/>
        <v/>
      </c>
      <c r="AG393" s="9" t="str">
        <f t="shared" ca="1" si="269"/>
        <v/>
      </c>
      <c r="AH393" s="9" t="str">
        <f t="shared" ca="1" si="270"/>
        <v/>
      </c>
      <c r="AI393" s="9" t="str">
        <f t="shared" ca="1" si="271"/>
        <v/>
      </c>
      <c r="AJ393" s="9" t="str">
        <f t="shared" ca="1" si="272"/>
        <v/>
      </c>
      <c r="AK393" s="9" t="str">
        <f t="shared" ca="1" si="273"/>
        <v/>
      </c>
      <c r="AL393" s="9" t="str">
        <f t="shared" ca="1" si="290"/>
        <v/>
      </c>
      <c r="AM393" s="9">
        <f t="shared" ca="1" si="275"/>
        <v>19</v>
      </c>
      <c r="AN393" s="9">
        <f t="shared" ca="1" si="263"/>
        <v>-9</v>
      </c>
      <c r="AO393" s="20">
        <f t="shared" ca="1" si="294"/>
        <v>0</v>
      </c>
      <c r="AP393" s="22">
        <f t="shared" ca="1" si="295"/>
        <v>69</v>
      </c>
      <c r="AQ393"/>
      <c r="AR393" s="74" t="str">
        <f t="shared" ca="1" si="278"/>
        <v>Profit Target</v>
      </c>
      <c r="AS393" s="74" t="str">
        <f t="shared" ca="1" si="279"/>
        <v/>
      </c>
      <c r="CA393" s="5"/>
      <c r="CB393" s="50">
        <f t="shared" ca="1" si="292"/>
        <v>11</v>
      </c>
    </row>
    <row r="394" spans="1:80">
      <c r="A394" s="50">
        <f t="shared" ca="1" si="291"/>
        <v>21</v>
      </c>
      <c r="B394" s="34"/>
      <c r="C394" s="34"/>
      <c r="D394" s="34"/>
      <c r="E394" s="34"/>
      <c r="F394" s="24">
        <f ca="1">IF(A394&lt;&gt;"",COUNTIF($A$5:A394,A394),"")</f>
        <v>12</v>
      </c>
      <c r="G394" s="76">
        <f t="shared" ca="1" si="293"/>
        <v>21</v>
      </c>
      <c r="H394" s="19">
        <f t="shared" ca="1" si="296"/>
        <v>1</v>
      </c>
      <c r="I394" s="83" t="str">
        <f t="shared" ca="1" si="280"/>
        <v/>
      </c>
      <c r="J394" s="83" t="str">
        <f t="shared" ref="J394:J457" ca="1" si="297">IF(I394&lt;&gt;"",COUNTIF(I389:I394,I394),"")</f>
        <v/>
      </c>
      <c r="K394" s="83" t="str">
        <f t="shared" ca="1" si="281"/>
        <v/>
      </c>
      <c r="L394" s="83" t="str">
        <f t="shared" ref="L394:L457" ca="1" si="298">IF(K394&lt;&gt;"",COUNTIF(K389:K394,K394),"")</f>
        <v/>
      </c>
      <c r="M394" s="83" t="str">
        <f t="shared" ca="1" si="282"/>
        <v/>
      </c>
      <c r="N394" s="83" t="str">
        <f t="shared" ref="N394:N457" ca="1" si="299">IF(M394&lt;&gt;"",COUNTIF(M389:M394,M394),"")</f>
        <v/>
      </c>
      <c r="O394" s="83" t="str">
        <f t="shared" ca="1" si="283"/>
        <v/>
      </c>
      <c r="P394" s="83" t="str">
        <f t="shared" ref="P394:P457" ca="1" si="300">IF(O394&lt;&gt;"",COUNTIF(O389:O394,O394),"")</f>
        <v/>
      </c>
      <c r="Q394" s="83" t="str">
        <f t="shared" ca="1" si="284"/>
        <v/>
      </c>
      <c r="R394" s="83" t="str">
        <f t="shared" ref="R394:R457" ca="1" si="301">IF(Q394&lt;&gt;"",COUNTIF(Q389:Q394,Q394),"")</f>
        <v/>
      </c>
      <c r="S394" s="83" t="str">
        <f t="shared" ca="1" si="285"/>
        <v/>
      </c>
      <c r="T394" s="83" t="str">
        <f t="shared" ref="T394:T457" ca="1" si="302">IF(S394&lt;&gt;"",COUNTIF(S389:S394,S394),"")</f>
        <v/>
      </c>
      <c r="U394" s="83" t="str">
        <f t="shared" ca="1" si="286"/>
        <v/>
      </c>
      <c r="V394" s="83" t="str">
        <f t="shared" ref="V394:V457" ca="1" si="303">IF(U394&lt;&gt;"",COUNTIF(U389:U394,U394),"")</f>
        <v/>
      </c>
      <c r="W394" s="83" t="str">
        <f t="shared" ca="1" si="287"/>
        <v/>
      </c>
      <c r="X394" s="83" t="str">
        <f t="shared" ref="X394:X457" ca="1" si="304">IF(W394&lt;&gt;"",COUNTIF(W389:W394,W394),"")</f>
        <v/>
      </c>
      <c r="Y394" s="83" t="str">
        <f t="shared" ca="1" si="288"/>
        <v/>
      </c>
      <c r="Z394" s="83" t="str">
        <f t="shared" ref="Z394:Z457" ca="1" si="305">IF(Y394&lt;&gt;"",COUNTIF(Y389:Y394,Y394),"")</f>
        <v/>
      </c>
      <c r="AA394" s="83" t="str">
        <f t="shared" ca="1" si="289"/>
        <v/>
      </c>
      <c r="AB394" s="28" t="str">
        <f t="shared" ca="1" si="277"/>
        <v/>
      </c>
      <c r="AC394" s="9" t="str">
        <f t="shared" ca="1" si="266"/>
        <v/>
      </c>
      <c r="AD394" s="9" t="str">
        <f t="shared" ca="1" si="276"/>
        <v/>
      </c>
      <c r="AE394" s="9" t="str">
        <f t="shared" ca="1" si="267"/>
        <v/>
      </c>
      <c r="AF394" s="9" t="str">
        <f t="shared" ca="1" si="268"/>
        <v/>
      </c>
      <c r="AG394" s="9" t="str">
        <f t="shared" ca="1" si="269"/>
        <v/>
      </c>
      <c r="AH394" s="9" t="str">
        <f t="shared" ca="1" si="270"/>
        <v/>
      </c>
      <c r="AI394" s="9" t="str">
        <f t="shared" ca="1" si="271"/>
        <v/>
      </c>
      <c r="AJ394" s="9" t="str">
        <f t="shared" ca="1" si="272"/>
        <v/>
      </c>
      <c r="AK394" s="9" t="str">
        <f t="shared" ca="1" si="273"/>
        <v/>
      </c>
      <c r="AL394" s="9" t="str">
        <f t="shared" ca="1" si="290"/>
        <v/>
      </c>
      <c r="AM394" s="9">
        <f t="shared" ca="1" si="275"/>
        <v>19</v>
      </c>
      <c r="AN394" s="9">
        <f t="shared" ref="AN394:AN457" ca="1" si="306">10-AM394</f>
        <v>-9</v>
      </c>
      <c r="AO394" s="20">
        <f t="shared" ca="1" si="294"/>
        <v>0</v>
      </c>
      <c r="AP394" s="22">
        <f t="shared" ca="1" si="295"/>
        <v>69</v>
      </c>
      <c r="AQ394"/>
      <c r="AR394" s="74" t="str">
        <f t="shared" ca="1" si="278"/>
        <v>Profit Target</v>
      </c>
      <c r="AS394" s="74" t="str">
        <f t="shared" ca="1" si="279"/>
        <v/>
      </c>
      <c r="CA394" s="5"/>
      <c r="CB394" s="50">
        <f t="shared" ca="1" si="292"/>
        <v>17</v>
      </c>
    </row>
    <row r="395" spans="1:80">
      <c r="A395" s="50">
        <f t="shared" ca="1" si="291"/>
        <v>18</v>
      </c>
      <c r="B395" s="34"/>
      <c r="C395" s="34"/>
      <c r="D395" s="34"/>
      <c r="E395" s="34"/>
      <c r="F395" s="24">
        <f ca="1">IF(A395&lt;&gt;"",COUNTIF($A$5:A395,A395),"")</f>
        <v>6</v>
      </c>
      <c r="G395" s="76">
        <f t="shared" ca="1" si="293"/>
        <v>18</v>
      </c>
      <c r="H395" s="19">
        <f t="shared" ca="1" si="296"/>
        <v>1</v>
      </c>
      <c r="I395" s="83" t="str">
        <f t="shared" ca="1" si="280"/>
        <v/>
      </c>
      <c r="J395" s="83" t="str">
        <f t="shared" ca="1" si="297"/>
        <v/>
      </c>
      <c r="K395" s="83" t="str">
        <f t="shared" ca="1" si="281"/>
        <v/>
      </c>
      <c r="L395" s="83" t="str">
        <f t="shared" ca="1" si="298"/>
        <v/>
      </c>
      <c r="M395" s="83" t="str">
        <f t="shared" ca="1" si="282"/>
        <v/>
      </c>
      <c r="N395" s="83" t="str">
        <f t="shared" ca="1" si="299"/>
        <v/>
      </c>
      <c r="O395" s="83" t="str">
        <f t="shared" ca="1" si="283"/>
        <v/>
      </c>
      <c r="P395" s="83" t="str">
        <f t="shared" ca="1" si="300"/>
        <v/>
      </c>
      <c r="Q395" s="83" t="str">
        <f t="shared" ca="1" si="284"/>
        <v/>
      </c>
      <c r="R395" s="83" t="str">
        <f t="shared" ca="1" si="301"/>
        <v/>
      </c>
      <c r="S395" s="83" t="str">
        <f t="shared" ca="1" si="285"/>
        <v/>
      </c>
      <c r="T395" s="83" t="str">
        <f t="shared" ca="1" si="302"/>
        <v/>
      </c>
      <c r="U395" s="83" t="str">
        <f t="shared" ca="1" si="286"/>
        <v/>
      </c>
      <c r="V395" s="83" t="str">
        <f t="shared" ca="1" si="303"/>
        <v/>
      </c>
      <c r="W395" s="83" t="str">
        <f t="shared" ca="1" si="287"/>
        <v/>
      </c>
      <c r="X395" s="83" t="str">
        <f t="shared" ca="1" si="304"/>
        <v/>
      </c>
      <c r="Y395" s="83" t="str">
        <f t="shared" ca="1" si="288"/>
        <v/>
      </c>
      <c r="Z395" s="83" t="str">
        <f t="shared" ca="1" si="305"/>
        <v/>
      </c>
      <c r="AA395" s="83" t="str">
        <f t="shared" ca="1" si="289"/>
        <v/>
      </c>
      <c r="AB395" s="28" t="str">
        <f t="shared" ca="1" si="277"/>
        <v/>
      </c>
      <c r="AC395" s="9" t="str">
        <f t="shared" ca="1" si="266"/>
        <v/>
      </c>
      <c r="AD395" s="9" t="str">
        <f t="shared" ca="1" si="276"/>
        <v/>
      </c>
      <c r="AE395" s="9" t="str">
        <f t="shared" ca="1" si="267"/>
        <v/>
      </c>
      <c r="AF395" s="9" t="str">
        <f t="shared" ca="1" si="268"/>
        <v/>
      </c>
      <c r="AG395" s="9" t="str">
        <f t="shared" ca="1" si="269"/>
        <v/>
      </c>
      <c r="AH395" s="9" t="str">
        <f t="shared" ca="1" si="270"/>
        <v/>
      </c>
      <c r="AI395" s="9" t="str">
        <f t="shared" ca="1" si="271"/>
        <v/>
      </c>
      <c r="AJ395" s="9" t="str">
        <f t="shared" ca="1" si="272"/>
        <v/>
      </c>
      <c r="AK395" s="9" t="str">
        <f t="shared" ca="1" si="273"/>
        <v/>
      </c>
      <c r="AL395" s="9" t="str">
        <f t="shared" ca="1" si="290"/>
        <v/>
      </c>
      <c r="AM395" s="9">
        <f t="shared" ca="1" si="275"/>
        <v>19</v>
      </c>
      <c r="AN395" s="9">
        <f t="shared" ca="1" si="306"/>
        <v>-9</v>
      </c>
      <c r="AO395" s="20">
        <f t="shared" ca="1" si="294"/>
        <v>0</v>
      </c>
      <c r="AP395" s="22">
        <f t="shared" ca="1" si="295"/>
        <v>69</v>
      </c>
      <c r="AQ395"/>
      <c r="AR395" s="74" t="str">
        <f t="shared" ca="1" si="278"/>
        <v>Profit Target</v>
      </c>
      <c r="AS395" s="74" t="str">
        <f t="shared" ca="1" si="279"/>
        <v/>
      </c>
      <c r="CA395" s="5"/>
      <c r="CB395" s="50">
        <f t="shared" ca="1" si="292"/>
        <v>29</v>
      </c>
    </row>
    <row r="396" spans="1:80">
      <c r="A396" s="50">
        <f t="shared" ca="1" si="291"/>
        <v>15</v>
      </c>
      <c r="B396" s="34"/>
      <c r="C396" s="34"/>
      <c r="D396" s="34"/>
      <c r="E396" s="34"/>
      <c r="F396" s="24">
        <f ca="1">IF(A396&lt;&gt;"",COUNTIF($A$5:A396,A396),"")</f>
        <v>14</v>
      </c>
      <c r="G396" s="76">
        <f t="shared" ca="1" si="293"/>
        <v>15</v>
      </c>
      <c r="H396" s="19">
        <f t="shared" ca="1" si="296"/>
        <v>1</v>
      </c>
      <c r="I396" s="83" t="str">
        <f t="shared" ca="1" si="280"/>
        <v/>
      </c>
      <c r="J396" s="83" t="str">
        <f t="shared" ca="1" si="297"/>
        <v/>
      </c>
      <c r="K396" s="83" t="str">
        <f t="shared" ca="1" si="281"/>
        <v/>
      </c>
      <c r="L396" s="83" t="str">
        <f t="shared" ca="1" si="298"/>
        <v/>
      </c>
      <c r="M396" s="83" t="str">
        <f t="shared" ca="1" si="282"/>
        <v/>
      </c>
      <c r="N396" s="83" t="str">
        <f t="shared" ca="1" si="299"/>
        <v/>
      </c>
      <c r="O396" s="83" t="str">
        <f t="shared" ca="1" si="283"/>
        <v/>
      </c>
      <c r="P396" s="83" t="str">
        <f t="shared" ca="1" si="300"/>
        <v/>
      </c>
      <c r="Q396" s="83" t="str">
        <f t="shared" ca="1" si="284"/>
        <v/>
      </c>
      <c r="R396" s="83" t="str">
        <f t="shared" ca="1" si="301"/>
        <v/>
      </c>
      <c r="S396" s="83" t="str">
        <f t="shared" ca="1" si="285"/>
        <v/>
      </c>
      <c r="T396" s="83" t="str">
        <f t="shared" ca="1" si="302"/>
        <v/>
      </c>
      <c r="U396" s="83" t="str">
        <f t="shared" ca="1" si="286"/>
        <v/>
      </c>
      <c r="V396" s="83" t="str">
        <f t="shared" ca="1" si="303"/>
        <v/>
      </c>
      <c r="W396" s="83" t="str">
        <f t="shared" ca="1" si="287"/>
        <v/>
      </c>
      <c r="X396" s="83" t="str">
        <f t="shared" ca="1" si="304"/>
        <v/>
      </c>
      <c r="Y396" s="83" t="str">
        <f t="shared" ca="1" si="288"/>
        <v/>
      </c>
      <c r="Z396" s="83" t="str">
        <f t="shared" ca="1" si="305"/>
        <v/>
      </c>
      <c r="AA396" s="83" t="str">
        <f t="shared" ca="1" si="289"/>
        <v/>
      </c>
      <c r="AB396" s="28" t="str">
        <f t="shared" ca="1" si="277"/>
        <v/>
      </c>
      <c r="AC396" s="9" t="str">
        <f t="shared" ca="1" si="266"/>
        <v/>
      </c>
      <c r="AD396" s="9" t="str">
        <f t="shared" ca="1" si="276"/>
        <v/>
      </c>
      <c r="AE396" s="9" t="str">
        <f t="shared" ca="1" si="267"/>
        <v/>
      </c>
      <c r="AF396" s="9" t="str">
        <f t="shared" ca="1" si="268"/>
        <v/>
      </c>
      <c r="AG396" s="9" t="str">
        <f t="shared" ca="1" si="269"/>
        <v/>
      </c>
      <c r="AH396" s="9" t="str">
        <f t="shared" ca="1" si="270"/>
        <v/>
      </c>
      <c r="AI396" s="9" t="str">
        <f t="shared" ca="1" si="271"/>
        <v/>
      </c>
      <c r="AJ396" s="9" t="str">
        <f t="shared" ca="1" si="272"/>
        <v/>
      </c>
      <c r="AK396" s="9" t="str">
        <f t="shared" ca="1" si="273"/>
        <v/>
      </c>
      <c r="AL396" s="9" t="str">
        <f t="shared" ca="1" si="290"/>
        <v/>
      </c>
      <c r="AM396" s="9">
        <f t="shared" ca="1" si="275"/>
        <v>19</v>
      </c>
      <c r="AN396" s="9">
        <f t="shared" ca="1" si="306"/>
        <v>-9</v>
      </c>
      <c r="AO396" s="20">
        <f t="shared" ca="1" si="294"/>
        <v>0</v>
      </c>
      <c r="AP396" s="22">
        <f t="shared" ca="1" si="295"/>
        <v>69</v>
      </c>
      <c r="AQ396"/>
      <c r="AR396" s="74" t="str">
        <f t="shared" ca="1" si="278"/>
        <v>Profit Target</v>
      </c>
      <c r="AS396" s="74" t="str">
        <f t="shared" ca="1" si="279"/>
        <v/>
      </c>
      <c r="CA396" s="5"/>
      <c r="CB396" s="50">
        <f t="shared" ca="1" si="292"/>
        <v>16</v>
      </c>
    </row>
    <row r="397" spans="1:80">
      <c r="A397" s="50">
        <f t="shared" ca="1" si="291"/>
        <v>10</v>
      </c>
      <c r="B397" s="34"/>
      <c r="C397" s="34"/>
      <c r="D397" s="34"/>
      <c r="E397" s="34"/>
      <c r="F397" s="24">
        <f ca="1">IF(A397&lt;&gt;"",COUNTIF($A$5:A397,A397),"")</f>
        <v>19</v>
      </c>
      <c r="G397" s="76">
        <f t="shared" ca="1" si="293"/>
        <v>10</v>
      </c>
      <c r="H397" s="19">
        <f t="shared" ca="1" si="296"/>
        <v>1</v>
      </c>
      <c r="I397" s="83" t="str">
        <f t="shared" ca="1" si="280"/>
        <v/>
      </c>
      <c r="J397" s="83" t="str">
        <f t="shared" ca="1" si="297"/>
        <v/>
      </c>
      <c r="K397" s="83" t="str">
        <f t="shared" ca="1" si="281"/>
        <v/>
      </c>
      <c r="L397" s="83" t="str">
        <f t="shared" ca="1" si="298"/>
        <v/>
      </c>
      <c r="M397" s="83" t="str">
        <f t="shared" ca="1" si="282"/>
        <v/>
      </c>
      <c r="N397" s="83" t="str">
        <f t="shared" ca="1" si="299"/>
        <v/>
      </c>
      <c r="O397" s="83" t="str">
        <f t="shared" ca="1" si="283"/>
        <v/>
      </c>
      <c r="P397" s="83" t="str">
        <f t="shared" ca="1" si="300"/>
        <v/>
      </c>
      <c r="Q397" s="83" t="str">
        <f t="shared" ca="1" si="284"/>
        <v/>
      </c>
      <c r="R397" s="83" t="str">
        <f t="shared" ca="1" si="301"/>
        <v/>
      </c>
      <c r="S397" s="83" t="str">
        <f t="shared" ca="1" si="285"/>
        <v/>
      </c>
      <c r="T397" s="83" t="str">
        <f t="shared" ca="1" si="302"/>
        <v/>
      </c>
      <c r="U397" s="83" t="str">
        <f t="shared" ca="1" si="286"/>
        <v/>
      </c>
      <c r="V397" s="83" t="str">
        <f t="shared" ca="1" si="303"/>
        <v/>
      </c>
      <c r="W397" s="83" t="str">
        <f t="shared" ca="1" si="287"/>
        <v/>
      </c>
      <c r="X397" s="83" t="str">
        <f t="shared" ca="1" si="304"/>
        <v/>
      </c>
      <c r="Y397" s="83" t="str">
        <f t="shared" ca="1" si="288"/>
        <v/>
      </c>
      <c r="Z397" s="83" t="str">
        <f t="shared" ca="1" si="305"/>
        <v/>
      </c>
      <c r="AA397" s="83" t="str">
        <f t="shared" ca="1" si="289"/>
        <v/>
      </c>
      <c r="AB397" s="28" t="str">
        <f t="shared" ca="1" si="277"/>
        <v/>
      </c>
      <c r="AC397" s="9" t="str">
        <f t="shared" ca="1" si="266"/>
        <v/>
      </c>
      <c r="AD397" s="9" t="str">
        <f t="shared" ca="1" si="276"/>
        <v/>
      </c>
      <c r="AE397" s="9" t="str">
        <f t="shared" ca="1" si="267"/>
        <v/>
      </c>
      <c r="AF397" s="9" t="str">
        <f t="shared" ca="1" si="268"/>
        <v/>
      </c>
      <c r="AG397" s="9" t="str">
        <f t="shared" ca="1" si="269"/>
        <v/>
      </c>
      <c r="AH397" s="9" t="str">
        <f t="shared" ca="1" si="270"/>
        <v/>
      </c>
      <c r="AI397" s="9" t="str">
        <f t="shared" ca="1" si="271"/>
        <v/>
      </c>
      <c r="AJ397" s="9" t="str">
        <f t="shared" ca="1" si="272"/>
        <v/>
      </c>
      <c r="AK397" s="9" t="str">
        <f t="shared" ca="1" si="273"/>
        <v/>
      </c>
      <c r="AL397" s="9" t="str">
        <f t="shared" ca="1" si="290"/>
        <v/>
      </c>
      <c r="AM397" s="9">
        <f t="shared" ca="1" si="275"/>
        <v>19</v>
      </c>
      <c r="AN397" s="9">
        <f t="shared" ca="1" si="306"/>
        <v>-9</v>
      </c>
      <c r="AO397" s="20">
        <f t="shared" ca="1" si="294"/>
        <v>0</v>
      </c>
      <c r="AP397" s="22">
        <f t="shared" ca="1" si="295"/>
        <v>69</v>
      </c>
      <c r="AQ397"/>
      <c r="AR397" s="74" t="str">
        <f t="shared" ca="1" si="278"/>
        <v>Profit Target</v>
      </c>
      <c r="AS397" s="74" t="str">
        <f t="shared" ca="1" si="279"/>
        <v/>
      </c>
      <c r="CA397" s="5"/>
      <c r="CB397" s="50">
        <f t="shared" ca="1" si="292"/>
        <v>16</v>
      </c>
    </row>
    <row r="398" spans="1:80">
      <c r="A398" s="50">
        <f t="shared" ca="1" si="291"/>
        <v>2</v>
      </c>
      <c r="B398" s="34"/>
      <c r="C398" s="34"/>
      <c r="D398" s="34"/>
      <c r="E398" s="34"/>
      <c r="F398" s="24">
        <f ca="1">IF(A398&lt;&gt;"",COUNTIF($A$5:A398,A398),"")</f>
        <v>12</v>
      </c>
      <c r="G398" s="76">
        <f t="shared" ca="1" si="293"/>
        <v>2</v>
      </c>
      <c r="H398" s="19">
        <f t="shared" ca="1" si="296"/>
        <v>1</v>
      </c>
      <c r="I398" s="83" t="str">
        <f t="shared" ca="1" si="280"/>
        <v/>
      </c>
      <c r="J398" s="83" t="str">
        <f t="shared" ca="1" si="297"/>
        <v/>
      </c>
      <c r="K398" s="83" t="str">
        <f t="shared" ca="1" si="281"/>
        <v/>
      </c>
      <c r="L398" s="83" t="str">
        <f t="shared" ca="1" si="298"/>
        <v/>
      </c>
      <c r="M398" s="83" t="str">
        <f t="shared" ca="1" si="282"/>
        <v/>
      </c>
      <c r="N398" s="83" t="str">
        <f t="shared" ca="1" si="299"/>
        <v/>
      </c>
      <c r="O398" s="83" t="str">
        <f t="shared" ca="1" si="283"/>
        <v/>
      </c>
      <c r="P398" s="83" t="str">
        <f t="shared" ca="1" si="300"/>
        <v/>
      </c>
      <c r="Q398" s="83" t="str">
        <f t="shared" ca="1" si="284"/>
        <v/>
      </c>
      <c r="R398" s="83" t="str">
        <f t="shared" ca="1" si="301"/>
        <v/>
      </c>
      <c r="S398" s="83" t="str">
        <f t="shared" ca="1" si="285"/>
        <v/>
      </c>
      <c r="T398" s="83" t="str">
        <f t="shared" ca="1" si="302"/>
        <v/>
      </c>
      <c r="U398" s="83" t="str">
        <f t="shared" ca="1" si="286"/>
        <v/>
      </c>
      <c r="V398" s="83" t="str">
        <f t="shared" ca="1" si="303"/>
        <v/>
      </c>
      <c r="W398" s="83" t="str">
        <f t="shared" ca="1" si="287"/>
        <v/>
      </c>
      <c r="X398" s="83" t="str">
        <f t="shared" ca="1" si="304"/>
        <v/>
      </c>
      <c r="Y398" s="83" t="str">
        <f t="shared" ca="1" si="288"/>
        <v/>
      </c>
      <c r="Z398" s="83" t="str">
        <f t="shared" ca="1" si="305"/>
        <v/>
      </c>
      <c r="AA398" s="83" t="str">
        <f t="shared" ca="1" si="289"/>
        <v/>
      </c>
      <c r="AB398" s="28" t="str">
        <f t="shared" ca="1" si="277"/>
        <v/>
      </c>
      <c r="AC398" s="9" t="str">
        <f t="shared" ca="1" si="266"/>
        <v/>
      </c>
      <c r="AD398" s="9" t="str">
        <f t="shared" ca="1" si="276"/>
        <v/>
      </c>
      <c r="AE398" s="9" t="str">
        <f t="shared" ca="1" si="267"/>
        <v/>
      </c>
      <c r="AF398" s="9" t="str">
        <f t="shared" ca="1" si="268"/>
        <v/>
      </c>
      <c r="AG398" s="9" t="str">
        <f t="shared" ca="1" si="269"/>
        <v/>
      </c>
      <c r="AH398" s="9" t="str">
        <f t="shared" ca="1" si="270"/>
        <v/>
      </c>
      <c r="AI398" s="9" t="str">
        <f t="shared" ca="1" si="271"/>
        <v/>
      </c>
      <c r="AJ398" s="9" t="str">
        <f t="shared" ca="1" si="272"/>
        <v/>
      </c>
      <c r="AK398" s="9" t="str">
        <f t="shared" ca="1" si="273"/>
        <v/>
      </c>
      <c r="AL398" s="9" t="str">
        <f t="shared" ca="1" si="290"/>
        <v/>
      </c>
      <c r="AM398" s="9">
        <f t="shared" ca="1" si="275"/>
        <v>19</v>
      </c>
      <c r="AN398" s="9">
        <f t="shared" ca="1" si="306"/>
        <v>-9</v>
      </c>
      <c r="AO398" s="20">
        <f t="shared" ca="1" si="294"/>
        <v>0</v>
      </c>
      <c r="AP398" s="22">
        <f t="shared" ca="1" si="295"/>
        <v>69</v>
      </c>
      <c r="AQ398"/>
      <c r="AR398" s="74" t="str">
        <f t="shared" ref="AR398:AR429" ca="1" si="307">IF(A398&lt;&gt;"",IF(AP398&gt;=$W$1,"Profit Target",""),"")</f>
        <v>Profit Target</v>
      </c>
      <c r="AS398" s="74" t="str">
        <f t="shared" ref="AS398:AS429" ca="1" si="308">IF(A398&lt;&gt;"",IF(AP398&lt;=$W$2,"Stop Loss",""),"")</f>
        <v/>
      </c>
      <c r="CA398" s="5"/>
      <c r="CB398" s="50">
        <f t="shared" ca="1" si="292"/>
        <v>35</v>
      </c>
    </row>
    <row r="399" spans="1:80">
      <c r="A399" s="50">
        <f t="shared" ca="1" si="291"/>
        <v>21</v>
      </c>
      <c r="B399" s="34"/>
      <c r="C399" s="34"/>
      <c r="D399" s="34"/>
      <c r="E399" s="34"/>
      <c r="F399" s="24">
        <f ca="1">IF(A399&lt;&gt;"",COUNTIF($A$5:A399,A399),"")</f>
        <v>13</v>
      </c>
      <c r="G399" s="76">
        <f t="shared" ca="1" si="293"/>
        <v>21</v>
      </c>
      <c r="H399" s="19">
        <f t="shared" ca="1" si="296"/>
        <v>1</v>
      </c>
      <c r="I399" s="83" t="str">
        <f t="shared" ca="1" si="280"/>
        <v/>
      </c>
      <c r="J399" s="83" t="str">
        <f t="shared" ca="1" si="297"/>
        <v/>
      </c>
      <c r="K399" s="83" t="str">
        <f t="shared" ca="1" si="281"/>
        <v/>
      </c>
      <c r="L399" s="83" t="str">
        <f t="shared" ca="1" si="298"/>
        <v/>
      </c>
      <c r="M399" s="83" t="str">
        <f t="shared" ca="1" si="282"/>
        <v/>
      </c>
      <c r="N399" s="83" t="str">
        <f t="shared" ca="1" si="299"/>
        <v/>
      </c>
      <c r="O399" s="83" t="str">
        <f t="shared" ca="1" si="283"/>
        <v/>
      </c>
      <c r="P399" s="83" t="str">
        <f t="shared" ca="1" si="300"/>
        <v/>
      </c>
      <c r="Q399" s="83" t="str">
        <f t="shared" ca="1" si="284"/>
        <v/>
      </c>
      <c r="R399" s="83" t="str">
        <f t="shared" ca="1" si="301"/>
        <v/>
      </c>
      <c r="S399" s="83" t="str">
        <f t="shared" ca="1" si="285"/>
        <v/>
      </c>
      <c r="T399" s="83" t="str">
        <f t="shared" ca="1" si="302"/>
        <v/>
      </c>
      <c r="U399" s="83" t="str">
        <f t="shared" ca="1" si="286"/>
        <v/>
      </c>
      <c r="V399" s="83" t="str">
        <f t="shared" ca="1" si="303"/>
        <v/>
      </c>
      <c r="W399" s="83" t="str">
        <f t="shared" ca="1" si="287"/>
        <v/>
      </c>
      <c r="X399" s="83" t="str">
        <f t="shared" ca="1" si="304"/>
        <v/>
      </c>
      <c r="Y399" s="83" t="str">
        <f t="shared" ca="1" si="288"/>
        <v/>
      </c>
      <c r="Z399" s="83" t="str">
        <f t="shared" ca="1" si="305"/>
        <v/>
      </c>
      <c r="AA399" s="83" t="str">
        <f t="shared" ca="1" si="289"/>
        <v/>
      </c>
      <c r="AB399" s="28" t="str">
        <f t="shared" ca="1" si="277"/>
        <v/>
      </c>
      <c r="AC399" s="9" t="str">
        <f t="shared" ca="1" si="266"/>
        <v/>
      </c>
      <c r="AD399" s="9" t="str">
        <f t="shared" ca="1" si="276"/>
        <v/>
      </c>
      <c r="AE399" s="9" t="str">
        <f t="shared" ca="1" si="267"/>
        <v/>
      </c>
      <c r="AF399" s="9" t="str">
        <f t="shared" ca="1" si="268"/>
        <v/>
      </c>
      <c r="AG399" s="9" t="str">
        <f t="shared" ca="1" si="269"/>
        <v/>
      </c>
      <c r="AH399" s="9" t="str">
        <f t="shared" ca="1" si="270"/>
        <v/>
      </c>
      <c r="AI399" s="9" t="str">
        <f t="shared" ca="1" si="271"/>
        <v/>
      </c>
      <c r="AJ399" s="9" t="str">
        <f t="shared" ca="1" si="272"/>
        <v/>
      </c>
      <c r="AK399" s="9" t="str">
        <f t="shared" ca="1" si="273"/>
        <v/>
      </c>
      <c r="AL399" s="9" t="str">
        <f t="shared" ca="1" si="290"/>
        <v/>
      </c>
      <c r="AM399" s="9">
        <f t="shared" ca="1" si="275"/>
        <v>19</v>
      </c>
      <c r="AN399" s="9">
        <f t="shared" ca="1" si="306"/>
        <v>-9</v>
      </c>
      <c r="AO399" s="20">
        <f t="shared" ca="1" si="294"/>
        <v>0</v>
      </c>
      <c r="AP399" s="22">
        <f t="shared" ca="1" si="295"/>
        <v>69</v>
      </c>
      <c r="AQ399"/>
      <c r="AR399" s="74" t="str">
        <f t="shared" ca="1" si="307"/>
        <v>Profit Target</v>
      </c>
      <c r="AS399" s="74" t="str">
        <f t="shared" ca="1" si="308"/>
        <v/>
      </c>
      <c r="CA399" s="5"/>
      <c r="CB399" s="50">
        <f t="shared" ca="1" si="292"/>
        <v>1</v>
      </c>
    </row>
    <row r="400" spans="1:80">
      <c r="A400" s="50">
        <f t="shared" ca="1" si="291"/>
        <v>27</v>
      </c>
      <c r="B400" s="34"/>
      <c r="C400" s="34"/>
      <c r="D400" s="34"/>
      <c r="E400" s="34"/>
      <c r="F400" s="24">
        <f ca="1">IF(A400&lt;&gt;"",COUNTIF($A$5:A400,A400),"")</f>
        <v>9</v>
      </c>
      <c r="G400" s="76">
        <f t="shared" ca="1" si="293"/>
        <v>27</v>
      </c>
      <c r="H400" s="19">
        <f t="shared" ca="1" si="296"/>
        <v>1</v>
      </c>
      <c r="I400" s="83" t="str">
        <f t="shared" ca="1" si="280"/>
        <v/>
      </c>
      <c r="J400" s="83" t="str">
        <f t="shared" ca="1" si="297"/>
        <v/>
      </c>
      <c r="K400" s="83" t="str">
        <f t="shared" ca="1" si="281"/>
        <v/>
      </c>
      <c r="L400" s="83" t="str">
        <f t="shared" ca="1" si="298"/>
        <v/>
      </c>
      <c r="M400" s="83" t="str">
        <f t="shared" ca="1" si="282"/>
        <v/>
      </c>
      <c r="N400" s="83" t="str">
        <f t="shared" ca="1" si="299"/>
        <v/>
      </c>
      <c r="O400" s="83" t="str">
        <f t="shared" ca="1" si="283"/>
        <v/>
      </c>
      <c r="P400" s="83" t="str">
        <f t="shared" ca="1" si="300"/>
        <v/>
      </c>
      <c r="Q400" s="83" t="str">
        <f t="shared" ca="1" si="284"/>
        <v/>
      </c>
      <c r="R400" s="83" t="str">
        <f t="shared" ca="1" si="301"/>
        <v/>
      </c>
      <c r="S400" s="83" t="str">
        <f t="shared" ca="1" si="285"/>
        <v/>
      </c>
      <c r="T400" s="83" t="str">
        <f t="shared" ca="1" si="302"/>
        <v/>
      </c>
      <c r="U400" s="83" t="str">
        <f t="shared" ca="1" si="286"/>
        <v/>
      </c>
      <c r="V400" s="83" t="str">
        <f t="shared" ca="1" si="303"/>
        <v/>
      </c>
      <c r="W400" s="83" t="str">
        <f t="shared" ca="1" si="287"/>
        <v/>
      </c>
      <c r="X400" s="83" t="str">
        <f t="shared" ca="1" si="304"/>
        <v/>
      </c>
      <c r="Y400" s="83" t="str">
        <f t="shared" ca="1" si="288"/>
        <v/>
      </c>
      <c r="Z400" s="83" t="str">
        <f t="shared" ca="1" si="305"/>
        <v/>
      </c>
      <c r="AA400" s="83" t="str">
        <f t="shared" ca="1" si="289"/>
        <v/>
      </c>
      <c r="AB400" s="28" t="str">
        <f t="shared" ca="1" si="277"/>
        <v/>
      </c>
      <c r="AC400" s="9" t="str">
        <f t="shared" ca="1" si="266"/>
        <v/>
      </c>
      <c r="AD400" s="9" t="str">
        <f t="shared" ca="1" si="276"/>
        <v/>
      </c>
      <c r="AE400" s="9" t="str">
        <f t="shared" ca="1" si="267"/>
        <v/>
      </c>
      <c r="AF400" s="9" t="str">
        <f t="shared" ca="1" si="268"/>
        <v/>
      </c>
      <c r="AG400" s="9" t="str">
        <f t="shared" ca="1" si="269"/>
        <v/>
      </c>
      <c r="AH400" s="9" t="str">
        <f t="shared" ca="1" si="270"/>
        <v/>
      </c>
      <c r="AI400" s="9" t="str">
        <f t="shared" ca="1" si="271"/>
        <v/>
      </c>
      <c r="AJ400" s="9" t="str">
        <f t="shared" ca="1" si="272"/>
        <v/>
      </c>
      <c r="AK400" s="9" t="str">
        <f t="shared" ca="1" si="273"/>
        <v/>
      </c>
      <c r="AL400" s="9" t="str">
        <f t="shared" ca="1" si="290"/>
        <v/>
      </c>
      <c r="AM400" s="9">
        <f t="shared" ca="1" si="275"/>
        <v>19</v>
      </c>
      <c r="AN400" s="9">
        <f t="shared" ca="1" si="306"/>
        <v>-9</v>
      </c>
      <c r="AO400" s="20">
        <f t="shared" ca="1" si="294"/>
        <v>0</v>
      </c>
      <c r="AP400" s="22">
        <f t="shared" ca="1" si="295"/>
        <v>69</v>
      </c>
      <c r="AQ400"/>
      <c r="AR400" s="74" t="str">
        <f t="shared" ca="1" si="307"/>
        <v>Profit Target</v>
      </c>
      <c r="AS400" s="74" t="str">
        <f t="shared" ca="1" si="308"/>
        <v/>
      </c>
      <c r="CA400" s="5"/>
      <c r="CB400" s="50">
        <f t="shared" ca="1" si="292"/>
        <v>15</v>
      </c>
    </row>
    <row r="401" spans="1:80">
      <c r="A401" s="50">
        <f t="shared" ca="1" si="291"/>
        <v>36</v>
      </c>
      <c r="B401" s="34"/>
      <c r="C401" s="34"/>
      <c r="D401" s="34"/>
      <c r="E401" s="34"/>
      <c r="F401" s="24">
        <f ca="1">IF(A401&lt;&gt;"",COUNTIF($A$5:A401,A401),"")</f>
        <v>13</v>
      </c>
      <c r="G401" s="76">
        <f t="shared" ca="1" si="293"/>
        <v>36</v>
      </c>
      <c r="H401" s="19">
        <f t="shared" ca="1" si="296"/>
        <v>1</v>
      </c>
      <c r="I401" s="83" t="str">
        <f t="shared" ca="1" si="280"/>
        <v/>
      </c>
      <c r="J401" s="83" t="str">
        <f t="shared" ca="1" si="297"/>
        <v/>
      </c>
      <c r="K401" s="83" t="str">
        <f t="shared" ca="1" si="281"/>
        <v/>
      </c>
      <c r="L401" s="83" t="str">
        <f t="shared" ca="1" si="298"/>
        <v/>
      </c>
      <c r="M401" s="83" t="str">
        <f t="shared" ca="1" si="282"/>
        <v/>
      </c>
      <c r="N401" s="83" t="str">
        <f t="shared" ca="1" si="299"/>
        <v/>
      </c>
      <c r="O401" s="83" t="str">
        <f t="shared" ca="1" si="283"/>
        <v/>
      </c>
      <c r="P401" s="83" t="str">
        <f t="shared" ca="1" si="300"/>
        <v/>
      </c>
      <c r="Q401" s="83" t="str">
        <f t="shared" ca="1" si="284"/>
        <v/>
      </c>
      <c r="R401" s="83" t="str">
        <f t="shared" ca="1" si="301"/>
        <v/>
      </c>
      <c r="S401" s="83" t="str">
        <f t="shared" ca="1" si="285"/>
        <v/>
      </c>
      <c r="T401" s="83" t="str">
        <f t="shared" ca="1" si="302"/>
        <v/>
      </c>
      <c r="U401" s="83" t="str">
        <f t="shared" ca="1" si="286"/>
        <v/>
      </c>
      <c r="V401" s="83" t="str">
        <f t="shared" ca="1" si="303"/>
        <v/>
      </c>
      <c r="W401" s="83" t="str">
        <f t="shared" ca="1" si="287"/>
        <v/>
      </c>
      <c r="X401" s="83" t="str">
        <f t="shared" ca="1" si="304"/>
        <v/>
      </c>
      <c r="Y401" s="83" t="str">
        <f t="shared" ca="1" si="288"/>
        <v/>
      </c>
      <c r="Z401" s="83" t="str">
        <f t="shared" ca="1" si="305"/>
        <v/>
      </c>
      <c r="AA401" s="83" t="str">
        <f t="shared" ca="1" si="289"/>
        <v/>
      </c>
      <c r="AB401" s="28" t="str">
        <f t="shared" ca="1" si="277"/>
        <v/>
      </c>
      <c r="AC401" s="9" t="str">
        <f t="shared" ca="1" si="266"/>
        <v/>
      </c>
      <c r="AD401" s="9" t="str">
        <f t="shared" ca="1" si="276"/>
        <v/>
      </c>
      <c r="AE401" s="9" t="str">
        <f t="shared" ca="1" si="267"/>
        <v/>
      </c>
      <c r="AF401" s="9" t="str">
        <f t="shared" ca="1" si="268"/>
        <v/>
      </c>
      <c r="AG401" s="9" t="str">
        <f t="shared" ca="1" si="269"/>
        <v/>
      </c>
      <c r="AH401" s="9" t="str">
        <f t="shared" ca="1" si="270"/>
        <v/>
      </c>
      <c r="AI401" s="9" t="str">
        <f t="shared" ca="1" si="271"/>
        <v/>
      </c>
      <c r="AJ401" s="9" t="str">
        <f t="shared" ca="1" si="272"/>
        <v/>
      </c>
      <c r="AK401" s="9" t="str">
        <f t="shared" ca="1" si="273"/>
        <v/>
      </c>
      <c r="AL401" s="9" t="str">
        <f t="shared" ca="1" si="290"/>
        <v/>
      </c>
      <c r="AM401" s="9">
        <f t="shared" ca="1" si="275"/>
        <v>19</v>
      </c>
      <c r="AN401" s="9">
        <f t="shared" ca="1" si="306"/>
        <v>-9</v>
      </c>
      <c r="AO401" s="20">
        <f t="shared" ca="1" si="294"/>
        <v>0</v>
      </c>
      <c r="AP401" s="22">
        <f t="shared" ca="1" si="295"/>
        <v>69</v>
      </c>
      <c r="AQ401"/>
      <c r="AR401" s="74" t="str">
        <f t="shared" ca="1" si="307"/>
        <v>Profit Target</v>
      </c>
      <c r="AS401" s="74" t="str">
        <f t="shared" ca="1" si="308"/>
        <v/>
      </c>
      <c r="CA401" s="5"/>
      <c r="CB401" s="50">
        <f t="shared" ca="1" si="292"/>
        <v>16</v>
      </c>
    </row>
    <row r="402" spans="1:80">
      <c r="A402" s="50">
        <f t="shared" ca="1" si="291"/>
        <v>33</v>
      </c>
      <c r="B402" s="34"/>
      <c r="C402" s="34"/>
      <c r="D402" s="34"/>
      <c r="E402" s="34"/>
      <c r="F402" s="24">
        <f ca="1">IF(A402&lt;&gt;"",COUNTIF($A$5:A402,A402),"")</f>
        <v>10</v>
      </c>
      <c r="G402" s="76">
        <f t="shared" ca="1" si="293"/>
        <v>33</v>
      </c>
      <c r="H402" s="19">
        <f t="shared" ca="1" si="296"/>
        <v>1</v>
      </c>
      <c r="I402" s="83" t="str">
        <f t="shared" ca="1" si="280"/>
        <v/>
      </c>
      <c r="J402" s="83" t="str">
        <f t="shared" ca="1" si="297"/>
        <v/>
      </c>
      <c r="K402" s="83" t="str">
        <f t="shared" ca="1" si="281"/>
        <v/>
      </c>
      <c r="L402" s="83" t="str">
        <f t="shared" ca="1" si="298"/>
        <v/>
      </c>
      <c r="M402" s="83" t="str">
        <f t="shared" ca="1" si="282"/>
        <v/>
      </c>
      <c r="N402" s="83" t="str">
        <f t="shared" ca="1" si="299"/>
        <v/>
      </c>
      <c r="O402" s="83" t="str">
        <f t="shared" ca="1" si="283"/>
        <v/>
      </c>
      <c r="P402" s="83" t="str">
        <f t="shared" ca="1" si="300"/>
        <v/>
      </c>
      <c r="Q402" s="83" t="str">
        <f t="shared" ca="1" si="284"/>
        <v/>
      </c>
      <c r="R402" s="83" t="str">
        <f t="shared" ca="1" si="301"/>
        <v/>
      </c>
      <c r="S402" s="83" t="str">
        <f t="shared" ca="1" si="285"/>
        <v/>
      </c>
      <c r="T402" s="83" t="str">
        <f t="shared" ca="1" si="302"/>
        <v/>
      </c>
      <c r="U402" s="83" t="str">
        <f t="shared" ca="1" si="286"/>
        <v/>
      </c>
      <c r="V402" s="83" t="str">
        <f t="shared" ca="1" si="303"/>
        <v/>
      </c>
      <c r="W402" s="83" t="str">
        <f t="shared" ca="1" si="287"/>
        <v/>
      </c>
      <c r="X402" s="83" t="str">
        <f t="shared" ca="1" si="304"/>
        <v/>
      </c>
      <c r="Y402" s="83" t="str">
        <f t="shared" ca="1" si="288"/>
        <v/>
      </c>
      <c r="Z402" s="83" t="str">
        <f t="shared" ca="1" si="305"/>
        <v/>
      </c>
      <c r="AA402" s="83" t="str">
        <f t="shared" ca="1" si="289"/>
        <v/>
      </c>
      <c r="AB402" s="28" t="str">
        <f t="shared" ca="1" si="277"/>
        <v/>
      </c>
      <c r="AC402" s="9" t="str">
        <f t="shared" ca="1" si="266"/>
        <v/>
      </c>
      <c r="AD402" s="9" t="str">
        <f t="shared" ca="1" si="276"/>
        <v/>
      </c>
      <c r="AE402" s="9" t="str">
        <f t="shared" ca="1" si="267"/>
        <v/>
      </c>
      <c r="AF402" s="9" t="str">
        <f t="shared" ca="1" si="268"/>
        <v/>
      </c>
      <c r="AG402" s="9" t="str">
        <f t="shared" ca="1" si="269"/>
        <v/>
      </c>
      <c r="AH402" s="9" t="str">
        <f t="shared" ca="1" si="270"/>
        <v/>
      </c>
      <c r="AI402" s="9" t="str">
        <f t="shared" ca="1" si="271"/>
        <v/>
      </c>
      <c r="AJ402" s="9" t="str">
        <f t="shared" ca="1" si="272"/>
        <v/>
      </c>
      <c r="AK402" s="9" t="str">
        <f t="shared" ca="1" si="273"/>
        <v/>
      </c>
      <c r="AL402" s="9" t="str">
        <f t="shared" ca="1" si="290"/>
        <v/>
      </c>
      <c r="AM402" s="9">
        <f t="shared" ca="1" si="275"/>
        <v>19</v>
      </c>
      <c r="AN402" s="9">
        <f t="shared" ca="1" si="306"/>
        <v>-9</v>
      </c>
      <c r="AO402" s="20">
        <f t="shared" ca="1" si="294"/>
        <v>0</v>
      </c>
      <c r="AP402" s="22">
        <f t="shared" ca="1" si="295"/>
        <v>69</v>
      </c>
      <c r="AQ402"/>
      <c r="AR402" s="74" t="str">
        <f t="shared" ca="1" si="307"/>
        <v>Profit Target</v>
      </c>
      <c r="AS402" s="74" t="str">
        <f t="shared" ca="1" si="308"/>
        <v/>
      </c>
      <c r="CA402" s="5"/>
      <c r="CB402" s="50">
        <f t="shared" ca="1" si="292"/>
        <v>12</v>
      </c>
    </row>
    <row r="403" spans="1:80">
      <c r="A403" s="50">
        <f t="shared" ca="1" si="291"/>
        <v>28</v>
      </c>
      <c r="B403" s="34"/>
      <c r="C403" s="34"/>
      <c r="D403" s="34"/>
      <c r="E403" s="34"/>
      <c r="F403" s="24">
        <f ca="1">IF(A403&lt;&gt;"",COUNTIF($A$5:A403,A403),"")</f>
        <v>13</v>
      </c>
      <c r="G403" s="76">
        <f t="shared" ca="1" si="293"/>
        <v>28</v>
      </c>
      <c r="H403" s="19">
        <f t="shared" ca="1" si="296"/>
        <v>1</v>
      </c>
      <c r="I403" s="83" t="str">
        <f t="shared" ca="1" si="280"/>
        <v/>
      </c>
      <c r="J403" s="83" t="str">
        <f t="shared" ca="1" si="297"/>
        <v/>
      </c>
      <c r="K403" s="83" t="str">
        <f t="shared" ca="1" si="281"/>
        <v/>
      </c>
      <c r="L403" s="83" t="str">
        <f t="shared" ca="1" si="298"/>
        <v/>
      </c>
      <c r="M403" s="83" t="str">
        <f t="shared" ca="1" si="282"/>
        <v/>
      </c>
      <c r="N403" s="83" t="str">
        <f t="shared" ca="1" si="299"/>
        <v/>
      </c>
      <c r="O403" s="83" t="str">
        <f t="shared" ca="1" si="283"/>
        <v/>
      </c>
      <c r="P403" s="83" t="str">
        <f t="shared" ca="1" si="300"/>
        <v/>
      </c>
      <c r="Q403" s="83" t="str">
        <f t="shared" ca="1" si="284"/>
        <v/>
      </c>
      <c r="R403" s="83" t="str">
        <f t="shared" ca="1" si="301"/>
        <v/>
      </c>
      <c r="S403" s="83" t="str">
        <f t="shared" ca="1" si="285"/>
        <v/>
      </c>
      <c r="T403" s="83" t="str">
        <f t="shared" ca="1" si="302"/>
        <v/>
      </c>
      <c r="U403" s="83" t="str">
        <f t="shared" ca="1" si="286"/>
        <v/>
      </c>
      <c r="V403" s="83" t="str">
        <f t="shared" ca="1" si="303"/>
        <v/>
      </c>
      <c r="W403" s="83" t="str">
        <f t="shared" ca="1" si="287"/>
        <v/>
      </c>
      <c r="X403" s="83" t="str">
        <f t="shared" ca="1" si="304"/>
        <v/>
      </c>
      <c r="Y403" s="83" t="str">
        <f t="shared" ca="1" si="288"/>
        <v/>
      </c>
      <c r="Z403" s="83" t="str">
        <f t="shared" ca="1" si="305"/>
        <v/>
      </c>
      <c r="AA403" s="83" t="str">
        <f t="shared" ca="1" si="289"/>
        <v/>
      </c>
      <c r="AB403" s="28" t="str">
        <f t="shared" ca="1" si="277"/>
        <v/>
      </c>
      <c r="AC403" s="9" t="str">
        <f t="shared" ca="1" si="266"/>
        <v/>
      </c>
      <c r="AD403" s="9" t="str">
        <f t="shared" ca="1" si="276"/>
        <v/>
      </c>
      <c r="AE403" s="9" t="str">
        <f t="shared" ca="1" si="267"/>
        <v/>
      </c>
      <c r="AF403" s="9" t="str">
        <f t="shared" ca="1" si="268"/>
        <v/>
      </c>
      <c r="AG403" s="9" t="str">
        <f t="shared" ca="1" si="269"/>
        <v/>
      </c>
      <c r="AH403" s="9" t="str">
        <f t="shared" ca="1" si="270"/>
        <v/>
      </c>
      <c r="AI403" s="9" t="str">
        <f t="shared" ca="1" si="271"/>
        <v/>
      </c>
      <c r="AJ403" s="9" t="str">
        <f t="shared" ca="1" si="272"/>
        <v/>
      </c>
      <c r="AK403" s="9" t="str">
        <f t="shared" ca="1" si="273"/>
        <v/>
      </c>
      <c r="AL403" s="9" t="str">
        <f t="shared" ca="1" si="290"/>
        <v/>
      </c>
      <c r="AM403" s="9">
        <f t="shared" ca="1" si="275"/>
        <v>19</v>
      </c>
      <c r="AN403" s="9">
        <f t="shared" ca="1" si="306"/>
        <v>-9</v>
      </c>
      <c r="AO403" s="20">
        <f t="shared" ca="1" si="294"/>
        <v>0</v>
      </c>
      <c r="AP403" s="22">
        <f t="shared" ca="1" si="295"/>
        <v>69</v>
      </c>
      <c r="AQ403"/>
      <c r="AR403" s="74" t="str">
        <f t="shared" ca="1" si="307"/>
        <v>Profit Target</v>
      </c>
      <c r="AS403" s="74" t="str">
        <f t="shared" ca="1" si="308"/>
        <v/>
      </c>
      <c r="CA403" s="5"/>
      <c r="CB403" s="50">
        <f t="shared" ca="1" si="292"/>
        <v>6</v>
      </c>
    </row>
    <row r="404" spans="1:80">
      <c r="A404" s="50">
        <f t="shared" ca="1" si="291"/>
        <v>4</v>
      </c>
      <c r="B404" s="34"/>
      <c r="C404" s="34"/>
      <c r="D404" s="34"/>
      <c r="E404" s="34"/>
      <c r="F404" s="24">
        <f ca="1">IF(A404&lt;&gt;"",COUNTIF($A$5:A404,A404),"")</f>
        <v>19</v>
      </c>
      <c r="G404" s="76">
        <f t="shared" ca="1" si="293"/>
        <v>4</v>
      </c>
      <c r="H404" s="19">
        <f t="shared" ca="1" si="296"/>
        <v>1</v>
      </c>
      <c r="I404" s="83" t="str">
        <f t="shared" ca="1" si="280"/>
        <v/>
      </c>
      <c r="J404" s="83" t="str">
        <f t="shared" ca="1" si="297"/>
        <v/>
      </c>
      <c r="K404" s="83" t="str">
        <f t="shared" ca="1" si="281"/>
        <v/>
      </c>
      <c r="L404" s="83" t="str">
        <f t="shared" ca="1" si="298"/>
        <v/>
      </c>
      <c r="M404" s="83" t="str">
        <f t="shared" ca="1" si="282"/>
        <v/>
      </c>
      <c r="N404" s="83" t="str">
        <f t="shared" ca="1" si="299"/>
        <v/>
      </c>
      <c r="O404" s="83" t="str">
        <f t="shared" ca="1" si="283"/>
        <v/>
      </c>
      <c r="P404" s="83" t="str">
        <f t="shared" ca="1" si="300"/>
        <v/>
      </c>
      <c r="Q404" s="83" t="str">
        <f t="shared" ca="1" si="284"/>
        <v/>
      </c>
      <c r="R404" s="83" t="str">
        <f t="shared" ca="1" si="301"/>
        <v/>
      </c>
      <c r="S404" s="83" t="str">
        <f t="shared" ca="1" si="285"/>
        <v/>
      </c>
      <c r="T404" s="83" t="str">
        <f t="shared" ca="1" si="302"/>
        <v/>
      </c>
      <c r="U404" s="83" t="str">
        <f t="shared" ca="1" si="286"/>
        <v/>
      </c>
      <c r="V404" s="83" t="str">
        <f t="shared" ca="1" si="303"/>
        <v/>
      </c>
      <c r="W404" s="83" t="str">
        <f t="shared" ca="1" si="287"/>
        <v/>
      </c>
      <c r="X404" s="83" t="str">
        <f t="shared" ca="1" si="304"/>
        <v/>
      </c>
      <c r="Y404" s="83" t="str">
        <f t="shared" ca="1" si="288"/>
        <v/>
      </c>
      <c r="Z404" s="83" t="str">
        <f t="shared" ca="1" si="305"/>
        <v/>
      </c>
      <c r="AA404" s="83" t="str">
        <f t="shared" ca="1" si="289"/>
        <v/>
      </c>
      <c r="AB404" s="28" t="str">
        <f t="shared" ca="1" si="277"/>
        <v/>
      </c>
      <c r="AC404" s="9" t="str">
        <f t="shared" ca="1" si="266"/>
        <v/>
      </c>
      <c r="AD404" s="9" t="str">
        <f t="shared" ca="1" si="276"/>
        <v/>
      </c>
      <c r="AE404" s="9" t="str">
        <f t="shared" ca="1" si="267"/>
        <v/>
      </c>
      <c r="AF404" s="9" t="str">
        <f t="shared" ca="1" si="268"/>
        <v/>
      </c>
      <c r="AG404" s="9" t="str">
        <f t="shared" ca="1" si="269"/>
        <v/>
      </c>
      <c r="AH404" s="9" t="str">
        <f t="shared" ca="1" si="270"/>
        <v/>
      </c>
      <c r="AI404" s="9" t="str">
        <f t="shared" ca="1" si="271"/>
        <v/>
      </c>
      <c r="AJ404" s="9" t="str">
        <f t="shared" ca="1" si="272"/>
        <v/>
      </c>
      <c r="AK404" s="9" t="str">
        <f t="shared" ca="1" si="273"/>
        <v/>
      </c>
      <c r="AL404" s="9" t="str">
        <f t="shared" ca="1" si="290"/>
        <v/>
      </c>
      <c r="AM404" s="9">
        <f t="shared" ca="1" si="275"/>
        <v>19</v>
      </c>
      <c r="AN404" s="9">
        <f t="shared" ca="1" si="306"/>
        <v>-9</v>
      </c>
      <c r="AO404" s="20">
        <f t="shared" ca="1" si="294"/>
        <v>0</v>
      </c>
      <c r="AP404" s="22">
        <f t="shared" ca="1" si="295"/>
        <v>69</v>
      </c>
      <c r="AQ404"/>
      <c r="AR404" s="74" t="str">
        <f t="shared" ca="1" si="307"/>
        <v>Profit Target</v>
      </c>
      <c r="AS404" s="74" t="str">
        <f t="shared" ca="1" si="308"/>
        <v/>
      </c>
      <c r="CA404" s="5"/>
      <c r="CB404" s="50">
        <f t="shared" ca="1" si="292"/>
        <v>12</v>
      </c>
    </row>
    <row r="405" spans="1:80">
      <c r="A405" s="50">
        <f t="shared" ca="1" si="291"/>
        <v>7</v>
      </c>
      <c r="B405" s="34"/>
      <c r="C405" s="34"/>
      <c r="D405" s="34"/>
      <c r="E405" s="34"/>
      <c r="F405" s="24">
        <f ca="1">IF(A405&lt;&gt;"",COUNTIF($A$5:A405,A405),"")</f>
        <v>6</v>
      </c>
      <c r="G405" s="76">
        <f t="shared" ca="1" si="293"/>
        <v>7</v>
      </c>
      <c r="H405" s="19">
        <f t="shared" ca="1" si="296"/>
        <v>1</v>
      </c>
      <c r="I405" s="83" t="str">
        <f t="shared" ca="1" si="280"/>
        <v/>
      </c>
      <c r="J405" s="83" t="str">
        <f t="shared" ca="1" si="297"/>
        <v/>
      </c>
      <c r="K405" s="83" t="str">
        <f t="shared" ca="1" si="281"/>
        <v/>
      </c>
      <c r="L405" s="83" t="str">
        <f t="shared" ca="1" si="298"/>
        <v/>
      </c>
      <c r="M405" s="83" t="str">
        <f t="shared" ca="1" si="282"/>
        <v/>
      </c>
      <c r="N405" s="83" t="str">
        <f t="shared" ca="1" si="299"/>
        <v/>
      </c>
      <c r="O405" s="83" t="str">
        <f t="shared" ca="1" si="283"/>
        <v/>
      </c>
      <c r="P405" s="83" t="str">
        <f t="shared" ca="1" si="300"/>
        <v/>
      </c>
      <c r="Q405" s="83" t="str">
        <f t="shared" ca="1" si="284"/>
        <v/>
      </c>
      <c r="R405" s="83" t="str">
        <f t="shared" ca="1" si="301"/>
        <v/>
      </c>
      <c r="S405" s="83" t="str">
        <f t="shared" ca="1" si="285"/>
        <v/>
      </c>
      <c r="T405" s="83" t="str">
        <f t="shared" ca="1" si="302"/>
        <v/>
      </c>
      <c r="U405" s="83" t="str">
        <f t="shared" ca="1" si="286"/>
        <v/>
      </c>
      <c r="V405" s="83" t="str">
        <f t="shared" ca="1" si="303"/>
        <v/>
      </c>
      <c r="W405" s="83" t="str">
        <f t="shared" ca="1" si="287"/>
        <v/>
      </c>
      <c r="X405" s="83" t="str">
        <f t="shared" ca="1" si="304"/>
        <v/>
      </c>
      <c r="Y405" s="83" t="str">
        <f t="shared" ca="1" si="288"/>
        <v/>
      </c>
      <c r="Z405" s="83" t="str">
        <f t="shared" ca="1" si="305"/>
        <v/>
      </c>
      <c r="AA405" s="83" t="str">
        <f t="shared" ca="1" si="289"/>
        <v/>
      </c>
      <c r="AB405" s="25"/>
      <c r="AC405" s="9" t="str">
        <f t="shared" ca="1" si="266"/>
        <v/>
      </c>
      <c r="AD405" s="9" t="str">
        <f t="shared" ca="1" si="276"/>
        <v/>
      </c>
      <c r="AE405" s="9" t="str">
        <f t="shared" ca="1" si="267"/>
        <v/>
      </c>
      <c r="AF405" s="9" t="str">
        <f t="shared" ca="1" si="268"/>
        <v/>
      </c>
      <c r="AG405" s="9" t="str">
        <f t="shared" ca="1" si="269"/>
        <v/>
      </c>
      <c r="AH405" s="9" t="str">
        <f t="shared" ca="1" si="270"/>
        <v/>
      </c>
      <c r="AI405" s="9" t="str">
        <f t="shared" ca="1" si="271"/>
        <v/>
      </c>
      <c r="AJ405" s="9" t="str">
        <f t="shared" ca="1" si="272"/>
        <v/>
      </c>
      <c r="AK405" s="9" t="str">
        <f t="shared" ca="1" si="273"/>
        <v/>
      </c>
      <c r="AL405" s="9" t="str">
        <f t="shared" ca="1" si="290"/>
        <v/>
      </c>
      <c r="AM405" s="9">
        <f t="shared" ca="1" si="275"/>
        <v>19</v>
      </c>
      <c r="AN405" s="9">
        <f t="shared" ca="1" si="306"/>
        <v>-9</v>
      </c>
      <c r="AO405" s="20">
        <f t="shared" ca="1" si="294"/>
        <v>0</v>
      </c>
      <c r="AP405" s="22">
        <f t="shared" ca="1" si="295"/>
        <v>69</v>
      </c>
      <c r="AQ405"/>
      <c r="AR405" s="74" t="str">
        <f t="shared" ca="1" si="307"/>
        <v>Profit Target</v>
      </c>
      <c r="AS405" s="74" t="str">
        <f t="shared" ca="1" si="308"/>
        <v/>
      </c>
      <c r="CA405" s="5"/>
      <c r="CB405" s="50">
        <f t="shared" ca="1" si="292"/>
        <v>9</v>
      </c>
    </row>
    <row r="406" spans="1:80">
      <c r="A406" s="50">
        <f t="shared" ca="1" si="291"/>
        <v>28</v>
      </c>
      <c r="B406" s="34"/>
      <c r="C406" s="34"/>
      <c r="D406" s="34"/>
      <c r="E406" s="34"/>
      <c r="F406" s="24">
        <f ca="1">IF(A406&lt;&gt;"",COUNTIF($A$5:A406,A406),"")</f>
        <v>14</v>
      </c>
      <c r="G406" s="76">
        <f t="shared" ca="1" si="293"/>
        <v>28</v>
      </c>
      <c r="H406" s="19">
        <f t="shared" ca="1" si="296"/>
        <v>1</v>
      </c>
      <c r="I406" s="83" t="str">
        <f t="shared" ca="1" si="280"/>
        <v/>
      </c>
      <c r="J406" s="83" t="str">
        <f t="shared" ca="1" si="297"/>
        <v/>
      </c>
      <c r="K406" s="83" t="str">
        <f t="shared" ca="1" si="281"/>
        <v/>
      </c>
      <c r="L406" s="83" t="str">
        <f t="shared" ca="1" si="298"/>
        <v/>
      </c>
      <c r="M406" s="83" t="str">
        <f t="shared" ca="1" si="282"/>
        <v/>
      </c>
      <c r="N406" s="83" t="str">
        <f t="shared" ca="1" si="299"/>
        <v/>
      </c>
      <c r="O406" s="83" t="str">
        <f t="shared" ca="1" si="283"/>
        <v/>
      </c>
      <c r="P406" s="83" t="str">
        <f t="shared" ca="1" si="300"/>
        <v/>
      </c>
      <c r="Q406" s="83" t="str">
        <f t="shared" ca="1" si="284"/>
        <v/>
      </c>
      <c r="R406" s="83" t="str">
        <f t="shared" ca="1" si="301"/>
        <v/>
      </c>
      <c r="S406" s="83" t="str">
        <f t="shared" ca="1" si="285"/>
        <v/>
      </c>
      <c r="T406" s="83" t="str">
        <f t="shared" ca="1" si="302"/>
        <v/>
      </c>
      <c r="U406" s="83" t="str">
        <f t="shared" ca="1" si="286"/>
        <v/>
      </c>
      <c r="V406" s="83" t="str">
        <f t="shared" ca="1" si="303"/>
        <v/>
      </c>
      <c r="W406" s="83" t="str">
        <f t="shared" ca="1" si="287"/>
        <v/>
      </c>
      <c r="X406" s="83" t="str">
        <f t="shared" ca="1" si="304"/>
        <v/>
      </c>
      <c r="Y406" s="83" t="str">
        <f t="shared" ca="1" si="288"/>
        <v/>
      </c>
      <c r="Z406" s="83" t="str">
        <f t="shared" ca="1" si="305"/>
        <v/>
      </c>
      <c r="AA406" s="83" t="str">
        <f t="shared" ca="1" si="289"/>
        <v/>
      </c>
      <c r="AB406" s="25"/>
      <c r="AC406" s="9" t="str">
        <f t="shared" ca="1" si="266"/>
        <v/>
      </c>
      <c r="AD406" s="9" t="str">
        <f t="shared" ca="1" si="276"/>
        <v/>
      </c>
      <c r="AE406" s="9" t="str">
        <f t="shared" ca="1" si="267"/>
        <v/>
      </c>
      <c r="AF406" s="9" t="str">
        <f t="shared" ca="1" si="268"/>
        <v/>
      </c>
      <c r="AG406" s="9" t="str">
        <f t="shared" ca="1" si="269"/>
        <v/>
      </c>
      <c r="AH406" s="9" t="str">
        <f t="shared" ca="1" si="270"/>
        <v/>
      </c>
      <c r="AI406" s="9" t="str">
        <f t="shared" ca="1" si="271"/>
        <v/>
      </c>
      <c r="AJ406" s="9" t="str">
        <f t="shared" ca="1" si="272"/>
        <v/>
      </c>
      <c r="AK406" s="9" t="str">
        <f t="shared" ca="1" si="273"/>
        <v/>
      </c>
      <c r="AL406" s="9" t="str">
        <f t="shared" ca="1" si="290"/>
        <v/>
      </c>
      <c r="AM406" s="9">
        <f t="shared" ca="1" si="275"/>
        <v>19</v>
      </c>
      <c r="AN406" s="9">
        <f t="shared" ca="1" si="306"/>
        <v>-9</v>
      </c>
      <c r="AO406" s="20">
        <f t="shared" ca="1" si="294"/>
        <v>0</v>
      </c>
      <c r="AP406" s="22">
        <f t="shared" ca="1" si="295"/>
        <v>69</v>
      </c>
      <c r="AQ406"/>
      <c r="AR406" s="74" t="str">
        <f t="shared" ca="1" si="307"/>
        <v>Profit Target</v>
      </c>
      <c r="AS406" s="74" t="str">
        <f t="shared" ca="1" si="308"/>
        <v/>
      </c>
      <c r="CA406" s="5"/>
      <c r="CB406" s="50">
        <f t="shared" ca="1" si="292"/>
        <v>21</v>
      </c>
    </row>
    <row r="407" spans="1:80">
      <c r="A407" s="50">
        <f t="shared" ca="1" si="291"/>
        <v>2</v>
      </c>
      <c r="B407" s="34"/>
      <c r="C407" s="34"/>
      <c r="D407" s="34"/>
      <c r="E407" s="34"/>
      <c r="F407" s="24">
        <f ca="1">IF(A407&lt;&gt;"",COUNTIF($A$5:A407,A407),"")</f>
        <v>13</v>
      </c>
      <c r="G407" s="76">
        <f t="shared" ca="1" si="293"/>
        <v>2</v>
      </c>
      <c r="H407" s="19">
        <f t="shared" ca="1" si="296"/>
        <v>1</v>
      </c>
      <c r="I407" s="83" t="str">
        <f t="shared" ca="1" si="280"/>
        <v/>
      </c>
      <c r="J407" s="83" t="str">
        <f t="shared" ca="1" si="297"/>
        <v/>
      </c>
      <c r="K407" s="83" t="str">
        <f t="shared" ca="1" si="281"/>
        <v/>
      </c>
      <c r="L407" s="83" t="str">
        <f t="shared" ca="1" si="298"/>
        <v/>
      </c>
      <c r="M407" s="83" t="str">
        <f t="shared" ca="1" si="282"/>
        <v/>
      </c>
      <c r="N407" s="83" t="str">
        <f t="shared" ca="1" si="299"/>
        <v/>
      </c>
      <c r="O407" s="83" t="str">
        <f t="shared" ca="1" si="283"/>
        <v/>
      </c>
      <c r="P407" s="83" t="str">
        <f t="shared" ca="1" si="300"/>
        <v/>
      </c>
      <c r="Q407" s="83" t="str">
        <f t="shared" ca="1" si="284"/>
        <v/>
      </c>
      <c r="R407" s="83" t="str">
        <f t="shared" ca="1" si="301"/>
        <v/>
      </c>
      <c r="S407" s="83" t="str">
        <f t="shared" ca="1" si="285"/>
        <v/>
      </c>
      <c r="T407" s="83" t="str">
        <f t="shared" ca="1" si="302"/>
        <v/>
      </c>
      <c r="U407" s="83" t="str">
        <f t="shared" ca="1" si="286"/>
        <v/>
      </c>
      <c r="V407" s="83" t="str">
        <f t="shared" ca="1" si="303"/>
        <v/>
      </c>
      <c r="W407" s="83" t="str">
        <f t="shared" ca="1" si="287"/>
        <v/>
      </c>
      <c r="X407" s="83" t="str">
        <f t="shared" ca="1" si="304"/>
        <v/>
      </c>
      <c r="Y407" s="83" t="str">
        <f t="shared" ca="1" si="288"/>
        <v/>
      </c>
      <c r="Z407" s="83" t="str">
        <f t="shared" ca="1" si="305"/>
        <v/>
      </c>
      <c r="AA407" s="83" t="str">
        <f t="shared" ca="1" si="289"/>
        <v/>
      </c>
      <c r="AB407" s="25"/>
      <c r="AC407" s="9" t="str">
        <f t="shared" ca="1" si="266"/>
        <v/>
      </c>
      <c r="AD407" s="9" t="str">
        <f t="shared" ca="1" si="276"/>
        <v/>
      </c>
      <c r="AE407" s="9" t="str">
        <f t="shared" ca="1" si="267"/>
        <v/>
      </c>
      <c r="AF407" s="9" t="str">
        <f t="shared" ca="1" si="268"/>
        <v/>
      </c>
      <c r="AG407" s="9" t="str">
        <f t="shared" ca="1" si="269"/>
        <v/>
      </c>
      <c r="AH407" s="9" t="str">
        <f t="shared" ca="1" si="270"/>
        <v/>
      </c>
      <c r="AI407" s="9" t="str">
        <f t="shared" ca="1" si="271"/>
        <v/>
      </c>
      <c r="AJ407" s="9" t="str">
        <f t="shared" ca="1" si="272"/>
        <v/>
      </c>
      <c r="AK407" s="9" t="str">
        <f t="shared" ca="1" si="273"/>
        <v/>
      </c>
      <c r="AL407" s="9" t="str">
        <f t="shared" ca="1" si="290"/>
        <v/>
      </c>
      <c r="AM407" s="9">
        <f t="shared" ca="1" si="275"/>
        <v>19</v>
      </c>
      <c r="AN407" s="9">
        <f t="shared" ca="1" si="306"/>
        <v>-9</v>
      </c>
      <c r="AO407" s="20">
        <f t="shared" ca="1" si="294"/>
        <v>0</v>
      </c>
      <c r="AP407" s="22">
        <f t="shared" ca="1" si="295"/>
        <v>69</v>
      </c>
      <c r="AQ407"/>
      <c r="AR407" s="74" t="str">
        <f t="shared" ca="1" si="307"/>
        <v>Profit Target</v>
      </c>
      <c r="AS407" s="74" t="str">
        <f t="shared" ca="1" si="308"/>
        <v/>
      </c>
      <c r="CA407" s="5"/>
      <c r="CB407" s="50">
        <f t="shared" ca="1" si="292"/>
        <v>18</v>
      </c>
    </row>
    <row r="408" spans="1:80">
      <c r="A408" s="50">
        <f t="shared" ca="1" si="291"/>
        <v>28</v>
      </c>
      <c r="B408" s="34"/>
      <c r="C408" s="34"/>
      <c r="D408" s="34"/>
      <c r="E408" s="34"/>
      <c r="F408" s="24">
        <f ca="1">IF(A408&lt;&gt;"",COUNTIF($A$5:A408,A408),"")</f>
        <v>15</v>
      </c>
      <c r="G408" s="76">
        <f t="shared" ca="1" si="293"/>
        <v>28</v>
      </c>
      <c r="H408" s="19">
        <f t="shared" ca="1" si="296"/>
        <v>1</v>
      </c>
      <c r="I408" s="83" t="str">
        <f t="shared" ca="1" si="280"/>
        <v/>
      </c>
      <c r="J408" s="83" t="str">
        <f t="shared" ca="1" si="297"/>
        <v/>
      </c>
      <c r="K408" s="83" t="str">
        <f t="shared" ca="1" si="281"/>
        <v/>
      </c>
      <c r="L408" s="83" t="str">
        <f t="shared" ca="1" si="298"/>
        <v/>
      </c>
      <c r="M408" s="83" t="str">
        <f t="shared" ca="1" si="282"/>
        <v/>
      </c>
      <c r="N408" s="83" t="str">
        <f t="shared" ca="1" si="299"/>
        <v/>
      </c>
      <c r="O408" s="83" t="str">
        <f t="shared" ca="1" si="283"/>
        <v/>
      </c>
      <c r="P408" s="83" t="str">
        <f t="shared" ca="1" si="300"/>
        <v/>
      </c>
      <c r="Q408" s="83" t="str">
        <f t="shared" ca="1" si="284"/>
        <v/>
      </c>
      <c r="R408" s="83" t="str">
        <f t="shared" ca="1" si="301"/>
        <v/>
      </c>
      <c r="S408" s="83" t="str">
        <f t="shared" ca="1" si="285"/>
        <v/>
      </c>
      <c r="T408" s="83" t="str">
        <f t="shared" ca="1" si="302"/>
        <v/>
      </c>
      <c r="U408" s="83" t="str">
        <f t="shared" ca="1" si="286"/>
        <v/>
      </c>
      <c r="V408" s="83" t="str">
        <f t="shared" ca="1" si="303"/>
        <v/>
      </c>
      <c r="W408" s="83" t="str">
        <f t="shared" ca="1" si="287"/>
        <v/>
      </c>
      <c r="X408" s="83" t="str">
        <f t="shared" ca="1" si="304"/>
        <v/>
      </c>
      <c r="Y408" s="83" t="str">
        <f t="shared" ca="1" si="288"/>
        <v/>
      </c>
      <c r="Z408" s="83" t="str">
        <f t="shared" ca="1" si="305"/>
        <v/>
      </c>
      <c r="AA408" s="83" t="str">
        <f t="shared" ca="1" si="289"/>
        <v/>
      </c>
      <c r="AB408" s="28" t="str">
        <f t="shared" ref="AB408:AB439" ca="1" si="309">IF(AA408&lt;&gt;"",COUNTIF(AA403:AA408,AA408),"")</f>
        <v/>
      </c>
      <c r="AC408" s="9" t="str">
        <f t="shared" ca="1" si="266"/>
        <v/>
      </c>
      <c r="AD408" s="9" t="str">
        <f t="shared" ca="1" si="276"/>
        <v/>
      </c>
      <c r="AE408" s="9" t="str">
        <f t="shared" ca="1" si="267"/>
        <v/>
      </c>
      <c r="AF408" s="9" t="str">
        <f t="shared" ca="1" si="268"/>
        <v/>
      </c>
      <c r="AG408" s="9" t="str">
        <f t="shared" ca="1" si="269"/>
        <v/>
      </c>
      <c r="AH408" s="9" t="str">
        <f t="shared" ca="1" si="270"/>
        <v/>
      </c>
      <c r="AI408" s="9" t="str">
        <f t="shared" ca="1" si="271"/>
        <v/>
      </c>
      <c r="AJ408" s="9" t="str">
        <f t="shared" ca="1" si="272"/>
        <v/>
      </c>
      <c r="AK408" s="9" t="str">
        <f t="shared" ca="1" si="273"/>
        <v/>
      </c>
      <c r="AL408" s="9" t="str">
        <f t="shared" ca="1" si="290"/>
        <v/>
      </c>
      <c r="AM408" s="9">
        <f t="shared" ca="1" si="275"/>
        <v>19</v>
      </c>
      <c r="AN408" s="9">
        <f t="shared" ca="1" si="306"/>
        <v>-9</v>
      </c>
      <c r="AO408" s="20">
        <f t="shared" ca="1" si="294"/>
        <v>0</v>
      </c>
      <c r="AP408" s="22">
        <f t="shared" ca="1" si="295"/>
        <v>69</v>
      </c>
      <c r="AQ408"/>
      <c r="AR408" s="74" t="str">
        <f t="shared" ca="1" si="307"/>
        <v>Profit Target</v>
      </c>
      <c r="AS408" s="74" t="str">
        <f t="shared" ca="1" si="308"/>
        <v/>
      </c>
      <c r="CA408" s="5"/>
      <c r="CB408" s="50">
        <f t="shared" ca="1" si="292"/>
        <v>9</v>
      </c>
    </row>
    <row r="409" spans="1:80">
      <c r="A409" s="50">
        <f t="shared" ca="1" si="291"/>
        <v>33</v>
      </c>
      <c r="B409" s="34"/>
      <c r="C409" s="34"/>
      <c r="D409" s="34"/>
      <c r="E409" s="34"/>
      <c r="F409" s="24">
        <f ca="1">IF(A409&lt;&gt;"",COUNTIF($A$5:A409,A409),"")</f>
        <v>11</v>
      </c>
      <c r="G409" s="76">
        <f t="shared" ca="1" si="293"/>
        <v>33</v>
      </c>
      <c r="H409" s="19">
        <f t="shared" ca="1" si="296"/>
        <v>1</v>
      </c>
      <c r="I409" s="83" t="str">
        <f t="shared" ca="1" si="280"/>
        <v/>
      </c>
      <c r="J409" s="83" t="str">
        <f t="shared" ca="1" si="297"/>
        <v/>
      </c>
      <c r="K409" s="83" t="str">
        <f t="shared" ca="1" si="281"/>
        <v/>
      </c>
      <c r="L409" s="83" t="str">
        <f t="shared" ca="1" si="298"/>
        <v/>
      </c>
      <c r="M409" s="83" t="str">
        <f t="shared" ca="1" si="282"/>
        <v/>
      </c>
      <c r="N409" s="83" t="str">
        <f t="shared" ca="1" si="299"/>
        <v/>
      </c>
      <c r="O409" s="83" t="str">
        <f t="shared" ca="1" si="283"/>
        <v/>
      </c>
      <c r="P409" s="83" t="str">
        <f t="shared" ca="1" si="300"/>
        <v/>
      </c>
      <c r="Q409" s="83" t="str">
        <f t="shared" ca="1" si="284"/>
        <v/>
      </c>
      <c r="R409" s="83" t="str">
        <f t="shared" ca="1" si="301"/>
        <v/>
      </c>
      <c r="S409" s="83" t="str">
        <f t="shared" ca="1" si="285"/>
        <v/>
      </c>
      <c r="T409" s="83" t="str">
        <f t="shared" ca="1" si="302"/>
        <v/>
      </c>
      <c r="U409" s="83" t="str">
        <f t="shared" ca="1" si="286"/>
        <v/>
      </c>
      <c r="V409" s="83" t="str">
        <f t="shared" ca="1" si="303"/>
        <v/>
      </c>
      <c r="W409" s="83" t="str">
        <f t="shared" ca="1" si="287"/>
        <v/>
      </c>
      <c r="X409" s="83" t="str">
        <f t="shared" ca="1" si="304"/>
        <v/>
      </c>
      <c r="Y409" s="83" t="str">
        <f t="shared" ca="1" si="288"/>
        <v/>
      </c>
      <c r="Z409" s="83" t="str">
        <f t="shared" ca="1" si="305"/>
        <v/>
      </c>
      <c r="AA409" s="83" t="str">
        <f t="shared" ca="1" si="289"/>
        <v/>
      </c>
      <c r="AB409" s="28" t="str">
        <f t="shared" ca="1" si="309"/>
        <v/>
      </c>
      <c r="AC409" s="9" t="str">
        <f t="shared" ref="AC409:AC472" ca="1" si="310">IF(AP408&gt;=$W$1,"",IF(AP408&lt;=$W$2,"",IF(I408&lt;&gt;"",IF(I408=A409,(35*H408),(-1*H408)),"")))</f>
        <v/>
      </c>
      <c r="AD409" s="9" t="str">
        <f t="shared" ca="1" si="276"/>
        <v/>
      </c>
      <c r="AE409" s="9" t="str">
        <f t="shared" ref="AE409:AE472" ca="1" si="311">IF(AP408&gt;=$W$1,"",IF(AP408&lt;=$W$2,"",IF(M408&lt;&gt;"",IF(M408=A409,(35*H408),(-1*H408)),"")))</f>
        <v/>
      </c>
      <c r="AF409" s="9" t="str">
        <f t="shared" ref="AF409:AF472" ca="1" si="312">IF(AP408&gt;=$W$1,"",IF(AP408&lt;=$W$2,"",IF(O408&lt;&gt;"",IF(O408=A409,(35*H408),(-1*H408)),"")))</f>
        <v/>
      </c>
      <c r="AG409" s="9" t="str">
        <f t="shared" ref="AG409:AG472" ca="1" si="313">IF(AP408&gt;=$W$1,"",IF(AP408&lt;=$W$2,"",IF(Q408&lt;&gt;"",IF(Q408=A409,(35*H408),(-1*H408)),"")))</f>
        <v/>
      </c>
      <c r="AH409" s="9" t="str">
        <f t="shared" ref="AH409:AH472" ca="1" si="314">IF(AP408&gt;=$W$1,"",IF(AP408&lt;=$W$2,"",IF(S408&lt;&gt;"",IF(S408=A409,(35*H408),(-1*H408)),"")))</f>
        <v/>
      </c>
      <c r="AI409" s="9" t="str">
        <f t="shared" ref="AI409:AI472" ca="1" si="315">IF(AP408&gt;=$W$1,"",IF(AP408&lt;=$W$2,"",IF(U408&lt;&gt;"",IF(U408=A409,(35*H408),(-1*H408)),"")))</f>
        <v/>
      </c>
      <c r="AJ409" s="9" t="str">
        <f t="shared" ref="AJ409:AJ472" ca="1" si="316">IF(AP408&gt;=$W$1,"",IF(AP408&lt;=$W$2,"",IF(W408&lt;&gt;"",IF(W408=A409,(35*H408),(-1*H408)),"")))</f>
        <v/>
      </c>
      <c r="AK409" s="9" t="str">
        <f t="shared" ref="AK409:AK472" ca="1" si="317">IF(AP408&gt;=$W$1,"",IF(AP408&lt;=$W$2,"",IF(Y408&lt;&gt;"",IF(Y408=A409,(35*H408),(-1*H408)),"")))</f>
        <v/>
      </c>
      <c r="AL409" s="9" t="str">
        <f t="shared" ca="1" si="290"/>
        <v/>
      </c>
      <c r="AM409" s="9">
        <f t="shared" ca="1" si="275"/>
        <v>19</v>
      </c>
      <c r="AN409" s="9">
        <f t="shared" ca="1" si="306"/>
        <v>-9</v>
      </c>
      <c r="AO409" s="20">
        <f t="shared" ca="1" si="294"/>
        <v>0</v>
      </c>
      <c r="AP409" s="22">
        <f t="shared" ca="1" si="295"/>
        <v>69</v>
      </c>
      <c r="AQ409"/>
      <c r="AR409" s="74" t="str">
        <f t="shared" ca="1" si="307"/>
        <v>Profit Target</v>
      </c>
      <c r="AS409" s="74" t="str">
        <f t="shared" ca="1" si="308"/>
        <v/>
      </c>
      <c r="CA409" s="5"/>
      <c r="CB409" s="50">
        <f t="shared" ca="1" si="292"/>
        <v>6</v>
      </c>
    </row>
    <row r="410" spans="1:80">
      <c r="A410" s="50">
        <f t="shared" ca="1" si="291"/>
        <v>4</v>
      </c>
      <c r="B410" s="34"/>
      <c r="C410" s="34"/>
      <c r="D410" s="34"/>
      <c r="E410" s="34"/>
      <c r="F410" s="24">
        <f ca="1">IF(A410&lt;&gt;"",COUNTIF($A$5:A410,A410),"")</f>
        <v>20</v>
      </c>
      <c r="G410" s="76">
        <f t="shared" ca="1" si="293"/>
        <v>4</v>
      </c>
      <c r="H410" s="19">
        <f t="shared" ca="1" si="296"/>
        <v>1</v>
      </c>
      <c r="I410" s="83" t="str">
        <f t="shared" ca="1" si="280"/>
        <v/>
      </c>
      <c r="J410" s="83" t="str">
        <f t="shared" ca="1" si="297"/>
        <v/>
      </c>
      <c r="K410" s="83" t="str">
        <f t="shared" ca="1" si="281"/>
        <v/>
      </c>
      <c r="L410" s="83" t="str">
        <f t="shared" ca="1" si="298"/>
        <v/>
      </c>
      <c r="M410" s="83" t="str">
        <f t="shared" ca="1" si="282"/>
        <v/>
      </c>
      <c r="N410" s="83" t="str">
        <f t="shared" ca="1" si="299"/>
        <v/>
      </c>
      <c r="O410" s="83" t="str">
        <f t="shared" ca="1" si="283"/>
        <v/>
      </c>
      <c r="P410" s="83" t="str">
        <f t="shared" ca="1" si="300"/>
        <v/>
      </c>
      <c r="Q410" s="83" t="str">
        <f t="shared" ca="1" si="284"/>
        <v/>
      </c>
      <c r="R410" s="83" t="str">
        <f t="shared" ca="1" si="301"/>
        <v/>
      </c>
      <c r="S410" s="83" t="str">
        <f t="shared" ca="1" si="285"/>
        <v/>
      </c>
      <c r="T410" s="83" t="str">
        <f t="shared" ca="1" si="302"/>
        <v/>
      </c>
      <c r="U410" s="83" t="str">
        <f t="shared" ca="1" si="286"/>
        <v/>
      </c>
      <c r="V410" s="83" t="str">
        <f t="shared" ca="1" si="303"/>
        <v/>
      </c>
      <c r="W410" s="83" t="str">
        <f t="shared" ca="1" si="287"/>
        <v/>
      </c>
      <c r="X410" s="83" t="str">
        <f t="shared" ca="1" si="304"/>
        <v/>
      </c>
      <c r="Y410" s="83" t="str">
        <f t="shared" ca="1" si="288"/>
        <v/>
      </c>
      <c r="Z410" s="83" t="str">
        <f t="shared" ca="1" si="305"/>
        <v/>
      </c>
      <c r="AA410" s="83" t="str">
        <f t="shared" ca="1" si="289"/>
        <v/>
      </c>
      <c r="AB410" s="28" t="str">
        <f t="shared" ca="1" si="309"/>
        <v/>
      </c>
      <c r="AC410" s="9" t="str">
        <f t="shared" ca="1" si="310"/>
        <v/>
      </c>
      <c r="AD410" s="9" t="str">
        <f t="shared" ca="1" si="276"/>
        <v/>
      </c>
      <c r="AE410" s="9" t="str">
        <f t="shared" ca="1" si="311"/>
        <v/>
      </c>
      <c r="AF410" s="9" t="str">
        <f t="shared" ca="1" si="312"/>
        <v/>
      </c>
      <c r="AG410" s="9" t="str">
        <f t="shared" ca="1" si="313"/>
        <v/>
      </c>
      <c r="AH410" s="9" t="str">
        <f t="shared" ca="1" si="314"/>
        <v/>
      </c>
      <c r="AI410" s="9" t="str">
        <f t="shared" ca="1" si="315"/>
        <v/>
      </c>
      <c r="AJ410" s="9" t="str">
        <f t="shared" ca="1" si="316"/>
        <v/>
      </c>
      <c r="AK410" s="9" t="str">
        <f t="shared" ca="1" si="317"/>
        <v/>
      </c>
      <c r="AL410" s="9" t="str">
        <f t="shared" ca="1" si="290"/>
        <v/>
      </c>
      <c r="AM410" s="9">
        <f t="shared" ca="1" si="275"/>
        <v>19</v>
      </c>
      <c r="AN410" s="9">
        <f t="shared" ca="1" si="306"/>
        <v>-9</v>
      </c>
      <c r="AO410" s="20">
        <f t="shared" ca="1" si="294"/>
        <v>0</v>
      </c>
      <c r="AP410" s="22">
        <f t="shared" ca="1" si="295"/>
        <v>69</v>
      </c>
      <c r="AQ410"/>
      <c r="AR410" s="74" t="str">
        <f t="shared" ca="1" si="307"/>
        <v>Profit Target</v>
      </c>
      <c r="AS410" s="74" t="str">
        <f t="shared" ca="1" si="308"/>
        <v/>
      </c>
      <c r="CA410" s="5"/>
      <c r="CB410" s="50">
        <f t="shared" ca="1" si="292"/>
        <v>25</v>
      </c>
    </row>
    <row r="411" spans="1:80">
      <c r="A411" s="50">
        <f t="shared" ca="1" si="291"/>
        <v>21</v>
      </c>
      <c r="B411" s="34"/>
      <c r="C411" s="34"/>
      <c r="D411" s="34"/>
      <c r="E411" s="34"/>
      <c r="F411" s="24">
        <f ca="1">IF(A411&lt;&gt;"",COUNTIF($A$5:A411,A411),"")</f>
        <v>14</v>
      </c>
      <c r="G411" s="76">
        <f t="shared" ca="1" si="293"/>
        <v>21</v>
      </c>
      <c r="H411" s="19">
        <f t="shared" ca="1" si="296"/>
        <v>1</v>
      </c>
      <c r="I411" s="83" t="str">
        <f t="shared" ca="1" si="280"/>
        <v/>
      </c>
      <c r="J411" s="83" t="str">
        <f t="shared" ca="1" si="297"/>
        <v/>
      </c>
      <c r="K411" s="83" t="str">
        <f t="shared" ca="1" si="281"/>
        <v/>
      </c>
      <c r="L411" s="83" t="str">
        <f t="shared" ca="1" si="298"/>
        <v/>
      </c>
      <c r="M411" s="83" t="str">
        <f t="shared" ca="1" si="282"/>
        <v/>
      </c>
      <c r="N411" s="83" t="str">
        <f t="shared" ca="1" si="299"/>
        <v/>
      </c>
      <c r="O411" s="83" t="str">
        <f t="shared" ca="1" si="283"/>
        <v/>
      </c>
      <c r="P411" s="83" t="str">
        <f t="shared" ca="1" si="300"/>
        <v/>
      </c>
      <c r="Q411" s="83" t="str">
        <f t="shared" ca="1" si="284"/>
        <v/>
      </c>
      <c r="R411" s="83" t="str">
        <f t="shared" ca="1" si="301"/>
        <v/>
      </c>
      <c r="S411" s="83" t="str">
        <f t="shared" ca="1" si="285"/>
        <v/>
      </c>
      <c r="T411" s="83" t="str">
        <f t="shared" ca="1" si="302"/>
        <v/>
      </c>
      <c r="U411" s="83" t="str">
        <f t="shared" ca="1" si="286"/>
        <v/>
      </c>
      <c r="V411" s="83" t="str">
        <f t="shared" ca="1" si="303"/>
        <v/>
      </c>
      <c r="W411" s="83" t="str">
        <f t="shared" ca="1" si="287"/>
        <v/>
      </c>
      <c r="X411" s="83" t="str">
        <f t="shared" ca="1" si="304"/>
        <v/>
      </c>
      <c r="Y411" s="83" t="str">
        <f t="shared" ca="1" si="288"/>
        <v/>
      </c>
      <c r="Z411" s="83" t="str">
        <f t="shared" ca="1" si="305"/>
        <v/>
      </c>
      <c r="AA411" s="83" t="str">
        <f t="shared" ca="1" si="289"/>
        <v/>
      </c>
      <c r="AB411" s="28" t="str">
        <f t="shared" ca="1" si="309"/>
        <v/>
      </c>
      <c r="AC411" s="9" t="str">
        <f t="shared" ca="1" si="310"/>
        <v/>
      </c>
      <c r="AD411" s="9" t="str">
        <f t="shared" ca="1" si="276"/>
        <v/>
      </c>
      <c r="AE411" s="9" t="str">
        <f t="shared" ca="1" si="311"/>
        <v/>
      </c>
      <c r="AF411" s="9" t="str">
        <f t="shared" ca="1" si="312"/>
        <v/>
      </c>
      <c r="AG411" s="9" t="str">
        <f t="shared" ca="1" si="313"/>
        <v/>
      </c>
      <c r="AH411" s="9" t="str">
        <f t="shared" ca="1" si="314"/>
        <v/>
      </c>
      <c r="AI411" s="9" t="str">
        <f t="shared" ca="1" si="315"/>
        <v/>
      </c>
      <c r="AJ411" s="9" t="str">
        <f t="shared" ca="1" si="316"/>
        <v/>
      </c>
      <c r="AK411" s="9" t="str">
        <f t="shared" ca="1" si="317"/>
        <v/>
      </c>
      <c r="AL411" s="9" t="str">
        <f t="shared" ca="1" si="290"/>
        <v/>
      </c>
      <c r="AM411" s="9">
        <f t="shared" ca="1" si="275"/>
        <v>19</v>
      </c>
      <c r="AN411" s="9">
        <f t="shared" ca="1" si="306"/>
        <v>-9</v>
      </c>
      <c r="AO411" s="20">
        <f t="shared" ca="1" si="294"/>
        <v>0</v>
      </c>
      <c r="AP411" s="22">
        <f t="shared" ca="1" si="295"/>
        <v>69</v>
      </c>
      <c r="AQ411"/>
      <c r="AR411" s="74" t="str">
        <f t="shared" ca="1" si="307"/>
        <v>Profit Target</v>
      </c>
      <c r="AS411" s="74" t="str">
        <f t="shared" ca="1" si="308"/>
        <v/>
      </c>
      <c r="CA411" s="5"/>
      <c r="CB411" s="50">
        <f t="shared" ca="1" si="292"/>
        <v>1</v>
      </c>
    </row>
    <row r="412" spans="1:80">
      <c r="A412" s="50">
        <f t="shared" ca="1" si="291"/>
        <v>20</v>
      </c>
      <c r="B412" s="34"/>
      <c r="C412" s="34"/>
      <c r="D412" s="34"/>
      <c r="E412" s="34"/>
      <c r="F412" s="24">
        <f ca="1">IF(A412&lt;&gt;"",COUNTIF($A$5:A412,A412),"")</f>
        <v>12</v>
      </c>
      <c r="G412" s="76">
        <f t="shared" ca="1" si="293"/>
        <v>20</v>
      </c>
      <c r="H412" s="19">
        <f t="shared" ca="1" si="296"/>
        <v>1</v>
      </c>
      <c r="I412" s="83" t="str">
        <f t="shared" ca="1" si="280"/>
        <v/>
      </c>
      <c r="J412" s="83" t="str">
        <f t="shared" ca="1" si="297"/>
        <v/>
      </c>
      <c r="K412" s="83" t="str">
        <f t="shared" ca="1" si="281"/>
        <v/>
      </c>
      <c r="L412" s="83" t="str">
        <f t="shared" ca="1" si="298"/>
        <v/>
      </c>
      <c r="M412" s="83" t="str">
        <f t="shared" ca="1" si="282"/>
        <v/>
      </c>
      <c r="N412" s="83" t="str">
        <f t="shared" ca="1" si="299"/>
        <v/>
      </c>
      <c r="O412" s="83" t="str">
        <f t="shared" ca="1" si="283"/>
        <v/>
      </c>
      <c r="P412" s="83" t="str">
        <f t="shared" ca="1" si="300"/>
        <v/>
      </c>
      <c r="Q412" s="83" t="str">
        <f t="shared" ca="1" si="284"/>
        <v/>
      </c>
      <c r="R412" s="83" t="str">
        <f t="shared" ca="1" si="301"/>
        <v/>
      </c>
      <c r="S412" s="83" t="str">
        <f t="shared" ca="1" si="285"/>
        <v/>
      </c>
      <c r="T412" s="83" t="str">
        <f t="shared" ca="1" si="302"/>
        <v/>
      </c>
      <c r="U412" s="83" t="str">
        <f t="shared" ca="1" si="286"/>
        <v/>
      </c>
      <c r="V412" s="83" t="str">
        <f t="shared" ca="1" si="303"/>
        <v/>
      </c>
      <c r="W412" s="83" t="str">
        <f t="shared" ca="1" si="287"/>
        <v/>
      </c>
      <c r="X412" s="83" t="str">
        <f t="shared" ca="1" si="304"/>
        <v/>
      </c>
      <c r="Y412" s="83" t="str">
        <f t="shared" ca="1" si="288"/>
        <v/>
      </c>
      <c r="Z412" s="83" t="str">
        <f t="shared" ca="1" si="305"/>
        <v/>
      </c>
      <c r="AA412" s="83" t="str">
        <f t="shared" ca="1" si="289"/>
        <v/>
      </c>
      <c r="AB412" s="28" t="str">
        <f t="shared" ca="1" si="309"/>
        <v/>
      </c>
      <c r="AC412" s="9" t="str">
        <f t="shared" ca="1" si="310"/>
        <v/>
      </c>
      <c r="AD412" s="9" t="str">
        <f t="shared" ca="1" si="276"/>
        <v/>
      </c>
      <c r="AE412" s="9" t="str">
        <f t="shared" ca="1" si="311"/>
        <v/>
      </c>
      <c r="AF412" s="9" t="str">
        <f t="shared" ca="1" si="312"/>
        <v/>
      </c>
      <c r="AG412" s="9" t="str">
        <f t="shared" ca="1" si="313"/>
        <v/>
      </c>
      <c r="AH412" s="9" t="str">
        <f t="shared" ca="1" si="314"/>
        <v/>
      </c>
      <c r="AI412" s="9" t="str">
        <f t="shared" ca="1" si="315"/>
        <v/>
      </c>
      <c r="AJ412" s="9" t="str">
        <f t="shared" ca="1" si="316"/>
        <v/>
      </c>
      <c r="AK412" s="9" t="str">
        <f t="shared" ca="1" si="317"/>
        <v/>
      </c>
      <c r="AL412" s="9" t="str">
        <f t="shared" ca="1" si="290"/>
        <v/>
      </c>
      <c r="AM412" s="9">
        <f t="shared" ca="1" si="275"/>
        <v>19</v>
      </c>
      <c r="AN412" s="9">
        <f t="shared" ca="1" si="306"/>
        <v>-9</v>
      </c>
      <c r="AO412" s="20">
        <f t="shared" ca="1" si="294"/>
        <v>0</v>
      </c>
      <c r="AP412" s="22">
        <f t="shared" ca="1" si="295"/>
        <v>69</v>
      </c>
      <c r="AQ412"/>
      <c r="AR412" s="74" t="str">
        <f t="shared" ca="1" si="307"/>
        <v>Profit Target</v>
      </c>
      <c r="AS412" s="74" t="str">
        <f t="shared" ca="1" si="308"/>
        <v/>
      </c>
      <c r="CA412" s="5"/>
      <c r="CB412" s="50">
        <f t="shared" ca="1" si="292"/>
        <v>27</v>
      </c>
    </row>
    <row r="413" spans="1:80">
      <c r="A413" s="50">
        <f t="shared" ca="1" si="291"/>
        <v>32</v>
      </c>
      <c r="B413" s="34"/>
      <c r="C413" s="34"/>
      <c r="D413" s="34"/>
      <c r="E413" s="34"/>
      <c r="F413" s="24">
        <f ca="1">IF(A413&lt;&gt;"",COUNTIF($A$5:A413,A413),"")</f>
        <v>13</v>
      </c>
      <c r="G413" s="76">
        <f t="shared" ca="1" si="293"/>
        <v>32</v>
      </c>
      <c r="H413" s="19">
        <f t="shared" ca="1" si="296"/>
        <v>1</v>
      </c>
      <c r="I413" s="83" t="str">
        <f t="shared" ca="1" si="280"/>
        <v/>
      </c>
      <c r="J413" s="83" t="str">
        <f t="shared" ca="1" si="297"/>
        <v/>
      </c>
      <c r="K413" s="83" t="str">
        <f t="shared" ca="1" si="281"/>
        <v/>
      </c>
      <c r="L413" s="83" t="str">
        <f t="shared" ca="1" si="298"/>
        <v/>
      </c>
      <c r="M413" s="83" t="str">
        <f t="shared" ca="1" si="282"/>
        <v/>
      </c>
      <c r="N413" s="83" t="str">
        <f t="shared" ca="1" si="299"/>
        <v/>
      </c>
      <c r="O413" s="83" t="str">
        <f t="shared" ca="1" si="283"/>
        <v/>
      </c>
      <c r="P413" s="83" t="str">
        <f t="shared" ca="1" si="300"/>
        <v/>
      </c>
      <c r="Q413" s="83" t="str">
        <f t="shared" ca="1" si="284"/>
        <v/>
      </c>
      <c r="R413" s="83" t="str">
        <f t="shared" ca="1" si="301"/>
        <v/>
      </c>
      <c r="S413" s="83" t="str">
        <f t="shared" ca="1" si="285"/>
        <v/>
      </c>
      <c r="T413" s="83" t="str">
        <f t="shared" ca="1" si="302"/>
        <v/>
      </c>
      <c r="U413" s="83" t="str">
        <f t="shared" ca="1" si="286"/>
        <v/>
      </c>
      <c r="V413" s="83" t="str">
        <f t="shared" ca="1" si="303"/>
        <v/>
      </c>
      <c r="W413" s="83" t="str">
        <f t="shared" ca="1" si="287"/>
        <v/>
      </c>
      <c r="X413" s="83" t="str">
        <f t="shared" ca="1" si="304"/>
        <v/>
      </c>
      <c r="Y413" s="83" t="str">
        <f t="shared" ca="1" si="288"/>
        <v/>
      </c>
      <c r="Z413" s="83" t="str">
        <f t="shared" ca="1" si="305"/>
        <v/>
      </c>
      <c r="AA413" s="83" t="str">
        <f t="shared" ca="1" si="289"/>
        <v/>
      </c>
      <c r="AB413" s="28" t="str">
        <f t="shared" ca="1" si="309"/>
        <v/>
      </c>
      <c r="AC413" s="9" t="str">
        <f t="shared" ca="1" si="310"/>
        <v/>
      </c>
      <c r="AD413" s="9" t="str">
        <f t="shared" ca="1" si="276"/>
        <v/>
      </c>
      <c r="AE413" s="9" t="str">
        <f t="shared" ca="1" si="311"/>
        <v/>
      </c>
      <c r="AF413" s="9" t="str">
        <f t="shared" ca="1" si="312"/>
        <v/>
      </c>
      <c r="AG413" s="9" t="str">
        <f t="shared" ca="1" si="313"/>
        <v/>
      </c>
      <c r="AH413" s="9" t="str">
        <f t="shared" ca="1" si="314"/>
        <v/>
      </c>
      <c r="AI413" s="9" t="str">
        <f t="shared" ca="1" si="315"/>
        <v/>
      </c>
      <c r="AJ413" s="9" t="str">
        <f t="shared" ca="1" si="316"/>
        <v/>
      </c>
      <c r="AK413" s="9" t="str">
        <f t="shared" ca="1" si="317"/>
        <v/>
      </c>
      <c r="AL413" s="9" t="str">
        <f t="shared" ca="1" si="290"/>
        <v/>
      </c>
      <c r="AM413" s="9">
        <f t="shared" ca="1" si="275"/>
        <v>19</v>
      </c>
      <c r="AN413" s="9">
        <f t="shared" ca="1" si="306"/>
        <v>-9</v>
      </c>
      <c r="AO413" s="20">
        <f t="shared" ca="1" si="294"/>
        <v>0</v>
      </c>
      <c r="AP413" s="22">
        <f t="shared" ca="1" si="295"/>
        <v>69</v>
      </c>
      <c r="AQ413"/>
      <c r="AR413" s="74" t="str">
        <f t="shared" ca="1" si="307"/>
        <v>Profit Target</v>
      </c>
      <c r="AS413" s="74" t="str">
        <f t="shared" ca="1" si="308"/>
        <v/>
      </c>
      <c r="CA413" s="5"/>
      <c r="CB413" s="50">
        <f t="shared" ca="1" si="292"/>
        <v>0</v>
      </c>
    </row>
    <row r="414" spans="1:80">
      <c r="A414" s="50">
        <f t="shared" ca="1" si="291"/>
        <v>6</v>
      </c>
      <c r="B414" s="34"/>
      <c r="C414" s="34"/>
      <c r="D414" s="34"/>
      <c r="E414" s="34"/>
      <c r="F414" s="24">
        <f ca="1">IF(A414&lt;&gt;"",COUNTIF($A$5:A414,A414),"")</f>
        <v>19</v>
      </c>
      <c r="G414" s="76">
        <f t="shared" ca="1" si="293"/>
        <v>6</v>
      </c>
      <c r="H414" s="19">
        <f t="shared" ca="1" si="296"/>
        <v>1</v>
      </c>
      <c r="I414" s="83" t="str">
        <f t="shared" ca="1" si="280"/>
        <v/>
      </c>
      <c r="J414" s="83" t="str">
        <f t="shared" ca="1" si="297"/>
        <v/>
      </c>
      <c r="K414" s="83" t="str">
        <f t="shared" ca="1" si="281"/>
        <v/>
      </c>
      <c r="L414" s="83" t="str">
        <f t="shared" ca="1" si="298"/>
        <v/>
      </c>
      <c r="M414" s="83" t="str">
        <f t="shared" ca="1" si="282"/>
        <v/>
      </c>
      <c r="N414" s="83" t="str">
        <f t="shared" ca="1" si="299"/>
        <v/>
      </c>
      <c r="O414" s="83" t="str">
        <f t="shared" ca="1" si="283"/>
        <v/>
      </c>
      <c r="P414" s="83" t="str">
        <f t="shared" ca="1" si="300"/>
        <v/>
      </c>
      <c r="Q414" s="83" t="str">
        <f t="shared" ca="1" si="284"/>
        <v/>
      </c>
      <c r="R414" s="83" t="str">
        <f t="shared" ca="1" si="301"/>
        <v/>
      </c>
      <c r="S414" s="83" t="str">
        <f t="shared" ca="1" si="285"/>
        <v/>
      </c>
      <c r="T414" s="83" t="str">
        <f t="shared" ca="1" si="302"/>
        <v/>
      </c>
      <c r="U414" s="83" t="str">
        <f t="shared" ca="1" si="286"/>
        <v/>
      </c>
      <c r="V414" s="83" t="str">
        <f t="shared" ca="1" si="303"/>
        <v/>
      </c>
      <c r="W414" s="83" t="str">
        <f t="shared" ca="1" si="287"/>
        <v/>
      </c>
      <c r="X414" s="83" t="str">
        <f t="shared" ca="1" si="304"/>
        <v/>
      </c>
      <c r="Y414" s="83" t="str">
        <f t="shared" ca="1" si="288"/>
        <v/>
      </c>
      <c r="Z414" s="83" t="str">
        <f t="shared" ca="1" si="305"/>
        <v/>
      </c>
      <c r="AA414" s="83" t="str">
        <f t="shared" ca="1" si="289"/>
        <v/>
      </c>
      <c r="AB414" s="28" t="str">
        <f t="shared" ca="1" si="309"/>
        <v/>
      </c>
      <c r="AC414" s="9" t="str">
        <f t="shared" ca="1" si="310"/>
        <v/>
      </c>
      <c r="AD414" s="9" t="str">
        <f t="shared" ca="1" si="276"/>
        <v/>
      </c>
      <c r="AE414" s="9" t="str">
        <f t="shared" ca="1" si="311"/>
        <v/>
      </c>
      <c r="AF414" s="9" t="str">
        <f t="shared" ca="1" si="312"/>
        <v/>
      </c>
      <c r="AG414" s="9" t="str">
        <f t="shared" ca="1" si="313"/>
        <v/>
      </c>
      <c r="AH414" s="9" t="str">
        <f t="shared" ca="1" si="314"/>
        <v/>
      </c>
      <c r="AI414" s="9" t="str">
        <f t="shared" ca="1" si="315"/>
        <v/>
      </c>
      <c r="AJ414" s="9" t="str">
        <f t="shared" ca="1" si="316"/>
        <v/>
      </c>
      <c r="AK414" s="9" t="str">
        <f t="shared" ca="1" si="317"/>
        <v/>
      </c>
      <c r="AL414" s="9" t="str">
        <f t="shared" ref="AL414:AL445" ca="1" si="318">IF(AP413&gt;=$W$1,"",IF(AP413&lt;=$W$2,"",IF(AA413&lt;&gt;"",IF(AA413=A414,(35*H413),(-1*H413)),"")))</f>
        <v/>
      </c>
      <c r="AM414" s="9">
        <f t="shared" ca="1" si="275"/>
        <v>19</v>
      </c>
      <c r="AN414" s="9">
        <f t="shared" ca="1" si="306"/>
        <v>-9</v>
      </c>
      <c r="AO414" s="20">
        <f t="shared" ca="1" si="294"/>
        <v>0</v>
      </c>
      <c r="AP414" s="22">
        <f t="shared" ca="1" si="295"/>
        <v>69</v>
      </c>
      <c r="AQ414"/>
      <c r="AR414" s="74" t="str">
        <f t="shared" ca="1" si="307"/>
        <v>Profit Target</v>
      </c>
      <c r="AS414" s="74" t="str">
        <f t="shared" ca="1" si="308"/>
        <v/>
      </c>
      <c r="CA414" s="5"/>
      <c r="CB414" s="50">
        <f t="shared" ca="1" si="292"/>
        <v>10</v>
      </c>
    </row>
    <row r="415" spans="1:80">
      <c r="A415" s="50">
        <f t="shared" ca="1" si="291"/>
        <v>3</v>
      </c>
      <c r="B415" s="34"/>
      <c r="C415" s="34"/>
      <c r="D415" s="34"/>
      <c r="E415" s="34"/>
      <c r="F415" s="24">
        <f ca="1">IF(A415&lt;&gt;"",COUNTIF($A$5:A415,A415),"")</f>
        <v>12</v>
      </c>
      <c r="G415" s="76">
        <f t="shared" ca="1" si="293"/>
        <v>3</v>
      </c>
      <c r="H415" s="19">
        <f t="shared" ca="1" si="296"/>
        <v>1</v>
      </c>
      <c r="I415" s="83" t="str">
        <f t="shared" ca="1" si="280"/>
        <v/>
      </c>
      <c r="J415" s="83" t="str">
        <f t="shared" ca="1" si="297"/>
        <v/>
      </c>
      <c r="K415" s="83" t="str">
        <f t="shared" ca="1" si="281"/>
        <v/>
      </c>
      <c r="L415" s="83" t="str">
        <f t="shared" ca="1" si="298"/>
        <v/>
      </c>
      <c r="M415" s="83" t="str">
        <f t="shared" ca="1" si="282"/>
        <v/>
      </c>
      <c r="N415" s="83" t="str">
        <f t="shared" ca="1" si="299"/>
        <v/>
      </c>
      <c r="O415" s="83" t="str">
        <f t="shared" ca="1" si="283"/>
        <v/>
      </c>
      <c r="P415" s="83" t="str">
        <f t="shared" ca="1" si="300"/>
        <v/>
      </c>
      <c r="Q415" s="83" t="str">
        <f t="shared" ca="1" si="284"/>
        <v/>
      </c>
      <c r="R415" s="83" t="str">
        <f t="shared" ca="1" si="301"/>
        <v/>
      </c>
      <c r="S415" s="83" t="str">
        <f t="shared" ca="1" si="285"/>
        <v/>
      </c>
      <c r="T415" s="83" t="str">
        <f t="shared" ca="1" si="302"/>
        <v/>
      </c>
      <c r="U415" s="83" t="str">
        <f t="shared" ca="1" si="286"/>
        <v/>
      </c>
      <c r="V415" s="83" t="str">
        <f t="shared" ca="1" si="303"/>
        <v/>
      </c>
      <c r="W415" s="83" t="str">
        <f t="shared" ca="1" si="287"/>
        <v/>
      </c>
      <c r="X415" s="83" t="str">
        <f t="shared" ca="1" si="304"/>
        <v/>
      </c>
      <c r="Y415" s="83" t="str">
        <f t="shared" ca="1" si="288"/>
        <v/>
      </c>
      <c r="Z415" s="83" t="str">
        <f t="shared" ca="1" si="305"/>
        <v/>
      </c>
      <c r="AA415" s="83" t="str">
        <f t="shared" ca="1" si="289"/>
        <v/>
      </c>
      <c r="AB415" s="28" t="str">
        <f t="shared" ca="1" si="309"/>
        <v/>
      </c>
      <c r="AC415" s="9" t="str">
        <f t="shared" ca="1" si="310"/>
        <v/>
      </c>
      <c r="AD415" s="9" t="str">
        <f t="shared" ca="1" si="276"/>
        <v/>
      </c>
      <c r="AE415" s="9" t="str">
        <f t="shared" ca="1" si="311"/>
        <v/>
      </c>
      <c r="AF415" s="9" t="str">
        <f t="shared" ca="1" si="312"/>
        <v/>
      </c>
      <c r="AG415" s="9" t="str">
        <f t="shared" ca="1" si="313"/>
        <v/>
      </c>
      <c r="AH415" s="9" t="str">
        <f t="shared" ca="1" si="314"/>
        <v/>
      </c>
      <c r="AI415" s="9" t="str">
        <f t="shared" ca="1" si="315"/>
        <v/>
      </c>
      <c r="AJ415" s="9" t="str">
        <f t="shared" ca="1" si="316"/>
        <v/>
      </c>
      <c r="AK415" s="9" t="str">
        <f t="shared" ca="1" si="317"/>
        <v/>
      </c>
      <c r="AL415" s="9" t="str">
        <f t="shared" ca="1" si="318"/>
        <v/>
      </c>
      <c r="AM415" s="9">
        <f t="shared" ca="1" si="275"/>
        <v>19</v>
      </c>
      <c r="AN415" s="9">
        <f t="shared" ca="1" si="306"/>
        <v>-9</v>
      </c>
      <c r="AO415" s="20">
        <f t="shared" ca="1" si="294"/>
        <v>0</v>
      </c>
      <c r="AP415" s="22">
        <f t="shared" ca="1" si="295"/>
        <v>69</v>
      </c>
      <c r="AQ415"/>
      <c r="AR415" s="74" t="str">
        <f t="shared" ca="1" si="307"/>
        <v>Profit Target</v>
      </c>
      <c r="AS415" s="74" t="str">
        <f t="shared" ca="1" si="308"/>
        <v/>
      </c>
      <c r="CA415" s="5"/>
      <c r="CB415" s="50">
        <f t="shared" ca="1" si="292"/>
        <v>5</v>
      </c>
    </row>
    <row r="416" spans="1:80">
      <c r="A416" s="50">
        <f t="shared" ca="1" si="291"/>
        <v>10</v>
      </c>
      <c r="B416" s="34"/>
      <c r="C416" s="34"/>
      <c r="D416" s="34"/>
      <c r="E416" s="34"/>
      <c r="F416" s="24">
        <f ca="1">IF(A416&lt;&gt;"",COUNTIF($A$5:A416,A416),"")</f>
        <v>20</v>
      </c>
      <c r="G416" s="76">
        <f t="shared" ca="1" si="293"/>
        <v>10</v>
      </c>
      <c r="H416" s="19">
        <f t="shared" ca="1" si="296"/>
        <v>1</v>
      </c>
      <c r="I416" s="83" t="str">
        <f t="shared" ca="1" si="280"/>
        <v/>
      </c>
      <c r="J416" s="83" t="str">
        <f t="shared" ca="1" si="297"/>
        <v/>
      </c>
      <c r="K416" s="83" t="str">
        <f t="shared" ca="1" si="281"/>
        <v/>
      </c>
      <c r="L416" s="83" t="str">
        <f t="shared" ca="1" si="298"/>
        <v/>
      </c>
      <c r="M416" s="83" t="str">
        <f t="shared" ca="1" si="282"/>
        <v/>
      </c>
      <c r="N416" s="83" t="str">
        <f t="shared" ca="1" si="299"/>
        <v/>
      </c>
      <c r="O416" s="83" t="str">
        <f t="shared" ca="1" si="283"/>
        <v/>
      </c>
      <c r="P416" s="83" t="str">
        <f t="shared" ca="1" si="300"/>
        <v/>
      </c>
      <c r="Q416" s="83" t="str">
        <f t="shared" ca="1" si="284"/>
        <v/>
      </c>
      <c r="R416" s="83" t="str">
        <f t="shared" ca="1" si="301"/>
        <v/>
      </c>
      <c r="S416" s="83" t="str">
        <f t="shared" ca="1" si="285"/>
        <v/>
      </c>
      <c r="T416" s="83" t="str">
        <f t="shared" ca="1" si="302"/>
        <v/>
      </c>
      <c r="U416" s="83" t="str">
        <f t="shared" ca="1" si="286"/>
        <v/>
      </c>
      <c r="V416" s="83" t="str">
        <f t="shared" ca="1" si="303"/>
        <v/>
      </c>
      <c r="W416" s="83" t="str">
        <f t="shared" ca="1" si="287"/>
        <v/>
      </c>
      <c r="X416" s="83" t="str">
        <f t="shared" ca="1" si="304"/>
        <v/>
      </c>
      <c r="Y416" s="83" t="str">
        <f t="shared" ca="1" si="288"/>
        <v/>
      </c>
      <c r="Z416" s="83" t="str">
        <f t="shared" ca="1" si="305"/>
        <v/>
      </c>
      <c r="AA416" s="83" t="str">
        <f t="shared" ca="1" si="289"/>
        <v/>
      </c>
      <c r="AB416" s="28" t="str">
        <f t="shared" ca="1" si="309"/>
        <v/>
      </c>
      <c r="AC416" s="9" t="str">
        <f t="shared" ca="1" si="310"/>
        <v/>
      </c>
      <c r="AD416" s="9" t="str">
        <f t="shared" ca="1" si="276"/>
        <v/>
      </c>
      <c r="AE416" s="9" t="str">
        <f t="shared" ca="1" si="311"/>
        <v/>
      </c>
      <c r="AF416" s="9" t="str">
        <f t="shared" ca="1" si="312"/>
        <v/>
      </c>
      <c r="AG416" s="9" t="str">
        <f t="shared" ca="1" si="313"/>
        <v/>
      </c>
      <c r="AH416" s="9" t="str">
        <f t="shared" ca="1" si="314"/>
        <v/>
      </c>
      <c r="AI416" s="9" t="str">
        <f t="shared" ca="1" si="315"/>
        <v/>
      </c>
      <c r="AJ416" s="9" t="str">
        <f t="shared" ca="1" si="316"/>
        <v/>
      </c>
      <c r="AK416" s="9" t="str">
        <f t="shared" ca="1" si="317"/>
        <v/>
      </c>
      <c r="AL416" s="9" t="str">
        <f t="shared" ca="1" si="318"/>
        <v/>
      </c>
      <c r="AM416" s="9">
        <f t="shared" ref="AM416:AM479" ca="1" si="319">COUNTIF(I416:AA416,"")</f>
        <v>19</v>
      </c>
      <c r="AN416" s="9">
        <f t="shared" ca="1" si="306"/>
        <v>-9</v>
      </c>
      <c r="AO416" s="20">
        <f t="shared" ca="1" si="294"/>
        <v>0</v>
      </c>
      <c r="AP416" s="22">
        <f t="shared" ca="1" si="295"/>
        <v>69</v>
      </c>
      <c r="AQ416"/>
      <c r="AR416" s="74" t="str">
        <f t="shared" ca="1" si="307"/>
        <v>Profit Target</v>
      </c>
      <c r="AS416" s="74" t="str">
        <f t="shared" ca="1" si="308"/>
        <v/>
      </c>
      <c r="CA416" s="5"/>
      <c r="CB416" s="50">
        <f t="shared" ca="1" si="292"/>
        <v>15</v>
      </c>
    </row>
    <row r="417" spans="1:80">
      <c r="A417" s="50">
        <f t="shared" ca="1" si="291"/>
        <v>7</v>
      </c>
      <c r="B417" s="34"/>
      <c r="C417" s="34"/>
      <c r="D417" s="34"/>
      <c r="E417" s="34"/>
      <c r="F417" s="24">
        <f ca="1">IF(A417&lt;&gt;"",COUNTIF($A$5:A417,A417),"")</f>
        <v>7</v>
      </c>
      <c r="G417" s="76">
        <f t="shared" ca="1" si="293"/>
        <v>7</v>
      </c>
      <c r="H417" s="19">
        <f t="shared" ca="1" si="296"/>
        <v>1</v>
      </c>
      <c r="I417" s="83" t="str">
        <f t="shared" ca="1" si="280"/>
        <v/>
      </c>
      <c r="J417" s="83" t="str">
        <f t="shared" ca="1" si="297"/>
        <v/>
      </c>
      <c r="K417" s="83" t="str">
        <f t="shared" ca="1" si="281"/>
        <v/>
      </c>
      <c r="L417" s="83" t="str">
        <f t="shared" ca="1" si="298"/>
        <v/>
      </c>
      <c r="M417" s="83" t="str">
        <f t="shared" ca="1" si="282"/>
        <v/>
      </c>
      <c r="N417" s="83" t="str">
        <f t="shared" ca="1" si="299"/>
        <v/>
      </c>
      <c r="O417" s="83" t="str">
        <f t="shared" ca="1" si="283"/>
        <v/>
      </c>
      <c r="P417" s="83" t="str">
        <f t="shared" ca="1" si="300"/>
        <v/>
      </c>
      <c r="Q417" s="83" t="str">
        <f t="shared" ca="1" si="284"/>
        <v/>
      </c>
      <c r="R417" s="83" t="str">
        <f t="shared" ca="1" si="301"/>
        <v/>
      </c>
      <c r="S417" s="83" t="str">
        <f t="shared" ca="1" si="285"/>
        <v/>
      </c>
      <c r="T417" s="83" t="str">
        <f t="shared" ca="1" si="302"/>
        <v/>
      </c>
      <c r="U417" s="83" t="str">
        <f t="shared" ca="1" si="286"/>
        <v/>
      </c>
      <c r="V417" s="83" t="str">
        <f t="shared" ca="1" si="303"/>
        <v/>
      </c>
      <c r="W417" s="83" t="str">
        <f t="shared" ca="1" si="287"/>
        <v/>
      </c>
      <c r="X417" s="83" t="str">
        <f t="shared" ca="1" si="304"/>
        <v/>
      </c>
      <c r="Y417" s="83" t="str">
        <f t="shared" ca="1" si="288"/>
        <v/>
      </c>
      <c r="Z417" s="83" t="str">
        <f t="shared" ca="1" si="305"/>
        <v/>
      </c>
      <c r="AA417" s="83" t="str">
        <f t="shared" ca="1" si="289"/>
        <v/>
      </c>
      <c r="AB417" s="28" t="str">
        <f t="shared" ca="1" si="309"/>
        <v/>
      </c>
      <c r="AC417" s="9" t="str">
        <f t="shared" ca="1" si="310"/>
        <v/>
      </c>
      <c r="AD417" s="9" t="str">
        <f t="shared" ca="1" si="276"/>
        <v/>
      </c>
      <c r="AE417" s="9" t="str">
        <f t="shared" ca="1" si="311"/>
        <v/>
      </c>
      <c r="AF417" s="9" t="str">
        <f t="shared" ca="1" si="312"/>
        <v/>
      </c>
      <c r="AG417" s="9" t="str">
        <f t="shared" ca="1" si="313"/>
        <v/>
      </c>
      <c r="AH417" s="9" t="str">
        <f t="shared" ca="1" si="314"/>
        <v/>
      </c>
      <c r="AI417" s="9" t="str">
        <f t="shared" ca="1" si="315"/>
        <v/>
      </c>
      <c r="AJ417" s="9" t="str">
        <f t="shared" ca="1" si="316"/>
        <v/>
      </c>
      <c r="AK417" s="9" t="str">
        <f t="shared" ca="1" si="317"/>
        <v/>
      </c>
      <c r="AL417" s="9" t="str">
        <f t="shared" ca="1" si="318"/>
        <v/>
      </c>
      <c r="AM417" s="9">
        <f t="shared" ca="1" si="319"/>
        <v>19</v>
      </c>
      <c r="AN417" s="9">
        <f t="shared" ca="1" si="306"/>
        <v>-9</v>
      </c>
      <c r="AO417" s="20">
        <f t="shared" ca="1" si="294"/>
        <v>0</v>
      </c>
      <c r="AP417" s="22">
        <f t="shared" ca="1" si="295"/>
        <v>69</v>
      </c>
      <c r="AQ417"/>
      <c r="AR417" s="74" t="str">
        <f t="shared" ca="1" si="307"/>
        <v>Profit Target</v>
      </c>
      <c r="AS417" s="74" t="str">
        <f t="shared" ca="1" si="308"/>
        <v/>
      </c>
      <c r="CA417" s="5"/>
      <c r="CB417" s="50">
        <f t="shared" ca="1" si="292"/>
        <v>27</v>
      </c>
    </row>
    <row r="418" spans="1:80">
      <c r="A418" s="50">
        <f t="shared" ca="1" si="291"/>
        <v>5</v>
      </c>
      <c r="B418" s="34"/>
      <c r="C418" s="34"/>
      <c r="D418" s="34"/>
      <c r="E418" s="34"/>
      <c r="F418" s="24">
        <f ca="1">IF(A418&lt;&gt;"",COUNTIF($A$5:A418,A418),"")</f>
        <v>16</v>
      </c>
      <c r="G418" s="76">
        <f t="shared" ca="1" si="293"/>
        <v>5</v>
      </c>
      <c r="H418" s="19">
        <f t="shared" ca="1" si="296"/>
        <v>1</v>
      </c>
      <c r="I418" s="83" t="str">
        <f t="shared" ca="1" si="280"/>
        <v/>
      </c>
      <c r="J418" s="83" t="str">
        <f t="shared" ca="1" si="297"/>
        <v/>
      </c>
      <c r="K418" s="83" t="str">
        <f t="shared" ca="1" si="281"/>
        <v/>
      </c>
      <c r="L418" s="83" t="str">
        <f t="shared" ca="1" si="298"/>
        <v/>
      </c>
      <c r="M418" s="83" t="str">
        <f t="shared" ca="1" si="282"/>
        <v/>
      </c>
      <c r="N418" s="83" t="str">
        <f t="shared" ca="1" si="299"/>
        <v/>
      </c>
      <c r="O418" s="83" t="str">
        <f t="shared" ca="1" si="283"/>
        <v/>
      </c>
      <c r="P418" s="83" t="str">
        <f t="shared" ca="1" si="300"/>
        <v/>
      </c>
      <c r="Q418" s="83" t="str">
        <f t="shared" ca="1" si="284"/>
        <v/>
      </c>
      <c r="R418" s="83" t="str">
        <f t="shared" ca="1" si="301"/>
        <v/>
      </c>
      <c r="S418" s="83" t="str">
        <f t="shared" ca="1" si="285"/>
        <v/>
      </c>
      <c r="T418" s="83" t="str">
        <f t="shared" ca="1" si="302"/>
        <v/>
      </c>
      <c r="U418" s="83" t="str">
        <f t="shared" ca="1" si="286"/>
        <v/>
      </c>
      <c r="V418" s="83" t="str">
        <f t="shared" ca="1" si="303"/>
        <v/>
      </c>
      <c r="W418" s="83" t="str">
        <f t="shared" ca="1" si="287"/>
        <v/>
      </c>
      <c r="X418" s="83" t="str">
        <f t="shared" ca="1" si="304"/>
        <v/>
      </c>
      <c r="Y418" s="83" t="str">
        <f t="shared" ca="1" si="288"/>
        <v/>
      </c>
      <c r="Z418" s="83" t="str">
        <f t="shared" ca="1" si="305"/>
        <v/>
      </c>
      <c r="AA418" s="83" t="str">
        <f t="shared" ca="1" si="289"/>
        <v/>
      </c>
      <c r="AB418" s="28" t="str">
        <f t="shared" ca="1" si="309"/>
        <v/>
      </c>
      <c r="AC418" s="9" t="str">
        <f t="shared" ca="1" si="310"/>
        <v/>
      </c>
      <c r="AD418" s="9" t="str">
        <f t="shared" ref="AD418:AD481" ca="1" si="320">IF(AP417&gt;=$W$1,"",IF(AP417&lt;=$W$2,"",IF(K417&lt;&gt;"",IF(K417=A418,(35*H417),(-1*H417)),"")))</f>
        <v/>
      </c>
      <c r="AE418" s="9" t="str">
        <f t="shared" ca="1" si="311"/>
        <v/>
      </c>
      <c r="AF418" s="9" t="str">
        <f t="shared" ca="1" si="312"/>
        <v/>
      </c>
      <c r="AG418" s="9" t="str">
        <f t="shared" ca="1" si="313"/>
        <v/>
      </c>
      <c r="AH418" s="9" t="str">
        <f t="shared" ca="1" si="314"/>
        <v/>
      </c>
      <c r="AI418" s="9" t="str">
        <f t="shared" ca="1" si="315"/>
        <v/>
      </c>
      <c r="AJ418" s="9" t="str">
        <f t="shared" ca="1" si="316"/>
        <v/>
      </c>
      <c r="AK418" s="9" t="str">
        <f t="shared" ca="1" si="317"/>
        <v/>
      </c>
      <c r="AL418" s="9" t="str">
        <f t="shared" ca="1" si="318"/>
        <v/>
      </c>
      <c r="AM418" s="9">
        <f t="shared" ca="1" si="319"/>
        <v>19</v>
      </c>
      <c r="AN418" s="9">
        <f t="shared" ca="1" si="306"/>
        <v>-9</v>
      </c>
      <c r="AO418" s="20">
        <f t="shared" ca="1" si="294"/>
        <v>0</v>
      </c>
      <c r="AP418" s="22">
        <f t="shared" ca="1" si="295"/>
        <v>69</v>
      </c>
      <c r="AQ418"/>
      <c r="AR418" s="74" t="str">
        <f t="shared" ca="1" si="307"/>
        <v>Profit Target</v>
      </c>
      <c r="AS418" s="74" t="str">
        <f t="shared" ca="1" si="308"/>
        <v/>
      </c>
      <c r="CA418" s="5"/>
      <c r="CB418" s="50">
        <f t="shared" ca="1" si="292"/>
        <v>8</v>
      </c>
    </row>
    <row r="419" spans="1:80">
      <c r="A419" s="50">
        <f t="shared" ca="1" si="291"/>
        <v>31</v>
      </c>
      <c r="B419" s="34"/>
      <c r="C419" s="34"/>
      <c r="D419" s="34"/>
      <c r="E419" s="34"/>
      <c r="F419" s="24">
        <f ca="1">IF(A419&lt;&gt;"",COUNTIF($A$5:A419,A419),"")</f>
        <v>13</v>
      </c>
      <c r="G419" s="76">
        <f t="shared" ca="1" si="293"/>
        <v>31</v>
      </c>
      <c r="H419" s="19">
        <f t="shared" ca="1" si="296"/>
        <v>1</v>
      </c>
      <c r="I419" s="83" t="str">
        <f t="shared" ca="1" si="280"/>
        <v/>
      </c>
      <c r="J419" s="83" t="str">
        <f t="shared" ca="1" si="297"/>
        <v/>
      </c>
      <c r="K419" s="83" t="str">
        <f t="shared" ca="1" si="281"/>
        <v/>
      </c>
      <c r="L419" s="83" t="str">
        <f t="shared" ca="1" si="298"/>
        <v/>
      </c>
      <c r="M419" s="83" t="str">
        <f t="shared" ca="1" si="282"/>
        <v/>
      </c>
      <c r="N419" s="83" t="str">
        <f t="shared" ca="1" si="299"/>
        <v/>
      </c>
      <c r="O419" s="83" t="str">
        <f t="shared" ca="1" si="283"/>
        <v/>
      </c>
      <c r="P419" s="83" t="str">
        <f t="shared" ca="1" si="300"/>
        <v/>
      </c>
      <c r="Q419" s="83" t="str">
        <f t="shared" ca="1" si="284"/>
        <v/>
      </c>
      <c r="R419" s="83" t="str">
        <f t="shared" ca="1" si="301"/>
        <v/>
      </c>
      <c r="S419" s="83" t="str">
        <f t="shared" ca="1" si="285"/>
        <v/>
      </c>
      <c r="T419" s="83" t="str">
        <f t="shared" ca="1" si="302"/>
        <v/>
      </c>
      <c r="U419" s="83" t="str">
        <f t="shared" ca="1" si="286"/>
        <v/>
      </c>
      <c r="V419" s="83" t="str">
        <f t="shared" ca="1" si="303"/>
        <v/>
      </c>
      <c r="W419" s="83" t="str">
        <f t="shared" ca="1" si="287"/>
        <v/>
      </c>
      <c r="X419" s="83" t="str">
        <f t="shared" ca="1" si="304"/>
        <v/>
      </c>
      <c r="Y419" s="83" t="str">
        <f t="shared" ca="1" si="288"/>
        <v/>
      </c>
      <c r="Z419" s="83" t="str">
        <f t="shared" ca="1" si="305"/>
        <v/>
      </c>
      <c r="AA419" s="83" t="str">
        <f t="shared" ca="1" si="289"/>
        <v/>
      </c>
      <c r="AB419" s="28" t="str">
        <f t="shared" ca="1" si="309"/>
        <v/>
      </c>
      <c r="AC419" s="9" t="str">
        <f t="shared" ca="1" si="310"/>
        <v/>
      </c>
      <c r="AD419" s="9" t="str">
        <f t="shared" ca="1" si="320"/>
        <v/>
      </c>
      <c r="AE419" s="9" t="str">
        <f t="shared" ca="1" si="311"/>
        <v/>
      </c>
      <c r="AF419" s="9" t="str">
        <f t="shared" ca="1" si="312"/>
        <v/>
      </c>
      <c r="AG419" s="9" t="str">
        <f t="shared" ca="1" si="313"/>
        <v/>
      </c>
      <c r="AH419" s="9" t="str">
        <f t="shared" ca="1" si="314"/>
        <v/>
      </c>
      <c r="AI419" s="9" t="str">
        <f t="shared" ca="1" si="315"/>
        <v/>
      </c>
      <c r="AJ419" s="9" t="str">
        <f t="shared" ca="1" si="316"/>
        <v/>
      </c>
      <c r="AK419" s="9" t="str">
        <f t="shared" ca="1" si="317"/>
        <v/>
      </c>
      <c r="AL419" s="9" t="str">
        <f t="shared" ca="1" si="318"/>
        <v/>
      </c>
      <c r="AM419" s="9">
        <f t="shared" ca="1" si="319"/>
        <v>19</v>
      </c>
      <c r="AN419" s="9">
        <f t="shared" ca="1" si="306"/>
        <v>-9</v>
      </c>
      <c r="AO419" s="20">
        <f t="shared" ca="1" si="294"/>
        <v>0</v>
      </c>
      <c r="AP419" s="22">
        <f t="shared" ca="1" si="295"/>
        <v>69</v>
      </c>
      <c r="AQ419"/>
      <c r="AR419" s="74" t="str">
        <f t="shared" ca="1" si="307"/>
        <v>Profit Target</v>
      </c>
      <c r="AS419" s="74" t="str">
        <f t="shared" ca="1" si="308"/>
        <v/>
      </c>
      <c r="CA419" s="5"/>
      <c r="CB419" s="50">
        <f t="shared" ca="1" si="292"/>
        <v>23</v>
      </c>
    </row>
    <row r="420" spans="1:80">
      <c r="A420" s="50">
        <f t="shared" ca="1" si="291"/>
        <v>31</v>
      </c>
      <c r="B420" s="34"/>
      <c r="C420" s="34"/>
      <c r="D420" s="34"/>
      <c r="E420" s="34"/>
      <c r="F420" s="24">
        <f ca="1">IF(A420&lt;&gt;"",COUNTIF($A$5:A420,A420),"")</f>
        <v>14</v>
      </c>
      <c r="G420" s="76">
        <f t="shared" ca="1" si="293"/>
        <v>31</v>
      </c>
      <c r="H420" s="19">
        <f t="shared" ca="1" si="296"/>
        <v>1</v>
      </c>
      <c r="I420" s="83" t="str">
        <f t="shared" ca="1" si="280"/>
        <v/>
      </c>
      <c r="J420" s="83" t="str">
        <f t="shared" ca="1" si="297"/>
        <v/>
      </c>
      <c r="K420" s="83" t="str">
        <f t="shared" ca="1" si="281"/>
        <v/>
      </c>
      <c r="L420" s="83" t="str">
        <f t="shared" ca="1" si="298"/>
        <v/>
      </c>
      <c r="M420" s="83" t="str">
        <f t="shared" ca="1" si="282"/>
        <v/>
      </c>
      <c r="N420" s="83" t="str">
        <f t="shared" ca="1" si="299"/>
        <v/>
      </c>
      <c r="O420" s="83" t="str">
        <f t="shared" ca="1" si="283"/>
        <v/>
      </c>
      <c r="P420" s="83" t="str">
        <f t="shared" ca="1" si="300"/>
        <v/>
      </c>
      <c r="Q420" s="83" t="str">
        <f t="shared" ca="1" si="284"/>
        <v/>
      </c>
      <c r="R420" s="83" t="str">
        <f t="shared" ca="1" si="301"/>
        <v/>
      </c>
      <c r="S420" s="83" t="str">
        <f t="shared" ca="1" si="285"/>
        <v/>
      </c>
      <c r="T420" s="83" t="str">
        <f t="shared" ca="1" si="302"/>
        <v/>
      </c>
      <c r="U420" s="83" t="str">
        <f t="shared" ca="1" si="286"/>
        <v/>
      </c>
      <c r="V420" s="83" t="str">
        <f t="shared" ca="1" si="303"/>
        <v/>
      </c>
      <c r="W420" s="83" t="str">
        <f t="shared" ca="1" si="287"/>
        <v/>
      </c>
      <c r="X420" s="83" t="str">
        <f t="shared" ca="1" si="304"/>
        <v/>
      </c>
      <c r="Y420" s="83" t="str">
        <f t="shared" ca="1" si="288"/>
        <v/>
      </c>
      <c r="Z420" s="83" t="str">
        <f t="shared" ca="1" si="305"/>
        <v/>
      </c>
      <c r="AA420" s="83" t="str">
        <f t="shared" ca="1" si="289"/>
        <v/>
      </c>
      <c r="AB420" s="28" t="str">
        <f t="shared" ca="1" si="309"/>
        <v/>
      </c>
      <c r="AC420" s="9" t="str">
        <f t="shared" ca="1" si="310"/>
        <v/>
      </c>
      <c r="AD420" s="9" t="str">
        <f t="shared" ca="1" si="320"/>
        <v/>
      </c>
      <c r="AE420" s="9" t="str">
        <f t="shared" ca="1" si="311"/>
        <v/>
      </c>
      <c r="AF420" s="9" t="str">
        <f t="shared" ca="1" si="312"/>
        <v/>
      </c>
      <c r="AG420" s="9" t="str">
        <f t="shared" ca="1" si="313"/>
        <v/>
      </c>
      <c r="AH420" s="9" t="str">
        <f t="shared" ca="1" si="314"/>
        <v/>
      </c>
      <c r="AI420" s="9" t="str">
        <f t="shared" ca="1" si="315"/>
        <v/>
      </c>
      <c r="AJ420" s="9" t="str">
        <f t="shared" ca="1" si="316"/>
        <v/>
      </c>
      <c r="AK420" s="9" t="str">
        <f t="shared" ca="1" si="317"/>
        <v/>
      </c>
      <c r="AL420" s="9" t="str">
        <f t="shared" ca="1" si="318"/>
        <v/>
      </c>
      <c r="AM420" s="9">
        <f t="shared" ca="1" si="319"/>
        <v>19</v>
      </c>
      <c r="AN420" s="9">
        <f t="shared" ca="1" si="306"/>
        <v>-9</v>
      </c>
      <c r="AO420" s="20">
        <f t="shared" ca="1" si="294"/>
        <v>0</v>
      </c>
      <c r="AP420" s="22">
        <f t="shared" ca="1" si="295"/>
        <v>69</v>
      </c>
      <c r="AQ420"/>
      <c r="AR420" s="74" t="str">
        <f t="shared" ca="1" si="307"/>
        <v>Profit Target</v>
      </c>
      <c r="AS420" s="74" t="str">
        <f t="shared" ca="1" si="308"/>
        <v/>
      </c>
      <c r="CA420" s="5"/>
      <c r="CB420" s="50">
        <f t="shared" ca="1" si="292"/>
        <v>17</v>
      </c>
    </row>
    <row r="421" spans="1:80">
      <c r="A421" s="50">
        <f t="shared" ca="1" si="291"/>
        <v>33</v>
      </c>
      <c r="B421" s="34"/>
      <c r="C421" s="34"/>
      <c r="D421" s="34"/>
      <c r="E421" s="34"/>
      <c r="F421" s="24">
        <f ca="1">IF(A421&lt;&gt;"",COUNTIF($A$5:A421,A421),"")</f>
        <v>12</v>
      </c>
      <c r="G421" s="76">
        <f t="shared" ca="1" si="293"/>
        <v>33</v>
      </c>
      <c r="H421" s="19">
        <f t="shared" ca="1" si="296"/>
        <v>1</v>
      </c>
      <c r="I421" s="83" t="str">
        <f t="shared" ca="1" si="280"/>
        <v/>
      </c>
      <c r="J421" s="83" t="str">
        <f t="shared" ca="1" si="297"/>
        <v/>
      </c>
      <c r="K421" s="83" t="str">
        <f t="shared" ca="1" si="281"/>
        <v/>
      </c>
      <c r="L421" s="83" t="str">
        <f t="shared" ca="1" si="298"/>
        <v/>
      </c>
      <c r="M421" s="83" t="str">
        <f t="shared" ca="1" si="282"/>
        <v/>
      </c>
      <c r="N421" s="83" t="str">
        <f t="shared" ca="1" si="299"/>
        <v/>
      </c>
      <c r="O421" s="83" t="str">
        <f t="shared" ca="1" si="283"/>
        <v/>
      </c>
      <c r="P421" s="83" t="str">
        <f t="shared" ca="1" si="300"/>
        <v/>
      </c>
      <c r="Q421" s="83" t="str">
        <f t="shared" ca="1" si="284"/>
        <v/>
      </c>
      <c r="R421" s="83" t="str">
        <f t="shared" ca="1" si="301"/>
        <v/>
      </c>
      <c r="S421" s="83" t="str">
        <f t="shared" ca="1" si="285"/>
        <v/>
      </c>
      <c r="T421" s="83" t="str">
        <f t="shared" ca="1" si="302"/>
        <v/>
      </c>
      <c r="U421" s="83" t="str">
        <f t="shared" ca="1" si="286"/>
        <v/>
      </c>
      <c r="V421" s="83" t="str">
        <f t="shared" ca="1" si="303"/>
        <v/>
      </c>
      <c r="W421" s="83" t="str">
        <f t="shared" ca="1" si="287"/>
        <v/>
      </c>
      <c r="X421" s="83" t="str">
        <f t="shared" ca="1" si="304"/>
        <v/>
      </c>
      <c r="Y421" s="83" t="str">
        <f t="shared" ca="1" si="288"/>
        <v/>
      </c>
      <c r="Z421" s="83" t="str">
        <f t="shared" ca="1" si="305"/>
        <v/>
      </c>
      <c r="AA421" s="83" t="str">
        <f t="shared" ca="1" si="289"/>
        <v/>
      </c>
      <c r="AB421" s="28" t="str">
        <f t="shared" ca="1" si="309"/>
        <v/>
      </c>
      <c r="AC421" s="9" t="str">
        <f t="shared" ca="1" si="310"/>
        <v/>
      </c>
      <c r="AD421" s="9" t="str">
        <f t="shared" ca="1" si="320"/>
        <v/>
      </c>
      <c r="AE421" s="9" t="str">
        <f t="shared" ca="1" si="311"/>
        <v/>
      </c>
      <c r="AF421" s="9" t="str">
        <f t="shared" ca="1" si="312"/>
        <v/>
      </c>
      <c r="AG421" s="9" t="str">
        <f t="shared" ca="1" si="313"/>
        <v/>
      </c>
      <c r="AH421" s="9" t="str">
        <f t="shared" ca="1" si="314"/>
        <v/>
      </c>
      <c r="AI421" s="9" t="str">
        <f t="shared" ca="1" si="315"/>
        <v/>
      </c>
      <c r="AJ421" s="9" t="str">
        <f t="shared" ca="1" si="316"/>
        <v/>
      </c>
      <c r="AK421" s="9" t="str">
        <f t="shared" ca="1" si="317"/>
        <v/>
      </c>
      <c r="AL421" s="9" t="str">
        <f t="shared" ca="1" si="318"/>
        <v/>
      </c>
      <c r="AM421" s="9">
        <f t="shared" ca="1" si="319"/>
        <v>19</v>
      </c>
      <c r="AN421" s="9">
        <f t="shared" ca="1" si="306"/>
        <v>-9</v>
      </c>
      <c r="AO421" s="20">
        <f t="shared" ca="1" si="294"/>
        <v>0</v>
      </c>
      <c r="AP421" s="22">
        <f t="shared" ca="1" si="295"/>
        <v>69</v>
      </c>
      <c r="AQ421"/>
      <c r="AR421" s="74" t="str">
        <f t="shared" ca="1" si="307"/>
        <v>Profit Target</v>
      </c>
      <c r="AS421" s="74" t="str">
        <f t="shared" ca="1" si="308"/>
        <v/>
      </c>
      <c r="CA421" s="5"/>
      <c r="CB421" s="50">
        <f t="shared" ca="1" si="292"/>
        <v>31</v>
      </c>
    </row>
    <row r="422" spans="1:80">
      <c r="A422" s="50">
        <f t="shared" ca="1" si="291"/>
        <v>14</v>
      </c>
      <c r="B422" s="34"/>
      <c r="C422" s="34"/>
      <c r="D422" s="34"/>
      <c r="E422" s="34"/>
      <c r="F422" s="24">
        <f ca="1">IF(A422&lt;&gt;"",COUNTIF($A$5:A422,A422),"")</f>
        <v>13</v>
      </c>
      <c r="G422" s="76">
        <f t="shared" ca="1" si="293"/>
        <v>14</v>
      </c>
      <c r="H422" s="19">
        <f t="shared" ca="1" si="296"/>
        <v>1</v>
      </c>
      <c r="I422" s="83" t="str">
        <f t="shared" ca="1" si="280"/>
        <v/>
      </c>
      <c r="J422" s="83" t="str">
        <f t="shared" ca="1" si="297"/>
        <v/>
      </c>
      <c r="K422" s="83" t="str">
        <f t="shared" ca="1" si="281"/>
        <v/>
      </c>
      <c r="L422" s="83" t="str">
        <f t="shared" ca="1" si="298"/>
        <v/>
      </c>
      <c r="M422" s="83" t="str">
        <f t="shared" ca="1" si="282"/>
        <v/>
      </c>
      <c r="N422" s="83" t="str">
        <f t="shared" ca="1" si="299"/>
        <v/>
      </c>
      <c r="O422" s="83" t="str">
        <f t="shared" ca="1" si="283"/>
        <v/>
      </c>
      <c r="P422" s="83" t="str">
        <f t="shared" ca="1" si="300"/>
        <v/>
      </c>
      <c r="Q422" s="83" t="str">
        <f t="shared" ca="1" si="284"/>
        <v/>
      </c>
      <c r="R422" s="83" t="str">
        <f t="shared" ca="1" si="301"/>
        <v/>
      </c>
      <c r="S422" s="83" t="str">
        <f t="shared" ca="1" si="285"/>
        <v/>
      </c>
      <c r="T422" s="83" t="str">
        <f t="shared" ca="1" si="302"/>
        <v/>
      </c>
      <c r="U422" s="83" t="str">
        <f t="shared" ca="1" si="286"/>
        <v/>
      </c>
      <c r="V422" s="83" t="str">
        <f t="shared" ca="1" si="303"/>
        <v/>
      </c>
      <c r="W422" s="83" t="str">
        <f t="shared" ca="1" si="287"/>
        <v/>
      </c>
      <c r="X422" s="83" t="str">
        <f t="shared" ca="1" si="304"/>
        <v/>
      </c>
      <c r="Y422" s="83" t="str">
        <f t="shared" ca="1" si="288"/>
        <v/>
      </c>
      <c r="Z422" s="83" t="str">
        <f t="shared" ca="1" si="305"/>
        <v/>
      </c>
      <c r="AA422" s="83" t="str">
        <f t="shared" ca="1" si="289"/>
        <v/>
      </c>
      <c r="AB422" s="28" t="str">
        <f t="shared" ca="1" si="309"/>
        <v/>
      </c>
      <c r="AC422" s="9" t="str">
        <f t="shared" ca="1" si="310"/>
        <v/>
      </c>
      <c r="AD422" s="9" t="str">
        <f t="shared" ca="1" si="320"/>
        <v/>
      </c>
      <c r="AE422" s="9" t="str">
        <f t="shared" ca="1" si="311"/>
        <v/>
      </c>
      <c r="AF422" s="9" t="str">
        <f t="shared" ca="1" si="312"/>
        <v/>
      </c>
      <c r="AG422" s="9" t="str">
        <f t="shared" ca="1" si="313"/>
        <v/>
      </c>
      <c r="AH422" s="9" t="str">
        <f t="shared" ca="1" si="314"/>
        <v/>
      </c>
      <c r="AI422" s="9" t="str">
        <f t="shared" ca="1" si="315"/>
        <v/>
      </c>
      <c r="AJ422" s="9" t="str">
        <f t="shared" ca="1" si="316"/>
        <v/>
      </c>
      <c r="AK422" s="9" t="str">
        <f t="shared" ca="1" si="317"/>
        <v/>
      </c>
      <c r="AL422" s="9" t="str">
        <f t="shared" ca="1" si="318"/>
        <v/>
      </c>
      <c r="AM422" s="9">
        <f t="shared" ca="1" si="319"/>
        <v>19</v>
      </c>
      <c r="AN422" s="9">
        <f t="shared" ca="1" si="306"/>
        <v>-9</v>
      </c>
      <c r="AO422" s="20">
        <f t="shared" ca="1" si="294"/>
        <v>0</v>
      </c>
      <c r="AP422" s="22">
        <f t="shared" ca="1" si="295"/>
        <v>69</v>
      </c>
      <c r="AQ422"/>
      <c r="AR422" s="74" t="str">
        <f t="shared" ca="1" si="307"/>
        <v>Profit Target</v>
      </c>
      <c r="AS422" s="74" t="str">
        <f t="shared" ca="1" si="308"/>
        <v/>
      </c>
      <c r="CA422" s="5"/>
      <c r="CB422" s="50">
        <f t="shared" ca="1" si="292"/>
        <v>23</v>
      </c>
    </row>
    <row r="423" spans="1:80">
      <c r="A423" s="50">
        <f t="shared" ca="1" si="291"/>
        <v>16</v>
      </c>
      <c r="B423" s="34"/>
      <c r="C423" s="34"/>
      <c r="D423" s="34"/>
      <c r="E423" s="34"/>
      <c r="F423" s="24">
        <f ca="1">IF(A423&lt;&gt;"",COUNTIF($A$5:A423,A423),"")</f>
        <v>10</v>
      </c>
      <c r="G423" s="76">
        <f t="shared" ca="1" si="293"/>
        <v>16</v>
      </c>
      <c r="H423" s="19">
        <f t="shared" ca="1" si="296"/>
        <v>1</v>
      </c>
      <c r="I423" s="83" t="str">
        <f t="shared" ca="1" si="280"/>
        <v/>
      </c>
      <c r="J423" s="83" t="str">
        <f t="shared" ca="1" si="297"/>
        <v/>
      </c>
      <c r="K423" s="83" t="str">
        <f t="shared" ca="1" si="281"/>
        <v/>
      </c>
      <c r="L423" s="83" t="str">
        <f t="shared" ca="1" si="298"/>
        <v/>
      </c>
      <c r="M423" s="83" t="str">
        <f t="shared" ca="1" si="282"/>
        <v/>
      </c>
      <c r="N423" s="83" t="str">
        <f t="shared" ca="1" si="299"/>
        <v/>
      </c>
      <c r="O423" s="83" t="str">
        <f t="shared" ca="1" si="283"/>
        <v/>
      </c>
      <c r="P423" s="83" t="str">
        <f t="shared" ca="1" si="300"/>
        <v/>
      </c>
      <c r="Q423" s="83" t="str">
        <f t="shared" ca="1" si="284"/>
        <v/>
      </c>
      <c r="R423" s="83" t="str">
        <f t="shared" ca="1" si="301"/>
        <v/>
      </c>
      <c r="S423" s="83" t="str">
        <f t="shared" ca="1" si="285"/>
        <v/>
      </c>
      <c r="T423" s="83" t="str">
        <f t="shared" ca="1" si="302"/>
        <v/>
      </c>
      <c r="U423" s="83" t="str">
        <f t="shared" ca="1" si="286"/>
        <v/>
      </c>
      <c r="V423" s="83" t="str">
        <f t="shared" ca="1" si="303"/>
        <v/>
      </c>
      <c r="W423" s="83" t="str">
        <f t="shared" ca="1" si="287"/>
        <v/>
      </c>
      <c r="X423" s="83" t="str">
        <f t="shared" ca="1" si="304"/>
        <v/>
      </c>
      <c r="Y423" s="83" t="str">
        <f t="shared" ca="1" si="288"/>
        <v/>
      </c>
      <c r="Z423" s="83" t="str">
        <f t="shared" ca="1" si="305"/>
        <v/>
      </c>
      <c r="AA423" s="83" t="str">
        <f t="shared" ca="1" si="289"/>
        <v/>
      </c>
      <c r="AB423" s="28" t="str">
        <f t="shared" ca="1" si="309"/>
        <v/>
      </c>
      <c r="AC423" s="9" t="str">
        <f t="shared" ca="1" si="310"/>
        <v/>
      </c>
      <c r="AD423" s="9" t="str">
        <f t="shared" ca="1" si="320"/>
        <v/>
      </c>
      <c r="AE423" s="9" t="str">
        <f t="shared" ca="1" si="311"/>
        <v/>
      </c>
      <c r="AF423" s="9" t="str">
        <f t="shared" ca="1" si="312"/>
        <v/>
      </c>
      <c r="AG423" s="9" t="str">
        <f t="shared" ca="1" si="313"/>
        <v/>
      </c>
      <c r="AH423" s="9" t="str">
        <f t="shared" ca="1" si="314"/>
        <v/>
      </c>
      <c r="AI423" s="9" t="str">
        <f t="shared" ca="1" si="315"/>
        <v/>
      </c>
      <c r="AJ423" s="9" t="str">
        <f t="shared" ca="1" si="316"/>
        <v/>
      </c>
      <c r="AK423" s="9" t="str">
        <f t="shared" ca="1" si="317"/>
        <v/>
      </c>
      <c r="AL423" s="9" t="str">
        <f t="shared" ca="1" si="318"/>
        <v/>
      </c>
      <c r="AM423" s="9">
        <f t="shared" ca="1" si="319"/>
        <v>19</v>
      </c>
      <c r="AN423" s="9">
        <f t="shared" ca="1" si="306"/>
        <v>-9</v>
      </c>
      <c r="AO423" s="20">
        <f t="shared" ca="1" si="294"/>
        <v>0</v>
      </c>
      <c r="AP423" s="22">
        <f t="shared" ca="1" si="295"/>
        <v>69</v>
      </c>
      <c r="AQ423"/>
      <c r="AR423" s="74" t="str">
        <f t="shared" ca="1" si="307"/>
        <v>Profit Target</v>
      </c>
      <c r="AS423" s="74" t="str">
        <f t="shared" ca="1" si="308"/>
        <v/>
      </c>
      <c r="CA423" s="5"/>
      <c r="CB423" s="50">
        <f t="shared" ca="1" si="292"/>
        <v>15</v>
      </c>
    </row>
    <row r="424" spans="1:80">
      <c r="A424" s="50">
        <f t="shared" ca="1" si="291"/>
        <v>28</v>
      </c>
      <c r="B424" s="34"/>
      <c r="C424" s="34"/>
      <c r="D424" s="34"/>
      <c r="E424" s="34"/>
      <c r="F424" s="24">
        <f ca="1">IF(A424&lt;&gt;"",COUNTIF($A$5:A424,A424),"")</f>
        <v>16</v>
      </c>
      <c r="G424" s="76">
        <f t="shared" ca="1" si="293"/>
        <v>28</v>
      </c>
      <c r="H424" s="19">
        <f t="shared" ca="1" si="296"/>
        <v>1</v>
      </c>
      <c r="I424" s="83" t="str">
        <f t="shared" ca="1" si="280"/>
        <v/>
      </c>
      <c r="J424" s="83" t="str">
        <f t="shared" ca="1" si="297"/>
        <v/>
      </c>
      <c r="K424" s="83" t="str">
        <f t="shared" ca="1" si="281"/>
        <v/>
      </c>
      <c r="L424" s="83" t="str">
        <f t="shared" ca="1" si="298"/>
        <v/>
      </c>
      <c r="M424" s="83" t="str">
        <f t="shared" ca="1" si="282"/>
        <v/>
      </c>
      <c r="N424" s="83" t="str">
        <f t="shared" ca="1" si="299"/>
        <v/>
      </c>
      <c r="O424" s="83" t="str">
        <f t="shared" ca="1" si="283"/>
        <v/>
      </c>
      <c r="P424" s="83" t="str">
        <f t="shared" ca="1" si="300"/>
        <v/>
      </c>
      <c r="Q424" s="83" t="str">
        <f t="shared" ca="1" si="284"/>
        <v/>
      </c>
      <c r="R424" s="83" t="str">
        <f t="shared" ca="1" si="301"/>
        <v/>
      </c>
      <c r="S424" s="83" t="str">
        <f t="shared" ca="1" si="285"/>
        <v/>
      </c>
      <c r="T424" s="83" t="str">
        <f t="shared" ca="1" si="302"/>
        <v/>
      </c>
      <c r="U424" s="83" t="str">
        <f t="shared" ca="1" si="286"/>
        <v/>
      </c>
      <c r="V424" s="83" t="str">
        <f t="shared" ca="1" si="303"/>
        <v/>
      </c>
      <c r="W424" s="83" t="str">
        <f t="shared" ca="1" si="287"/>
        <v/>
      </c>
      <c r="X424" s="83" t="str">
        <f t="shared" ca="1" si="304"/>
        <v/>
      </c>
      <c r="Y424" s="83" t="str">
        <f t="shared" ca="1" si="288"/>
        <v/>
      </c>
      <c r="Z424" s="83" t="str">
        <f t="shared" ca="1" si="305"/>
        <v/>
      </c>
      <c r="AA424" s="83" t="str">
        <f t="shared" ca="1" si="289"/>
        <v/>
      </c>
      <c r="AB424" s="28" t="str">
        <f t="shared" ca="1" si="309"/>
        <v/>
      </c>
      <c r="AC424" s="9" t="str">
        <f t="shared" ca="1" si="310"/>
        <v/>
      </c>
      <c r="AD424" s="9" t="str">
        <f t="shared" ca="1" si="320"/>
        <v/>
      </c>
      <c r="AE424" s="9" t="str">
        <f t="shared" ca="1" si="311"/>
        <v/>
      </c>
      <c r="AF424" s="9" t="str">
        <f t="shared" ca="1" si="312"/>
        <v/>
      </c>
      <c r="AG424" s="9" t="str">
        <f t="shared" ca="1" si="313"/>
        <v/>
      </c>
      <c r="AH424" s="9" t="str">
        <f t="shared" ca="1" si="314"/>
        <v/>
      </c>
      <c r="AI424" s="9" t="str">
        <f t="shared" ca="1" si="315"/>
        <v/>
      </c>
      <c r="AJ424" s="9" t="str">
        <f t="shared" ca="1" si="316"/>
        <v/>
      </c>
      <c r="AK424" s="9" t="str">
        <f t="shared" ca="1" si="317"/>
        <v/>
      </c>
      <c r="AL424" s="9" t="str">
        <f t="shared" ca="1" si="318"/>
        <v/>
      </c>
      <c r="AM424" s="9">
        <f t="shared" ca="1" si="319"/>
        <v>19</v>
      </c>
      <c r="AN424" s="9">
        <f t="shared" ca="1" si="306"/>
        <v>-9</v>
      </c>
      <c r="AO424" s="20">
        <f t="shared" ca="1" si="294"/>
        <v>0</v>
      </c>
      <c r="AP424" s="22">
        <f t="shared" ca="1" si="295"/>
        <v>69</v>
      </c>
      <c r="AQ424"/>
      <c r="AR424" s="74" t="str">
        <f t="shared" ca="1" si="307"/>
        <v>Profit Target</v>
      </c>
      <c r="AS424" s="74" t="str">
        <f t="shared" ca="1" si="308"/>
        <v/>
      </c>
      <c r="CA424" s="5"/>
      <c r="CB424" s="50">
        <f t="shared" ca="1" si="292"/>
        <v>21</v>
      </c>
    </row>
    <row r="425" spans="1:80">
      <c r="A425" s="50">
        <f t="shared" ca="1" si="291"/>
        <v>4</v>
      </c>
      <c r="B425" s="34"/>
      <c r="C425" s="34"/>
      <c r="D425" s="34"/>
      <c r="E425" s="34"/>
      <c r="F425" s="24">
        <f ca="1">IF(A425&lt;&gt;"",COUNTIF($A$5:A425,A425),"")</f>
        <v>21</v>
      </c>
      <c r="G425" s="76">
        <f t="shared" ca="1" si="293"/>
        <v>4</v>
      </c>
      <c r="H425" s="19">
        <f t="shared" ca="1" si="296"/>
        <v>1</v>
      </c>
      <c r="I425" s="83" t="str">
        <f t="shared" ca="1" si="280"/>
        <v/>
      </c>
      <c r="J425" s="83" t="str">
        <f t="shared" ca="1" si="297"/>
        <v/>
      </c>
      <c r="K425" s="83" t="str">
        <f t="shared" ca="1" si="281"/>
        <v/>
      </c>
      <c r="L425" s="83" t="str">
        <f t="shared" ca="1" si="298"/>
        <v/>
      </c>
      <c r="M425" s="83" t="str">
        <f t="shared" ca="1" si="282"/>
        <v/>
      </c>
      <c r="N425" s="83" t="str">
        <f t="shared" ca="1" si="299"/>
        <v/>
      </c>
      <c r="O425" s="83" t="str">
        <f t="shared" ca="1" si="283"/>
        <v/>
      </c>
      <c r="P425" s="83" t="str">
        <f t="shared" ca="1" si="300"/>
        <v/>
      </c>
      <c r="Q425" s="83" t="str">
        <f t="shared" ca="1" si="284"/>
        <v/>
      </c>
      <c r="R425" s="83" t="str">
        <f t="shared" ca="1" si="301"/>
        <v/>
      </c>
      <c r="S425" s="83" t="str">
        <f t="shared" ca="1" si="285"/>
        <v/>
      </c>
      <c r="T425" s="83" t="str">
        <f t="shared" ca="1" si="302"/>
        <v/>
      </c>
      <c r="U425" s="83" t="str">
        <f t="shared" ca="1" si="286"/>
        <v/>
      </c>
      <c r="V425" s="83" t="str">
        <f t="shared" ca="1" si="303"/>
        <v/>
      </c>
      <c r="W425" s="83" t="str">
        <f t="shared" ca="1" si="287"/>
        <v/>
      </c>
      <c r="X425" s="83" t="str">
        <f t="shared" ca="1" si="304"/>
        <v/>
      </c>
      <c r="Y425" s="83" t="str">
        <f t="shared" ca="1" si="288"/>
        <v/>
      </c>
      <c r="Z425" s="83" t="str">
        <f t="shared" ca="1" si="305"/>
        <v/>
      </c>
      <c r="AA425" s="83" t="str">
        <f t="shared" ca="1" si="289"/>
        <v/>
      </c>
      <c r="AB425" s="28" t="str">
        <f t="shared" ca="1" si="309"/>
        <v/>
      </c>
      <c r="AC425" s="9" t="str">
        <f t="shared" ca="1" si="310"/>
        <v/>
      </c>
      <c r="AD425" s="9" t="str">
        <f t="shared" ca="1" si="320"/>
        <v/>
      </c>
      <c r="AE425" s="9" t="str">
        <f t="shared" ca="1" si="311"/>
        <v/>
      </c>
      <c r="AF425" s="9" t="str">
        <f t="shared" ca="1" si="312"/>
        <v/>
      </c>
      <c r="AG425" s="9" t="str">
        <f t="shared" ca="1" si="313"/>
        <v/>
      </c>
      <c r="AH425" s="9" t="str">
        <f t="shared" ca="1" si="314"/>
        <v/>
      </c>
      <c r="AI425" s="9" t="str">
        <f t="shared" ca="1" si="315"/>
        <v/>
      </c>
      <c r="AJ425" s="9" t="str">
        <f t="shared" ca="1" si="316"/>
        <v/>
      </c>
      <c r="AK425" s="9" t="str">
        <f t="shared" ca="1" si="317"/>
        <v/>
      </c>
      <c r="AL425" s="9" t="str">
        <f t="shared" ca="1" si="318"/>
        <v/>
      </c>
      <c r="AM425" s="9">
        <f t="shared" ca="1" si="319"/>
        <v>19</v>
      </c>
      <c r="AN425" s="9">
        <f t="shared" ca="1" si="306"/>
        <v>-9</v>
      </c>
      <c r="AO425" s="20">
        <f t="shared" ca="1" si="294"/>
        <v>0</v>
      </c>
      <c r="AP425" s="22">
        <f t="shared" ca="1" si="295"/>
        <v>69</v>
      </c>
      <c r="AQ425"/>
      <c r="AR425" s="74" t="str">
        <f t="shared" ca="1" si="307"/>
        <v>Profit Target</v>
      </c>
      <c r="AS425" s="74" t="str">
        <f t="shared" ca="1" si="308"/>
        <v/>
      </c>
      <c r="CA425" s="5"/>
      <c r="CB425" s="50">
        <f t="shared" ca="1" si="292"/>
        <v>36</v>
      </c>
    </row>
    <row r="426" spans="1:80">
      <c r="A426" s="50">
        <f t="shared" ca="1" si="291"/>
        <v>14</v>
      </c>
      <c r="B426" s="34"/>
      <c r="C426" s="34"/>
      <c r="D426" s="34"/>
      <c r="E426" s="34"/>
      <c r="F426" s="24">
        <f ca="1">IF(A426&lt;&gt;"",COUNTIF($A$5:A426,A426),"")</f>
        <v>14</v>
      </c>
      <c r="G426" s="76">
        <f t="shared" ca="1" si="293"/>
        <v>14</v>
      </c>
      <c r="H426" s="19">
        <f t="shared" ca="1" si="296"/>
        <v>1</v>
      </c>
      <c r="I426" s="83" t="str">
        <f t="shared" ca="1" si="280"/>
        <v/>
      </c>
      <c r="J426" s="83" t="str">
        <f t="shared" ca="1" si="297"/>
        <v/>
      </c>
      <c r="K426" s="83" t="str">
        <f t="shared" ca="1" si="281"/>
        <v/>
      </c>
      <c r="L426" s="83" t="str">
        <f t="shared" ca="1" si="298"/>
        <v/>
      </c>
      <c r="M426" s="83" t="str">
        <f t="shared" ca="1" si="282"/>
        <v/>
      </c>
      <c r="N426" s="83" t="str">
        <f t="shared" ca="1" si="299"/>
        <v/>
      </c>
      <c r="O426" s="83" t="str">
        <f t="shared" ca="1" si="283"/>
        <v/>
      </c>
      <c r="P426" s="83" t="str">
        <f t="shared" ca="1" si="300"/>
        <v/>
      </c>
      <c r="Q426" s="83" t="str">
        <f t="shared" ca="1" si="284"/>
        <v/>
      </c>
      <c r="R426" s="83" t="str">
        <f t="shared" ca="1" si="301"/>
        <v/>
      </c>
      <c r="S426" s="83" t="str">
        <f t="shared" ca="1" si="285"/>
        <v/>
      </c>
      <c r="T426" s="83" t="str">
        <f t="shared" ca="1" si="302"/>
        <v/>
      </c>
      <c r="U426" s="83" t="str">
        <f t="shared" ca="1" si="286"/>
        <v/>
      </c>
      <c r="V426" s="83" t="str">
        <f t="shared" ca="1" si="303"/>
        <v/>
      </c>
      <c r="W426" s="83" t="str">
        <f t="shared" ca="1" si="287"/>
        <v/>
      </c>
      <c r="X426" s="83" t="str">
        <f t="shared" ca="1" si="304"/>
        <v/>
      </c>
      <c r="Y426" s="83" t="str">
        <f t="shared" ca="1" si="288"/>
        <v/>
      </c>
      <c r="Z426" s="83" t="str">
        <f t="shared" ca="1" si="305"/>
        <v/>
      </c>
      <c r="AA426" s="83" t="str">
        <f t="shared" ca="1" si="289"/>
        <v/>
      </c>
      <c r="AB426" s="28" t="str">
        <f t="shared" ca="1" si="309"/>
        <v/>
      </c>
      <c r="AC426" s="9" t="str">
        <f t="shared" ca="1" si="310"/>
        <v/>
      </c>
      <c r="AD426" s="9" t="str">
        <f t="shared" ca="1" si="320"/>
        <v/>
      </c>
      <c r="AE426" s="9" t="str">
        <f t="shared" ca="1" si="311"/>
        <v/>
      </c>
      <c r="AF426" s="9" t="str">
        <f t="shared" ca="1" si="312"/>
        <v/>
      </c>
      <c r="AG426" s="9" t="str">
        <f t="shared" ca="1" si="313"/>
        <v/>
      </c>
      <c r="AH426" s="9" t="str">
        <f t="shared" ca="1" si="314"/>
        <v/>
      </c>
      <c r="AI426" s="9" t="str">
        <f t="shared" ca="1" si="315"/>
        <v/>
      </c>
      <c r="AJ426" s="9" t="str">
        <f t="shared" ca="1" si="316"/>
        <v/>
      </c>
      <c r="AK426" s="9" t="str">
        <f t="shared" ca="1" si="317"/>
        <v/>
      </c>
      <c r="AL426" s="9" t="str">
        <f t="shared" ca="1" si="318"/>
        <v/>
      </c>
      <c r="AM426" s="9">
        <f t="shared" ca="1" si="319"/>
        <v>19</v>
      </c>
      <c r="AN426" s="9">
        <f t="shared" ca="1" si="306"/>
        <v>-9</v>
      </c>
      <c r="AO426" s="20">
        <f t="shared" ca="1" si="294"/>
        <v>0</v>
      </c>
      <c r="AP426" s="22">
        <f t="shared" ca="1" si="295"/>
        <v>69</v>
      </c>
      <c r="AQ426"/>
      <c r="AR426" s="74" t="str">
        <f t="shared" ca="1" si="307"/>
        <v>Profit Target</v>
      </c>
      <c r="AS426" s="74" t="str">
        <f t="shared" ca="1" si="308"/>
        <v/>
      </c>
      <c r="CA426" s="5"/>
      <c r="CB426" s="50">
        <f t="shared" ca="1" si="292"/>
        <v>0</v>
      </c>
    </row>
    <row r="427" spans="1:80">
      <c r="A427" s="50">
        <f t="shared" ca="1" si="291"/>
        <v>26</v>
      </c>
      <c r="B427" s="34"/>
      <c r="C427" s="34"/>
      <c r="D427" s="34"/>
      <c r="E427" s="34"/>
      <c r="F427" s="24">
        <f ca="1">IF(A427&lt;&gt;"",COUNTIF($A$5:A427,A427),"")</f>
        <v>15</v>
      </c>
      <c r="G427" s="76">
        <f t="shared" ca="1" si="293"/>
        <v>26</v>
      </c>
      <c r="H427" s="19">
        <f t="shared" ca="1" si="296"/>
        <v>1</v>
      </c>
      <c r="I427" s="83" t="str">
        <f t="shared" ca="1" si="280"/>
        <v/>
      </c>
      <c r="J427" s="83" t="str">
        <f t="shared" ca="1" si="297"/>
        <v/>
      </c>
      <c r="K427" s="83" t="str">
        <f t="shared" ca="1" si="281"/>
        <v/>
      </c>
      <c r="L427" s="83" t="str">
        <f t="shared" ca="1" si="298"/>
        <v/>
      </c>
      <c r="M427" s="83" t="str">
        <f t="shared" ca="1" si="282"/>
        <v/>
      </c>
      <c r="N427" s="83" t="str">
        <f t="shared" ca="1" si="299"/>
        <v/>
      </c>
      <c r="O427" s="83" t="str">
        <f t="shared" ca="1" si="283"/>
        <v/>
      </c>
      <c r="P427" s="83" t="str">
        <f t="shared" ca="1" si="300"/>
        <v/>
      </c>
      <c r="Q427" s="83" t="str">
        <f t="shared" ca="1" si="284"/>
        <v/>
      </c>
      <c r="R427" s="83" t="str">
        <f t="shared" ca="1" si="301"/>
        <v/>
      </c>
      <c r="S427" s="83" t="str">
        <f t="shared" ca="1" si="285"/>
        <v/>
      </c>
      <c r="T427" s="83" t="str">
        <f t="shared" ca="1" si="302"/>
        <v/>
      </c>
      <c r="U427" s="83" t="str">
        <f t="shared" ca="1" si="286"/>
        <v/>
      </c>
      <c r="V427" s="83" t="str">
        <f t="shared" ca="1" si="303"/>
        <v/>
      </c>
      <c r="W427" s="83" t="str">
        <f t="shared" ca="1" si="287"/>
        <v/>
      </c>
      <c r="X427" s="83" t="str">
        <f t="shared" ca="1" si="304"/>
        <v/>
      </c>
      <c r="Y427" s="83" t="str">
        <f t="shared" ca="1" si="288"/>
        <v/>
      </c>
      <c r="Z427" s="83" t="str">
        <f t="shared" ca="1" si="305"/>
        <v/>
      </c>
      <c r="AA427" s="83" t="str">
        <f t="shared" ca="1" si="289"/>
        <v/>
      </c>
      <c r="AB427" s="28" t="str">
        <f t="shared" ca="1" si="309"/>
        <v/>
      </c>
      <c r="AC427" s="9" t="str">
        <f t="shared" ca="1" si="310"/>
        <v/>
      </c>
      <c r="AD427" s="9" t="str">
        <f t="shared" ca="1" si="320"/>
        <v/>
      </c>
      <c r="AE427" s="9" t="str">
        <f t="shared" ca="1" si="311"/>
        <v/>
      </c>
      <c r="AF427" s="9" t="str">
        <f t="shared" ca="1" si="312"/>
        <v/>
      </c>
      <c r="AG427" s="9" t="str">
        <f t="shared" ca="1" si="313"/>
        <v/>
      </c>
      <c r="AH427" s="9" t="str">
        <f t="shared" ca="1" si="314"/>
        <v/>
      </c>
      <c r="AI427" s="9" t="str">
        <f t="shared" ca="1" si="315"/>
        <v/>
      </c>
      <c r="AJ427" s="9" t="str">
        <f t="shared" ca="1" si="316"/>
        <v/>
      </c>
      <c r="AK427" s="9" t="str">
        <f t="shared" ca="1" si="317"/>
        <v/>
      </c>
      <c r="AL427" s="9" t="str">
        <f t="shared" ca="1" si="318"/>
        <v/>
      </c>
      <c r="AM427" s="9">
        <f t="shared" ca="1" si="319"/>
        <v>19</v>
      </c>
      <c r="AN427" s="9">
        <f t="shared" ca="1" si="306"/>
        <v>-9</v>
      </c>
      <c r="AO427" s="20">
        <f t="shared" ca="1" si="294"/>
        <v>0</v>
      </c>
      <c r="AP427" s="22">
        <f t="shared" ca="1" si="295"/>
        <v>69</v>
      </c>
      <c r="AQ427"/>
      <c r="AR427" s="74" t="str">
        <f t="shared" ca="1" si="307"/>
        <v>Profit Target</v>
      </c>
      <c r="AS427" s="74" t="str">
        <f t="shared" ca="1" si="308"/>
        <v/>
      </c>
      <c r="CA427" s="5"/>
      <c r="CB427" s="50">
        <f t="shared" ca="1" si="292"/>
        <v>29</v>
      </c>
    </row>
    <row r="428" spans="1:80">
      <c r="A428" s="50">
        <f t="shared" ca="1" si="291"/>
        <v>22</v>
      </c>
      <c r="B428" s="34"/>
      <c r="C428" s="34"/>
      <c r="D428" s="34"/>
      <c r="E428" s="34"/>
      <c r="F428" s="24">
        <f ca="1">IF(A428&lt;&gt;"",COUNTIF($A$5:A428,A428),"")</f>
        <v>6</v>
      </c>
      <c r="G428" s="76">
        <f t="shared" ca="1" si="293"/>
        <v>22</v>
      </c>
      <c r="H428" s="19">
        <f t="shared" ca="1" si="296"/>
        <v>1</v>
      </c>
      <c r="I428" s="83" t="str">
        <f t="shared" ca="1" si="280"/>
        <v/>
      </c>
      <c r="J428" s="83" t="str">
        <f t="shared" ca="1" si="297"/>
        <v/>
      </c>
      <c r="K428" s="83" t="str">
        <f t="shared" ca="1" si="281"/>
        <v/>
      </c>
      <c r="L428" s="83" t="str">
        <f t="shared" ca="1" si="298"/>
        <v/>
      </c>
      <c r="M428" s="83" t="str">
        <f t="shared" ca="1" si="282"/>
        <v/>
      </c>
      <c r="N428" s="83" t="str">
        <f t="shared" ca="1" si="299"/>
        <v/>
      </c>
      <c r="O428" s="83" t="str">
        <f t="shared" ca="1" si="283"/>
        <v/>
      </c>
      <c r="P428" s="83" t="str">
        <f t="shared" ca="1" si="300"/>
        <v/>
      </c>
      <c r="Q428" s="83" t="str">
        <f t="shared" ca="1" si="284"/>
        <v/>
      </c>
      <c r="R428" s="83" t="str">
        <f t="shared" ca="1" si="301"/>
        <v/>
      </c>
      <c r="S428" s="83" t="str">
        <f t="shared" ca="1" si="285"/>
        <v/>
      </c>
      <c r="T428" s="83" t="str">
        <f t="shared" ca="1" si="302"/>
        <v/>
      </c>
      <c r="U428" s="83" t="str">
        <f t="shared" ca="1" si="286"/>
        <v/>
      </c>
      <c r="V428" s="83" t="str">
        <f t="shared" ca="1" si="303"/>
        <v/>
      </c>
      <c r="W428" s="83" t="str">
        <f t="shared" ca="1" si="287"/>
        <v/>
      </c>
      <c r="X428" s="83" t="str">
        <f t="shared" ca="1" si="304"/>
        <v/>
      </c>
      <c r="Y428" s="83" t="str">
        <f t="shared" ca="1" si="288"/>
        <v/>
      </c>
      <c r="Z428" s="83" t="str">
        <f t="shared" ca="1" si="305"/>
        <v/>
      </c>
      <c r="AA428" s="83" t="str">
        <f t="shared" ca="1" si="289"/>
        <v/>
      </c>
      <c r="AB428" s="28" t="str">
        <f t="shared" ca="1" si="309"/>
        <v/>
      </c>
      <c r="AC428" s="9" t="str">
        <f t="shared" ca="1" si="310"/>
        <v/>
      </c>
      <c r="AD428" s="9" t="str">
        <f t="shared" ca="1" si="320"/>
        <v/>
      </c>
      <c r="AE428" s="9" t="str">
        <f t="shared" ca="1" si="311"/>
        <v/>
      </c>
      <c r="AF428" s="9" t="str">
        <f t="shared" ca="1" si="312"/>
        <v/>
      </c>
      <c r="AG428" s="9" t="str">
        <f t="shared" ca="1" si="313"/>
        <v/>
      </c>
      <c r="AH428" s="9" t="str">
        <f t="shared" ca="1" si="314"/>
        <v/>
      </c>
      <c r="AI428" s="9" t="str">
        <f t="shared" ca="1" si="315"/>
        <v/>
      </c>
      <c r="AJ428" s="9" t="str">
        <f t="shared" ca="1" si="316"/>
        <v/>
      </c>
      <c r="AK428" s="9" t="str">
        <f t="shared" ca="1" si="317"/>
        <v/>
      </c>
      <c r="AL428" s="9" t="str">
        <f t="shared" ca="1" si="318"/>
        <v/>
      </c>
      <c r="AM428" s="9">
        <f t="shared" ca="1" si="319"/>
        <v>19</v>
      </c>
      <c r="AN428" s="9">
        <f t="shared" ca="1" si="306"/>
        <v>-9</v>
      </c>
      <c r="AO428" s="20">
        <f t="shared" ca="1" si="294"/>
        <v>0</v>
      </c>
      <c r="AP428" s="22">
        <f t="shared" ca="1" si="295"/>
        <v>69</v>
      </c>
      <c r="AQ428"/>
      <c r="AR428" s="74" t="str">
        <f t="shared" ca="1" si="307"/>
        <v>Profit Target</v>
      </c>
      <c r="AS428" s="74" t="str">
        <f t="shared" ca="1" si="308"/>
        <v/>
      </c>
      <c r="CA428" s="5"/>
      <c r="CB428" s="50">
        <f t="shared" ca="1" si="292"/>
        <v>29</v>
      </c>
    </row>
    <row r="429" spans="1:80">
      <c r="A429" s="50">
        <f t="shared" ca="1" si="291"/>
        <v>8</v>
      </c>
      <c r="B429" s="34"/>
      <c r="C429" s="34"/>
      <c r="D429" s="34"/>
      <c r="E429" s="34"/>
      <c r="F429" s="24">
        <f ca="1">IF(A429&lt;&gt;"",COUNTIF($A$5:A429,A429),"")</f>
        <v>12</v>
      </c>
      <c r="G429" s="76">
        <f t="shared" ca="1" si="293"/>
        <v>8</v>
      </c>
      <c r="H429" s="19">
        <f t="shared" ca="1" si="296"/>
        <v>1</v>
      </c>
      <c r="I429" s="83" t="str">
        <f t="shared" ca="1" si="280"/>
        <v/>
      </c>
      <c r="J429" s="83" t="str">
        <f t="shared" ca="1" si="297"/>
        <v/>
      </c>
      <c r="K429" s="83" t="str">
        <f t="shared" ca="1" si="281"/>
        <v/>
      </c>
      <c r="L429" s="83" t="str">
        <f t="shared" ca="1" si="298"/>
        <v/>
      </c>
      <c r="M429" s="83" t="str">
        <f t="shared" ca="1" si="282"/>
        <v/>
      </c>
      <c r="N429" s="83" t="str">
        <f t="shared" ca="1" si="299"/>
        <v/>
      </c>
      <c r="O429" s="83" t="str">
        <f t="shared" ca="1" si="283"/>
        <v/>
      </c>
      <c r="P429" s="83" t="str">
        <f t="shared" ca="1" si="300"/>
        <v/>
      </c>
      <c r="Q429" s="83" t="str">
        <f t="shared" ca="1" si="284"/>
        <v/>
      </c>
      <c r="R429" s="83" t="str">
        <f t="shared" ca="1" si="301"/>
        <v/>
      </c>
      <c r="S429" s="83" t="str">
        <f t="shared" ca="1" si="285"/>
        <v/>
      </c>
      <c r="T429" s="83" t="str">
        <f t="shared" ca="1" si="302"/>
        <v/>
      </c>
      <c r="U429" s="83" t="str">
        <f t="shared" ca="1" si="286"/>
        <v/>
      </c>
      <c r="V429" s="83" t="str">
        <f t="shared" ca="1" si="303"/>
        <v/>
      </c>
      <c r="W429" s="83" t="str">
        <f t="shared" ca="1" si="287"/>
        <v/>
      </c>
      <c r="X429" s="83" t="str">
        <f t="shared" ca="1" si="304"/>
        <v/>
      </c>
      <c r="Y429" s="83" t="str">
        <f t="shared" ca="1" si="288"/>
        <v/>
      </c>
      <c r="Z429" s="83" t="str">
        <f t="shared" ca="1" si="305"/>
        <v/>
      </c>
      <c r="AA429" s="83" t="str">
        <f t="shared" ca="1" si="289"/>
        <v/>
      </c>
      <c r="AB429" s="28" t="str">
        <f t="shared" ca="1" si="309"/>
        <v/>
      </c>
      <c r="AC429" s="9" t="str">
        <f t="shared" ca="1" si="310"/>
        <v/>
      </c>
      <c r="AD429" s="9" t="str">
        <f t="shared" ca="1" si="320"/>
        <v/>
      </c>
      <c r="AE429" s="9" t="str">
        <f t="shared" ca="1" si="311"/>
        <v/>
      </c>
      <c r="AF429" s="9" t="str">
        <f t="shared" ca="1" si="312"/>
        <v/>
      </c>
      <c r="AG429" s="9" t="str">
        <f t="shared" ca="1" si="313"/>
        <v/>
      </c>
      <c r="AH429" s="9" t="str">
        <f t="shared" ca="1" si="314"/>
        <v/>
      </c>
      <c r="AI429" s="9" t="str">
        <f t="shared" ca="1" si="315"/>
        <v/>
      </c>
      <c r="AJ429" s="9" t="str">
        <f t="shared" ca="1" si="316"/>
        <v/>
      </c>
      <c r="AK429" s="9" t="str">
        <f t="shared" ca="1" si="317"/>
        <v/>
      </c>
      <c r="AL429" s="9" t="str">
        <f t="shared" ca="1" si="318"/>
        <v/>
      </c>
      <c r="AM429" s="9">
        <f t="shared" ca="1" si="319"/>
        <v>19</v>
      </c>
      <c r="AN429" s="9">
        <f t="shared" ca="1" si="306"/>
        <v>-9</v>
      </c>
      <c r="AO429" s="20">
        <f t="shared" ca="1" si="294"/>
        <v>0</v>
      </c>
      <c r="AP429" s="22">
        <f t="shared" ca="1" si="295"/>
        <v>69</v>
      </c>
      <c r="AQ429"/>
      <c r="AR429" s="74" t="str">
        <f t="shared" ca="1" si="307"/>
        <v>Profit Target</v>
      </c>
      <c r="AS429" s="74" t="str">
        <f t="shared" ca="1" si="308"/>
        <v/>
      </c>
      <c r="CA429" s="5"/>
      <c r="CB429" s="50">
        <f t="shared" ca="1" si="292"/>
        <v>24</v>
      </c>
    </row>
    <row r="430" spans="1:80">
      <c r="A430" s="50">
        <f t="shared" ca="1" si="291"/>
        <v>33</v>
      </c>
      <c r="B430" s="34"/>
      <c r="C430" s="34"/>
      <c r="D430" s="34"/>
      <c r="E430" s="34"/>
      <c r="F430" s="24">
        <f ca="1">IF(A430&lt;&gt;"",COUNTIF($A$5:A430,A430),"")</f>
        <v>13</v>
      </c>
      <c r="G430" s="76">
        <f t="shared" ca="1" si="293"/>
        <v>33</v>
      </c>
      <c r="H430" s="19">
        <f t="shared" ca="1" si="296"/>
        <v>1</v>
      </c>
      <c r="I430" s="83" t="str">
        <f t="shared" ca="1" si="280"/>
        <v/>
      </c>
      <c r="J430" s="83" t="str">
        <f t="shared" ca="1" si="297"/>
        <v/>
      </c>
      <c r="K430" s="83" t="str">
        <f t="shared" ca="1" si="281"/>
        <v/>
      </c>
      <c r="L430" s="83" t="str">
        <f t="shared" ca="1" si="298"/>
        <v/>
      </c>
      <c r="M430" s="83" t="str">
        <f t="shared" ca="1" si="282"/>
        <v/>
      </c>
      <c r="N430" s="83" t="str">
        <f t="shared" ca="1" si="299"/>
        <v/>
      </c>
      <c r="O430" s="83" t="str">
        <f t="shared" ca="1" si="283"/>
        <v/>
      </c>
      <c r="P430" s="83" t="str">
        <f t="shared" ca="1" si="300"/>
        <v/>
      </c>
      <c r="Q430" s="83" t="str">
        <f t="shared" ca="1" si="284"/>
        <v/>
      </c>
      <c r="R430" s="83" t="str">
        <f t="shared" ca="1" si="301"/>
        <v/>
      </c>
      <c r="S430" s="83" t="str">
        <f t="shared" ca="1" si="285"/>
        <v/>
      </c>
      <c r="T430" s="83" t="str">
        <f t="shared" ca="1" si="302"/>
        <v/>
      </c>
      <c r="U430" s="83" t="str">
        <f t="shared" ca="1" si="286"/>
        <v/>
      </c>
      <c r="V430" s="83" t="str">
        <f t="shared" ca="1" si="303"/>
        <v/>
      </c>
      <c r="W430" s="83" t="str">
        <f t="shared" ca="1" si="287"/>
        <v/>
      </c>
      <c r="X430" s="83" t="str">
        <f t="shared" ca="1" si="304"/>
        <v/>
      </c>
      <c r="Y430" s="83" t="str">
        <f t="shared" ca="1" si="288"/>
        <v/>
      </c>
      <c r="Z430" s="83" t="str">
        <f t="shared" ca="1" si="305"/>
        <v/>
      </c>
      <c r="AA430" s="83" t="str">
        <f t="shared" ca="1" si="289"/>
        <v/>
      </c>
      <c r="AB430" s="28" t="str">
        <f t="shared" ca="1" si="309"/>
        <v/>
      </c>
      <c r="AC430" s="9" t="str">
        <f t="shared" ca="1" si="310"/>
        <v/>
      </c>
      <c r="AD430" s="9" t="str">
        <f t="shared" ca="1" si="320"/>
        <v/>
      </c>
      <c r="AE430" s="9" t="str">
        <f t="shared" ca="1" si="311"/>
        <v/>
      </c>
      <c r="AF430" s="9" t="str">
        <f t="shared" ca="1" si="312"/>
        <v/>
      </c>
      <c r="AG430" s="9" t="str">
        <f t="shared" ca="1" si="313"/>
        <v/>
      </c>
      <c r="AH430" s="9" t="str">
        <f t="shared" ca="1" si="314"/>
        <v/>
      </c>
      <c r="AI430" s="9" t="str">
        <f t="shared" ca="1" si="315"/>
        <v/>
      </c>
      <c r="AJ430" s="9" t="str">
        <f t="shared" ca="1" si="316"/>
        <v/>
      </c>
      <c r="AK430" s="9" t="str">
        <f t="shared" ca="1" si="317"/>
        <v/>
      </c>
      <c r="AL430" s="9" t="str">
        <f t="shared" ca="1" si="318"/>
        <v/>
      </c>
      <c r="AM430" s="9">
        <f t="shared" ca="1" si="319"/>
        <v>19</v>
      </c>
      <c r="AN430" s="9">
        <f t="shared" ca="1" si="306"/>
        <v>-9</v>
      </c>
      <c r="AO430" s="20">
        <f t="shared" ca="1" si="294"/>
        <v>0</v>
      </c>
      <c r="AP430" s="22">
        <f t="shared" ca="1" si="295"/>
        <v>69</v>
      </c>
      <c r="AQ430"/>
      <c r="AR430" s="74" t="str">
        <f t="shared" ref="AR430:AR461" ca="1" si="321">IF(A430&lt;&gt;"",IF(AP430&gt;=$W$1,"Profit Target",""),"")</f>
        <v>Profit Target</v>
      </c>
      <c r="AS430" s="74" t="str">
        <f t="shared" ref="AS430:AS461" ca="1" si="322">IF(A430&lt;&gt;"",IF(AP430&lt;=$W$2,"Stop Loss",""),"")</f>
        <v/>
      </c>
      <c r="CA430" s="5"/>
      <c r="CB430" s="50">
        <f t="shared" ca="1" si="292"/>
        <v>5</v>
      </c>
    </row>
    <row r="431" spans="1:80">
      <c r="A431" s="50">
        <f t="shared" ca="1" si="291"/>
        <v>24</v>
      </c>
      <c r="B431" s="34"/>
      <c r="C431" s="34"/>
      <c r="D431" s="34"/>
      <c r="E431" s="34"/>
      <c r="F431" s="24">
        <f ca="1">IF(A431&lt;&gt;"",COUNTIF($A$5:A431,A431),"")</f>
        <v>11</v>
      </c>
      <c r="G431" s="76">
        <f t="shared" ca="1" si="293"/>
        <v>24</v>
      </c>
      <c r="H431" s="19">
        <f t="shared" ca="1" si="296"/>
        <v>1</v>
      </c>
      <c r="I431" s="83" t="str">
        <f t="shared" ca="1" si="280"/>
        <v/>
      </c>
      <c r="J431" s="83" t="str">
        <f t="shared" ca="1" si="297"/>
        <v/>
      </c>
      <c r="K431" s="83" t="str">
        <f t="shared" ca="1" si="281"/>
        <v/>
      </c>
      <c r="L431" s="83" t="str">
        <f t="shared" ca="1" si="298"/>
        <v/>
      </c>
      <c r="M431" s="83" t="str">
        <f t="shared" ca="1" si="282"/>
        <v/>
      </c>
      <c r="N431" s="83" t="str">
        <f t="shared" ca="1" si="299"/>
        <v/>
      </c>
      <c r="O431" s="83" t="str">
        <f t="shared" ca="1" si="283"/>
        <v/>
      </c>
      <c r="P431" s="83" t="str">
        <f t="shared" ca="1" si="300"/>
        <v/>
      </c>
      <c r="Q431" s="83" t="str">
        <f t="shared" ca="1" si="284"/>
        <v/>
      </c>
      <c r="R431" s="83" t="str">
        <f t="shared" ca="1" si="301"/>
        <v/>
      </c>
      <c r="S431" s="83" t="str">
        <f t="shared" ca="1" si="285"/>
        <v/>
      </c>
      <c r="T431" s="83" t="str">
        <f t="shared" ca="1" si="302"/>
        <v/>
      </c>
      <c r="U431" s="83" t="str">
        <f t="shared" ca="1" si="286"/>
        <v/>
      </c>
      <c r="V431" s="83" t="str">
        <f t="shared" ca="1" si="303"/>
        <v/>
      </c>
      <c r="W431" s="83" t="str">
        <f t="shared" ca="1" si="287"/>
        <v/>
      </c>
      <c r="X431" s="83" t="str">
        <f t="shared" ca="1" si="304"/>
        <v/>
      </c>
      <c r="Y431" s="83" t="str">
        <f t="shared" ca="1" si="288"/>
        <v/>
      </c>
      <c r="Z431" s="83" t="str">
        <f t="shared" ca="1" si="305"/>
        <v/>
      </c>
      <c r="AA431" s="83" t="str">
        <f t="shared" ca="1" si="289"/>
        <v/>
      </c>
      <c r="AB431" s="28" t="str">
        <f t="shared" ca="1" si="309"/>
        <v/>
      </c>
      <c r="AC431" s="9" t="str">
        <f t="shared" ca="1" si="310"/>
        <v/>
      </c>
      <c r="AD431" s="9" t="str">
        <f t="shared" ca="1" si="320"/>
        <v/>
      </c>
      <c r="AE431" s="9" t="str">
        <f t="shared" ca="1" si="311"/>
        <v/>
      </c>
      <c r="AF431" s="9" t="str">
        <f t="shared" ca="1" si="312"/>
        <v/>
      </c>
      <c r="AG431" s="9" t="str">
        <f t="shared" ca="1" si="313"/>
        <v/>
      </c>
      <c r="AH431" s="9" t="str">
        <f t="shared" ca="1" si="314"/>
        <v/>
      </c>
      <c r="AI431" s="9" t="str">
        <f t="shared" ca="1" si="315"/>
        <v/>
      </c>
      <c r="AJ431" s="9" t="str">
        <f t="shared" ca="1" si="316"/>
        <v/>
      </c>
      <c r="AK431" s="9" t="str">
        <f t="shared" ca="1" si="317"/>
        <v/>
      </c>
      <c r="AL431" s="9" t="str">
        <f t="shared" ca="1" si="318"/>
        <v/>
      </c>
      <c r="AM431" s="9">
        <f t="shared" ca="1" si="319"/>
        <v>19</v>
      </c>
      <c r="AN431" s="9">
        <f t="shared" ca="1" si="306"/>
        <v>-9</v>
      </c>
      <c r="AO431" s="20">
        <f t="shared" ca="1" si="294"/>
        <v>0</v>
      </c>
      <c r="AP431" s="22">
        <f t="shared" ca="1" si="295"/>
        <v>69</v>
      </c>
      <c r="AQ431"/>
      <c r="AR431" s="74" t="str">
        <f t="shared" ca="1" si="321"/>
        <v>Profit Target</v>
      </c>
      <c r="AS431" s="74" t="str">
        <f t="shared" ca="1" si="322"/>
        <v/>
      </c>
      <c r="CA431" s="5"/>
      <c r="CB431" s="50">
        <f t="shared" ca="1" si="292"/>
        <v>35</v>
      </c>
    </row>
    <row r="432" spans="1:80">
      <c r="A432" s="50">
        <f t="shared" ca="1" si="291"/>
        <v>20</v>
      </c>
      <c r="B432" s="34"/>
      <c r="C432" s="34"/>
      <c r="D432" s="34"/>
      <c r="E432" s="34"/>
      <c r="F432" s="24">
        <f ca="1">IF(A432&lt;&gt;"",COUNTIF($A$5:A432,A432),"")</f>
        <v>13</v>
      </c>
      <c r="G432" s="76">
        <f t="shared" ca="1" si="293"/>
        <v>20</v>
      </c>
      <c r="H432" s="19">
        <f t="shared" ca="1" si="296"/>
        <v>1</v>
      </c>
      <c r="I432" s="83" t="str">
        <f t="shared" ca="1" si="280"/>
        <v/>
      </c>
      <c r="J432" s="83" t="str">
        <f t="shared" ca="1" si="297"/>
        <v/>
      </c>
      <c r="K432" s="83" t="str">
        <f t="shared" ca="1" si="281"/>
        <v/>
      </c>
      <c r="L432" s="83" t="str">
        <f t="shared" ca="1" si="298"/>
        <v/>
      </c>
      <c r="M432" s="83" t="str">
        <f t="shared" ca="1" si="282"/>
        <v/>
      </c>
      <c r="N432" s="83" t="str">
        <f t="shared" ca="1" si="299"/>
        <v/>
      </c>
      <c r="O432" s="83" t="str">
        <f t="shared" ca="1" si="283"/>
        <v/>
      </c>
      <c r="P432" s="83" t="str">
        <f t="shared" ca="1" si="300"/>
        <v/>
      </c>
      <c r="Q432" s="83" t="str">
        <f t="shared" ca="1" si="284"/>
        <v/>
      </c>
      <c r="R432" s="83" t="str">
        <f t="shared" ca="1" si="301"/>
        <v/>
      </c>
      <c r="S432" s="83" t="str">
        <f t="shared" ca="1" si="285"/>
        <v/>
      </c>
      <c r="T432" s="83" t="str">
        <f t="shared" ca="1" si="302"/>
        <v/>
      </c>
      <c r="U432" s="83" t="str">
        <f t="shared" ca="1" si="286"/>
        <v/>
      </c>
      <c r="V432" s="83" t="str">
        <f t="shared" ca="1" si="303"/>
        <v/>
      </c>
      <c r="W432" s="83" t="str">
        <f t="shared" ca="1" si="287"/>
        <v/>
      </c>
      <c r="X432" s="83" t="str">
        <f t="shared" ca="1" si="304"/>
        <v/>
      </c>
      <c r="Y432" s="83" t="str">
        <f t="shared" ca="1" si="288"/>
        <v/>
      </c>
      <c r="Z432" s="83" t="str">
        <f t="shared" ca="1" si="305"/>
        <v/>
      </c>
      <c r="AA432" s="83" t="str">
        <f t="shared" ca="1" si="289"/>
        <v/>
      </c>
      <c r="AB432" s="28" t="str">
        <f t="shared" ca="1" si="309"/>
        <v/>
      </c>
      <c r="AC432" s="9" t="str">
        <f t="shared" ca="1" si="310"/>
        <v/>
      </c>
      <c r="AD432" s="9" t="str">
        <f t="shared" ca="1" si="320"/>
        <v/>
      </c>
      <c r="AE432" s="9" t="str">
        <f t="shared" ca="1" si="311"/>
        <v/>
      </c>
      <c r="AF432" s="9" t="str">
        <f t="shared" ca="1" si="312"/>
        <v/>
      </c>
      <c r="AG432" s="9" t="str">
        <f t="shared" ca="1" si="313"/>
        <v/>
      </c>
      <c r="AH432" s="9" t="str">
        <f t="shared" ca="1" si="314"/>
        <v/>
      </c>
      <c r="AI432" s="9" t="str">
        <f t="shared" ca="1" si="315"/>
        <v/>
      </c>
      <c r="AJ432" s="9" t="str">
        <f t="shared" ca="1" si="316"/>
        <v/>
      </c>
      <c r="AK432" s="9" t="str">
        <f t="shared" ca="1" si="317"/>
        <v/>
      </c>
      <c r="AL432" s="9" t="str">
        <f t="shared" ca="1" si="318"/>
        <v/>
      </c>
      <c r="AM432" s="9">
        <f t="shared" ca="1" si="319"/>
        <v>19</v>
      </c>
      <c r="AN432" s="9">
        <f t="shared" ca="1" si="306"/>
        <v>-9</v>
      </c>
      <c r="AO432" s="20">
        <f t="shared" ca="1" si="294"/>
        <v>0</v>
      </c>
      <c r="AP432" s="22">
        <f t="shared" ca="1" si="295"/>
        <v>69</v>
      </c>
      <c r="AQ432"/>
      <c r="AR432" s="74" t="str">
        <f t="shared" ca="1" si="321"/>
        <v>Profit Target</v>
      </c>
      <c r="AS432" s="74" t="str">
        <f t="shared" ca="1" si="322"/>
        <v/>
      </c>
      <c r="CA432" s="5"/>
      <c r="CB432" s="50">
        <f t="shared" ca="1" si="292"/>
        <v>17</v>
      </c>
    </row>
    <row r="433" spans="1:80">
      <c r="A433" s="50">
        <f t="shared" ca="1" si="291"/>
        <v>23</v>
      </c>
      <c r="B433" s="34"/>
      <c r="C433" s="34"/>
      <c r="D433" s="34"/>
      <c r="E433" s="34"/>
      <c r="F433" s="24">
        <f ca="1">IF(A433&lt;&gt;"",COUNTIF($A$5:A433,A433),"")</f>
        <v>11</v>
      </c>
      <c r="G433" s="76">
        <f t="shared" ca="1" si="293"/>
        <v>23</v>
      </c>
      <c r="H433" s="19">
        <f t="shared" ca="1" si="296"/>
        <v>1</v>
      </c>
      <c r="I433" s="83" t="str">
        <f t="shared" ca="1" si="280"/>
        <v/>
      </c>
      <c r="J433" s="83" t="str">
        <f t="shared" ca="1" si="297"/>
        <v/>
      </c>
      <c r="K433" s="83" t="str">
        <f t="shared" ca="1" si="281"/>
        <v/>
      </c>
      <c r="L433" s="83" t="str">
        <f t="shared" ca="1" si="298"/>
        <v/>
      </c>
      <c r="M433" s="83" t="str">
        <f t="shared" ca="1" si="282"/>
        <v/>
      </c>
      <c r="N433" s="83" t="str">
        <f t="shared" ca="1" si="299"/>
        <v/>
      </c>
      <c r="O433" s="83" t="str">
        <f t="shared" ca="1" si="283"/>
        <v/>
      </c>
      <c r="P433" s="83" t="str">
        <f t="shared" ca="1" si="300"/>
        <v/>
      </c>
      <c r="Q433" s="83" t="str">
        <f t="shared" ca="1" si="284"/>
        <v/>
      </c>
      <c r="R433" s="83" t="str">
        <f t="shared" ca="1" si="301"/>
        <v/>
      </c>
      <c r="S433" s="83" t="str">
        <f t="shared" ca="1" si="285"/>
        <v/>
      </c>
      <c r="T433" s="83" t="str">
        <f t="shared" ca="1" si="302"/>
        <v/>
      </c>
      <c r="U433" s="83" t="str">
        <f t="shared" ca="1" si="286"/>
        <v/>
      </c>
      <c r="V433" s="83" t="str">
        <f t="shared" ca="1" si="303"/>
        <v/>
      </c>
      <c r="W433" s="83" t="str">
        <f t="shared" ca="1" si="287"/>
        <v/>
      </c>
      <c r="X433" s="83" t="str">
        <f t="shared" ca="1" si="304"/>
        <v/>
      </c>
      <c r="Y433" s="83" t="str">
        <f t="shared" ca="1" si="288"/>
        <v/>
      </c>
      <c r="Z433" s="83" t="str">
        <f t="shared" ca="1" si="305"/>
        <v/>
      </c>
      <c r="AA433" s="83" t="str">
        <f t="shared" ca="1" si="289"/>
        <v/>
      </c>
      <c r="AB433" s="28" t="str">
        <f t="shared" ca="1" si="309"/>
        <v/>
      </c>
      <c r="AC433" s="9" t="str">
        <f t="shared" ca="1" si="310"/>
        <v/>
      </c>
      <c r="AD433" s="9" t="str">
        <f t="shared" ca="1" si="320"/>
        <v/>
      </c>
      <c r="AE433" s="9" t="str">
        <f t="shared" ca="1" si="311"/>
        <v/>
      </c>
      <c r="AF433" s="9" t="str">
        <f t="shared" ca="1" si="312"/>
        <v/>
      </c>
      <c r="AG433" s="9" t="str">
        <f t="shared" ca="1" si="313"/>
        <v/>
      </c>
      <c r="AH433" s="9" t="str">
        <f t="shared" ca="1" si="314"/>
        <v/>
      </c>
      <c r="AI433" s="9" t="str">
        <f t="shared" ca="1" si="315"/>
        <v/>
      </c>
      <c r="AJ433" s="9" t="str">
        <f t="shared" ca="1" si="316"/>
        <v/>
      </c>
      <c r="AK433" s="9" t="str">
        <f t="shared" ca="1" si="317"/>
        <v/>
      </c>
      <c r="AL433" s="9" t="str">
        <f t="shared" ca="1" si="318"/>
        <v/>
      </c>
      <c r="AM433" s="9">
        <f t="shared" ca="1" si="319"/>
        <v>19</v>
      </c>
      <c r="AN433" s="9">
        <f t="shared" ca="1" si="306"/>
        <v>-9</v>
      </c>
      <c r="AO433" s="20">
        <f t="shared" ca="1" si="294"/>
        <v>0</v>
      </c>
      <c r="AP433" s="22">
        <f t="shared" ca="1" si="295"/>
        <v>69</v>
      </c>
      <c r="AQ433"/>
      <c r="AR433" s="74" t="str">
        <f t="shared" ca="1" si="321"/>
        <v>Profit Target</v>
      </c>
      <c r="AS433" s="74" t="str">
        <f t="shared" ca="1" si="322"/>
        <v/>
      </c>
      <c r="CA433" s="5"/>
      <c r="CB433" s="50">
        <f t="shared" ca="1" si="292"/>
        <v>18</v>
      </c>
    </row>
    <row r="434" spans="1:80">
      <c r="A434" s="50">
        <f t="shared" ca="1" si="291"/>
        <v>1</v>
      </c>
      <c r="B434" s="34"/>
      <c r="C434" s="34"/>
      <c r="D434" s="34"/>
      <c r="E434" s="34"/>
      <c r="F434" s="24">
        <f ca="1">IF(A434&lt;&gt;"",COUNTIF($A$5:A434,A434),"")</f>
        <v>7</v>
      </c>
      <c r="G434" s="76">
        <f t="shared" ca="1" si="293"/>
        <v>1</v>
      </c>
      <c r="H434" s="19">
        <f t="shared" ca="1" si="296"/>
        <v>1</v>
      </c>
      <c r="I434" s="83" t="str">
        <f t="shared" ca="1" si="280"/>
        <v/>
      </c>
      <c r="J434" s="83" t="str">
        <f t="shared" ca="1" si="297"/>
        <v/>
      </c>
      <c r="K434" s="83" t="str">
        <f t="shared" ca="1" si="281"/>
        <v/>
      </c>
      <c r="L434" s="83" t="str">
        <f t="shared" ca="1" si="298"/>
        <v/>
      </c>
      <c r="M434" s="83" t="str">
        <f t="shared" ca="1" si="282"/>
        <v/>
      </c>
      <c r="N434" s="83" t="str">
        <f t="shared" ca="1" si="299"/>
        <v/>
      </c>
      <c r="O434" s="83" t="str">
        <f t="shared" ca="1" si="283"/>
        <v/>
      </c>
      <c r="P434" s="83" t="str">
        <f t="shared" ca="1" si="300"/>
        <v/>
      </c>
      <c r="Q434" s="83" t="str">
        <f t="shared" ca="1" si="284"/>
        <v/>
      </c>
      <c r="R434" s="83" t="str">
        <f t="shared" ca="1" si="301"/>
        <v/>
      </c>
      <c r="S434" s="83" t="str">
        <f t="shared" ca="1" si="285"/>
        <v/>
      </c>
      <c r="T434" s="83" t="str">
        <f t="shared" ca="1" si="302"/>
        <v/>
      </c>
      <c r="U434" s="83" t="str">
        <f t="shared" ca="1" si="286"/>
        <v/>
      </c>
      <c r="V434" s="83" t="str">
        <f t="shared" ca="1" si="303"/>
        <v/>
      </c>
      <c r="W434" s="83" t="str">
        <f t="shared" ca="1" si="287"/>
        <v/>
      </c>
      <c r="X434" s="83" t="str">
        <f t="shared" ca="1" si="304"/>
        <v/>
      </c>
      <c r="Y434" s="83" t="str">
        <f t="shared" ca="1" si="288"/>
        <v/>
      </c>
      <c r="Z434" s="83" t="str">
        <f t="shared" ca="1" si="305"/>
        <v/>
      </c>
      <c r="AA434" s="83" t="str">
        <f t="shared" ca="1" si="289"/>
        <v/>
      </c>
      <c r="AB434" s="28" t="str">
        <f t="shared" ca="1" si="309"/>
        <v/>
      </c>
      <c r="AC434" s="9" t="str">
        <f t="shared" ca="1" si="310"/>
        <v/>
      </c>
      <c r="AD434" s="9" t="str">
        <f t="shared" ca="1" si="320"/>
        <v/>
      </c>
      <c r="AE434" s="9" t="str">
        <f t="shared" ca="1" si="311"/>
        <v/>
      </c>
      <c r="AF434" s="9" t="str">
        <f t="shared" ca="1" si="312"/>
        <v/>
      </c>
      <c r="AG434" s="9" t="str">
        <f t="shared" ca="1" si="313"/>
        <v/>
      </c>
      <c r="AH434" s="9" t="str">
        <f t="shared" ca="1" si="314"/>
        <v/>
      </c>
      <c r="AI434" s="9" t="str">
        <f t="shared" ca="1" si="315"/>
        <v/>
      </c>
      <c r="AJ434" s="9" t="str">
        <f t="shared" ca="1" si="316"/>
        <v/>
      </c>
      <c r="AK434" s="9" t="str">
        <f t="shared" ca="1" si="317"/>
        <v/>
      </c>
      <c r="AL434" s="9" t="str">
        <f t="shared" ca="1" si="318"/>
        <v/>
      </c>
      <c r="AM434" s="9">
        <f t="shared" ca="1" si="319"/>
        <v>19</v>
      </c>
      <c r="AN434" s="9">
        <f t="shared" ca="1" si="306"/>
        <v>-9</v>
      </c>
      <c r="AO434" s="20">
        <f t="shared" ca="1" si="294"/>
        <v>0</v>
      </c>
      <c r="AP434" s="22">
        <f t="shared" ca="1" si="295"/>
        <v>69</v>
      </c>
      <c r="AQ434"/>
      <c r="AR434" s="74" t="str">
        <f t="shared" ca="1" si="321"/>
        <v>Profit Target</v>
      </c>
      <c r="AS434" s="74" t="str">
        <f t="shared" ca="1" si="322"/>
        <v/>
      </c>
      <c r="CA434" s="5"/>
      <c r="CB434" s="50">
        <f t="shared" ca="1" si="292"/>
        <v>23</v>
      </c>
    </row>
    <row r="435" spans="1:80">
      <c r="A435" s="50">
        <f t="shared" ca="1" si="291"/>
        <v>33</v>
      </c>
      <c r="B435" s="34"/>
      <c r="C435" s="34"/>
      <c r="D435" s="34"/>
      <c r="E435" s="34"/>
      <c r="F435" s="24">
        <f ca="1">IF(A435&lt;&gt;"",COUNTIF($A$5:A435,A435),"")</f>
        <v>14</v>
      </c>
      <c r="G435" s="76">
        <f t="shared" ca="1" si="293"/>
        <v>33</v>
      </c>
      <c r="H435" s="19">
        <f t="shared" ca="1" si="296"/>
        <v>1</v>
      </c>
      <c r="I435" s="83" t="str">
        <f t="shared" ref="I435:I498" ca="1" si="323">IF(J434=6,"",IF(AP434&gt;=$W$1,"",IF(AP434&lt;=$W$2,"",IF(I434&lt;&gt;"",I434,G435))))</f>
        <v/>
      </c>
      <c r="J435" s="83" t="str">
        <f t="shared" ca="1" si="297"/>
        <v/>
      </c>
      <c r="K435" s="83" t="str">
        <f t="shared" ref="K435:K498" ca="1" si="324">IF(L434=6,"",IF(AP434&gt;=$W$1,"",IF(AP434&lt;=$W$2,"",IF(AND(K434&lt;&gt;"",K434&lt;&gt;G435),K434,IF(G435&lt;&gt;I435,G435,"")))))</f>
        <v/>
      </c>
      <c r="L435" s="83" t="str">
        <f t="shared" ca="1" si="298"/>
        <v/>
      </c>
      <c r="M435" s="83" t="str">
        <f t="shared" ref="M435:M498" ca="1" si="325">IF(N434=6,"",IF(AP434&gt;=$W$1,"",IF(AP434&lt;=$W$2,"",IF(AND(M434&lt;&gt;"",M434&lt;&gt;G435),M434,IF(AND(G435&lt;&gt;K435,G435&lt;&gt;I435),G435,"")))))</f>
        <v/>
      </c>
      <c r="N435" s="83" t="str">
        <f t="shared" ca="1" si="299"/>
        <v/>
      </c>
      <c r="O435" s="83" t="str">
        <f t="shared" ref="O435:O498" ca="1" si="326">IF(P434=6,"",IF(AP434&gt;=$W$1,"",IF(AP434&lt;=$W$2,"",IF(AND(O434&lt;&gt;"",O434&lt;&gt;G435),O434,IF(AND(G435&lt;&gt;M435,G435&lt;&gt;K435,G435&lt;&gt;I435),G435,"")))))</f>
        <v/>
      </c>
      <c r="P435" s="83" t="str">
        <f t="shared" ca="1" si="300"/>
        <v/>
      </c>
      <c r="Q435" s="83" t="str">
        <f t="shared" ref="Q435:Q498" ca="1" si="327">IF(R434=6,"",IF(AP434&gt;=$W$1,"",IF(AP434&lt;=$W$2,"",IF(AND(Q434&lt;&gt;"",Q434&lt;&gt;G435),Q434,IF(AND(G435&lt;&gt;M435,G435&lt;&gt;K435,G435&lt;&gt;I435,G435&lt;&gt;O435),G435,"")))))</f>
        <v/>
      </c>
      <c r="R435" s="83" t="str">
        <f t="shared" ca="1" si="301"/>
        <v/>
      </c>
      <c r="S435" s="83" t="str">
        <f t="shared" ref="S435:S498" ca="1" si="328">IF(T434=6,"",IF(AP434&gt;=$W$1,"",IF(AP434&lt;=$W$2,"",IF(AND(S434&lt;&gt;"",S434,S434&lt;&gt;G435),S434,IF(AND(G435&lt;&gt;M435,G435&lt;&gt;K435,G435&lt;&gt;I435,G435&lt;&gt;O435,G435&lt;&gt;Q435),G435,"")))))</f>
        <v/>
      </c>
      <c r="T435" s="83" t="str">
        <f t="shared" ca="1" si="302"/>
        <v/>
      </c>
      <c r="U435" s="83" t="str">
        <f t="shared" ref="U435:U498" ca="1" si="329">IF(V434=6,"",IF(AP434&gt;=$W$1,"",IF(AP434&lt;=$W$2,"",IF(AND(U434&lt;&gt;"",U434&lt;&gt;G435),U434,IF(AND(G435&lt;&gt;M435,G435&lt;&gt;K435,G435&lt;&gt;I435,G435&lt;&gt;O435,G435&lt;&gt;Q435,G435&lt;&gt;S435),G435,"")))))</f>
        <v/>
      </c>
      <c r="V435" s="83" t="str">
        <f t="shared" ca="1" si="303"/>
        <v/>
      </c>
      <c r="W435" s="83" t="str">
        <f t="shared" ref="W435:W498" ca="1" si="330">IF(X434=6,"",IF(AP434&gt;=$W$1,"",IF(AP434&lt;=$W$2,"",IF(AND(W434&lt;&gt;"",W434&lt;&gt;G435),W434,IF(AND(G435&lt;&gt;M435,G435&lt;&gt;K435,G435&lt;&gt;I435,G435&lt;&gt;O435,G435&lt;&gt;Q435,G435&lt;&gt;S435,G435&lt;&gt;U435),G435,"")))))</f>
        <v/>
      </c>
      <c r="X435" s="83" t="str">
        <f t="shared" ca="1" si="304"/>
        <v/>
      </c>
      <c r="Y435" s="83" t="str">
        <f t="shared" ref="Y435:Y498" ca="1" si="331">IF(Z434=6,"",IF(AP434&gt;=$W$1,"",IF(AP434&lt;=$W$2,"",IF(AND(Y434&lt;&gt;"",Y434&lt;&gt;G435),Y434,IF(AND(G435&lt;&gt;M435,G435&lt;&gt;K435,G435&lt;&gt;I435,G435&lt;&gt;O435,G435&lt;&gt;Q435,G435&lt;&gt;S435,G435&lt;&gt;U435,G435&lt;&gt;W435),G435,"")))))</f>
        <v/>
      </c>
      <c r="Z435" s="83" t="str">
        <f t="shared" ca="1" si="305"/>
        <v/>
      </c>
      <c r="AA435" s="83" t="str">
        <f t="shared" ref="AA435:AA498" ca="1" si="332">IF(AB434=6,"",IF(AP434&gt;=$W$1,"",IF(AP434&lt;=$W$2,"",IF(AND(AA434&lt;&gt;"",AA434&lt;&gt;G435),AA434,IF(AND(G435&lt;&gt;M435,G435&lt;&gt;K435,G435&lt;&gt;I435,G435&lt;&gt;O435,G435&lt;&gt;Q435,G435&lt;&gt;S435,G435&lt;&gt;U435,G435&lt;&gt;W435,G435&lt;&gt;Y435),G435,"")))))</f>
        <v/>
      </c>
      <c r="AB435" s="28" t="str">
        <f t="shared" ca="1" si="309"/>
        <v/>
      </c>
      <c r="AC435" s="9" t="str">
        <f t="shared" ca="1" si="310"/>
        <v/>
      </c>
      <c r="AD435" s="9" t="str">
        <f t="shared" ca="1" si="320"/>
        <v/>
      </c>
      <c r="AE435" s="9" t="str">
        <f t="shared" ca="1" si="311"/>
        <v/>
      </c>
      <c r="AF435" s="9" t="str">
        <f t="shared" ca="1" si="312"/>
        <v/>
      </c>
      <c r="AG435" s="9" t="str">
        <f t="shared" ca="1" si="313"/>
        <v/>
      </c>
      <c r="AH435" s="9" t="str">
        <f t="shared" ca="1" si="314"/>
        <v/>
      </c>
      <c r="AI435" s="9" t="str">
        <f t="shared" ca="1" si="315"/>
        <v/>
      </c>
      <c r="AJ435" s="9" t="str">
        <f t="shared" ca="1" si="316"/>
        <v/>
      </c>
      <c r="AK435" s="9" t="str">
        <f t="shared" ca="1" si="317"/>
        <v/>
      </c>
      <c r="AL435" s="9" t="str">
        <f t="shared" ca="1" si="318"/>
        <v/>
      </c>
      <c r="AM435" s="9">
        <f t="shared" ca="1" si="319"/>
        <v>19</v>
      </c>
      <c r="AN435" s="9">
        <f t="shared" ca="1" si="306"/>
        <v>-9</v>
      </c>
      <c r="AO435" s="20">
        <f t="shared" ca="1" si="294"/>
        <v>0</v>
      </c>
      <c r="AP435" s="22">
        <f t="shared" ca="1" si="295"/>
        <v>69</v>
      </c>
      <c r="AQ435"/>
      <c r="AR435" s="74" t="str">
        <f t="shared" ca="1" si="321"/>
        <v>Profit Target</v>
      </c>
      <c r="AS435" s="74" t="str">
        <f t="shared" ca="1" si="322"/>
        <v/>
      </c>
      <c r="CA435" s="5"/>
      <c r="CB435" s="50">
        <f t="shared" ca="1" si="292"/>
        <v>16</v>
      </c>
    </row>
    <row r="436" spans="1:80">
      <c r="A436" s="50">
        <f t="shared" ca="1" si="291"/>
        <v>33</v>
      </c>
      <c r="B436" s="34"/>
      <c r="C436" s="34"/>
      <c r="D436" s="34"/>
      <c r="E436" s="34"/>
      <c r="F436" s="24">
        <f ca="1">IF(A436&lt;&gt;"",COUNTIF($A$5:A436,A436),"")</f>
        <v>15</v>
      </c>
      <c r="G436" s="76">
        <f t="shared" ca="1" si="293"/>
        <v>33</v>
      </c>
      <c r="H436" s="19">
        <f t="shared" ca="1" si="296"/>
        <v>1</v>
      </c>
      <c r="I436" s="83" t="str">
        <f t="shared" ca="1" si="323"/>
        <v/>
      </c>
      <c r="J436" s="83" t="str">
        <f t="shared" ca="1" si="297"/>
        <v/>
      </c>
      <c r="K436" s="83" t="str">
        <f t="shared" ca="1" si="324"/>
        <v/>
      </c>
      <c r="L436" s="83" t="str">
        <f t="shared" ca="1" si="298"/>
        <v/>
      </c>
      <c r="M436" s="83" t="str">
        <f t="shared" ca="1" si="325"/>
        <v/>
      </c>
      <c r="N436" s="83" t="str">
        <f t="shared" ca="1" si="299"/>
        <v/>
      </c>
      <c r="O436" s="83" t="str">
        <f t="shared" ca="1" si="326"/>
        <v/>
      </c>
      <c r="P436" s="83" t="str">
        <f t="shared" ca="1" si="300"/>
        <v/>
      </c>
      <c r="Q436" s="83" t="str">
        <f t="shared" ca="1" si="327"/>
        <v/>
      </c>
      <c r="R436" s="83" t="str">
        <f t="shared" ca="1" si="301"/>
        <v/>
      </c>
      <c r="S436" s="83" t="str">
        <f t="shared" ca="1" si="328"/>
        <v/>
      </c>
      <c r="T436" s="83" t="str">
        <f t="shared" ca="1" si="302"/>
        <v/>
      </c>
      <c r="U436" s="83" t="str">
        <f t="shared" ca="1" si="329"/>
        <v/>
      </c>
      <c r="V436" s="83" t="str">
        <f t="shared" ca="1" si="303"/>
        <v/>
      </c>
      <c r="W436" s="83" t="str">
        <f t="shared" ca="1" si="330"/>
        <v/>
      </c>
      <c r="X436" s="83" t="str">
        <f t="shared" ca="1" si="304"/>
        <v/>
      </c>
      <c r="Y436" s="83" t="str">
        <f t="shared" ca="1" si="331"/>
        <v/>
      </c>
      <c r="Z436" s="83" t="str">
        <f t="shared" ca="1" si="305"/>
        <v/>
      </c>
      <c r="AA436" s="83" t="str">
        <f t="shared" ca="1" si="332"/>
        <v/>
      </c>
      <c r="AB436" s="28" t="str">
        <f t="shared" ca="1" si="309"/>
        <v/>
      </c>
      <c r="AC436" s="9" t="str">
        <f t="shared" ca="1" si="310"/>
        <v/>
      </c>
      <c r="AD436" s="9" t="str">
        <f t="shared" ca="1" si="320"/>
        <v/>
      </c>
      <c r="AE436" s="9" t="str">
        <f t="shared" ca="1" si="311"/>
        <v/>
      </c>
      <c r="AF436" s="9" t="str">
        <f t="shared" ca="1" si="312"/>
        <v/>
      </c>
      <c r="AG436" s="9" t="str">
        <f t="shared" ca="1" si="313"/>
        <v/>
      </c>
      <c r="AH436" s="9" t="str">
        <f t="shared" ca="1" si="314"/>
        <v/>
      </c>
      <c r="AI436" s="9" t="str">
        <f t="shared" ca="1" si="315"/>
        <v/>
      </c>
      <c r="AJ436" s="9" t="str">
        <f t="shared" ca="1" si="316"/>
        <v/>
      </c>
      <c r="AK436" s="9" t="str">
        <f t="shared" ca="1" si="317"/>
        <v/>
      </c>
      <c r="AL436" s="9" t="str">
        <f t="shared" ca="1" si="318"/>
        <v/>
      </c>
      <c r="AM436" s="9">
        <f t="shared" ca="1" si="319"/>
        <v>19</v>
      </c>
      <c r="AN436" s="9">
        <f t="shared" ca="1" si="306"/>
        <v>-9</v>
      </c>
      <c r="AO436" s="20">
        <f t="shared" ca="1" si="294"/>
        <v>0</v>
      </c>
      <c r="AP436" s="22">
        <f t="shared" ca="1" si="295"/>
        <v>69</v>
      </c>
      <c r="AQ436"/>
      <c r="AR436" s="74" t="str">
        <f t="shared" ca="1" si="321"/>
        <v>Profit Target</v>
      </c>
      <c r="AS436" s="74" t="str">
        <f t="shared" ca="1" si="322"/>
        <v/>
      </c>
      <c r="CA436" s="5"/>
      <c r="CB436" s="50">
        <f t="shared" ca="1" si="292"/>
        <v>29</v>
      </c>
    </row>
    <row r="437" spans="1:80">
      <c r="A437" s="50">
        <f t="shared" ca="1" si="291"/>
        <v>2</v>
      </c>
      <c r="B437" s="34"/>
      <c r="C437" s="34"/>
      <c r="D437" s="34"/>
      <c r="E437" s="34"/>
      <c r="F437" s="24">
        <f ca="1">IF(A437&lt;&gt;"",COUNTIF($A$5:A437,A437),"")</f>
        <v>14</v>
      </c>
      <c r="G437" s="76">
        <f t="shared" ca="1" si="293"/>
        <v>2</v>
      </c>
      <c r="H437" s="19">
        <f t="shared" ca="1" si="296"/>
        <v>1</v>
      </c>
      <c r="I437" s="83" t="str">
        <f t="shared" ca="1" si="323"/>
        <v/>
      </c>
      <c r="J437" s="83" t="str">
        <f t="shared" ca="1" si="297"/>
        <v/>
      </c>
      <c r="K437" s="83" t="str">
        <f t="shared" ca="1" si="324"/>
        <v/>
      </c>
      <c r="L437" s="83" t="str">
        <f t="shared" ca="1" si="298"/>
        <v/>
      </c>
      <c r="M437" s="83" t="str">
        <f t="shared" ca="1" si="325"/>
        <v/>
      </c>
      <c r="N437" s="83" t="str">
        <f t="shared" ca="1" si="299"/>
        <v/>
      </c>
      <c r="O437" s="83" t="str">
        <f t="shared" ca="1" si="326"/>
        <v/>
      </c>
      <c r="P437" s="83" t="str">
        <f t="shared" ca="1" si="300"/>
        <v/>
      </c>
      <c r="Q437" s="83" t="str">
        <f t="shared" ca="1" si="327"/>
        <v/>
      </c>
      <c r="R437" s="83" t="str">
        <f t="shared" ca="1" si="301"/>
        <v/>
      </c>
      <c r="S437" s="83" t="str">
        <f t="shared" ca="1" si="328"/>
        <v/>
      </c>
      <c r="T437" s="83" t="str">
        <f t="shared" ca="1" si="302"/>
        <v/>
      </c>
      <c r="U437" s="83" t="str">
        <f t="shared" ca="1" si="329"/>
        <v/>
      </c>
      <c r="V437" s="83" t="str">
        <f t="shared" ca="1" si="303"/>
        <v/>
      </c>
      <c r="W437" s="83" t="str">
        <f t="shared" ca="1" si="330"/>
        <v/>
      </c>
      <c r="X437" s="83" t="str">
        <f t="shared" ca="1" si="304"/>
        <v/>
      </c>
      <c r="Y437" s="83" t="str">
        <f t="shared" ca="1" si="331"/>
        <v/>
      </c>
      <c r="Z437" s="83" t="str">
        <f t="shared" ca="1" si="305"/>
        <v/>
      </c>
      <c r="AA437" s="83" t="str">
        <f t="shared" ca="1" si="332"/>
        <v/>
      </c>
      <c r="AB437" s="28" t="str">
        <f t="shared" ca="1" si="309"/>
        <v/>
      </c>
      <c r="AC437" s="9" t="str">
        <f t="shared" ca="1" si="310"/>
        <v/>
      </c>
      <c r="AD437" s="9" t="str">
        <f t="shared" ca="1" si="320"/>
        <v/>
      </c>
      <c r="AE437" s="9" t="str">
        <f t="shared" ca="1" si="311"/>
        <v/>
      </c>
      <c r="AF437" s="9" t="str">
        <f t="shared" ca="1" si="312"/>
        <v/>
      </c>
      <c r="AG437" s="9" t="str">
        <f t="shared" ca="1" si="313"/>
        <v/>
      </c>
      <c r="AH437" s="9" t="str">
        <f t="shared" ca="1" si="314"/>
        <v/>
      </c>
      <c r="AI437" s="9" t="str">
        <f t="shared" ca="1" si="315"/>
        <v/>
      </c>
      <c r="AJ437" s="9" t="str">
        <f t="shared" ca="1" si="316"/>
        <v/>
      </c>
      <c r="AK437" s="9" t="str">
        <f t="shared" ca="1" si="317"/>
        <v/>
      </c>
      <c r="AL437" s="9" t="str">
        <f t="shared" ca="1" si="318"/>
        <v/>
      </c>
      <c r="AM437" s="9">
        <f t="shared" ca="1" si="319"/>
        <v>19</v>
      </c>
      <c r="AN437" s="9">
        <f t="shared" ca="1" si="306"/>
        <v>-9</v>
      </c>
      <c r="AO437" s="20">
        <f t="shared" ca="1" si="294"/>
        <v>0</v>
      </c>
      <c r="AP437" s="22">
        <f t="shared" ca="1" si="295"/>
        <v>69</v>
      </c>
      <c r="AQ437"/>
      <c r="AR437" s="74" t="str">
        <f t="shared" ca="1" si="321"/>
        <v>Profit Target</v>
      </c>
      <c r="AS437" s="74" t="str">
        <f t="shared" ca="1" si="322"/>
        <v/>
      </c>
      <c r="CA437" s="5"/>
      <c r="CB437" s="50">
        <f t="shared" ca="1" si="292"/>
        <v>31</v>
      </c>
    </row>
    <row r="438" spans="1:80">
      <c r="A438" s="50">
        <f t="shared" ca="1" si="291"/>
        <v>27</v>
      </c>
      <c r="B438" s="34"/>
      <c r="C438" s="34"/>
      <c r="D438" s="34"/>
      <c r="E438" s="34"/>
      <c r="F438" s="24">
        <f ca="1">IF(A438&lt;&gt;"",COUNTIF($A$5:A438,A438),"")</f>
        <v>10</v>
      </c>
      <c r="G438" s="76">
        <f t="shared" ca="1" si="293"/>
        <v>27</v>
      </c>
      <c r="H438" s="19">
        <f t="shared" ca="1" si="296"/>
        <v>1</v>
      </c>
      <c r="I438" s="83" t="str">
        <f t="shared" ca="1" si="323"/>
        <v/>
      </c>
      <c r="J438" s="83" t="str">
        <f t="shared" ca="1" si="297"/>
        <v/>
      </c>
      <c r="K438" s="83" t="str">
        <f t="shared" ca="1" si="324"/>
        <v/>
      </c>
      <c r="L438" s="83" t="str">
        <f t="shared" ca="1" si="298"/>
        <v/>
      </c>
      <c r="M438" s="83" t="str">
        <f t="shared" ca="1" si="325"/>
        <v/>
      </c>
      <c r="N438" s="83" t="str">
        <f t="shared" ca="1" si="299"/>
        <v/>
      </c>
      <c r="O438" s="83" t="str">
        <f t="shared" ca="1" si="326"/>
        <v/>
      </c>
      <c r="P438" s="83" t="str">
        <f t="shared" ca="1" si="300"/>
        <v/>
      </c>
      <c r="Q438" s="83" t="str">
        <f t="shared" ca="1" si="327"/>
        <v/>
      </c>
      <c r="R438" s="83" t="str">
        <f t="shared" ca="1" si="301"/>
        <v/>
      </c>
      <c r="S438" s="83" t="str">
        <f t="shared" ca="1" si="328"/>
        <v/>
      </c>
      <c r="T438" s="83" t="str">
        <f t="shared" ca="1" si="302"/>
        <v/>
      </c>
      <c r="U438" s="83" t="str">
        <f t="shared" ca="1" si="329"/>
        <v/>
      </c>
      <c r="V438" s="83" t="str">
        <f t="shared" ca="1" si="303"/>
        <v/>
      </c>
      <c r="W438" s="83" t="str">
        <f t="shared" ca="1" si="330"/>
        <v/>
      </c>
      <c r="X438" s="83" t="str">
        <f t="shared" ca="1" si="304"/>
        <v/>
      </c>
      <c r="Y438" s="83" t="str">
        <f t="shared" ca="1" si="331"/>
        <v/>
      </c>
      <c r="Z438" s="83" t="str">
        <f t="shared" ca="1" si="305"/>
        <v/>
      </c>
      <c r="AA438" s="83" t="str">
        <f t="shared" ca="1" si="332"/>
        <v/>
      </c>
      <c r="AB438" s="28" t="str">
        <f t="shared" ca="1" si="309"/>
        <v/>
      </c>
      <c r="AC438" s="9" t="str">
        <f t="shared" ca="1" si="310"/>
        <v/>
      </c>
      <c r="AD438" s="9" t="str">
        <f t="shared" ca="1" si="320"/>
        <v/>
      </c>
      <c r="AE438" s="9" t="str">
        <f t="shared" ca="1" si="311"/>
        <v/>
      </c>
      <c r="AF438" s="9" t="str">
        <f t="shared" ca="1" si="312"/>
        <v/>
      </c>
      <c r="AG438" s="9" t="str">
        <f t="shared" ca="1" si="313"/>
        <v/>
      </c>
      <c r="AH438" s="9" t="str">
        <f t="shared" ca="1" si="314"/>
        <v/>
      </c>
      <c r="AI438" s="9" t="str">
        <f t="shared" ca="1" si="315"/>
        <v/>
      </c>
      <c r="AJ438" s="9" t="str">
        <f t="shared" ca="1" si="316"/>
        <v/>
      </c>
      <c r="AK438" s="9" t="str">
        <f t="shared" ca="1" si="317"/>
        <v/>
      </c>
      <c r="AL438" s="9" t="str">
        <f t="shared" ca="1" si="318"/>
        <v/>
      </c>
      <c r="AM438" s="9">
        <f t="shared" ca="1" si="319"/>
        <v>19</v>
      </c>
      <c r="AN438" s="9">
        <f t="shared" ca="1" si="306"/>
        <v>-9</v>
      </c>
      <c r="AO438" s="20">
        <f t="shared" ca="1" si="294"/>
        <v>0</v>
      </c>
      <c r="AP438" s="22">
        <f t="shared" ca="1" si="295"/>
        <v>69</v>
      </c>
      <c r="AQ438"/>
      <c r="AR438" s="74" t="str">
        <f t="shared" ca="1" si="321"/>
        <v>Profit Target</v>
      </c>
      <c r="AS438" s="74" t="str">
        <f t="shared" ca="1" si="322"/>
        <v/>
      </c>
      <c r="CA438" s="5"/>
      <c r="CB438" s="50">
        <f t="shared" ca="1" si="292"/>
        <v>4</v>
      </c>
    </row>
    <row r="439" spans="1:80">
      <c r="A439" s="50">
        <f t="shared" ca="1" si="291"/>
        <v>16</v>
      </c>
      <c r="B439" s="34"/>
      <c r="C439" s="34"/>
      <c r="D439" s="34"/>
      <c r="E439" s="34"/>
      <c r="F439" s="24">
        <f ca="1">IF(A439&lt;&gt;"",COUNTIF($A$5:A439,A439),"")</f>
        <v>11</v>
      </c>
      <c r="G439" s="76">
        <f t="shared" ca="1" si="293"/>
        <v>16</v>
      </c>
      <c r="H439" s="19">
        <f t="shared" ca="1" si="296"/>
        <v>1</v>
      </c>
      <c r="I439" s="83" t="str">
        <f t="shared" ca="1" si="323"/>
        <v/>
      </c>
      <c r="J439" s="83" t="str">
        <f t="shared" ca="1" si="297"/>
        <v/>
      </c>
      <c r="K439" s="83" t="str">
        <f t="shared" ca="1" si="324"/>
        <v/>
      </c>
      <c r="L439" s="83" t="str">
        <f t="shared" ca="1" si="298"/>
        <v/>
      </c>
      <c r="M439" s="83" t="str">
        <f t="shared" ca="1" si="325"/>
        <v/>
      </c>
      <c r="N439" s="83" t="str">
        <f t="shared" ca="1" si="299"/>
        <v/>
      </c>
      <c r="O439" s="83" t="str">
        <f t="shared" ca="1" si="326"/>
        <v/>
      </c>
      <c r="P439" s="83" t="str">
        <f t="shared" ca="1" si="300"/>
        <v/>
      </c>
      <c r="Q439" s="83" t="str">
        <f t="shared" ca="1" si="327"/>
        <v/>
      </c>
      <c r="R439" s="83" t="str">
        <f t="shared" ca="1" si="301"/>
        <v/>
      </c>
      <c r="S439" s="83" t="str">
        <f t="shared" ca="1" si="328"/>
        <v/>
      </c>
      <c r="T439" s="83" t="str">
        <f t="shared" ca="1" si="302"/>
        <v/>
      </c>
      <c r="U439" s="83" t="str">
        <f t="shared" ca="1" si="329"/>
        <v/>
      </c>
      <c r="V439" s="83" t="str">
        <f t="shared" ca="1" si="303"/>
        <v/>
      </c>
      <c r="W439" s="83" t="str">
        <f t="shared" ca="1" si="330"/>
        <v/>
      </c>
      <c r="X439" s="83" t="str">
        <f t="shared" ca="1" si="304"/>
        <v/>
      </c>
      <c r="Y439" s="83" t="str">
        <f t="shared" ca="1" si="331"/>
        <v/>
      </c>
      <c r="Z439" s="83" t="str">
        <f t="shared" ca="1" si="305"/>
        <v/>
      </c>
      <c r="AA439" s="83" t="str">
        <f t="shared" ca="1" si="332"/>
        <v/>
      </c>
      <c r="AB439" s="28" t="str">
        <f t="shared" ca="1" si="309"/>
        <v/>
      </c>
      <c r="AC439" s="9" t="str">
        <f t="shared" ca="1" si="310"/>
        <v/>
      </c>
      <c r="AD439" s="9" t="str">
        <f t="shared" ca="1" si="320"/>
        <v/>
      </c>
      <c r="AE439" s="9" t="str">
        <f t="shared" ca="1" si="311"/>
        <v/>
      </c>
      <c r="AF439" s="9" t="str">
        <f t="shared" ca="1" si="312"/>
        <v/>
      </c>
      <c r="AG439" s="9" t="str">
        <f t="shared" ca="1" si="313"/>
        <v/>
      </c>
      <c r="AH439" s="9" t="str">
        <f t="shared" ca="1" si="314"/>
        <v/>
      </c>
      <c r="AI439" s="9" t="str">
        <f t="shared" ca="1" si="315"/>
        <v/>
      </c>
      <c r="AJ439" s="9" t="str">
        <f t="shared" ca="1" si="316"/>
        <v/>
      </c>
      <c r="AK439" s="9" t="str">
        <f t="shared" ca="1" si="317"/>
        <v/>
      </c>
      <c r="AL439" s="9" t="str">
        <f t="shared" ca="1" si="318"/>
        <v/>
      </c>
      <c r="AM439" s="9">
        <f t="shared" ca="1" si="319"/>
        <v>19</v>
      </c>
      <c r="AN439" s="9">
        <f t="shared" ca="1" si="306"/>
        <v>-9</v>
      </c>
      <c r="AO439" s="20">
        <f t="shared" ca="1" si="294"/>
        <v>0</v>
      </c>
      <c r="AP439" s="22">
        <f t="shared" ca="1" si="295"/>
        <v>69</v>
      </c>
      <c r="AQ439"/>
      <c r="AR439" s="74" t="str">
        <f t="shared" ca="1" si="321"/>
        <v>Profit Target</v>
      </c>
      <c r="AS439" s="74" t="str">
        <f t="shared" ca="1" si="322"/>
        <v/>
      </c>
      <c r="CA439" s="5"/>
      <c r="CB439" s="50">
        <f t="shared" ca="1" si="292"/>
        <v>11</v>
      </c>
    </row>
    <row r="440" spans="1:80">
      <c r="A440" s="50">
        <f t="shared" ca="1" si="291"/>
        <v>15</v>
      </c>
      <c r="B440" s="34"/>
      <c r="C440" s="34"/>
      <c r="D440" s="34"/>
      <c r="E440" s="34"/>
      <c r="F440" s="24">
        <f ca="1">IF(A440&lt;&gt;"",COUNTIF($A$5:A440,A440),"")</f>
        <v>15</v>
      </c>
      <c r="G440" s="76">
        <f t="shared" ca="1" si="293"/>
        <v>15</v>
      </c>
      <c r="H440" s="19">
        <f t="shared" ca="1" si="296"/>
        <v>1</v>
      </c>
      <c r="I440" s="83" t="str">
        <f t="shared" ca="1" si="323"/>
        <v/>
      </c>
      <c r="J440" s="83" t="str">
        <f t="shared" ca="1" si="297"/>
        <v/>
      </c>
      <c r="K440" s="83" t="str">
        <f t="shared" ca="1" si="324"/>
        <v/>
      </c>
      <c r="L440" s="83" t="str">
        <f t="shared" ca="1" si="298"/>
        <v/>
      </c>
      <c r="M440" s="83" t="str">
        <f t="shared" ca="1" si="325"/>
        <v/>
      </c>
      <c r="N440" s="83" t="str">
        <f t="shared" ca="1" si="299"/>
        <v/>
      </c>
      <c r="O440" s="83" t="str">
        <f t="shared" ca="1" si="326"/>
        <v/>
      </c>
      <c r="P440" s="83" t="str">
        <f t="shared" ca="1" si="300"/>
        <v/>
      </c>
      <c r="Q440" s="83" t="str">
        <f t="shared" ca="1" si="327"/>
        <v/>
      </c>
      <c r="R440" s="83" t="str">
        <f t="shared" ca="1" si="301"/>
        <v/>
      </c>
      <c r="S440" s="83" t="str">
        <f t="shared" ca="1" si="328"/>
        <v/>
      </c>
      <c r="T440" s="83" t="str">
        <f t="shared" ca="1" si="302"/>
        <v/>
      </c>
      <c r="U440" s="83" t="str">
        <f t="shared" ca="1" si="329"/>
        <v/>
      </c>
      <c r="V440" s="83" t="str">
        <f t="shared" ca="1" si="303"/>
        <v/>
      </c>
      <c r="W440" s="83" t="str">
        <f t="shared" ca="1" si="330"/>
        <v/>
      </c>
      <c r="X440" s="83" t="str">
        <f t="shared" ca="1" si="304"/>
        <v/>
      </c>
      <c r="Y440" s="83" t="str">
        <f t="shared" ca="1" si="331"/>
        <v/>
      </c>
      <c r="Z440" s="83" t="str">
        <f t="shared" ca="1" si="305"/>
        <v/>
      </c>
      <c r="AA440" s="83" t="str">
        <f t="shared" ca="1" si="332"/>
        <v/>
      </c>
      <c r="AB440" s="28" t="str">
        <f t="shared" ref="AB440:AB461" ca="1" si="333">IF(AA440&lt;&gt;"",COUNTIF(AA435:AA440,AA440),"")</f>
        <v/>
      </c>
      <c r="AC440" s="9" t="str">
        <f t="shared" ca="1" si="310"/>
        <v/>
      </c>
      <c r="AD440" s="9" t="str">
        <f t="shared" ca="1" si="320"/>
        <v/>
      </c>
      <c r="AE440" s="9" t="str">
        <f t="shared" ca="1" si="311"/>
        <v/>
      </c>
      <c r="AF440" s="9" t="str">
        <f t="shared" ca="1" si="312"/>
        <v/>
      </c>
      <c r="AG440" s="9" t="str">
        <f t="shared" ca="1" si="313"/>
        <v/>
      </c>
      <c r="AH440" s="9" t="str">
        <f t="shared" ca="1" si="314"/>
        <v/>
      </c>
      <c r="AI440" s="9" t="str">
        <f t="shared" ca="1" si="315"/>
        <v/>
      </c>
      <c r="AJ440" s="9" t="str">
        <f t="shared" ca="1" si="316"/>
        <v/>
      </c>
      <c r="AK440" s="9" t="str">
        <f t="shared" ca="1" si="317"/>
        <v/>
      </c>
      <c r="AL440" s="9" t="str">
        <f t="shared" ca="1" si="318"/>
        <v/>
      </c>
      <c r="AM440" s="9">
        <f t="shared" ca="1" si="319"/>
        <v>19</v>
      </c>
      <c r="AN440" s="9">
        <f t="shared" ca="1" si="306"/>
        <v>-9</v>
      </c>
      <c r="AO440" s="20">
        <f t="shared" ca="1" si="294"/>
        <v>0</v>
      </c>
      <c r="AP440" s="22">
        <f t="shared" ca="1" si="295"/>
        <v>69</v>
      </c>
      <c r="AQ440"/>
      <c r="AR440" s="74" t="str">
        <f t="shared" ca="1" si="321"/>
        <v>Profit Target</v>
      </c>
      <c r="AS440" s="74" t="str">
        <f t="shared" ca="1" si="322"/>
        <v/>
      </c>
      <c r="CA440" s="5"/>
      <c r="CB440" s="50">
        <f t="shared" ca="1" si="292"/>
        <v>14</v>
      </c>
    </row>
    <row r="441" spans="1:80">
      <c r="A441" s="50">
        <f t="shared" ca="1" si="291"/>
        <v>2</v>
      </c>
      <c r="B441" s="34"/>
      <c r="C441" s="34"/>
      <c r="D441" s="34"/>
      <c r="E441" s="34"/>
      <c r="F441" s="24">
        <f ca="1">IF(A441&lt;&gt;"",COUNTIF($A$5:A441,A441),"")</f>
        <v>15</v>
      </c>
      <c r="G441" s="76">
        <f t="shared" ca="1" si="293"/>
        <v>2</v>
      </c>
      <c r="H441" s="19">
        <f t="shared" ca="1" si="296"/>
        <v>1</v>
      </c>
      <c r="I441" s="83" t="str">
        <f t="shared" ca="1" si="323"/>
        <v/>
      </c>
      <c r="J441" s="83" t="str">
        <f t="shared" ca="1" si="297"/>
        <v/>
      </c>
      <c r="K441" s="83" t="str">
        <f t="shared" ca="1" si="324"/>
        <v/>
      </c>
      <c r="L441" s="83" t="str">
        <f t="shared" ca="1" si="298"/>
        <v/>
      </c>
      <c r="M441" s="83" t="str">
        <f t="shared" ca="1" si="325"/>
        <v/>
      </c>
      <c r="N441" s="83" t="str">
        <f t="shared" ca="1" si="299"/>
        <v/>
      </c>
      <c r="O441" s="83" t="str">
        <f t="shared" ca="1" si="326"/>
        <v/>
      </c>
      <c r="P441" s="83" t="str">
        <f t="shared" ca="1" si="300"/>
        <v/>
      </c>
      <c r="Q441" s="83" t="str">
        <f t="shared" ca="1" si="327"/>
        <v/>
      </c>
      <c r="R441" s="83" t="str">
        <f t="shared" ca="1" si="301"/>
        <v/>
      </c>
      <c r="S441" s="83" t="str">
        <f t="shared" ca="1" si="328"/>
        <v/>
      </c>
      <c r="T441" s="83" t="str">
        <f t="shared" ca="1" si="302"/>
        <v/>
      </c>
      <c r="U441" s="83" t="str">
        <f t="shared" ca="1" si="329"/>
        <v/>
      </c>
      <c r="V441" s="83" t="str">
        <f t="shared" ca="1" si="303"/>
        <v/>
      </c>
      <c r="W441" s="83" t="str">
        <f t="shared" ca="1" si="330"/>
        <v/>
      </c>
      <c r="X441" s="83" t="str">
        <f t="shared" ca="1" si="304"/>
        <v/>
      </c>
      <c r="Y441" s="83" t="str">
        <f t="shared" ca="1" si="331"/>
        <v/>
      </c>
      <c r="Z441" s="83" t="str">
        <f t="shared" ca="1" si="305"/>
        <v/>
      </c>
      <c r="AA441" s="83" t="str">
        <f t="shared" ca="1" si="332"/>
        <v/>
      </c>
      <c r="AB441" s="28" t="str">
        <f t="shared" ca="1" si="333"/>
        <v/>
      </c>
      <c r="AC441" s="9" t="str">
        <f t="shared" ca="1" si="310"/>
        <v/>
      </c>
      <c r="AD441" s="9" t="str">
        <f t="shared" ca="1" si="320"/>
        <v/>
      </c>
      <c r="AE441" s="9" t="str">
        <f t="shared" ca="1" si="311"/>
        <v/>
      </c>
      <c r="AF441" s="9" t="str">
        <f t="shared" ca="1" si="312"/>
        <v/>
      </c>
      <c r="AG441" s="9" t="str">
        <f t="shared" ca="1" si="313"/>
        <v/>
      </c>
      <c r="AH441" s="9" t="str">
        <f t="shared" ca="1" si="314"/>
        <v/>
      </c>
      <c r="AI441" s="9" t="str">
        <f t="shared" ca="1" si="315"/>
        <v/>
      </c>
      <c r="AJ441" s="9" t="str">
        <f t="shared" ca="1" si="316"/>
        <v/>
      </c>
      <c r="AK441" s="9" t="str">
        <f t="shared" ca="1" si="317"/>
        <v/>
      </c>
      <c r="AL441" s="9" t="str">
        <f t="shared" ca="1" si="318"/>
        <v/>
      </c>
      <c r="AM441" s="9">
        <f t="shared" ca="1" si="319"/>
        <v>19</v>
      </c>
      <c r="AN441" s="9">
        <f t="shared" ca="1" si="306"/>
        <v>-9</v>
      </c>
      <c r="AO441" s="20">
        <f t="shared" ca="1" si="294"/>
        <v>0</v>
      </c>
      <c r="AP441" s="22">
        <f t="shared" ca="1" si="295"/>
        <v>69</v>
      </c>
      <c r="AQ441"/>
      <c r="AR441" s="74" t="str">
        <f t="shared" ca="1" si="321"/>
        <v>Profit Target</v>
      </c>
      <c r="AS441" s="74" t="str">
        <f t="shared" ca="1" si="322"/>
        <v/>
      </c>
      <c r="CA441" s="5"/>
      <c r="CB441" s="50">
        <f t="shared" ca="1" si="292"/>
        <v>1</v>
      </c>
    </row>
    <row r="442" spans="1:80">
      <c r="A442" s="50">
        <f t="shared" ca="1" si="291"/>
        <v>19</v>
      </c>
      <c r="B442" s="34"/>
      <c r="C442" s="34"/>
      <c r="D442" s="34"/>
      <c r="E442" s="34"/>
      <c r="F442" s="24">
        <f ca="1">IF(A442&lt;&gt;"",COUNTIF($A$5:A442,A442),"")</f>
        <v>10</v>
      </c>
      <c r="G442" s="76">
        <f t="shared" ca="1" si="293"/>
        <v>19</v>
      </c>
      <c r="H442" s="19">
        <f t="shared" ca="1" si="296"/>
        <v>1</v>
      </c>
      <c r="I442" s="83" t="str">
        <f t="shared" ca="1" si="323"/>
        <v/>
      </c>
      <c r="J442" s="83" t="str">
        <f t="shared" ca="1" si="297"/>
        <v/>
      </c>
      <c r="K442" s="83" t="str">
        <f t="shared" ca="1" si="324"/>
        <v/>
      </c>
      <c r="L442" s="83" t="str">
        <f t="shared" ca="1" si="298"/>
        <v/>
      </c>
      <c r="M442" s="83" t="str">
        <f t="shared" ca="1" si="325"/>
        <v/>
      </c>
      <c r="N442" s="83" t="str">
        <f t="shared" ca="1" si="299"/>
        <v/>
      </c>
      <c r="O442" s="83" t="str">
        <f t="shared" ca="1" si="326"/>
        <v/>
      </c>
      <c r="P442" s="83" t="str">
        <f t="shared" ca="1" si="300"/>
        <v/>
      </c>
      <c r="Q442" s="83" t="str">
        <f t="shared" ca="1" si="327"/>
        <v/>
      </c>
      <c r="R442" s="83" t="str">
        <f t="shared" ca="1" si="301"/>
        <v/>
      </c>
      <c r="S442" s="83" t="str">
        <f t="shared" ca="1" si="328"/>
        <v/>
      </c>
      <c r="T442" s="83" t="str">
        <f t="shared" ca="1" si="302"/>
        <v/>
      </c>
      <c r="U442" s="83" t="str">
        <f t="shared" ca="1" si="329"/>
        <v/>
      </c>
      <c r="V442" s="83" t="str">
        <f t="shared" ca="1" si="303"/>
        <v/>
      </c>
      <c r="W442" s="83" t="str">
        <f t="shared" ca="1" si="330"/>
        <v/>
      </c>
      <c r="X442" s="83" t="str">
        <f t="shared" ca="1" si="304"/>
        <v/>
      </c>
      <c r="Y442" s="83" t="str">
        <f t="shared" ca="1" si="331"/>
        <v/>
      </c>
      <c r="Z442" s="83" t="str">
        <f t="shared" ca="1" si="305"/>
        <v/>
      </c>
      <c r="AA442" s="83" t="str">
        <f t="shared" ca="1" si="332"/>
        <v/>
      </c>
      <c r="AB442" s="28" t="str">
        <f t="shared" ca="1" si="333"/>
        <v/>
      </c>
      <c r="AC442" s="9" t="str">
        <f t="shared" ca="1" si="310"/>
        <v/>
      </c>
      <c r="AD442" s="9" t="str">
        <f t="shared" ca="1" si="320"/>
        <v/>
      </c>
      <c r="AE442" s="9" t="str">
        <f t="shared" ca="1" si="311"/>
        <v/>
      </c>
      <c r="AF442" s="9" t="str">
        <f t="shared" ca="1" si="312"/>
        <v/>
      </c>
      <c r="AG442" s="9" t="str">
        <f t="shared" ca="1" si="313"/>
        <v/>
      </c>
      <c r="AH442" s="9" t="str">
        <f t="shared" ca="1" si="314"/>
        <v/>
      </c>
      <c r="AI442" s="9" t="str">
        <f t="shared" ca="1" si="315"/>
        <v/>
      </c>
      <c r="AJ442" s="9" t="str">
        <f t="shared" ca="1" si="316"/>
        <v/>
      </c>
      <c r="AK442" s="9" t="str">
        <f t="shared" ca="1" si="317"/>
        <v/>
      </c>
      <c r="AL442" s="9" t="str">
        <f t="shared" ca="1" si="318"/>
        <v/>
      </c>
      <c r="AM442" s="9">
        <f t="shared" ca="1" si="319"/>
        <v>19</v>
      </c>
      <c r="AN442" s="9">
        <f t="shared" ca="1" si="306"/>
        <v>-9</v>
      </c>
      <c r="AO442" s="20">
        <f t="shared" ca="1" si="294"/>
        <v>0</v>
      </c>
      <c r="AP442" s="22">
        <f t="shared" ca="1" si="295"/>
        <v>69</v>
      </c>
      <c r="AQ442"/>
      <c r="AR442" s="74" t="str">
        <f t="shared" ca="1" si="321"/>
        <v>Profit Target</v>
      </c>
      <c r="AS442" s="74" t="str">
        <f t="shared" ca="1" si="322"/>
        <v/>
      </c>
      <c r="CA442" s="5"/>
      <c r="CB442" s="50">
        <f t="shared" ca="1" si="292"/>
        <v>6</v>
      </c>
    </row>
    <row r="443" spans="1:80">
      <c r="A443" s="50">
        <f t="shared" ca="1" si="291"/>
        <v>29</v>
      </c>
      <c r="B443" s="34"/>
      <c r="C443" s="34"/>
      <c r="D443" s="34"/>
      <c r="E443" s="34"/>
      <c r="F443" s="24">
        <f ca="1">IF(A443&lt;&gt;"",COUNTIF($A$5:A443,A443),"")</f>
        <v>10</v>
      </c>
      <c r="G443" s="76">
        <f t="shared" ca="1" si="293"/>
        <v>29</v>
      </c>
      <c r="H443" s="19">
        <f t="shared" ca="1" si="296"/>
        <v>1</v>
      </c>
      <c r="I443" s="83" t="str">
        <f t="shared" ca="1" si="323"/>
        <v/>
      </c>
      <c r="J443" s="83" t="str">
        <f t="shared" ca="1" si="297"/>
        <v/>
      </c>
      <c r="K443" s="83" t="str">
        <f t="shared" ca="1" si="324"/>
        <v/>
      </c>
      <c r="L443" s="83" t="str">
        <f t="shared" ca="1" si="298"/>
        <v/>
      </c>
      <c r="M443" s="83" t="str">
        <f t="shared" ca="1" si="325"/>
        <v/>
      </c>
      <c r="N443" s="83" t="str">
        <f t="shared" ca="1" si="299"/>
        <v/>
      </c>
      <c r="O443" s="83" t="str">
        <f t="shared" ca="1" si="326"/>
        <v/>
      </c>
      <c r="P443" s="83" t="str">
        <f t="shared" ca="1" si="300"/>
        <v/>
      </c>
      <c r="Q443" s="83" t="str">
        <f t="shared" ca="1" si="327"/>
        <v/>
      </c>
      <c r="R443" s="83" t="str">
        <f t="shared" ca="1" si="301"/>
        <v/>
      </c>
      <c r="S443" s="83" t="str">
        <f t="shared" ca="1" si="328"/>
        <v/>
      </c>
      <c r="T443" s="83" t="str">
        <f t="shared" ca="1" si="302"/>
        <v/>
      </c>
      <c r="U443" s="83" t="str">
        <f t="shared" ca="1" si="329"/>
        <v/>
      </c>
      <c r="V443" s="83" t="str">
        <f t="shared" ca="1" si="303"/>
        <v/>
      </c>
      <c r="W443" s="83" t="str">
        <f t="shared" ca="1" si="330"/>
        <v/>
      </c>
      <c r="X443" s="83" t="str">
        <f t="shared" ca="1" si="304"/>
        <v/>
      </c>
      <c r="Y443" s="83" t="str">
        <f t="shared" ca="1" si="331"/>
        <v/>
      </c>
      <c r="Z443" s="83" t="str">
        <f t="shared" ca="1" si="305"/>
        <v/>
      </c>
      <c r="AA443" s="83" t="str">
        <f t="shared" ca="1" si="332"/>
        <v/>
      </c>
      <c r="AB443" s="28" t="str">
        <f t="shared" ca="1" si="333"/>
        <v/>
      </c>
      <c r="AC443" s="9" t="str">
        <f t="shared" ca="1" si="310"/>
        <v/>
      </c>
      <c r="AD443" s="9" t="str">
        <f t="shared" ca="1" si="320"/>
        <v/>
      </c>
      <c r="AE443" s="9" t="str">
        <f t="shared" ca="1" si="311"/>
        <v/>
      </c>
      <c r="AF443" s="9" t="str">
        <f t="shared" ca="1" si="312"/>
        <v/>
      </c>
      <c r="AG443" s="9" t="str">
        <f t="shared" ca="1" si="313"/>
        <v/>
      </c>
      <c r="AH443" s="9" t="str">
        <f t="shared" ca="1" si="314"/>
        <v/>
      </c>
      <c r="AI443" s="9" t="str">
        <f t="shared" ca="1" si="315"/>
        <v/>
      </c>
      <c r="AJ443" s="9" t="str">
        <f t="shared" ca="1" si="316"/>
        <v/>
      </c>
      <c r="AK443" s="9" t="str">
        <f t="shared" ca="1" si="317"/>
        <v/>
      </c>
      <c r="AL443" s="9" t="str">
        <f t="shared" ca="1" si="318"/>
        <v/>
      </c>
      <c r="AM443" s="9">
        <f t="shared" ca="1" si="319"/>
        <v>19</v>
      </c>
      <c r="AN443" s="9">
        <f t="shared" ca="1" si="306"/>
        <v>-9</v>
      </c>
      <c r="AO443" s="20">
        <f t="shared" ca="1" si="294"/>
        <v>0</v>
      </c>
      <c r="AP443" s="22">
        <f t="shared" ca="1" si="295"/>
        <v>69</v>
      </c>
      <c r="AQ443"/>
      <c r="AR443" s="74" t="str">
        <f t="shared" ca="1" si="321"/>
        <v>Profit Target</v>
      </c>
      <c r="AS443" s="74" t="str">
        <f t="shared" ca="1" si="322"/>
        <v/>
      </c>
      <c r="CA443" s="5"/>
      <c r="CB443" s="50">
        <f t="shared" ca="1" si="292"/>
        <v>7</v>
      </c>
    </row>
    <row r="444" spans="1:80">
      <c r="A444" s="50">
        <f t="shared" ca="1" si="291"/>
        <v>27</v>
      </c>
      <c r="B444" s="34"/>
      <c r="C444" s="34"/>
      <c r="D444" s="34"/>
      <c r="E444" s="34"/>
      <c r="F444" s="24">
        <f ca="1">IF(A444&lt;&gt;"",COUNTIF($A$5:A444,A444),"")</f>
        <v>11</v>
      </c>
      <c r="G444" s="76">
        <f t="shared" ca="1" si="293"/>
        <v>27</v>
      </c>
      <c r="H444" s="19">
        <f t="shared" ca="1" si="296"/>
        <v>1</v>
      </c>
      <c r="I444" s="83" t="str">
        <f t="shared" ca="1" si="323"/>
        <v/>
      </c>
      <c r="J444" s="83" t="str">
        <f t="shared" ca="1" si="297"/>
        <v/>
      </c>
      <c r="K444" s="83" t="str">
        <f t="shared" ca="1" si="324"/>
        <v/>
      </c>
      <c r="L444" s="83" t="str">
        <f t="shared" ca="1" si="298"/>
        <v/>
      </c>
      <c r="M444" s="83" t="str">
        <f t="shared" ca="1" si="325"/>
        <v/>
      </c>
      <c r="N444" s="83" t="str">
        <f t="shared" ca="1" si="299"/>
        <v/>
      </c>
      <c r="O444" s="83" t="str">
        <f t="shared" ca="1" si="326"/>
        <v/>
      </c>
      <c r="P444" s="83" t="str">
        <f t="shared" ca="1" si="300"/>
        <v/>
      </c>
      <c r="Q444" s="83" t="str">
        <f t="shared" ca="1" si="327"/>
        <v/>
      </c>
      <c r="R444" s="83" t="str">
        <f t="shared" ca="1" si="301"/>
        <v/>
      </c>
      <c r="S444" s="83" t="str">
        <f t="shared" ca="1" si="328"/>
        <v/>
      </c>
      <c r="T444" s="83" t="str">
        <f t="shared" ca="1" si="302"/>
        <v/>
      </c>
      <c r="U444" s="83" t="str">
        <f t="shared" ca="1" si="329"/>
        <v/>
      </c>
      <c r="V444" s="83" t="str">
        <f t="shared" ca="1" si="303"/>
        <v/>
      </c>
      <c r="W444" s="83" t="str">
        <f t="shared" ca="1" si="330"/>
        <v/>
      </c>
      <c r="X444" s="83" t="str">
        <f t="shared" ca="1" si="304"/>
        <v/>
      </c>
      <c r="Y444" s="83" t="str">
        <f t="shared" ca="1" si="331"/>
        <v/>
      </c>
      <c r="Z444" s="83" t="str">
        <f t="shared" ca="1" si="305"/>
        <v/>
      </c>
      <c r="AA444" s="83" t="str">
        <f t="shared" ca="1" si="332"/>
        <v/>
      </c>
      <c r="AB444" s="28" t="str">
        <f t="shared" ca="1" si="333"/>
        <v/>
      </c>
      <c r="AC444" s="9" t="str">
        <f t="shared" ca="1" si="310"/>
        <v/>
      </c>
      <c r="AD444" s="9" t="str">
        <f t="shared" ca="1" si="320"/>
        <v/>
      </c>
      <c r="AE444" s="9" t="str">
        <f t="shared" ca="1" si="311"/>
        <v/>
      </c>
      <c r="AF444" s="9" t="str">
        <f t="shared" ca="1" si="312"/>
        <v/>
      </c>
      <c r="AG444" s="9" t="str">
        <f t="shared" ca="1" si="313"/>
        <v/>
      </c>
      <c r="AH444" s="9" t="str">
        <f t="shared" ca="1" si="314"/>
        <v/>
      </c>
      <c r="AI444" s="9" t="str">
        <f t="shared" ca="1" si="315"/>
        <v/>
      </c>
      <c r="AJ444" s="9" t="str">
        <f t="shared" ca="1" si="316"/>
        <v/>
      </c>
      <c r="AK444" s="9" t="str">
        <f t="shared" ca="1" si="317"/>
        <v/>
      </c>
      <c r="AL444" s="9" t="str">
        <f t="shared" ca="1" si="318"/>
        <v/>
      </c>
      <c r="AM444" s="9">
        <f t="shared" ca="1" si="319"/>
        <v>19</v>
      </c>
      <c r="AN444" s="9">
        <f t="shared" ca="1" si="306"/>
        <v>-9</v>
      </c>
      <c r="AO444" s="20">
        <f t="shared" ca="1" si="294"/>
        <v>0</v>
      </c>
      <c r="AP444" s="22">
        <f t="shared" ca="1" si="295"/>
        <v>69</v>
      </c>
      <c r="AQ444"/>
      <c r="AR444" s="74" t="str">
        <f t="shared" ca="1" si="321"/>
        <v>Profit Target</v>
      </c>
      <c r="AS444" s="74" t="str">
        <f t="shared" ca="1" si="322"/>
        <v/>
      </c>
      <c r="CA444" s="5"/>
      <c r="CB444" s="50">
        <f t="shared" ca="1" si="292"/>
        <v>27</v>
      </c>
    </row>
    <row r="445" spans="1:80">
      <c r="A445" s="50">
        <f t="shared" ca="1" si="291"/>
        <v>22</v>
      </c>
      <c r="B445" s="34"/>
      <c r="C445" s="34"/>
      <c r="D445" s="34"/>
      <c r="E445" s="34"/>
      <c r="F445" s="24">
        <f ca="1">IF(A445&lt;&gt;"",COUNTIF($A$5:A445,A445),"")</f>
        <v>7</v>
      </c>
      <c r="G445" s="76">
        <f t="shared" ca="1" si="293"/>
        <v>22</v>
      </c>
      <c r="H445" s="19">
        <f t="shared" ca="1" si="296"/>
        <v>1</v>
      </c>
      <c r="I445" s="83" t="str">
        <f t="shared" ca="1" si="323"/>
        <v/>
      </c>
      <c r="J445" s="83" t="str">
        <f t="shared" ca="1" si="297"/>
        <v/>
      </c>
      <c r="K445" s="83" t="str">
        <f t="shared" ca="1" si="324"/>
        <v/>
      </c>
      <c r="L445" s="83" t="str">
        <f t="shared" ca="1" si="298"/>
        <v/>
      </c>
      <c r="M445" s="83" t="str">
        <f t="shared" ca="1" si="325"/>
        <v/>
      </c>
      <c r="N445" s="83" t="str">
        <f t="shared" ca="1" si="299"/>
        <v/>
      </c>
      <c r="O445" s="83" t="str">
        <f t="shared" ca="1" si="326"/>
        <v/>
      </c>
      <c r="P445" s="83" t="str">
        <f t="shared" ca="1" si="300"/>
        <v/>
      </c>
      <c r="Q445" s="83" t="str">
        <f t="shared" ca="1" si="327"/>
        <v/>
      </c>
      <c r="R445" s="83" t="str">
        <f t="shared" ca="1" si="301"/>
        <v/>
      </c>
      <c r="S445" s="83" t="str">
        <f t="shared" ca="1" si="328"/>
        <v/>
      </c>
      <c r="T445" s="83" t="str">
        <f t="shared" ca="1" si="302"/>
        <v/>
      </c>
      <c r="U445" s="83" t="str">
        <f t="shared" ca="1" si="329"/>
        <v/>
      </c>
      <c r="V445" s="83" t="str">
        <f t="shared" ca="1" si="303"/>
        <v/>
      </c>
      <c r="W445" s="83" t="str">
        <f t="shared" ca="1" si="330"/>
        <v/>
      </c>
      <c r="X445" s="83" t="str">
        <f t="shared" ca="1" si="304"/>
        <v/>
      </c>
      <c r="Y445" s="83" t="str">
        <f t="shared" ca="1" si="331"/>
        <v/>
      </c>
      <c r="Z445" s="83" t="str">
        <f t="shared" ca="1" si="305"/>
        <v/>
      </c>
      <c r="AA445" s="83" t="str">
        <f t="shared" ca="1" si="332"/>
        <v/>
      </c>
      <c r="AB445" s="28" t="str">
        <f t="shared" ca="1" si="333"/>
        <v/>
      </c>
      <c r="AC445" s="9" t="str">
        <f t="shared" ca="1" si="310"/>
        <v/>
      </c>
      <c r="AD445" s="9" t="str">
        <f t="shared" ca="1" si="320"/>
        <v/>
      </c>
      <c r="AE445" s="9" t="str">
        <f t="shared" ca="1" si="311"/>
        <v/>
      </c>
      <c r="AF445" s="9" t="str">
        <f t="shared" ca="1" si="312"/>
        <v/>
      </c>
      <c r="AG445" s="9" t="str">
        <f t="shared" ca="1" si="313"/>
        <v/>
      </c>
      <c r="AH445" s="9" t="str">
        <f t="shared" ca="1" si="314"/>
        <v/>
      </c>
      <c r="AI445" s="9" t="str">
        <f t="shared" ca="1" si="315"/>
        <v/>
      </c>
      <c r="AJ445" s="9" t="str">
        <f t="shared" ca="1" si="316"/>
        <v/>
      </c>
      <c r="AK445" s="9" t="str">
        <f t="shared" ca="1" si="317"/>
        <v/>
      </c>
      <c r="AL445" s="9" t="str">
        <f t="shared" ca="1" si="318"/>
        <v/>
      </c>
      <c r="AM445" s="9">
        <f t="shared" ca="1" si="319"/>
        <v>19</v>
      </c>
      <c r="AN445" s="9">
        <f t="shared" ca="1" si="306"/>
        <v>-9</v>
      </c>
      <c r="AO445" s="20">
        <f t="shared" ca="1" si="294"/>
        <v>0</v>
      </c>
      <c r="AP445" s="22">
        <f t="shared" ca="1" si="295"/>
        <v>69</v>
      </c>
      <c r="AQ445"/>
      <c r="AR445" s="74" t="str">
        <f t="shared" ca="1" si="321"/>
        <v>Profit Target</v>
      </c>
      <c r="AS445" s="74" t="str">
        <f t="shared" ca="1" si="322"/>
        <v/>
      </c>
      <c r="CA445" s="5"/>
      <c r="CB445" s="50">
        <f t="shared" ca="1" si="292"/>
        <v>14</v>
      </c>
    </row>
    <row r="446" spans="1:80">
      <c r="A446" s="50">
        <f t="shared" ca="1" si="291"/>
        <v>20</v>
      </c>
      <c r="B446" s="34"/>
      <c r="C446" s="34"/>
      <c r="D446" s="34"/>
      <c r="E446" s="34"/>
      <c r="F446" s="24">
        <f ca="1">IF(A446&lt;&gt;"",COUNTIF($A$5:A446,A446),"")</f>
        <v>14</v>
      </c>
      <c r="G446" s="76">
        <f t="shared" ca="1" si="293"/>
        <v>20</v>
      </c>
      <c r="H446" s="19">
        <f t="shared" ca="1" si="296"/>
        <v>1</v>
      </c>
      <c r="I446" s="83" t="str">
        <f t="shared" ca="1" si="323"/>
        <v/>
      </c>
      <c r="J446" s="83" t="str">
        <f t="shared" ca="1" si="297"/>
        <v/>
      </c>
      <c r="K446" s="83" t="str">
        <f t="shared" ca="1" si="324"/>
        <v/>
      </c>
      <c r="L446" s="83" t="str">
        <f t="shared" ca="1" si="298"/>
        <v/>
      </c>
      <c r="M446" s="83" t="str">
        <f t="shared" ca="1" si="325"/>
        <v/>
      </c>
      <c r="N446" s="83" t="str">
        <f t="shared" ca="1" si="299"/>
        <v/>
      </c>
      <c r="O446" s="83" t="str">
        <f t="shared" ca="1" si="326"/>
        <v/>
      </c>
      <c r="P446" s="83" t="str">
        <f t="shared" ca="1" si="300"/>
        <v/>
      </c>
      <c r="Q446" s="83" t="str">
        <f t="shared" ca="1" si="327"/>
        <v/>
      </c>
      <c r="R446" s="83" t="str">
        <f t="shared" ca="1" si="301"/>
        <v/>
      </c>
      <c r="S446" s="83" t="str">
        <f t="shared" ca="1" si="328"/>
        <v/>
      </c>
      <c r="T446" s="83" t="str">
        <f t="shared" ca="1" si="302"/>
        <v/>
      </c>
      <c r="U446" s="83" t="str">
        <f t="shared" ca="1" si="329"/>
        <v/>
      </c>
      <c r="V446" s="83" t="str">
        <f t="shared" ca="1" si="303"/>
        <v/>
      </c>
      <c r="W446" s="83" t="str">
        <f t="shared" ca="1" si="330"/>
        <v/>
      </c>
      <c r="X446" s="83" t="str">
        <f t="shared" ca="1" si="304"/>
        <v/>
      </c>
      <c r="Y446" s="83" t="str">
        <f t="shared" ca="1" si="331"/>
        <v/>
      </c>
      <c r="Z446" s="83" t="str">
        <f t="shared" ca="1" si="305"/>
        <v/>
      </c>
      <c r="AA446" s="83" t="str">
        <f t="shared" ca="1" si="332"/>
        <v/>
      </c>
      <c r="AB446" s="28" t="str">
        <f t="shared" ca="1" si="333"/>
        <v/>
      </c>
      <c r="AC446" s="9" t="str">
        <f t="shared" ca="1" si="310"/>
        <v/>
      </c>
      <c r="AD446" s="9" t="str">
        <f t="shared" ca="1" si="320"/>
        <v/>
      </c>
      <c r="AE446" s="9" t="str">
        <f t="shared" ca="1" si="311"/>
        <v/>
      </c>
      <c r="AF446" s="9" t="str">
        <f t="shared" ca="1" si="312"/>
        <v/>
      </c>
      <c r="AG446" s="9" t="str">
        <f t="shared" ca="1" si="313"/>
        <v/>
      </c>
      <c r="AH446" s="9" t="str">
        <f t="shared" ca="1" si="314"/>
        <v/>
      </c>
      <c r="AI446" s="9" t="str">
        <f t="shared" ca="1" si="315"/>
        <v/>
      </c>
      <c r="AJ446" s="9" t="str">
        <f t="shared" ca="1" si="316"/>
        <v/>
      </c>
      <c r="AK446" s="9" t="str">
        <f t="shared" ca="1" si="317"/>
        <v/>
      </c>
      <c r="AL446" s="9" t="str">
        <f t="shared" ref="AL446:AL477" ca="1" si="334">IF(AP445&gt;=$W$1,"",IF(AP445&lt;=$W$2,"",IF(AA445&lt;&gt;"",IF(AA445=A446,(35*H445),(-1*H445)),"")))</f>
        <v/>
      </c>
      <c r="AM446" s="9">
        <f t="shared" ca="1" si="319"/>
        <v>19</v>
      </c>
      <c r="AN446" s="9">
        <f t="shared" ca="1" si="306"/>
        <v>-9</v>
      </c>
      <c r="AO446" s="20">
        <f t="shared" ca="1" si="294"/>
        <v>0</v>
      </c>
      <c r="AP446" s="22">
        <f t="shared" ca="1" si="295"/>
        <v>69</v>
      </c>
      <c r="AQ446"/>
      <c r="AR446" s="74" t="str">
        <f t="shared" ca="1" si="321"/>
        <v>Profit Target</v>
      </c>
      <c r="AS446" s="74" t="str">
        <f t="shared" ca="1" si="322"/>
        <v/>
      </c>
      <c r="CA446" s="5"/>
      <c r="CB446" s="50">
        <f t="shared" ca="1" si="292"/>
        <v>35</v>
      </c>
    </row>
    <row r="447" spans="1:80">
      <c r="A447" s="50">
        <f t="shared" ca="1" si="291"/>
        <v>6</v>
      </c>
      <c r="B447" s="34"/>
      <c r="C447" s="34"/>
      <c r="D447" s="34"/>
      <c r="E447" s="34"/>
      <c r="F447" s="24">
        <f ca="1">IF(A447&lt;&gt;"",COUNTIF($A$5:A447,A447),"")</f>
        <v>20</v>
      </c>
      <c r="G447" s="76">
        <f t="shared" ca="1" si="293"/>
        <v>6</v>
      </c>
      <c r="H447" s="19">
        <f t="shared" ca="1" si="296"/>
        <v>1</v>
      </c>
      <c r="I447" s="83" t="str">
        <f t="shared" ca="1" si="323"/>
        <v/>
      </c>
      <c r="J447" s="83" t="str">
        <f t="shared" ca="1" si="297"/>
        <v/>
      </c>
      <c r="K447" s="83" t="str">
        <f t="shared" ca="1" si="324"/>
        <v/>
      </c>
      <c r="L447" s="83" t="str">
        <f t="shared" ca="1" si="298"/>
        <v/>
      </c>
      <c r="M447" s="83" t="str">
        <f t="shared" ca="1" si="325"/>
        <v/>
      </c>
      <c r="N447" s="83" t="str">
        <f t="shared" ca="1" si="299"/>
        <v/>
      </c>
      <c r="O447" s="83" t="str">
        <f t="shared" ca="1" si="326"/>
        <v/>
      </c>
      <c r="P447" s="83" t="str">
        <f t="shared" ca="1" si="300"/>
        <v/>
      </c>
      <c r="Q447" s="83" t="str">
        <f t="shared" ca="1" si="327"/>
        <v/>
      </c>
      <c r="R447" s="83" t="str">
        <f t="shared" ca="1" si="301"/>
        <v/>
      </c>
      <c r="S447" s="83" t="str">
        <f t="shared" ca="1" si="328"/>
        <v/>
      </c>
      <c r="T447" s="83" t="str">
        <f t="shared" ca="1" si="302"/>
        <v/>
      </c>
      <c r="U447" s="83" t="str">
        <f t="shared" ca="1" si="329"/>
        <v/>
      </c>
      <c r="V447" s="83" t="str">
        <f t="shared" ca="1" si="303"/>
        <v/>
      </c>
      <c r="W447" s="83" t="str">
        <f t="shared" ca="1" si="330"/>
        <v/>
      </c>
      <c r="X447" s="83" t="str">
        <f t="shared" ca="1" si="304"/>
        <v/>
      </c>
      <c r="Y447" s="83" t="str">
        <f t="shared" ca="1" si="331"/>
        <v/>
      </c>
      <c r="Z447" s="83" t="str">
        <f t="shared" ca="1" si="305"/>
        <v/>
      </c>
      <c r="AA447" s="83" t="str">
        <f t="shared" ca="1" si="332"/>
        <v/>
      </c>
      <c r="AB447" s="28" t="str">
        <f t="shared" ca="1" si="333"/>
        <v/>
      </c>
      <c r="AC447" s="9" t="str">
        <f t="shared" ca="1" si="310"/>
        <v/>
      </c>
      <c r="AD447" s="9" t="str">
        <f t="shared" ca="1" si="320"/>
        <v/>
      </c>
      <c r="AE447" s="9" t="str">
        <f t="shared" ca="1" si="311"/>
        <v/>
      </c>
      <c r="AF447" s="9" t="str">
        <f t="shared" ca="1" si="312"/>
        <v/>
      </c>
      <c r="AG447" s="9" t="str">
        <f t="shared" ca="1" si="313"/>
        <v/>
      </c>
      <c r="AH447" s="9" t="str">
        <f t="shared" ca="1" si="314"/>
        <v/>
      </c>
      <c r="AI447" s="9" t="str">
        <f t="shared" ca="1" si="315"/>
        <v/>
      </c>
      <c r="AJ447" s="9" t="str">
        <f t="shared" ca="1" si="316"/>
        <v/>
      </c>
      <c r="AK447" s="9" t="str">
        <f t="shared" ca="1" si="317"/>
        <v/>
      </c>
      <c r="AL447" s="9" t="str">
        <f t="shared" ca="1" si="334"/>
        <v/>
      </c>
      <c r="AM447" s="9">
        <f t="shared" ca="1" si="319"/>
        <v>19</v>
      </c>
      <c r="AN447" s="9">
        <f t="shared" ca="1" si="306"/>
        <v>-9</v>
      </c>
      <c r="AO447" s="20">
        <f t="shared" ca="1" si="294"/>
        <v>0</v>
      </c>
      <c r="AP447" s="22">
        <f t="shared" ca="1" si="295"/>
        <v>69</v>
      </c>
      <c r="AQ447"/>
      <c r="AR447" s="74" t="str">
        <f t="shared" ca="1" si="321"/>
        <v>Profit Target</v>
      </c>
      <c r="AS447" s="74" t="str">
        <f t="shared" ca="1" si="322"/>
        <v/>
      </c>
      <c r="CA447" s="5"/>
      <c r="CB447" s="50">
        <f t="shared" ca="1" si="292"/>
        <v>29</v>
      </c>
    </row>
    <row r="448" spans="1:80">
      <c r="A448" s="50">
        <f t="shared" ca="1" si="291"/>
        <v>9</v>
      </c>
      <c r="B448" s="34"/>
      <c r="C448" s="34"/>
      <c r="D448" s="34"/>
      <c r="E448" s="34"/>
      <c r="F448" s="24">
        <f ca="1">IF(A448&lt;&gt;"",COUNTIF($A$5:A448,A448),"")</f>
        <v>11</v>
      </c>
      <c r="G448" s="76">
        <f t="shared" ca="1" si="293"/>
        <v>9</v>
      </c>
      <c r="H448" s="19">
        <f t="shared" ca="1" si="296"/>
        <v>1</v>
      </c>
      <c r="I448" s="83" t="str">
        <f t="shared" ca="1" si="323"/>
        <v/>
      </c>
      <c r="J448" s="83" t="str">
        <f t="shared" ca="1" si="297"/>
        <v/>
      </c>
      <c r="K448" s="83" t="str">
        <f t="shared" ca="1" si="324"/>
        <v/>
      </c>
      <c r="L448" s="83" t="str">
        <f t="shared" ca="1" si="298"/>
        <v/>
      </c>
      <c r="M448" s="83" t="str">
        <f t="shared" ca="1" si="325"/>
        <v/>
      </c>
      <c r="N448" s="83" t="str">
        <f t="shared" ca="1" si="299"/>
        <v/>
      </c>
      <c r="O448" s="83" t="str">
        <f t="shared" ca="1" si="326"/>
        <v/>
      </c>
      <c r="P448" s="83" t="str">
        <f t="shared" ca="1" si="300"/>
        <v/>
      </c>
      <c r="Q448" s="83" t="str">
        <f t="shared" ca="1" si="327"/>
        <v/>
      </c>
      <c r="R448" s="83" t="str">
        <f t="shared" ca="1" si="301"/>
        <v/>
      </c>
      <c r="S448" s="83" t="str">
        <f t="shared" ca="1" si="328"/>
        <v/>
      </c>
      <c r="T448" s="83" t="str">
        <f t="shared" ca="1" si="302"/>
        <v/>
      </c>
      <c r="U448" s="83" t="str">
        <f t="shared" ca="1" si="329"/>
        <v/>
      </c>
      <c r="V448" s="83" t="str">
        <f t="shared" ca="1" si="303"/>
        <v/>
      </c>
      <c r="W448" s="83" t="str">
        <f t="shared" ca="1" si="330"/>
        <v/>
      </c>
      <c r="X448" s="83" t="str">
        <f t="shared" ca="1" si="304"/>
        <v/>
      </c>
      <c r="Y448" s="83" t="str">
        <f t="shared" ca="1" si="331"/>
        <v/>
      </c>
      <c r="Z448" s="83" t="str">
        <f t="shared" ca="1" si="305"/>
        <v/>
      </c>
      <c r="AA448" s="83" t="str">
        <f t="shared" ca="1" si="332"/>
        <v/>
      </c>
      <c r="AB448" s="28" t="str">
        <f t="shared" ca="1" si="333"/>
        <v/>
      </c>
      <c r="AC448" s="9" t="str">
        <f t="shared" ca="1" si="310"/>
        <v/>
      </c>
      <c r="AD448" s="9" t="str">
        <f t="shared" ca="1" si="320"/>
        <v/>
      </c>
      <c r="AE448" s="9" t="str">
        <f t="shared" ca="1" si="311"/>
        <v/>
      </c>
      <c r="AF448" s="9" t="str">
        <f t="shared" ca="1" si="312"/>
        <v/>
      </c>
      <c r="AG448" s="9" t="str">
        <f t="shared" ca="1" si="313"/>
        <v/>
      </c>
      <c r="AH448" s="9" t="str">
        <f t="shared" ca="1" si="314"/>
        <v/>
      </c>
      <c r="AI448" s="9" t="str">
        <f t="shared" ca="1" si="315"/>
        <v/>
      </c>
      <c r="AJ448" s="9" t="str">
        <f t="shared" ca="1" si="316"/>
        <v/>
      </c>
      <c r="AK448" s="9" t="str">
        <f t="shared" ca="1" si="317"/>
        <v/>
      </c>
      <c r="AL448" s="9" t="str">
        <f t="shared" ca="1" si="334"/>
        <v/>
      </c>
      <c r="AM448" s="9">
        <f t="shared" ca="1" si="319"/>
        <v>19</v>
      </c>
      <c r="AN448" s="9">
        <f t="shared" ca="1" si="306"/>
        <v>-9</v>
      </c>
      <c r="AO448" s="20">
        <f t="shared" ca="1" si="294"/>
        <v>0</v>
      </c>
      <c r="AP448" s="22">
        <f t="shared" ca="1" si="295"/>
        <v>69</v>
      </c>
      <c r="AQ448"/>
      <c r="AR448" s="74" t="str">
        <f t="shared" ca="1" si="321"/>
        <v>Profit Target</v>
      </c>
      <c r="AS448" s="74" t="str">
        <f t="shared" ca="1" si="322"/>
        <v/>
      </c>
      <c r="CA448" s="5"/>
      <c r="CB448" s="50">
        <f t="shared" ca="1" si="292"/>
        <v>15</v>
      </c>
    </row>
    <row r="449" spans="1:80">
      <c r="A449" s="50">
        <f t="shared" ca="1" si="291"/>
        <v>26</v>
      </c>
      <c r="B449" s="34"/>
      <c r="C449" s="34"/>
      <c r="D449" s="34"/>
      <c r="E449" s="34"/>
      <c r="F449" s="24">
        <f ca="1">IF(A449&lt;&gt;"",COUNTIF($A$5:A449,A449),"")</f>
        <v>16</v>
      </c>
      <c r="G449" s="76">
        <f t="shared" ca="1" si="293"/>
        <v>26</v>
      </c>
      <c r="H449" s="19">
        <f t="shared" ca="1" si="296"/>
        <v>1</v>
      </c>
      <c r="I449" s="83" t="str">
        <f t="shared" ca="1" si="323"/>
        <v/>
      </c>
      <c r="J449" s="83" t="str">
        <f t="shared" ca="1" si="297"/>
        <v/>
      </c>
      <c r="K449" s="83" t="str">
        <f t="shared" ca="1" si="324"/>
        <v/>
      </c>
      <c r="L449" s="83" t="str">
        <f t="shared" ca="1" si="298"/>
        <v/>
      </c>
      <c r="M449" s="83" t="str">
        <f t="shared" ca="1" si="325"/>
        <v/>
      </c>
      <c r="N449" s="83" t="str">
        <f t="shared" ca="1" si="299"/>
        <v/>
      </c>
      <c r="O449" s="83" t="str">
        <f t="shared" ca="1" si="326"/>
        <v/>
      </c>
      <c r="P449" s="83" t="str">
        <f t="shared" ca="1" si="300"/>
        <v/>
      </c>
      <c r="Q449" s="83" t="str">
        <f t="shared" ca="1" si="327"/>
        <v/>
      </c>
      <c r="R449" s="83" t="str">
        <f t="shared" ca="1" si="301"/>
        <v/>
      </c>
      <c r="S449" s="83" t="str">
        <f t="shared" ca="1" si="328"/>
        <v/>
      </c>
      <c r="T449" s="83" t="str">
        <f t="shared" ca="1" si="302"/>
        <v/>
      </c>
      <c r="U449" s="83" t="str">
        <f t="shared" ca="1" si="329"/>
        <v/>
      </c>
      <c r="V449" s="83" t="str">
        <f t="shared" ca="1" si="303"/>
        <v/>
      </c>
      <c r="W449" s="83" t="str">
        <f t="shared" ca="1" si="330"/>
        <v/>
      </c>
      <c r="X449" s="83" t="str">
        <f t="shared" ca="1" si="304"/>
        <v/>
      </c>
      <c r="Y449" s="83" t="str">
        <f t="shared" ca="1" si="331"/>
        <v/>
      </c>
      <c r="Z449" s="83" t="str">
        <f t="shared" ca="1" si="305"/>
        <v/>
      </c>
      <c r="AA449" s="83" t="str">
        <f t="shared" ca="1" si="332"/>
        <v/>
      </c>
      <c r="AB449" s="28" t="str">
        <f t="shared" ca="1" si="333"/>
        <v/>
      </c>
      <c r="AC449" s="9" t="str">
        <f t="shared" ca="1" si="310"/>
        <v/>
      </c>
      <c r="AD449" s="9" t="str">
        <f t="shared" ca="1" si="320"/>
        <v/>
      </c>
      <c r="AE449" s="9" t="str">
        <f t="shared" ca="1" si="311"/>
        <v/>
      </c>
      <c r="AF449" s="9" t="str">
        <f t="shared" ca="1" si="312"/>
        <v/>
      </c>
      <c r="AG449" s="9" t="str">
        <f t="shared" ca="1" si="313"/>
        <v/>
      </c>
      <c r="AH449" s="9" t="str">
        <f t="shared" ca="1" si="314"/>
        <v/>
      </c>
      <c r="AI449" s="9" t="str">
        <f t="shared" ca="1" si="315"/>
        <v/>
      </c>
      <c r="AJ449" s="9" t="str">
        <f t="shared" ca="1" si="316"/>
        <v/>
      </c>
      <c r="AK449" s="9" t="str">
        <f t="shared" ca="1" si="317"/>
        <v/>
      </c>
      <c r="AL449" s="9" t="str">
        <f t="shared" ca="1" si="334"/>
        <v/>
      </c>
      <c r="AM449" s="9">
        <f t="shared" ca="1" si="319"/>
        <v>19</v>
      </c>
      <c r="AN449" s="9">
        <f t="shared" ca="1" si="306"/>
        <v>-9</v>
      </c>
      <c r="AO449" s="20">
        <f t="shared" ca="1" si="294"/>
        <v>0</v>
      </c>
      <c r="AP449" s="22">
        <f t="shared" ca="1" si="295"/>
        <v>69</v>
      </c>
      <c r="AQ449"/>
      <c r="AR449" s="74" t="str">
        <f t="shared" ca="1" si="321"/>
        <v>Profit Target</v>
      </c>
      <c r="AS449" s="74" t="str">
        <f t="shared" ca="1" si="322"/>
        <v/>
      </c>
      <c r="CA449" s="5"/>
      <c r="CB449" s="50">
        <f t="shared" ca="1" si="292"/>
        <v>30</v>
      </c>
    </row>
    <row r="450" spans="1:80">
      <c r="A450" s="50">
        <f t="shared" ca="1" si="291"/>
        <v>23</v>
      </c>
      <c r="B450" s="34"/>
      <c r="C450" s="34"/>
      <c r="D450" s="34"/>
      <c r="E450" s="34"/>
      <c r="F450" s="24">
        <f ca="1">IF(A450&lt;&gt;"",COUNTIF($A$5:A450,A450),"")</f>
        <v>12</v>
      </c>
      <c r="G450" s="76">
        <f t="shared" ca="1" si="293"/>
        <v>23</v>
      </c>
      <c r="H450" s="19">
        <f t="shared" ca="1" si="296"/>
        <v>1</v>
      </c>
      <c r="I450" s="83" t="str">
        <f t="shared" ca="1" si="323"/>
        <v/>
      </c>
      <c r="J450" s="83" t="str">
        <f t="shared" ca="1" si="297"/>
        <v/>
      </c>
      <c r="K450" s="83" t="str">
        <f t="shared" ca="1" si="324"/>
        <v/>
      </c>
      <c r="L450" s="83" t="str">
        <f t="shared" ca="1" si="298"/>
        <v/>
      </c>
      <c r="M450" s="83" t="str">
        <f t="shared" ca="1" si="325"/>
        <v/>
      </c>
      <c r="N450" s="83" t="str">
        <f t="shared" ca="1" si="299"/>
        <v/>
      </c>
      <c r="O450" s="83" t="str">
        <f t="shared" ca="1" si="326"/>
        <v/>
      </c>
      <c r="P450" s="83" t="str">
        <f t="shared" ca="1" si="300"/>
        <v/>
      </c>
      <c r="Q450" s="83" t="str">
        <f t="shared" ca="1" si="327"/>
        <v/>
      </c>
      <c r="R450" s="83" t="str">
        <f t="shared" ca="1" si="301"/>
        <v/>
      </c>
      <c r="S450" s="83" t="str">
        <f t="shared" ca="1" si="328"/>
        <v/>
      </c>
      <c r="T450" s="83" t="str">
        <f t="shared" ca="1" si="302"/>
        <v/>
      </c>
      <c r="U450" s="83" t="str">
        <f t="shared" ca="1" si="329"/>
        <v/>
      </c>
      <c r="V450" s="83" t="str">
        <f t="shared" ca="1" si="303"/>
        <v/>
      </c>
      <c r="W450" s="83" t="str">
        <f t="shared" ca="1" si="330"/>
        <v/>
      </c>
      <c r="X450" s="83" t="str">
        <f t="shared" ca="1" si="304"/>
        <v/>
      </c>
      <c r="Y450" s="83" t="str">
        <f t="shared" ca="1" si="331"/>
        <v/>
      </c>
      <c r="Z450" s="83" t="str">
        <f t="shared" ca="1" si="305"/>
        <v/>
      </c>
      <c r="AA450" s="83" t="str">
        <f t="shared" ca="1" si="332"/>
        <v/>
      </c>
      <c r="AB450" s="28" t="str">
        <f t="shared" ca="1" si="333"/>
        <v/>
      </c>
      <c r="AC450" s="9" t="str">
        <f t="shared" ca="1" si="310"/>
        <v/>
      </c>
      <c r="AD450" s="9" t="str">
        <f t="shared" ca="1" si="320"/>
        <v/>
      </c>
      <c r="AE450" s="9" t="str">
        <f t="shared" ca="1" si="311"/>
        <v/>
      </c>
      <c r="AF450" s="9" t="str">
        <f t="shared" ca="1" si="312"/>
        <v/>
      </c>
      <c r="AG450" s="9" t="str">
        <f t="shared" ca="1" si="313"/>
        <v/>
      </c>
      <c r="AH450" s="9" t="str">
        <f t="shared" ca="1" si="314"/>
        <v/>
      </c>
      <c r="AI450" s="9" t="str">
        <f t="shared" ca="1" si="315"/>
        <v/>
      </c>
      <c r="AJ450" s="9" t="str">
        <f t="shared" ca="1" si="316"/>
        <v/>
      </c>
      <c r="AK450" s="9" t="str">
        <f t="shared" ca="1" si="317"/>
        <v/>
      </c>
      <c r="AL450" s="9" t="str">
        <f t="shared" ca="1" si="334"/>
        <v/>
      </c>
      <c r="AM450" s="9">
        <f t="shared" ca="1" si="319"/>
        <v>19</v>
      </c>
      <c r="AN450" s="9">
        <f t="shared" ca="1" si="306"/>
        <v>-9</v>
      </c>
      <c r="AO450" s="20">
        <f t="shared" ca="1" si="294"/>
        <v>0</v>
      </c>
      <c r="AP450" s="22">
        <f t="shared" ca="1" si="295"/>
        <v>69</v>
      </c>
      <c r="AQ450"/>
      <c r="AR450" s="74" t="str">
        <f t="shared" ca="1" si="321"/>
        <v>Profit Target</v>
      </c>
      <c r="AS450" s="74" t="str">
        <f t="shared" ca="1" si="322"/>
        <v/>
      </c>
      <c r="CA450" s="5"/>
      <c r="CB450" s="50">
        <f t="shared" ca="1" si="292"/>
        <v>13</v>
      </c>
    </row>
    <row r="451" spans="1:80">
      <c r="A451" s="50">
        <f t="shared" ca="1" si="291"/>
        <v>33</v>
      </c>
      <c r="B451" s="34"/>
      <c r="C451" s="34"/>
      <c r="D451" s="34"/>
      <c r="E451" s="34"/>
      <c r="F451" s="24">
        <f ca="1">IF(A451&lt;&gt;"",COUNTIF($A$5:A451,A451),"")</f>
        <v>16</v>
      </c>
      <c r="G451" s="76">
        <f t="shared" ca="1" si="293"/>
        <v>33</v>
      </c>
      <c r="H451" s="19">
        <f t="shared" ca="1" si="296"/>
        <v>1</v>
      </c>
      <c r="I451" s="83" t="str">
        <f t="shared" ca="1" si="323"/>
        <v/>
      </c>
      <c r="J451" s="83" t="str">
        <f t="shared" ca="1" si="297"/>
        <v/>
      </c>
      <c r="K451" s="83" t="str">
        <f t="shared" ca="1" si="324"/>
        <v/>
      </c>
      <c r="L451" s="83" t="str">
        <f t="shared" ca="1" si="298"/>
        <v/>
      </c>
      <c r="M451" s="83" t="str">
        <f t="shared" ca="1" si="325"/>
        <v/>
      </c>
      <c r="N451" s="83" t="str">
        <f t="shared" ca="1" si="299"/>
        <v/>
      </c>
      <c r="O451" s="83" t="str">
        <f t="shared" ca="1" si="326"/>
        <v/>
      </c>
      <c r="P451" s="83" t="str">
        <f t="shared" ca="1" si="300"/>
        <v/>
      </c>
      <c r="Q451" s="83" t="str">
        <f t="shared" ca="1" si="327"/>
        <v/>
      </c>
      <c r="R451" s="83" t="str">
        <f t="shared" ca="1" si="301"/>
        <v/>
      </c>
      <c r="S451" s="83" t="str">
        <f t="shared" ca="1" si="328"/>
        <v/>
      </c>
      <c r="T451" s="83" t="str">
        <f t="shared" ca="1" si="302"/>
        <v/>
      </c>
      <c r="U451" s="83" t="str">
        <f t="shared" ca="1" si="329"/>
        <v/>
      </c>
      <c r="V451" s="83" t="str">
        <f t="shared" ca="1" si="303"/>
        <v/>
      </c>
      <c r="W451" s="83" t="str">
        <f t="shared" ca="1" si="330"/>
        <v/>
      </c>
      <c r="X451" s="83" t="str">
        <f t="shared" ca="1" si="304"/>
        <v/>
      </c>
      <c r="Y451" s="83" t="str">
        <f t="shared" ca="1" si="331"/>
        <v/>
      </c>
      <c r="Z451" s="83" t="str">
        <f t="shared" ca="1" si="305"/>
        <v/>
      </c>
      <c r="AA451" s="83" t="str">
        <f t="shared" ca="1" si="332"/>
        <v/>
      </c>
      <c r="AB451" s="28" t="str">
        <f t="shared" ca="1" si="333"/>
        <v/>
      </c>
      <c r="AC451" s="9" t="str">
        <f t="shared" ca="1" si="310"/>
        <v/>
      </c>
      <c r="AD451" s="9" t="str">
        <f t="shared" ca="1" si="320"/>
        <v/>
      </c>
      <c r="AE451" s="9" t="str">
        <f t="shared" ca="1" si="311"/>
        <v/>
      </c>
      <c r="AF451" s="9" t="str">
        <f t="shared" ca="1" si="312"/>
        <v/>
      </c>
      <c r="AG451" s="9" t="str">
        <f t="shared" ca="1" si="313"/>
        <v/>
      </c>
      <c r="AH451" s="9" t="str">
        <f t="shared" ca="1" si="314"/>
        <v/>
      </c>
      <c r="AI451" s="9" t="str">
        <f t="shared" ca="1" si="315"/>
        <v/>
      </c>
      <c r="AJ451" s="9" t="str">
        <f t="shared" ca="1" si="316"/>
        <v/>
      </c>
      <c r="AK451" s="9" t="str">
        <f t="shared" ca="1" si="317"/>
        <v/>
      </c>
      <c r="AL451" s="9" t="str">
        <f t="shared" ca="1" si="334"/>
        <v/>
      </c>
      <c r="AM451" s="9">
        <f t="shared" ca="1" si="319"/>
        <v>19</v>
      </c>
      <c r="AN451" s="9">
        <f t="shared" ca="1" si="306"/>
        <v>-9</v>
      </c>
      <c r="AO451" s="20">
        <f t="shared" ca="1" si="294"/>
        <v>0</v>
      </c>
      <c r="AP451" s="22">
        <f t="shared" ca="1" si="295"/>
        <v>69</v>
      </c>
      <c r="AQ451"/>
      <c r="AR451" s="74" t="str">
        <f t="shared" ca="1" si="321"/>
        <v>Profit Target</v>
      </c>
      <c r="AS451" s="74" t="str">
        <f t="shared" ca="1" si="322"/>
        <v/>
      </c>
      <c r="CA451" s="5"/>
      <c r="CB451" s="50">
        <f t="shared" ca="1" si="292"/>
        <v>0</v>
      </c>
    </row>
    <row r="452" spans="1:80">
      <c r="A452" s="50">
        <f t="shared" ca="1" si="291"/>
        <v>13</v>
      </c>
      <c r="B452" s="34"/>
      <c r="C452" s="34"/>
      <c r="D452" s="34"/>
      <c r="E452" s="34"/>
      <c r="F452" s="24">
        <f ca="1">IF(A452&lt;&gt;"",COUNTIF($A$5:A452,A452),"")</f>
        <v>11</v>
      </c>
      <c r="G452" s="76">
        <f t="shared" ca="1" si="293"/>
        <v>13</v>
      </c>
      <c r="H452" s="19">
        <f t="shared" ca="1" si="296"/>
        <v>1</v>
      </c>
      <c r="I452" s="83" t="str">
        <f t="shared" ca="1" si="323"/>
        <v/>
      </c>
      <c r="J452" s="83" t="str">
        <f t="shared" ca="1" si="297"/>
        <v/>
      </c>
      <c r="K452" s="83" t="str">
        <f t="shared" ca="1" si="324"/>
        <v/>
      </c>
      <c r="L452" s="83" t="str">
        <f t="shared" ca="1" si="298"/>
        <v/>
      </c>
      <c r="M452" s="83" t="str">
        <f t="shared" ca="1" si="325"/>
        <v/>
      </c>
      <c r="N452" s="83" t="str">
        <f t="shared" ca="1" si="299"/>
        <v/>
      </c>
      <c r="O452" s="83" t="str">
        <f t="shared" ca="1" si="326"/>
        <v/>
      </c>
      <c r="P452" s="83" t="str">
        <f t="shared" ca="1" si="300"/>
        <v/>
      </c>
      <c r="Q452" s="83" t="str">
        <f t="shared" ca="1" si="327"/>
        <v/>
      </c>
      <c r="R452" s="83" t="str">
        <f t="shared" ca="1" si="301"/>
        <v/>
      </c>
      <c r="S452" s="83" t="str">
        <f t="shared" ca="1" si="328"/>
        <v/>
      </c>
      <c r="T452" s="83" t="str">
        <f t="shared" ca="1" si="302"/>
        <v/>
      </c>
      <c r="U452" s="83" t="str">
        <f t="shared" ca="1" si="329"/>
        <v/>
      </c>
      <c r="V452" s="83" t="str">
        <f t="shared" ca="1" si="303"/>
        <v/>
      </c>
      <c r="W452" s="83" t="str">
        <f t="shared" ca="1" si="330"/>
        <v/>
      </c>
      <c r="X452" s="83" t="str">
        <f t="shared" ca="1" si="304"/>
        <v/>
      </c>
      <c r="Y452" s="83" t="str">
        <f t="shared" ca="1" si="331"/>
        <v/>
      </c>
      <c r="Z452" s="83" t="str">
        <f t="shared" ca="1" si="305"/>
        <v/>
      </c>
      <c r="AA452" s="83" t="str">
        <f t="shared" ca="1" si="332"/>
        <v/>
      </c>
      <c r="AB452" s="28" t="str">
        <f t="shared" ca="1" si="333"/>
        <v/>
      </c>
      <c r="AC452" s="9" t="str">
        <f t="shared" ca="1" si="310"/>
        <v/>
      </c>
      <c r="AD452" s="9" t="str">
        <f t="shared" ca="1" si="320"/>
        <v/>
      </c>
      <c r="AE452" s="9" t="str">
        <f t="shared" ca="1" si="311"/>
        <v/>
      </c>
      <c r="AF452" s="9" t="str">
        <f t="shared" ca="1" si="312"/>
        <v/>
      </c>
      <c r="AG452" s="9" t="str">
        <f t="shared" ca="1" si="313"/>
        <v/>
      </c>
      <c r="AH452" s="9" t="str">
        <f t="shared" ca="1" si="314"/>
        <v/>
      </c>
      <c r="AI452" s="9" t="str">
        <f t="shared" ca="1" si="315"/>
        <v/>
      </c>
      <c r="AJ452" s="9" t="str">
        <f t="shared" ca="1" si="316"/>
        <v/>
      </c>
      <c r="AK452" s="9" t="str">
        <f t="shared" ca="1" si="317"/>
        <v/>
      </c>
      <c r="AL452" s="9" t="str">
        <f t="shared" ca="1" si="334"/>
        <v/>
      </c>
      <c r="AM452" s="9">
        <f t="shared" ca="1" si="319"/>
        <v>19</v>
      </c>
      <c r="AN452" s="9">
        <f t="shared" ca="1" si="306"/>
        <v>-9</v>
      </c>
      <c r="AO452" s="20">
        <f t="shared" ca="1" si="294"/>
        <v>0</v>
      </c>
      <c r="AP452" s="22">
        <f t="shared" ca="1" si="295"/>
        <v>69</v>
      </c>
      <c r="AQ452"/>
      <c r="AR452" s="74" t="str">
        <f t="shared" ca="1" si="321"/>
        <v>Profit Target</v>
      </c>
      <c r="AS452" s="74" t="str">
        <f t="shared" ca="1" si="322"/>
        <v/>
      </c>
      <c r="CA452" s="5"/>
      <c r="CB452" s="50">
        <f t="shared" ca="1" si="292"/>
        <v>14</v>
      </c>
    </row>
    <row r="453" spans="1:80">
      <c r="A453" s="50">
        <f t="shared" ref="A453:A501" ca="1" si="335">IF($A$2="no",INT(RAND()*36+1),INT(RAND()*37))</f>
        <v>23</v>
      </c>
      <c r="B453" s="34"/>
      <c r="C453" s="34"/>
      <c r="D453" s="34"/>
      <c r="E453" s="34"/>
      <c r="F453" s="24">
        <f ca="1">IF(A453&lt;&gt;"",COUNTIF($A$5:A453,A453),"")</f>
        <v>13</v>
      </c>
      <c r="G453" s="76">
        <f t="shared" ca="1" si="293"/>
        <v>23</v>
      </c>
      <c r="H453" s="19">
        <f t="shared" ca="1" si="296"/>
        <v>1</v>
      </c>
      <c r="I453" s="83" t="str">
        <f t="shared" ca="1" si="323"/>
        <v/>
      </c>
      <c r="J453" s="83" t="str">
        <f t="shared" ca="1" si="297"/>
        <v/>
      </c>
      <c r="K453" s="83" t="str">
        <f t="shared" ca="1" si="324"/>
        <v/>
      </c>
      <c r="L453" s="83" t="str">
        <f t="shared" ca="1" si="298"/>
        <v/>
      </c>
      <c r="M453" s="83" t="str">
        <f t="shared" ca="1" si="325"/>
        <v/>
      </c>
      <c r="N453" s="83" t="str">
        <f t="shared" ca="1" si="299"/>
        <v/>
      </c>
      <c r="O453" s="83" t="str">
        <f t="shared" ca="1" si="326"/>
        <v/>
      </c>
      <c r="P453" s="83" t="str">
        <f t="shared" ca="1" si="300"/>
        <v/>
      </c>
      <c r="Q453" s="83" t="str">
        <f t="shared" ca="1" si="327"/>
        <v/>
      </c>
      <c r="R453" s="83" t="str">
        <f t="shared" ca="1" si="301"/>
        <v/>
      </c>
      <c r="S453" s="83" t="str">
        <f t="shared" ca="1" si="328"/>
        <v/>
      </c>
      <c r="T453" s="83" t="str">
        <f t="shared" ca="1" si="302"/>
        <v/>
      </c>
      <c r="U453" s="83" t="str">
        <f t="shared" ca="1" si="329"/>
        <v/>
      </c>
      <c r="V453" s="83" t="str">
        <f t="shared" ca="1" si="303"/>
        <v/>
      </c>
      <c r="W453" s="83" t="str">
        <f t="shared" ca="1" si="330"/>
        <v/>
      </c>
      <c r="X453" s="83" t="str">
        <f t="shared" ca="1" si="304"/>
        <v/>
      </c>
      <c r="Y453" s="83" t="str">
        <f t="shared" ca="1" si="331"/>
        <v/>
      </c>
      <c r="Z453" s="83" t="str">
        <f t="shared" ca="1" si="305"/>
        <v/>
      </c>
      <c r="AA453" s="83" t="str">
        <f t="shared" ca="1" si="332"/>
        <v/>
      </c>
      <c r="AB453" s="28" t="str">
        <f t="shared" ca="1" si="333"/>
        <v/>
      </c>
      <c r="AC453" s="9" t="str">
        <f t="shared" ca="1" si="310"/>
        <v/>
      </c>
      <c r="AD453" s="9" t="str">
        <f t="shared" ca="1" si="320"/>
        <v/>
      </c>
      <c r="AE453" s="9" t="str">
        <f t="shared" ca="1" si="311"/>
        <v/>
      </c>
      <c r="AF453" s="9" t="str">
        <f t="shared" ca="1" si="312"/>
        <v/>
      </c>
      <c r="AG453" s="9" t="str">
        <f t="shared" ca="1" si="313"/>
        <v/>
      </c>
      <c r="AH453" s="9" t="str">
        <f t="shared" ca="1" si="314"/>
        <v/>
      </c>
      <c r="AI453" s="9" t="str">
        <f t="shared" ca="1" si="315"/>
        <v/>
      </c>
      <c r="AJ453" s="9" t="str">
        <f t="shared" ca="1" si="316"/>
        <v/>
      </c>
      <c r="AK453" s="9" t="str">
        <f t="shared" ca="1" si="317"/>
        <v/>
      </c>
      <c r="AL453" s="9" t="str">
        <f t="shared" ca="1" si="334"/>
        <v/>
      </c>
      <c r="AM453" s="9">
        <f t="shared" ca="1" si="319"/>
        <v>19</v>
      </c>
      <c r="AN453" s="9">
        <f t="shared" ca="1" si="306"/>
        <v>-9</v>
      </c>
      <c r="AO453" s="20">
        <f t="shared" ca="1" si="294"/>
        <v>0</v>
      </c>
      <c r="AP453" s="22">
        <f t="shared" ca="1" si="295"/>
        <v>69</v>
      </c>
      <c r="AQ453"/>
      <c r="AR453" s="74" t="str">
        <f t="shared" ca="1" si="321"/>
        <v>Profit Target</v>
      </c>
      <c r="AS453" s="74" t="str">
        <f t="shared" ca="1" si="322"/>
        <v/>
      </c>
      <c r="CA453" s="5"/>
      <c r="CB453" s="50">
        <f t="shared" ref="CB453:CB501" ca="1" si="336">IF($A$2="no",INT(RAND()*36+1),INT(RAND()*37))</f>
        <v>18</v>
      </c>
    </row>
    <row r="454" spans="1:80">
      <c r="A454" s="50">
        <f t="shared" ca="1" si="335"/>
        <v>16</v>
      </c>
      <c r="B454" s="34"/>
      <c r="C454" s="34"/>
      <c r="D454" s="34"/>
      <c r="E454" s="34"/>
      <c r="F454" s="24">
        <f ca="1">IF(A454&lt;&gt;"",COUNTIF($A$5:A454,A454),"")</f>
        <v>12</v>
      </c>
      <c r="G454" s="76">
        <f t="shared" ref="G454:G504" ca="1" si="337">IF(A454&lt;&gt;"",IF(F454&gt;$AS$2,A454,""),"")</f>
        <v>16</v>
      </c>
      <c r="H454" s="19">
        <f t="shared" ca="1" si="296"/>
        <v>1</v>
      </c>
      <c r="I454" s="83" t="str">
        <f t="shared" ca="1" si="323"/>
        <v/>
      </c>
      <c r="J454" s="83" t="str">
        <f t="shared" ca="1" si="297"/>
        <v/>
      </c>
      <c r="K454" s="83" t="str">
        <f t="shared" ca="1" si="324"/>
        <v/>
      </c>
      <c r="L454" s="83" t="str">
        <f t="shared" ca="1" si="298"/>
        <v/>
      </c>
      <c r="M454" s="83" t="str">
        <f t="shared" ca="1" si="325"/>
        <v/>
      </c>
      <c r="N454" s="83" t="str">
        <f t="shared" ca="1" si="299"/>
        <v/>
      </c>
      <c r="O454" s="83" t="str">
        <f t="shared" ca="1" si="326"/>
        <v/>
      </c>
      <c r="P454" s="83" t="str">
        <f t="shared" ca="1" si="300"/>
        <v/>
      </c>
      <c r="Q454" s="83" t="str">
        <f t="shared" ca="1" si="327"/>
        <v/>
      </c>
      <c r="R454" s="83" t="str">
        <f t="shared" ca="1" si="301"/>
        <v/>
      </c>
      <c r="S454" s="83" t="str">
        <f t="shared" ca="1" si="328"/>
        <v/>
      </c>
      <c r="T454" s="83" t="str">
        <f t="shared" ca="1" si="302"/>
        <v/>
      </c>
      <c r="U454" s="83" t="str">
        <f t="shared" ca="1" si="329"/>
        <v/>
      </c>
      <c r="V454" s="83" t="str">
        <f t="shared" ca="1" si="303"/>
        <v/>
      </c>
      <c r="W454" s="83" t="str">
        <f t="shared" ca="1" si="330"/>
        <v/>
      </c>
      <c r="X454" s="83" t="str">
        <f t="shared" ca="1" si="304"/>
        <v/>
      </c>
      <c r="Y454" s="83" t="str">
        <f t="shared" ca="1" si="331"/>
        <v/>
      </c>
      <c r="Z454" s="83" t="str">
        <f t="shared" ca="1" si="305"/>
        <v/>
      </c>
      <c r="AA454" s="83" t="str">
        <f t="shared" ca="1" si="332"/>
        <v/>
      </c>
      <c r="AB454" s="28" t="str">
        <f t="shared" ca="1" si="333"/>
        <v/>
      </c>
      <c r="AC454" s="9" t="str">
        <f t="shared" ca="1" si="310"/>
        <v/>
      </c>
      <c r="AD454" s="9" t="str">
        <f t="shared" ca="1" si="320"/>
        <v/>
      </c>
      <c r="AE454" s="9" t="str">
        <f t="shared" ca="1" si="311"/>
        <v/>
      </c>
      <c r="AF454" s="9" t="str">
        <f t="shared" ca="1" si="312"/>
        <v/>
      </c>
      <c r="AG454" s="9" t="str">
        <f t="shared" ca="1" si="313"/>
        <v/>
      </c>
      <c r="AH454" s="9" t="str">
        <f t="shared" ca="1" si="314"/>
        <v/>
      </c>
      <c r="AI454" s="9" t="str">
        <f t="shared" ca="1" si="315"/>
        <v/>
      </c>
      <c r="AJ454" s="9" t="str">
        <f t="shared" ca="1" si="316"/>
        <v/>
      </c>
      <c r="AK454" s="9" t="str">
        <f t="shared" ca="1" si="317"/>
        <v/>
      </c>
      <c r="AL454" s="9" t="str">
        <f t="shared" ca="1" si="334"/>
        <v/>
      </c>
      <c r="AM454" s="9">
        <f t="shared" ca="1" si="319"/>
        <v>19</v>
      </c>
      <c r="AN454" s="9">
        <f t="shared" ca="1" si="306"/>
        <v>-9</v>
      </c>
      <c r="AO454" s="20">
        <f t="shared" ref="AO454:AO504" ca="1" si="338">IF(A454&lt;&gt;"",SUM(AC454:AL454),"")</f>
        <v>0</v>
      </c>
      <c r="AP454" s="22">
        <f t="shared" ref="AP454:AP504" ca="1" si="339">IF(A454&lt;&gt;"",AO454+AP453,"")</f>
        <v>69</v>
      </c>
      <c r="AQ454"/>
      <c r="AR454" s="74" t="str">
        <f t="shared" ca="1" si="321"/>
        <v>Profit Target</v>
      </c>
      <c r="AS454" s="74" t="str">
        <f t="shared" ca="1" si="322"/>
        <v/>
      </c>
      <c r="CA454" s="5"/>
      <c r="CB454" s="50">
        <f t="shared" ca="1" si="336"/>
        <v>20</v>
      </c>
    </row>
    <row r="455" spans="1:80">
      <c r="A455" s="50">
        <f t="shared" ca="1" si="335"/>
        <v>2</v>
      </c>
      <c r="B455" s="34"/>
      <c r="C455" s="34"/>
      <c r="D455" s="34"/>
      <c r="E455" s="34"/>
      <c r="F455" s="24">
        <f ca="1">IF(A455&lt;&gt;"",COUNTIF($A$5:A455,A455),"")</f>
        <v>16</v>
      </c>
      <c r="G455" s="76">
        <f t="shared" ca="1" si="337"/>
        <v>2</v>
      </c>
      <c r="H455" s="19">
        <f t="shared" ref="H455:H504" ca="1" si="340">IF(A454&lt;&gt;"",IF(AP454&gt;-1,1,ROUNDUP(ABS(AP454)/$W$3,0)+AN454),"")</f>
        <v>1</v>
      </c>
      <c r="I455" s="83" t="str">
        <f t="shared" ca="1" si="323"/>
        <v/>
      </c>
      <c r="J455" s="83" t="str">
        <f t="shared" ca="1" si="297"/>
        <v/>
      </c>
      <c r="K455" s="83" t="str">
        <f t="shared" ca="1" si="324"/>
        <v/>
      </c>
      <c r="L455" s="83" t="str">
        <f t="shared" ca="1" si="298"/>
        <v/>
      </c>
      <c r="M455" s="83" t="str">
        <f t="shared" ca="1" si="325"/>
        <v/>
      </c>
      <c r="N455" s="83" t="str">
        <f t="shared" ca="1" si="299"/>
        <v/>
      </c>
      <c r="O455" s="83" t="str">
        <f t="shared" ca="1" si="326"/>
        <v/>
      </c>
      <c r="P455" s="83" t="str">
        <f t="shared" ca="1" si="300"/>
        <v/>
      </c>
      <c r="Q455" s="83" t="str">
        <f t="shared" ca="1" si="327"/>
        <v/>
      </c>
      <c r="R455" s="83" t="str">
        <f t="shared" ca="1" si="301"/>
        <v/>
      </c>
      <c r="S455" s="83" t="str">
        <f t="shared" ca="1" si="328"/>
        <v/>
      </c>
      <c r="T455" s="83" t="str">
        <f t="shared" ca="1" si="302"/>
        <v/>
      </c>
      <c r="U455" s="83" t="str">
        <f t="shared" ca="1" si="329"/>
        <v/>
      </c>
      <c r="V455" s="83" t="str">
        <f t="shared" ca="1" si="303"/>
        <v/>
      </c>
      <c r="W455" s="83" t="str">
        <f t="shared" ca="1" si="330"/>
        <v/>
      </c>
      <c r="X455" s="83" t="str">
        <f t="shared" ca="1" si="304"/>
        <v/>
      </c>
      <c r="Y455" s="83" t="str">
        <f t="shared" ca="1" si="331"/>
        <v/>
      </c>
      <c r="Z455" s="83" t="str">
        <f t="shared" ca="1" si="305"/>
        <v/>
      </c>
      <c r="AA455" s="83" t="str">
        <f t="shared" ca="1" si="332"/>
        <v/>
      </c>
      <c r="AB455" s="28" t="str">
        <f t="shared" ca="1" si="333"/>
        <v/>
      </c>
      <c r="AC455" s="9" t="str">
        <f t="shared" ca="1" si="310"/>
        <v/>
      </c>
      <c r="AD455" s="9" t="str">
        <f t="shared" ca="1" si="320"/>
        <v/>
      </c>
      <c r="AE455" s="9" t="str">
        <f t="shared" ca="1" si="311"/>
        <v/>
      </c>
      <c r="AF455" s="9" t="str">
        <f t="shared" ca="1" si="312"/>
        <v/>
      </c>
      <c r="AG455" s="9" t="str">
        <f t="shared" ca="1" si="313"/>
        <v/>
      </c>
      <c r="AH455" s="9" t="str">
        <f t="shared" ca="1" si="314"/>
        <v/>
      </c>
      <c r="AI455" s="9" t="str">
        <f t="shared" ca="1" si="315"/>
        <v/>
      </c>
      <c r="AJ455" s="9" t="str">
        <f t="shared" ca="1" si="316"/>
        <v/>
      </c>
      <c r="AK455" s="9" t="str">
        <f t="shared" ca="1" si="317"/>
        <v/>
      </c>
      <c r="AL455" s="9" t="str">
        <f t="shared" ca="1" si="334"/>
        <v/>
      </c>
      <c r="AM455" s="9">
        <f t="shared" ca="1" si="319"/>
        <v>19</v>
      </c>
      <c r="AN455" s="9">
        <f t="shared" ca="1" si="306"/>
        <v>-9</v>
      </c>
      <c r="AO455" s="20">
        <f t="shared" ca="1" si="338"/>
        <v>0</v>
      </c>
      <c r="AP455" s="22">
        <f t="shared" ca="1" si="339"/>
        <v>69</v>
      </c>
      <c r="AQ455"/>
      <c r="AR455" s="74" t="str">
        <f t="shared" ca="1" si="321"/>
        <v>Profit Target</v>
      </c>
      <c r="AS455" s="74" t="str">
        <f t="shared" ca="1" si="322"/>
        <v/>
      </c>
      <c r="CA455" s="5"/>
      <c r="CB455" s="50">
        <f t="shared" ca="1" si="336"/>
        <v>9</v>
      </c>
    </row>
    <row r="456" spans="1:80">
      <c r="A456" s="50">
        <f t="shared" ca="1" si="335"/>
        <v>20</v>
      </c>
      <c r="B456" s="34"/>
      <c r="C456" s="34"/>
      <c r="D456" s="34"/>
      <c r="E456" s="34"/>
      <c r="F456" s="24">
        <f ca="1">IF(A456&lt;&gt;"",COUNTIF($A$5:A456,A456),"")</f>
        <v>15</v>
      </c>
      <c r="G456" s="76">
        <f t="shared" ca="1" si="337"/>
        <v>20</v>
      </c>
      <c r="H456" s="19">
        <f t="shared" ca="1" si="340"/>
        <v>1</v>
      </c>
      <c r="I456" s="83" t="str">
        <f t="shared" ca="1" si="323"/>
        <v/>
      </c>
      <c r="J456" s="83" t="str">
        <f t="shared" ca="1" si="297"/>
        <v/>
      </c>
      <c r="K456" s="83" t="str">
        <f t="shared" ca="1" si="324"/>
        <v/>
      </c>
      <c r="L456" s="83" t="str">
        <f t="shared" ca="1" si="298"/>
        <v/>
      </c>
      <c r="M456" s="83" t="str">
        <f t="shared" ca="1" si="325"/>
        <v/>
      </c>
      <c r="N456" s="83" t="str">
        <f t="shared" ca="1" si="299"/>
        <v/>
      </c>
      <c r="O456" s="83" t="str">
        <f t="shared" ca="1" si="326"/>
        <v/>
      </c>
      <c r="P456" s="83" t="str">
        <f t="shared" ca="1" si="300"/>
        <v/>
      </c>
      <c r="Q456" s="83" t="str">
        <f t="shared" ca="1" si="327"/>
        <v/>
      </c>
      <c r="R456" s="83" t="str">
        <f t="shared" ca="1" si="301"/>
        <v/>
      </c>
      <c r="S456" s="83" t="str">
        <f t="shared" ca="1" si="328"/>
        <v/>
      </c>
      <c r="T456" s="83" t="str">
        <f t="shared" ca="1" si="302"/>
        <v/>
      </c>
      <c r="U456" s="83" t="str">
        <f t="shared" ca="1" si="329"/>
        <v/>
      </c>
      <c r="V456" s="83" t="str">
        <f t="shared" ca="1" si="303"/>
        <v/>
      </c>
      <c r="W456" s="83" t="str">
        <f t="shared" ca="1" si="330"/>
        <v/>
      </c>
      <c r="X456" s="83" t="str">
        <f t="shared" ca="1" si="304"/>
        <v/>
      </c>
      <c r="Y456" s="83" t="str">
        <f t="shared" ca="1" si="331"/>
        <v/>
      </c>
      <c r="Z456" s="83" t="str">
        <f t="shared" ca="1" si="305"/>
        <v/>
      </c>
      <c r="AA456" s="83" t="str">
        <f t="shared" ca="1" si="332"/>
        <v/>
      </c>
      <c r="AB456" s="28" t="str">
        <f t="shared" ca="1" si="333"/>
        <v/>
      </c>
      <c r="AC456" s="9" t="str">
        <f t="shared" ca="1" si="310"/>
        <v/>
      </c>
      <c r="AD456" s="9" t="str">
        <f t="shared" ca="1" si="320"/>
        <v/>
      </c>
      <c r="AE456" s="9" t="str">
        <f t="shared" ca="1" si="311"/>
        <v/>
      </c>
      <c r="AF456" s="9" t="str">
        <f t="shared" ca="1" si="312"/>
        <v/>
      </c>
      <c r="AG456" s="9" t="str">
        <f t="shared" ca="1" si="313"/>
        <v/>
      </c>
      <c r="AH456" s="9" t="str">
        <f t="shared" ca="1" si="314"/>
        <v/>
      </c>
      <c r="AI456" s="9" t="str">
        <f t="shared" ca="1" si="315"/>
        <v/>
      </c>
      <c r="AJ456" s="9" t="str">
        <f t="shared" ca="1" si="316"/>
        <v/>
      </c>
      <c r="AK456" s="9" t="str">
        <f t="shared" ca="1" si="317"/>
        <v/>
      </c>
      <c r="AL456" s="9" t="str">
        <f t="shared" ca="1" si="334"/>
        <v/>
      </c>
      <c r="AM456" s="9">
        <f t="shared" ca="1" si="319"/>
        <v>19</v>
      </c>
      <c r="AN456" s="9">
        <f t="shared" ca="1" si="306"/>
        <v>-9</v>
      </c>
      <c r="AO456" s="20">
        <f t="shared" ca="1" si="338"/>
        <v>0</v>
      </c>
      <c r="AP456" s="22">
        <f t="shared" ca="1" si="339"/>
        <v>69</v>
      </c>
      <c r="AQ456"/>
      <c r="AR456" s="74" t="str">
        <f t="shared" ca="1" si="321"/>
        <v>Profit Target</v>
      </c>
      <c r="AS456" s="74" t="str">
        <f t="shared" ca="1" si="322"/>
        <v/>
      </c>
      <c r="CA456" s="5"/>
      <c r="CB456" s="50">
        <f t="shared" ca="1" si="336"/>
        <v>35</v>
      </c>
    </row>
    <row r="457" spans="1:80">
      <c r="A457" s="50">
        <f t="shared" ca="1" si="335"/>
        <v>10</v>
      </c>
      <c r="B457" s="34"/>
      <c r="C457" s="34"/>
      <c r="D457" s="34"/>
      <c r="E457" s="34"/>
      <c r="F457" s="24">
        <f ca="1">IF(A457&lt;&gt;"",COUNTIF($A$5:A457,A457),"")</f>
        <v>21</v>
      </c>
      <c r="G457" s="76">
        <f t="shared" ca="1" si="337"/>
        <v>10</v>
      </c>
      <c r="H457" s="19">
        <f t="shared" ca="1" si="340"/>
        <v>1</v>
      </c>
      <c r="I457" s="83" t="str">
        <f t="shared" ca="1" si="323"/>
        <v/>
      </c>
      <c r="J457" s="83" t="str">
        <f t="shared" ca="1" si="297"/>
        <v/>
      </c>
      <c r="K457" s="83" t="str">
        <f t="shared" ca="1" si="324"/>
        <v/>
      </c>
      <c r="L457" s="83" t="str">
        <f t="shared" ca="1" si="298"/>
        <v/>
      </c>
      <c r="M457" s="83" t="str">
        <f t="shared" ca="1" si="325"/>
        <v/>
      </c>
      <c r="N457" s="83" t="str">
        <f t="shared" ca="1" si="299"/>
        <v/>
      </c>
      <c r="O457" s="83" t="str">
        <f t="shared" ca="1" si="326"/>
        <v/>
      </c>
      <c r="P457" s="83" t="str">
        <f t="shared" ca="1" si="300"/>
        <v/>
      </c>
      <c r="Q457" s="83" t="str">
        <f t="shared" ca="1" si="327"/>
        <v/>
      </c>
      <c r="R457" s="83" t="str">
        <f t="shared" ca="1" si="301"/>
        <v/>
      </c>
      <c r="S457" s="83" t="str">
        <f t="shared" ca="1" si="328"/>
        <v/>
      </c>
      <c r="T457" s="83" t="str">
        <f t="shared" ca="1" si="302"/>
        <v/>
      </c>
      <c r="U457" s="83" t="str">
        <f t="shared" ca="1" si="329"/>
        <v/>
      </c>
      <c r="V457" s="83" t="str">
        <f t="shared" ca="1" si="303"/>
        <v/>
      </c>
      <c r="W457" s="83" t="str">
        <f t="shared" ca="1" si="330"/>
        <v/>
      </c>
      <c r="X457" s="83" t="str">
        <f t="shared" ca="1" si="304"/>
        <v/>
      </c>
      <c r="Y457" s="83" t="str">
        <f t="shared" ca="1" si="331"/>
        <v/>
      </c>
      <c r="Z457" s="83" t="str">
        <f t="shared" ca="1" si="305"/>
        <v/>
      </c>
      <c r="AA457" s="83" t="str">
        <f t="shared" ca="1" si="332"/>
        <v/>
      </c>
      <c r="AB457" s="28" t="str">
        <f t="shared" ca="1" si="333"/>
        <v/>
      </c>
      <c r="AC457" s="9" t="str">
        <f t="shared" ca="1" si="310"/>
        <v/>
      </c>
      <c r="AD457" s="9" t="str">
        <f t="shared" ca="1" si="320"/>
        <v/>
      </c>
      <c r="AE457" s="9" t="str">
        <f t="shared" ca="1" si="311"/>
        <v/>
      </c>
      <c r="AF457" s="9" t="str">
        <f t="shared" ca="1" si="312"/>
        <v/>
      </c>
      <c r="AG457" s="9" t="str">
        <f t="shared" ca="1" si="313"/>
        <v/>
      </c>
      <c r="AH457" s="9" t="str">
        <f t="shared" ca="1" si="314"/>
        <v/>
      </c>
      <c r="AI457" s="9" t="str">
        <f t="shared" ca="1" si="315"/>
        <v/>
      </c>
      <c r="AJ457" s="9" t="str">
        <f t="shared" ca="1" si="316"/>
        <v/>
      </c>
      <c r="AK457" s="9" t="str">
        <f t="shared" ca="1" si="317"/>
        <v/>
      </c>
      <c r="AL457" s="9" t="str">
        <f t="shared" ca="1" si="334"/>
        <v/>
      </c>
      <c r="AM457" s="9">
        <f t="shared" ca="1" si="319"/>
        <v>19</v>
      </c>
      <c r="AN457" s="9">
        <f t="shared" ca="1" si="306"/>
        <v>-9</v>
      </c>
      <c r="AO457" s="20">
        <f t="shared" ca="1" si="338"/>
        <v>0</v>
      </c>
      <c r="AP457" s="22">
        <f t="shared" ca="1" si="339"/>
        <v>69</v>
      </c>
      <c r="AQ457"/>
      <c r="AR457" s="74" t="str">
        <f t="shared" ca="1" si="321"/>
        <v>Profit Target</v>
      </c>
      <c r="AS457" s="74" t="str">
        <f t="shared" ca="1" si="322"/>
        <v/>
      </c>
      <c r="CA457" s="5"/>
      <c r="CB457" s="50">
        <f t="shared" ca="1" si="336"/>
        <v>24</v>
      </c>
    </row>
    <row r="458" spans="1:80">
      <c r="A458" s="50">
        <f t="shared" ca="1" si="335"/>
        <v>1</v>
      </c>
      <c r="B458" s="34"/>
      <c r="C458" s="34"/>
      <c r="D458" s="34"/>
      <c r="E458" s="34"/>
      <c r="F458" s="24">
        <f ca="1">IF(A458&lt;&gt;"",COUNTIF($A$5:A458,A458),"")</f>
        <v>8</v>
      </c>
      <c r="G458" s="76">
        <f t="shared" ca="1" si="337"/>
        <v>1</v>
      </c>
      <c r="H458" s="19">
        <f t="shared" ca="1" si="340"/>
        <v>1</v>
      </c>
      <c r="I458" s="83" t="str">
        <f t="shared" ca="1" si="323"/>
        <v/>
      </c>
      <c r="J458" s="83" t="str">
        <f t="shared" ref="J458:J504" ca="1" si="341">IF(I458&lt;&gt;"",COUNTIF(I453:I458,I458),"")</f>
        <v/>
      </c>
      <c r="K458" s="83" t="str">
        <f t="shared" ca="1" si="324"/>
        <v/>
      </c>
      <c r="L458" s="83" t="str">
        <f t="shared" ref="L458:L504" ca="1" si="342">IF(K458&lt;&gt;"",COUNTIF(K453:K458,K458),"")</f>
        <v/>
      </c>
      <c r="M458" s="83" t="str">
        <f t="shared" ca="1" si="325"/>
        <v/>
      </c>
      <c r="N458" s="83" t="str">
        <f t="shared" ref="N458:N504" ca="1" si="343">IF(M458&lt;&gt;"",COUNTIF(M453:M458,M458),"")</f>
        <v/>
      </c>
      <c r="O458" s="83" t="str">
        <f t="shared" ca="1" si="326"/>
        <v/>
      </c>
      <c r="P458" s="83" t="str">
        <f t="shared" ref="P458:P504" ca="1" si="344">IF(O458&lt;&gt;"",COUNTIF(O453:O458,O458),"")</f>
        <v/>
      </c>
      <c r="Q458" s="83" t="str">
        <f t="shared" ca="1" si="327"/>
        <v/>
      </c>
      <c r="R458" s="83" t="str">
        <f t="shared" ref="R458:R504" ca="1" si="345">IF(Q458&lt;&gt;"",COUNTIF(Q453:Q458,Q458),"")</f>
        <v/>
      </c>
      <c r="S458" s="83" t="str">
        <f t="shared" ca="1" si="328"/>
        <v/>
      </c>
      <c r="T458" s="83" t="str">
        <f t="shared" ref="T458:T504" ca="1" si="346">IF(S458&lt;&gt;"",COUNTIF(S453:S458,S458),"")</f>
        <v/>
      </c>
      <c r="U458" s="83" t="str">
        <f t="shared" ca="1" si="329"/>
        <v/>
      </c>
      <c r="V458" s="83" t="str">
        <f t="shared" ref="V458:V504" ca="1" si="347">IF(U458&lt;&gt;"",COUNTIF(U453:U458,U458),"")</f>
        <v/>
      </c>
      <c r="W458" s="83" t="str">
        <f t="shared" ca="1" si="330"/>
        <v/>
      </c>
      <c r="X458" s="83" t="str">
        <f t="shared" ref="X458:X504" ca="1" si="348">IF(W458&lt;&gt;"",COUNTIF(W453:W458,W458),"")</f>
        <v/>
      </c>
      <c r="Y458" s="83" t="str">
        <f t="shared" ca="1" si="331"/>
        <v/>
      </c>
      <c r="Z458" s="83" t="str">
        <f t="shared" ref="Z458:Z504" ca="1" si="349">IF(Y458&lt;&gt;"",COUNTIF(Y453:Y458,Y458),"")</f>
        <v/>
      </c>
      <c r="AA458" s="83" t="str">
        <f t="shared" ca="1" si="332"/>
        <v/>
      </c>
      <c r="AB458" s="28" t="str">
        <f t="shared" ca="1" si="333"/>
        <v/>
      </c>
      <c r="AC458" s="9" t="str">
        <f t="shared" ca="1" si="310"/>
        <v/>
      </c>
      <c r="AD458" s="9" t="str">
        <f t="shared" ca="1" si="320"/>
        <v/>
      </c>
      <c r="AE458" s="9" t="str">
        <f t="shared" ca="1" si="311"/>
        <v/>
      </c>
      <c r="AF458" s="9" t="str">
        <f t="shared" ca="1" si="312"/>
        <v/>
      </c>
      <c r="AG458" s="9" t="str">
        <f t="shared" ca="1" si="313"/>
        <v/>
      </c>
      <c r="AH458" s="9" t="str">
        <f t="shared" ca="1" si="314"/>
        <v/>
      </c>
      <c r="AI458" s="9" t="str">
        <f t="shared" ca="1" si="315"/>
        <v/>
      </c>
      <c r="AJ458" s="9" t="str">
        <f t="shared" ca="1" si="316"/>
        <v/>
      </c>
      <c r="AK458" s="9" t="str">
        <f t="shared" ca="1" si="317"/>
        <v/>
      </c>
      <c r="AL458" s="9" t="str">
        <f t="shared" ca="1" si="334"/>
        <v/>
      </c>
      <c r="AM458" s="9">
        <f t="shared" ca="1" si="319"/>
        <v>19</v>
      </c>
      <c r="AN458" s="9">
        <f t="shared" ref="AN458:AN504" ca="1" si="350">10-AM458</f>
        <v>-9</v>
      </c>
      <c r="AO458" s="20">
        <f t="shared" ca="1" si="338"/>
        <v>0</v>
      </c>
      <c r="AP458" s="22">
        <f t="shared" ca="1" si="339"/>
        <v>69</v>
      </c>
      <c r="AQ458"/>
      <c r="AR458" s="74" t="str">
        <f t="shared" ca="1" si="321"/>
        <v>Profit Target</v>
      </c>
      <c r="AS458" s="74" t="str">
        <f t="shared" ca="1" si="322"/>
        <v/>
      </c>
      <c r="CA458" s="5"/>
      <c r="CB458" s="50">
        <f t="shared" ca="1" si="336"/>
        <v>28</v>
      </c>
    </row>
    <row r="459" spans="1:80">
      <c r="A459" s="50">
        <f t="shared" ca="1" si="335"/>
        <v>30</v>
      </c>
      <c r="B459" s="34"/>
      <c r="C459" s="34"/>
      <c r="D459" s="34"/>
      <c r="E459" s="34"/>
      <c r="F459" s="24">
        <f ca="1">IF(A459&lt;&gt;"",COUNTIF($A$5:A459,A459),"")</f>
        <v>9</v>
      </c>
      <c r="G459" s="76">
        <f t="shared" ca="1" si="337"/>
        <v>30</v>
      </c>
      <c r="H459" s="19">
        <f t="shared" ca="1" si="340"/>
        <v>1</v>
      </c>
      <c r="I459" s="83" t="str">
        <f t="shared" ca="1" si="323"/>
        <v/>
      </c>
      <c r="J459" s="83" t="str">
        <f t="shared" ca="1" si="341"/>
        <v/>
      </c>
      <c r="K459" s="83" t="str">
        <f t="shared" ca="1" si="324"/>
        <v/>
      </c>
      <c r="L459" s="83" t="str">
        <f t="shared" ca="1" si="342"/>
        <v/>
      </c>
      <c r="M459" s="83" t="str">
        <f t="shared" ca="1" si="325"/>
        <v/>
      </c>
      <c r="N459" s="83" t="str">
        <f t="shared" ca="1" si="343"/>
        <v/>
      </c>
      <c r="O459" s="83" t="str">
        <f t="shared" ca="1" si="326"/>
        <v/>
      </c>
      <c r="P459" s="83" t="str">
        <f t="shared" ca="1" si="344"/>
        <v/>
      </c>
      <c r="Q459" s="83" t="str">
        <f t="shared" ca="1" si="327"/>
        <v/>
      </c>
      <c r="R459" s="83" t="str">
        <f t="shared" ca="1" si="345"/>
        <v/>
      </c>
      <c r="S459" s="83" t="str">
        <f t="shared" ca="1" si="328"/>
        <v/>
      </c>
      <c r="T459" s="83" t="str">
        <f t="shared" ca="1" si="346"/>
        <v/>
      </c>
      <c r="U459" s="83" t="str">
        <f t="shared" ca="1" si="329"/>
        <v/>
      </c>
      <c r="V459" s="83" t="str">
        <f t="shared" ca="1" si="347"/>
        <v/>
      </c>
      <c r="W459" s="83" t="str">
        <f t="shared" ca="1" si="330"/>
        <v/>
      </c>
      <c r="X459" s="83" t="str">
        <f t="shared" ca="1" si="348"/>
        <v/>
      </c>
      <c r="Y459" s="83" t="str">
        <f t="shared" ca="1" si="331"/>
        <v/>
      </c>
      <c r="Z459" s="83" t="str">
        <f t="shared" ca="1" si="349"/>
        <v/>
      </c>
      <c r="AA459" s="83" t="str">
        <f t="shared" ca="1" si="332"/>
        <v/>
      </c>
      <c r="AB459" s="28" t="str">
        <f t="shared" ca="1" si="333"/>
        <v/>
      </c>
      <c r="AC459" s="9" t="str">
        <f t="shared" ca="1" si="310"/>
        <v/>
      </c>
      <c r="AD459" s="9" t="str">
        <f t="shared" ca="1" si="320"/>
        <v/>
      </c>
      <c r="AE459" s="9" t="str">
        <f t="shared" ca="1" si="311"/>
        <v/>
      </c>
      <c r="AF459" s="9" t="str">
        <f t="shared" ca="1" si="312"/>
        <v/>
      </c>
      <c r="AG459" s="9" t="str">
        <f t="shared" ca="1" si="313"/>
        <v/>
      </c>
      <c r="AH459" s="9" t="str">
        <f t="shared" ca="1" si="314"/>
        <v/>
      </c>
      <c r="AI459" s="9" t="str">
        <f t="shared" ca="1" si="315"/>
        <v/>
      </c>
      <c r="AJ459" s="9" t="str">
        <f t="shared" ca="1" si="316"/>
        <v/>
      </c>
      <c r="AK459" s="9" t="str">
        <f t="shared" ca="1" si="317"/>
        <v/>
      </c>
      <c r="AL459" s="9" t="str">
        <f t="shared" ca="1" si="334"/>
        <v/>
      </c>
      <c r="AM459" s="9">
        <f t="shared" ca="1" si="319"/>
        <v>19</v>
      </c>
      <c r="AN459" s="9">
        <f t="shared" ca="1" si="350"/>
        <v>-9</v>
      </c>
      <c r="AO459" s="20">
        <f t="shared" ca="1" si="338"/>
        <v>0</v>
      </c>
      <c r="AP459" s="22">
        <f t="shared" ca="1" si="339"/>
        <v>69</v>
      </c>
      <c r="AQ459"/>
      <c r="AR459" s="74" t="str">
        <f t="shared" ca="1" si="321"/>
        <v>Profit Target</v>
      </c>
      <c r="AS459" s="74" t="str">
        <f t="shared" ca="1" si="322"/>
        <v/>
      </c>
      <c r="CA459" s="5"/>
      <c r="CB459" s="50">
        <f t="shared" ca="1" si="336"/>
        <v>9</v>
      </c>
    </row>
    <row r="460" spans="1:80">
      <c r="A460" s="50">
        <f t="shared" ca="1" si="335"/>
        <v>36</v>
      </c>
      <c r="B460" s="34"/>
      <c r="C460" s="34"/>
      <c r="D460" s="34"/>
      <c r="E460" s="34"/>
      <c r="F460" s="24">
        <f ca="1">IF(A460&lt;&gt;"",COUNTIF($A$5:A460,A460),"")</f>
        <v>14</v>
      </c>
      <c r="G460" s="76">
        <f t="shared" ca="1" si="337"/>
        <v>36</v>
      </c>
      <c r="H460" s="19">
        <f t="shared" ca="1" si="340"/>
        <v>1</v>
      </c>
      <c r="I460" s="83" t="str">
        <f t="shared" ca="1" si="323"/>
        <v/>
      </c>
      <c r="J460" s="83" t="str">
        <f t="shared" ca="1" si="341"/>
        <v/>
      </c>
      <c r="K460" s="83" t="str">
        <f t="shared" ca="1" si="324"/>
        <v/>
      </c>
      <c r="L460" s="83" t="str">
        <f t="shared" ca="1" si="342"/>
        <v/>
      </c>
      <c r="M460" s="83" t="str">
        <f t="shared" ca="1" si="325"/>
        <v/>
      </c>
      <c r="N460" s="83" t="str">
        <f t="shared" ca="1" si="343"/>
        <v/>
      </c>
      <c r="O460" s="83" t="str">
        <f t="shared" ca="1" si="326"/>
        <v/>
      </c>
      <c r="P460" s="83" t="str">
        <f t="shared" ca="1" si="344"/>
        <v/>
      </c>
      <c r="Q460" s="83" t="str">
        <f t="shared" ca="1" si="327"/>
        <v/>
      </c>
      <c r="R460" s="83" t="str">
        <f t="shared" ca="1" si="345"/>
        <v/>
      </c>
      <c r="S460" s="83" t="str">
        <f t="shared" ca="1" si="328"/>
        <v/>
      </c>
      <c r="T460" s="83" t="str">
        <f t="shared" ca="1" si="346"/>
        <v/>
      </c>
      <c r="U460" s="83" t="str">
        <f t="shared" ca="1" si="329"/>
        <v/>
      </c>
      <c r="V460" s="83" t="str">
        <f t="shared" ca="1" si="347"/>
        <v/>
      </c>
      <c r="W460" s="83" t="str">
        <f t="shared" ca="1" si="330"/>
        <v/>
      </c>
      <c r="X460" s="83" t="str">
        <f t="shared" ca="1" si="348"/>
        <v/>
      </c>
      <c r="Y460" s="83" t="str">
        <f t="shared" ca="1" si="331"/>
        <v/>
      </c>
      <c r="Z460" s="83" t="str">
        <f t="shared" ca="1" si="349"/>
        <v/>
      </c>
      <c r="AA460" s="83" t="str">
        <f t="shared" ca="1" si="332"/>
        <v/>
      </c>
      <c r="AB460" s="28" t="str">
        <f t="shared" ca="1" si="333"/>
        <v/>
      </c>
      <c r="AC460" s="9" t="str">
        <f t="shared" ca="1" si="310"/>
        <v/>
      </c>
      <c r="AD460" s="9" t="str">
        <f t="shared" ca="1" si="320"/>
        <v/>
      </c>
      <c r="AE460" s="9" t="str">
        <f t="shared" ca="1" si="311"/>
        <v/>
      </c>
      <c r="AF460" s="9" t="str">
        <f t="shared" ca="1" si="312"/>
        <v/>
      </c>
      <c r="AG460" s="9" t="str">
        <f t="shared" ca="1" si="313"/>
        <v/>
      </c>
      <c r="AH460" s="9" t="str">
        <f t="shared" ca="1" si="314"/>
        <v/>
      </c>
      <c r="AI460" s="9" t="str">
        <f t="shared" ca="1" si="315"/>
        <v/>
      </c>
      <c r="AJ460" s="9" t="str">
        <f t="shared" ca="1" si="316"/>
        <v/>
      </c>
      <c r="AK460" s="9" t="str">
        <f t="shared" ca="1" si="317"/>
        <v/>
      </c>
      <c r="AL460" s="9" t="str">
        <f t="shared" ca="1" si="334"/>
        <v/>
      </c>
      <c r="AM460" s="9">
        <f t="shared" ca="1" si="319"/>
        <v>19</v>
      </c>
      <c r="AN460" s="9">
        <f t="shared" ca="1" si="350"/>
        <v>-9</v>
      </c>
      <c r="AO460" s="20">
        <f t="shared" ca="1" si="338"/>
        <v>0</v>
      </c>
      <c r="AP460" s="22">
        <f t="shared" ca="1" si="339"/>
        <v>69</v>
      </c>
      <c r="AQ460"/>
      <c r="AR460" s="74" t="str">
        <f t="shared" ca="1" si="321"/>
        <v>Profit Target</v>
      </c>
      <c r="AS460" s="74" t="str">
        <f t="shared" ca="1" si="322"/>
        <v/>
      </c>
      <c r="CA460" s="5"/>
      <c r="CB460" s="50">
        <f t="shared" ca="1" si="336"/>
        <v>25</v>
      </c>
    </row>
    <row r="461" spans="1:80">
      <c r="A461" s="50">
        <f t="shared" ca="1" si="335"/>
        <v>9</v>
      </c>
      <c r="B461" s="34"/>
      <c r="C461" s="34"/>
      <c r="D461" s="34"/>
      <c r="E461" s="34"/>
      <c r="F461" s="24">
        <f ca="1">IF(A461&lt;&gt;"",COUNTIF($A$5:A461,A461),"")</f>
        <v>12</v>
      </c>
      <c r="G461" s="76">
        <f t="shared" ca="1" si="337"/>
        <v>9</v>
      </c>
      <c r="H461" s="19">
        <f t="shared" ca="1" si="340"/>
        <v>1</v>
      </c>
      <c r="I461" s="83" t="str">
        <f t="shared" ca="1" si="323"/>
        <v/>
      </c>
      <c r="J461" s="83" t="str">
        <f t="shared" ca="1" si="341"/>
        <v/>
      </c>
      <c r="K461" s="83" t="str">
        <f t="shared" ca="1" si="324"/>
        <v/>
      </c>
      <c r="L461" s="83" t="str">
        <f t="shared" ca="1" si="342"/>
        <v/>
      </c>
      <c r="M461" s="83" t="str">
        <f t="shared" ca="1" si="325"/>
        <v/>
      </c>
      <c r="N461" s="83" t="str">
        <f t="shared" ca="1" si="343"/>
        <v/>
      </c>
      <c r="O461" s="83" t="str">
        <f t="shared" ca="1" si="326"/>
        <v/>
      </c>
      <c r="P461" s="83" t="str">
        <f t="shared" ca="1" si="344"/>
        <v/>
      </c>
      <c r="Q461" s="83" t="str">
        <f t="shared" ca="1" si="327"/>
        <v/>
      </c>
      <c r="R461" s="83" t="str">
        <f t="shared" ca="1" si="345"/>
        <v/>
      </c>
      <c r="S461" s="83" t="str">
        <f t="shared" ca="1" si="328"/>
        <v/>
      </c>
      <c r="T461" s="83" t="str">
        <f t="shared" ca="1" si="346"/>
        <v/>
      </c>
      <c r="U461" s="83" t="str">
        <f t="shared" ca="1" si="329"/>
        <v/>
      </c>
      <c r="V461" s="83" t="str">
        <f t="shared" ca="1" si="347"/>
        <v/>
      </c>
      <c r="W461" s="83" t="str">
        <f t="shared" ca="1" si="330"/>
        <v/>
      </c>
      <c r="X461" s="83" t="str">
        <f t="shared" ca="1" si="348"/>
        <v/>
      </c>
      <c r="Y461" s="83" t="str">
        <f t="shared" ca="1" si="331"/>
        <v/>
      </c>
      <c r="Z461" s="83" t="str">
        <f t="shared" ca="1" si="349"/>
        <v/>
      </c>
      <c r="AA461" s="83" t="str">
        <f t="shared" ca="1" si="332"/>
        <v/>
      </c>
      <c r="AB461" s="28" t="str">
        <f t="shared" ca="1" si="333"/>
        <v/>
      </c>
      <c r="AC461" s="9" t="str">
        <f t="shared" ca="1" si="310"/>
        <v/>
      </c>
      <c r="AD461" s="9" t="str">
        <f t="shared" ca="1" si="320"/>
        <v/>
      </c>
      <c r="AE461" s="9" t="str">
        <f t="shared" ca="1" si="311"/>
        <v/>
      </c>
      <c r="AF461" s="9" t="str">
        <f t="shared" ca="1" si="312"/>
        <v/>
      </c>
      <c r="AG461" s="9" t="str">
        <f t="shared" ca="1" si="313"/>
        <v/>
      </c>
      <c r="AH461" s="9" t="str">
        <f t="shared" ca="1" si="314"/>
        <v/>
      </c>
      <c r="AI461" s="9" t="str">
        <f t="shared" ca="1" si="315"/>
        <v/>
      </c>
      <c r="AJ461" s="9" t="str">
        <f t="shared" ca="1" si="316"/>
        <v/>
      </c>
      <c r="AK461" s="9" t="str">
        <f t="shared" ca="1" si="317"/>
        <v/>
      </c>
      <c r="AL461" s="9" t="str">
        <f t="shared" ca="1" si="334"/>
        <v/>
      </c>
      <c r="AM461" s="9">
        <f t="shared" ca="1" si="319"/>
        <v>19</v>
      </c>
      <c r="AN461" s="9">
        <f t="shared" ca="1" si="350"/>
        <v>-9</v>
      </c>
      <c r="AO461" s="20">
        <f t="shared" ca="1" si="338"/>
        <v>0</v>
      </c>
      <c r="AP461" s="22">
        <f t="shared" ca="1" si="339"/>
        <v>69</v>
      </c>
      <c r="AQ461"/>
      <c r="AR461" s="74" t="str">
        <f t="shared" ca="1" si="321"/>
        <v>Profit Target</v>
      </c>
      <c r="AS461" s="74" t="str">
        <f t="shared" ca="1" si="322"/>
        <v/>
      </c>
      <c r="CA461" s="5"/>
      <c r="CB461" s="50">
        <f t="shared" ca="1" si="336"/>
        <v>2</v>
      </c>
    </row>
    <row r="462" spans="1:80">
      <c r="A462" s="50">
        <f t="shared" ca="1" si="335"/>
        <v>1</v>
      </c>
      <c r="B462" s="34"/>
      <c r="C462" s="34"/>
      <c r="D462" s="34"/>
      <c r="E462" s="34"/>
      <c r="F462" s="24">
        <f ca="1">IF(A462&lt;&gt;"",COUNTIF($A$5:A462,A462),"")</f>
        <v>9</v>
      </c>
      <c r="G462" s="76">
        <f t="shared" ca="1" si="337"/>
        <v>1</v>
      </c>
      <c r="H462" s="19">
        <f t="shared" ca="1" si="340"/>
        <v>1</v>
      </c>
      <c r="I462" s="83" t="str">
        <f t="shared" ca="1" si="323"/>
        <v/>
      </c>
      <c r="J462" s="83" t="str">
        <f t="shared" ca="1" si="341"/>
        <v/>
      </c>
      <c r="K462" s="83" t="str">
        <f t="shared" ca="1" si="324"/>
        <v/>
      </c>
      <c r="L462" s="83" t="str">
        <f t="shared" ca="1" si="342"/>
        <v/>
      </c>
      <c r="M462" s="83" t="str">
        <f t="shared" ca="1" si="325"/>
        <v/>
      </c>
      <c r="N462" s="83" t="str">
        <f t="shared" ca="1" si="343"/>
        <v/>
      </c>
      <c r="O462" s="83" t="str">
        <f t="shared" ca="1" si="326"/>
        <v/>
      </c>
      <c r="P462" s="83" t="str">
        <f t="shared" ca="1" si="344"/>
        <v/>
      </c>
      <c r="Q462" s="83" t="str">
        <f t="shared" ca="1" si="327"/>
        <v/>
      </c>
      <c r="R462" s="83" t="str">
        <f t="shared" ca="1" si="345"/>
        <v/>
      </c>
      <c r="S462" s="83" t="str">
        <f t="shared" ca="1" si="328"/>
        <v/>
      </c>
      <c r="T462" s="83" t="str">
        <f t="shared" ca="1" si="346"/>
        <v/>
      </c>
      <c r="U462" s="83" t="str">
        <f t="shared" ca="1" si="329"/>
        <v/>
      </c>
      <c r="V462" s="83" t="str">
        <f t="shared" ca="1" si="347"/>
        <v/>
      </c>
      <c r="W462" s="83" t="str">
        <f t="shared" ca="1" si="330"/>
        <v/>
      </c>
      <c r="X462" s="83" t="str">
        <f t="shared" ca="1" si="348"/>
        <v/>
      </c>
      <c r="Y462" s="83" t="str">
        <f t="shared" ca="1" si="331"/>
        <v/>
      </c>
      <c r="Z462" s="83" t="str">
        <f t="shared" ca="1" si="349"/>
        <v/>
      </c>
      <c r="AA462" s="83" t="str">
        <f t="shared" ca="1" si="332"/>
        <v/>
      </c>
      <c r="AB462" s="28" t="str">
        <f ca="1">IF(AA462&lt;&gt;"",COUNTIF(AA451:AA462,AA462),"")</f>
        <v/>
      </c>
      <c r="AC462" s="9" t="str">
        <f t="shared" ca="1" si="310"/>
        <v/>
      </c>
      <c r="AD462" s="9" t="str">
        <f t="shared" ca="1" si="320"/>
        <v/>
      </c>
      <c r="AE462" s="9" t="str">
        <f t="shared" ca="1" si="311"/>
        <v/>
      </c>
      <c r="AF462" s="9" t="str">
        <f t="shared" ca="1" si="312"/>
        <v/>
      </c>
      <c r="AG462" s="9" t="str">
        <f t="shared" ca="1" si="313"/>
        <v/>
      </c>
      <c r="AH462" s="9" t="str">
        <f t="shared" ca="1" si="314"/>
        <v/>
      </c>
      <c r="AI462" s="9" t="str">
        <f t="shared" ca="1" si="315"/>
        <v/>
      </c>
      <c r="AJ462" s="9" t="str">
        <f t="shared" ca="1" si="316"/>
        <v/>
      </c>
      <c r="AK462" s="9" t="str">
        <f t="shared" ca="1" si="317"/>
        <v/>
      </c>
      <c r="AL462" s="9" t="str">
        <f t="shared" ca="1" si="334"/>
        <v/>
      </c>
      <c r="AM462" s="9">
        <f t="shared" ca="1" si="319"/>
        <v>19</v>
      </c>
      <c r="AN462" s="9">
        <f t="shared" ca="1" si="350"/>
        <v>-9</v>
      </c>
      <c r="AO462" s="20">
        <f t="shared" ca="1" si="338"/>
        <v>0</v>
      </c>
      <c r="AP462" s="22">
        <f t="shared" ca="1" si="339"/>
        <v>69</v>
      </c>
      <c r="AQ462"/>
      <c r="AR462" s="74" t="str">
        <f t="shared" ref="AR462:AR493" ca="1" si="351">IF(A462&lt;&gt;"",IF(AP462&gt;=$W$1,"Profit Target",""),"")</f>
        <v>Profit Target</v>
      </c>
      <c r="AS462" s="74" t="str">
        <f t="shared" ref="AS462:AS493" ca="1" si="352">IF(A462&lt;&gt;"",IF(AP462&lt;=$W$2,"Stop Loss",""),"")</f>
        <v/>
      </c>
      <c r="CA462" s="5"/>
      <c r="CB462" s="50">
        <f t="shared" ca="1" si="336"/>
        <v>22</v>
      </c>
    </row>
    <row r="463" spans="1:80">
      <c r="A463" s="50">
        <f t="shared" ca="1" si="335"/>
        <v>5</v>
      </c>
      <c r="B463" s="34"/>
      <c r="C463" s="34"/>
      <c r="D463" s="34"/>
      <c r="E463" s="34"/>
      <c r="F463" s="24">
        <f ca="1">IF(A463&lt;&gt;"",COUNTIF($A$5:A463,A463),"")</f>
        <v>17</v>
      </c>
      <c r="G463" s="76">
        <f t="shared" ca="1" si="337"/>
        <v>5</v>
      </c>
      <c r="H463" s="19">
        <f t="shared" ca="1" si="340"/>
        <v>1</v>
      </c>
      <c r="I463" s="83" t="str">
        <f t="shared" ca="1" si="323"/>
        <v/>
      </c>
      <c r="J463" s="83" t="str">
        <f t="shared" ca="1" si="341"/>
        <v/>
      </c>
      <c r="K463" s="83" t="str">
        <f t="shared" ca="1" si="324"/>
        <v/>
      </c>
      <c r="L463" s="83" t="str">
        <f t="shared" ca="1" si="342"/>
        <v/>
      </c>
      <c r="M463" s="83" t="str">
        <f t="shared" ca="1" si="325"/>
        <v/>
      </c>
      <c r="N463" s="83" t="str">
        <f t="shared" ca="1" si="343"/>
        <v/>
      </c>
      <c r="O463" s="83" t="str">
        <f t="shared" ca="1" si="326"/>
        <v/>
      </c>
      <c r="P463" s="83" t="str">
        <f t="shared" ca="1" si="344"/>
        <v/>
      </c>
      <c r="Q463" s="83" t="str">
        <f t="shared" ca="1" si="327"/>
        <v/>
      </c>
      <c r="R463" s="83" t="str">
        <f t="shared" ca="1" si="345"/>
        <v/>
      </c>
      <c r="S463" s="83" t="str">
        <f t="shared" ca="1" si="328"/>
        <v/>
      </c>
      <c r="T463" s="83" t="str">
        <f t="shared" ca="1" si="346"/>
        <v/>
      </c>
      <c r="U463" s="83" t="str">
        <f t="shared" ca="1" si="329"/>
        <v/>
      </c>
      <c r="V463" s="83" t="str">
        <f t="shared" ca="1" si="347"/>
        <v/>
      </c>
      <c r="W463" s="83" t="str">
        <f t="shared" ca="1" si="330"/>
        <v/>
      </c>
      <c r="X463" s="83" t="str">
        <f t="shared" ca="1" si="348"/>
        <v/>
      </c>
      <c r="Y463" s="83" t="str">
        <f t="shared" ca="1" si="331"/>
        <v/>
      </c>
      <c r="Z463" s="83" t="str">
        <f t="shared" ca="1" si="349"/>
        <v/>
      </c>
      <c r="AA463" s="83" t="str">
        <f t="shared" ca="1" si="332"/>
        <v/>
      </c>
      <c r="AB463" s="28" t="str">
        <f t="shared" ref="AB463:AB504" ca="1" si="353">IF(AA463&lt;&gt;"",COUNTIF(AA458:AA463,AA463),"")</f>
        <v/>
      </c>
      <c r="AC463" s="9" t="str">
        <f t="shared" ca="1" si="310"/>
        <v/>
      </c>
      <c r="AD463" s="9" t="str">
        <f t="shared" ca="1" si="320"/>
        <v/>
      </c>
      <c r="AE463" s="9" t="str">
        <f t="shared" ca="1" si="311"/>
        <v/>
      </c>
      <c r="AF463" s="9" t="str">
        <f t="shared" ca="1" si="312"/>
        <v/>
      </c>
      <c r="AG463" s="9" t="str">
        <f t="shared" ca="1" si="313"/>
        <v/>
      </c>
      <c r="AH463" s="9" t="str">
        <f t="shared" ca="1" si="314"/>
        <v/>
      </c>
      <c r="AI463" s="9" t="str">
        <f t="shared" ca="1" si="315"/>
        <v/>
      </c>
      <c r="AJ463" s="9" t="str">
        <f t="shared" ca="1" si="316"/>
        <v/>
      </c>
      <c r="AK463" s="9" t="str">
        <f t="shared" ca="1" si="317"/>
        <v/>
      </c>
      <c r="AL463" s="9" t="str">
        <f t="shared" ca="1" si="334"/>
        <v/>
      </c>
      <c r="AM463" s="9">
        <f t="shared" ca="1" si="319"/>
        <v>19</v>
      </c>
      <c r="AN463" s="9">
        <f t="shared" ca="1" si="350"/>
        <v>-9</v>
      </c>
      <c r="AO463" s="20">
        <f t="shared" ca="1" si="338"/>
        <v>0</v>
      </c>
      <c r="AP463" s="22">
        <f t="shared" ca="1" si="339"/>
        <v>69</v>
      </c>
      <c r="AQ463"/>
      <c r="AR463" s="74" t="str">
        <f t="shared" ca="1" si="351"/>
        <v>Profit Target</v>
      </c>
      <c r="AS463" s="74" t="str">
        <f t="shared" ca="1" si="352"/>
        <v/>
      </c>
      <c r="CA463" s="5"/>
      <c r="CB463" s="50">
        <f t="shared" ca="1" si="336"/>
        <v>3</v>
      </c>
    </row>
    <row r="464" spans="1:80">
      <c r="A464" s="50">
        <f t="shared" ca="1" si="335"/>
        <v>29</v>
      </c>
      <c r="B464" s="34"/>
      <c r="C464" s="34"/>
      <c r="D464" s="34"/>
      <c r="E464" s="34"/>
      <c r="F464" s="24">
        <f ca="1">IF(A464&lt;&gt;"",COUNTIF($A$5:A464,A464),"")</f>
        <v>11</v>
      </c>
      <c r="G464" s="76">
        <f t="shared" ca="1" si="337"/>
        <v>29</v>
      </c>
      <c r="H464" s="19">
        <f t="shared" ca="1" si="340"/>
        <v>1</v>
      </c>
      <c r="I464" s="83" t="str">
        <f t="shared" ca="1" si="323"/>
        <v/>
      </c>
      <c r="J464" s="83" t="str">
        <f t="shared" ca="1" si="341"/>
        <v/>
      </c>
      <c r="K464" s="83" t="str">
        <f t="shared" ca="1" si="324"/>
        <v/>
      </c>
      <c r="L464" s="83" t="str">
        <f t="shared" ca="1" si="342"/>
        <v/>
      </c>
      <c r="M464" s="83" t="str">
        <f t="shared" ca="1" si="325"/>
        <v/>
      </c>
      <c r="N464" s="83" t="str">
        <f t="shared" ca="1" si="343"/>
        <v/>
      </c>
      <c r="O464" s="83" t="str">
        <f t="shared" ca="1" si="326"/>
        <v/>
      </c>
      <c r="P464" s="83" t="str">
        <f t="shared" ca="1" si="344"/>
        <v/>
      </c>
      <c r="Q464" s="83" t="str">
        <f t="shared" ca="1" si="327"/>
        <v/>
      </c>
      <c r="R464" s="83" t="str">
        <f t="shared" ca="1" si="345"/>
        <v/>
      </c>
      <c r="S464" s="83" t="str">
        <f t="shared" ca="1" si="328"/>
        <v/>
      </c>
      <c r="T464" s="83" t="str">
        <f t="shared" ca="1" si="346"/>
        <v/>
      </c>
      <c r="U464" s="83" t="str">
        <f t="shared" ca="1" si="329"/>
        <v/>
      </c>
      <c r="V464" s="83" t="str">
        <f t="shared" ca="1" si="347"/>
        <v/>
      </c>
      <c r="W464" s="83" t="str">
        <f t="shared" ca="1" si="330"/>
        <v/>
      </c>
      <c r="X464" s="83" t="str">
        <f t="shared" ca="1" si="348"/>
        <v/>
      </c>
      <c r="Y464" s="83" t="str">
        <f t="shared" ca="1" si="331"/>
        <v/>
      </c>
      <c r="Z464" s="83" t="str">
        <f t="shared" ca="1" si="349"/>
        <v/>
      </c>
      <c r="AA464" s="83" t="str">
        <f t="shared" ca="1" si="332"/>
        <v/>
      </c>
      <c r="AB464" s="28" t="str">
        <f t="shared" ca="1" si="353"/>
        <v/>
      </c>
      <c r="AC464" s="9" t="str">
        <f t="shared" ca="1" si="310"/>
        <v/>
      </c>
      <c r="AD464" s="9" t="str">
        <f t="shared" ca="1" si="320"/>
        <v/>
      </c>
      <c r="AE464" s="9" t="str">
        <f t="shared" ca="1" si="311"/>
        <v/>
      </c>
      <c r="AF464" s="9" t="str">
        <f t="shared" ca="1" si="312"/>
        <v/>
      </c>
      <c r="AG464" s="9" t="str">
        <f t="shared" ca="1" si="313"/>
        <v/>
      </c>
      <c r="AH464" s="9" t="str">
        <f t="shared" ca="1" si="314"/>
        <v/>
      </c>
      <c r="AI464" s="9" t="str">
        <f t="shared" ca="1" si="315"/>
        <v/>
      </c>
      <c r="AJ464" s="9" t="str">
        <f t="shared" ca="1" si="316"/>
        <v/>
      </c>
      <c r="AK464" s="9" t="str">
        <f t="shared" ca="1" si="317"/>
        <v/>
      </c>
      <c r="AL464" s="9" t="str">
        <f t="shared" ca="1" si="334"/>
        <v/>
      </c>
      <c r="AM464" s="9">
        <f t="shared" ca="1" si="319"/>
        <v>19</v>
      </c>
      <c r="AN464" s="9">
        <f t="shared" ca="1" si="350"/>
        <v>-9</v>
      </c>
      <c r="AO464" s="20">
        <f t="shared" ca="1" si="338"/>
        <v>0</v>
      </c>
      <c r="AP464" s="22">
        <f t="shared" ca="1" si="339"/>
        <v>69</v>
      </c>
      <c r="AQ464"/>
      <c r="AR464" s="74" t="str">
        <f t="shared" ca="1" si="351"/>
        <v>Profit Target</v>
      </c>
      <c r="AS464" s="74" t="str">
        <f t="shared" ca="1" si="352"/>
        <v/>
      </c>
      <c r="CA464" s="5"/>
      <c r="CB464" s="50">
        <f t="shared" ca="1" si="336"/>
        <v>8</v>
      </c>
    </row>
    <row r="465" spans="1:80">
      <c r="A465" s="50">
        <f t="shared" ca="1" si="335"/>
        <v>24</v>
      </c>
      <c r="B465" s="34"/>
      <c r="C465" s="34"/>
      <c r="D465" s="34"/>
      <c r="E465" s="34"/>
      <c r="F465" s="24">
        <f ca="1">IF(A465&lt;&gt;"",COUNTIF($A$5:A465,A465),"")</f>
        <v>12</v>
      </c>
      <c r="G465" s="76">
        <f t="shared" ca="1" si="337"/>
        <v>24</v>
      </c>
      <c r="H465" s="19">
        <f t="shared" ca="1" si="340"/>
        <v>1</v>
      </c>
      <c r="I465" s="83" t="str">
        <f t="shared" ca="1" si="323"/>
        <v/>
      </c>
      <c r="J465" s="83" t="str">
        <f t="shared" ca="1" si="341"/>
        <v/>
      </c>
      <c r="K465" s="83" t="str">
        <f t="shared" ca="1" si="324"/>
        <v/>
      </c>
      <c r="L465" s="83" t="str">
        <f t="shared" ca="1" si="342"/>
        <v/>
      </c>
      <c r="M465" s="83" t="str">
        <f t="shared" ca="1" si="325"/>
        <v/>
      </c>
      <c r="N465" s="83" t="str">
        <f t="shared" ca="1" si="343"/>
        <v/>
      </c>
      <c r="O465" s="83" t="str">
        <f t="shared" ca="1" si="326"/>
        <v/>
      </c>
      <c r="P465" s="83" t="str">
        <f t="shared" ca="1" si="344"/>
        <v/>
      </c>
      <c r="Q465" s="83" t="str">
        <f t="shared" ca="1" si="327"/>
        <v/>
      </c>
      <c r="R465" s="83" t="str">
        <f t="shared" ca="1" si="345"/>
        <v/>
      </c>
      <c r="S465" s="83" t="str">
        <f t="shared" ca="1" si="328"/>
        <v/>
      </c>
      <c r="T465" s="83" t="str">
        <f t="shared" ca="1" si="346"/>
        <v/>
      </c>
      <c r="U465" s="83" t="str">
        <f t="shared" ca="1" si="329"/>
        <v/>
      </c>
      <c r="V465" s="83" t="str">
        <f t="shared" ca="1" si="347"/>
        <v/>
      </c>
      <c r="W465" s="83" t="str">
        <f t="shared" ca="1" si="330"/>
        <v/>
      </c>
      <c r="X465" s="83" t="str">
        <f t="shared" ca="1" si="348"/>
        <v/>
      </c>
      <c r="Y465" s="83" t="str">
        <f t="shared" ca="1" si="331"/>
        <v/>
      </c>
      <c r="Z465" s="83" t="str">
        <f t="shared" ca="1" si="349"/>
        <v/>
      </c>
      <c r="AA465" s="83" t="str">
        <f t="shared" ca="1" si="332"/>
        <v/>
      </c>
      <c r="AB465" s="28" t="str">
        <f t="shared" ca="1" si="353"/>
        <v/>
      </c>
      <c r="AC465" s="9" t="str">
        <f t="shared" ca="1" si="310"/>
        <v/>
      </c>
      <c r="AD465" s="9" t="str">
        <f t="shared" ca="1" si="320"/>
        <v/>
      </c>
      <c r="AE465" s="9" t="str">
        <f t="shared" ca="1" si="311"/>
        <v/>
      </c>
      <c r="AF465" s="9" t="str">
        <f t="shared" ca="1" si="312"/>
        <v/>
      </c>
      <c r="AG465" s="9" t="str">
        <f t="shared" ca="1" si="313"/>
        <v/>
      </c>
      <c r="AH465" s="9" t="str">
        <f t="shared" ca="1" si="314"/>
        <v/>
      </c>
      <c r="AI465" s="9" t="str">
        <f t="shared" ca="1" si="315"/>
        <v/>
      </c>
      <c r="AJ465" s="9" t="str">
        <f t="shared" ca="1" si="316"/>
        <v/>
      </c>
      <c r="AK465" s="9" t="str">
        <f t="shared" ca="1" si="317"/>
        <v/>
      </c>
      <c r="AL465" s="9" t="str">
        <f t="shared" ca="1" si="334"/>
        <v/>
      </c>
      <c r="AM465" s="9">
        <f t="shared" ca="1" si="319"/>
        <v>19</v>
      </c>
      <c r="AN465" s="9">
        <f t="shared" ca="1" si="350"/>
        <v>-9</v>
      </c>
      <c r="AO465" s="20">
        <f t="shared" ca="1" si="338"/>
        <v>0</v>
      </c>
      <c r="AP465" s="22">
        <f t="shared" ca="1" si="339"/>
        <v>69</v>
      </c>
      <c r="AQ465"/>
      <c r="AR465" s="74" t="str">
        <f t="shared" ca="1" si="351"/>
        <v>Profit Target</v>
      </c>
      <c r="AS465" s="74" t="str">
        <f t="shared" ca="1" si="352"/>
        <v/>
      </c>
      <c r="CA465" s="5"/>
      <c r="CB465" s="50">
        <f t="shared" ca="1" si="336"/>
        <v>23</v>
      </c>
    </row>
    <row r="466" spans="1:80">
      <c r="A466" s="50">
        <f t="shared" ca="1" si="335"/>
        <v>15</v>
      </c>
      <c r="B466" s="34"/>
      <c r="C466" s="34"/>
      <c r="D466" s="34"/>
      <c r="E466" s="34"/>
      <c r="F466" s="24">
        <f ca="1">IF(A466&lt;&gt;"",COUNTIF($A$5:A466,A466),"")</f>
        <v>16</v>
      </c>
      <c r="G466" s="76">
        <f t="shared" ca="1" si="337"/>
        <v>15</v>
      </c>
      <c r="H466" s="19">
        <f t="shared" ca="1" si="340"/>
        <v>1</v>
      </c>
      <c r="I466" s="83" t="str">
        <f t="shared" ca="1" si="323"/>
        <v/>
      </c>
      <c r="J466" s="83" t="str">
        <f t="shared" ca="1" si="341"/>
        <v/>
      </c>
      <c r="K466" s="83" t="str">
        <f t="shared" ca="1" si="324"/>
        <v/>
      </c>
      <c r="L466" s="83" t="str">
        <f t="shared" ca="1" si="342"/>
        <v/>
      </c>
      <c r="M466" s="83" t="str">
        <f t="shared" ca="1" si="325"/>
        <v/>
      </c>
      <c r="N466" s="83" t="str">
        <f t="shared" ca="1" si="343"/>
        <v/>
      </c>
      <c r="O466" s="83" t="str">
        <f t="shared" ca="1" si="326"/>
        <v/>
      </c>
      <c r="P466" s="83" t="str">
        <f t="shared" ca="1" si="344"/>
        <v/>
      </c>
      <c r="Q466" s="83" t="str">
        <f t="shared" ca="1" si="327"/>
        <v/>
      </c>
      <c r="R466" s="83" t="str">
        <f t="shared" ca="1" si="345"/>
        <v/>
      </c>
      <c r="S466" s="83" t="str">
        <f t="shared" ca="1" si="328"/>
        <v/>
      </c>
      <c r="T466" s="83" t="str">
        <f t="shared" ca="1" si="346"/>
        <v/>
      </c>
      <c r="U466" s="83" t="str">
        <f t="shared" ca="1" si="329"/>
        <v/>
      </c>
      <c r="V466" s="83" t="str">
        <f t="shared" ca="1" si="347"/>
        <v/>
      </c>
      <c r="W466" s="83" t="str">
        <f t="shared" ca="1" si="330"/>
        <v/>
      </c>
      <c r="X466" s="83" t="str">
        <f t="shared" ca="1" si="348"/>
        <v/>
      </c>
      <c r="Y466" s="83" t="str">
        <f t="shared" ca="1" si="331"/>
        <v/>
      </c>
      <c r="Z466" s="83" t="str">
        <f t="shared" ca="1" si="349"/>
        <v/>
      </c>
      <c r="AA466" s="83" t="str">
        <f t="shared" ca="1" si="332"/>
        <v/>
      </c>
      <c r="AB466" s="28" t="str">
        <f t="shared" ca="1" si="353"/>
        <v/>
      </c>
      <c r="AC466" s="9" t="str">
        <f t="shared" ca="1" si="310"/>
        <v/>
      </c>
      <c r="AD466" s="9" t="str">
        <f t="shared" ca="1" si="320"/>
        <v/>
      </c>
      <c r="AE466" s="9" t="str">
        <f t="shared" ca="1" si="311"/>
        <v/>
      </c>
      <c r="AF466" s="9" t="str">
        <f t="shared" ca="1" si="312"/>
        <v/>
      </c>
      <c r="AG466" s="9" t="str">
        <f t="shared" ca="1" si="313"/>
        <v/>
      </c>
      <c r="AH466" s="9" t="str">
        <f t="shared" ca="1" si="314"/>
        <v/>
      </c>
      <c r="AI466" s="9" t="str">
        <f t="shared" ca="1" si="315"/>
        <v/>
      </c>
      <c r="AJ466" s="9" t="str">
        <f t="shared" ca="1" si="316"/>
        <v/>
      </c>
      <c r="AK466" s="9" t="str">
        <f t="shared" ca="1" si="317"/>
        <v/>
      </c>
      <c r="AL466" s="9" t="str">
        <f t="shared" ca="1" si="334"/>
        <v/>
      </c>
      <c r="AM466" s="9">
        <f t="shared" ca="1" si="319"/>
        <v>19</v>
      </c>
      <c r="AN466" s="9">
        <f t="shared" ca="1" si="350"/>
        <v>-9</v>
      </c>
      <c r="AO466" s="20">
        <f t="shared" ca="1" si="338"/>
        <v>0</v>
      </c>
      <c r="AP466" s="22">
        <f t="shared" ca="1" si="339"/>
        <v>69</v>
      </c>
      <c r="AQ466"/>
      <c r="AR466" s="74" t="str">
        <f t="shared" ca="1" si="351"/>
        <v>Profit Target</v>
      </c>
      <c r="AS466" s="74" t="str">
        <f t="shared" ca="1" si="352"/>
        <v/>
      </c>
      <c r="CA466" s="5"/>
      <c r="CB466" s="50">
        <f t="shared" ca="1" si="336"/>
        <v>7</v>
      </c>
    </row>
    <row r="467" spans="1:80">
      <c r="A467" s="50">
        <f t="shared" ca="1" si="335"/>
        <v>35</v>
      </c>
      <c r="B467" s="34"/>
      <c r="C467" s="34"/>
      <c r="D467" s="34"/>
      <c r="E467" s="34"/>
      <c r="F467" s="24">
        <f ca="1">IF(A467&lt;&gt;"",COUNTIF($A$5:A467,A467),"")</f>
        <v>9</v>
      </c>
      <c r="G467" s="76">
        <f t="shared" ca="1" si="337"/>
        <v>35</v>
      </c>
      <c r="H467" s="19">
        <f t="shared" ca="1" si="340"/>
        <v>1</v>
      </c>
      <c r="I467" s="83" t="str">
        <f t="shared" ca="1" si="323"/>
        <v/>
      </c>
      <c r="J467" s="83" t="str">
        <f t="shared" ca="1" si="341"/>
        <v/>
      </c>
      <c r="K467" s="83" t="str">
        <f t="shared" ca="1" si="324"/>
        <v/>
      </c>
      <c r="L467" s="83" t="str">
        <f t="shared" ca="1" si="342"/>
        <v/>
      </c>
      <c r="M467" s="83" t="str">
        <f t="shared" ca="1" si="325"/>
        <v/>
      </c>
      <c r="N467" s="83" t="str">
        <f t="shared" ca="1" si="343"/>
        <v/>
      </c>
      <c r="O467" s="83" t="str">
        <f t="shared" ca="1" si="326"/>
        <v/>
      </c>
      <c r="P467" s="83" t="str">
        <f t="shared" ca="1" si="344"/>
        <v/>
      </c>
      <c r="Q467" s="83" t="str">
        <f t="shared" ca="1" si="327"/>
        <v/>
      </c>
      <c r="R467" s="83" t="str">
        <f t="shared" ca="1" si="345"/>
        <v/>
      </c>
      <c r="S467" s="83" t="str">
        <f t="shared" ca="1" si="328"/>
        <v/>
      </c>
      <c r="T467" s="83" t="str">
        <f t="shared" ca="1" si="346"/>
        <v/>
      </c>
      <c r="U467" s="83" t="str">
        <f t="shared" ca="1" si="329"/>
        <v/>
      </c>
      <c r="V467" s="83" t="str">
        <f t="shared" ca="1" si="347"/>
        <v/>
      </c>
      <c r="W467" s="83" t="str">
        <f t="shared" ca="1" si="330"/>
        <v/>
      </c>
      <c r="X467" s="83" t="str">
        <f t="shared" ca="1" si="348"/>
        <v/>
      </c>
      <c r="Y467" s="83" t="str">
        <f t="shared" ca="1" si="331"/>
        <v/>
      </c>
      <c r="Z467" s="83" t="str">
        <f t="shared" ca="1" si="349"/>
        <v/>
      </c>
      <c r="AA467" s="83" t="str">
        <f t="shared" ca="1" si="332"/>
        <v/>
      </c>
      <c r="AB467" s="28" t="str">
        <f t="shared" ca="1" si="353"/>
        <v/>
      </c>
      <c r="AC467" s="9" t="str">
        <f t="shared" ca="1" si="310"/>
        <v/>
      </c>
      <c r="AD467" s="9" t="str">
        <f t="shared" ca="1" si="320"/>
        <v/>
      </c>
      <c r="AE467" s="9" t="str">
        <f t="shared" ca="1" si="311"/>
        <v/>
      </c>
      <c r="AF467" s="9" t="str">
        <f t="shared" ca="1" si="312"/>
        <v/>
      </c>
      <c r="AG467" s="9" t="str">
        <f t="shared" ca="1" si="313"/>
        <v/>
      </c>
      <c r="AH467" s="9" t="str">
        <f t="shared" ca="1" si="314"/>
        <v/>
      </c>
      <c r="AI467" s="9" t="str">
        <f t="shared" ca="1" si="315"/>
        <v/>
      </c>
      <c r="AJ467" s="9" t="str">
        <f t="shared" ca="1" si="316"/>
        <v/>
      </c>
      <c r="AK467" s="9" t="str">
        <f t="shared" ca="1" si="317"/>
        <v/>
      </c>
      <c r="AL467" s="9" t="str">
        <f t="shared" ca="1" si="334"/>
        <v/>
      </c>
      <c r="AM467" s="9">
        <f t="shared" ca="1" si="319"/>
        <v>19</v>
      </c>
      <c r="AN467" s="9">
        <f t="shared" ca="1" si="350"/>
        <v>-9</v>
      </c>
      <c r="AO467" s="20">
        <f t="shared" ca="1" si="338"/>
        <v>0</v>
      </c>
      <c r="AP467" s="22">
        <f t="shared" ca="1" si="339"/>
        <v>69</v>
      </c>
      <c r="AQ467"/>
      <c r="AR467" s="74" t="str">
        <f t="shared" ca="1" si="351"/>
        <v>Profit Target</v>
      </c>
      <c r="AS467" s="74" t="str">
        <f t="shared" ca="1" si="352"/>
        <v/>
      </c>
      <c r="CA467" s="5"/>
      <c r="CB467" s="50">
        <f t="shared" ca="1" si="336"/>
        <v>6</v>
      </c>
    </row>
    <row r="468" spans="1:80">
      <c r="A468" s="50">
        <f t="shared" ca="1" si="335"/>
        <v>8</v>
      </c>
      <c r="B468" s="34"/>
      <c r="C468" s="34"/>
      <c r="D468" s="34"/>
      <c r="E468" s="34"/>
      <c r="F468" s="24">
        <f ca="1">IF(A468&lt;&gt;"",COUNTIF($A$5:A468,A468),"")</f>
        <v>13</v>
      </c>
      <c r="G468" s="76">
        <f t="shared" ca="1" si="337"/>
        <v>8</v>
      </c>
      <c r="H468" s="19">
        <f t="shared" ca="1" si="340"/>
        <v>1</v>
      </c>
      <c r="I468" s="83" t="str">
        <f t="shared" ca="1" si="323"/>
        <v/>
      </c>
      <c r="J468" s="83" t="str">
        <f t="shared" ca="1" si="341"/>
        <v/>
      </c>
      <c r="K468" s="83" t="str">
        <f t="shared" ca="1" si="324"/>
        <v/>
      </c>
      <c r="L468" s="83" t="str">
        <f t="shared" ca="1" si="342"/>
        <v/>
      </c>
      <c r="M468" s="83" t="str">
        <f t="shared" ca="1" si="325"/>
        <v/>
      </c>
      <c r="N468" s="83" t="str">
        <f t="shared" ca="1" si="343"/>
        <v/>
      </c>
      <c r="O468" s="83" t="str">
        <f t="shared" ca="1" si="326"/>
        <v/>
      </c>
      <c r="P468" s="83" t="str">
        <f t="shared" ca="1" si="344"/>
        <v/>
      </c>
      <c r="Q468" s="83" t="str">
        <f t="shared" ca="1" si="327"/>
        <v/>
      </c>
      <c r="R468" s="83" t="str">
        <f t="shared" ca="1" si="345"/>
        <v/>
      </c>
      <c r="S468" s="83" t="str">
        <f t="shared" ca="1" si="328"/>
        <v/>
      </c>
      <c r="T468" s="83" t="str">
        <f t="shared" ca="1" si="346"/>
        <v/>
      </c>
      <c r="U468" s="83" t="str">
        <f t="shared" ca="1" si="329"/>
        <v/>
      </c>
      <c r="V468" s="83" t="str">
        <f t="shared" ca="1" si="347"/>
        <v/>
      </c>
      <c r="W468" s="83" t="str">
        <f t="shared" ca="1" si="330"/>
        <v/>
      </c>
      <c r="X468" s="83" t="str">
        <f t="shared" ca="1" si="348"/>
        <v/>
      </c>
      <c r="Y468" s="83" t="str">
        <f t="shared" ca="1" si="331"/>
        <v/>
      </c>
      <c r="Z468" s="83" t="str">
        <f t="shared" ca="1" si="349"/>
        <v/>
      </c>
      <c r="AA468" s="83" t="str">
        <f t="shared" ca="1" si="332"/>
        <v/>
      </c>
      <c r="AB468" s="28" t="str">
        <f t="shared" ca="1" si="353"/>
        <v/>
      </c>
      <c r="AC468" s="9" t="str">
        <f t="shared" ca="1" si="310"/>
        <v/>
      </c>
      <c r="AD468" s="9" t="str">
        <f t="shared" ca="1" si="320"/>
        <v/>
      </c>
      <c r="AE468" s="9" t="str">
        <f t="shared" ca="1" si="311"/>
        <v/>
      </c>
      <c r="AF468" s="9" t="str">
        <f t="shared" ca="1" si="312"/>
        <v/>
      </c>
      <c r="AG468" s="9" t="str">
        <f t="shared" ca="1" si="313"/>
        <v/>
      </c>
      <c r="AH468" s="9" t="str">
        <f t="shared" ca="1" si="314"/>
        <v/>
      </c>
      <c r="AI468" s="9" t="str">
        <f t="shared" ca="1" si="315"/>
        <v/>
      </c>
      <c r="AJ468" s="9" t="str">
        <f t="shared" ca="1" si="316"/>
        <v/>
      </c>
      <c r="AK468" s="9" t="str">
        <f t="shared" ca="1" si="317"/>
        <v/>
      </c>
      <c r="AL468" s="9" t="str">
        <f t="shared" ca="1" si="334"/>
        <v/>
      </c>
      <c r="AM468" s="9">
        <f t="shared" ca="1" si="319"/>
        <v>19</v>
      </c>
      <c r="AN468" s="9">
        <f t="shared" ca="1" si="350"/>
        <v>-9</v>
      </c>
      <c r="AO468" s="20">
        <f t="shared" ca="1" si="338"/>
        <v>0</v>
      </c>
      <c r="AP468" s="22">
        <f t="shared" ca="1" si="339"/>
        <v>69</v>
      </c>
      <c r="AQ468"/>
      <c r="AR468" s="74" t="str">
        <f t="shared" ca="1" si="351"/>
        <v>Profit Target</v>
      </c>
      <c r="AS468" s="74" t="str">
        <f t="shared" ca="1" si="352"/>
        <v/>
      </c>
      <c r="CA468" s="5"/>
      <c r="CB468" s="50">
        <f t="shared" ca="1" si="336"/>
        <v>20</v>
      </c>
    </row>
    <row r="469" spans="1:80">
      <c r="A469" s="50">
        <f t="shared" ca="1" si="335"/>
        <v>10</v>
      </c>
      <c r="B469" s="34"/>
      <c r="C469" s="34"/>
      <c r="D469" s="34"/>
      <c r="E469" s="34"/>
      <c r="F469" s="24">
        <f ca="1">IF(A469&lt;&gt;"",COUNTIF($A$5:A469,A469),"")</f>
        <v>22</v>
      </c>
      <c r="G469" s="76">
        <f t="shared" ca="1" si="337"/>
        <v>10</v>
      </c>
      <c r="H469" s="19">
        <f t="shared" ca="1" si="340"/>
        <v>1</v>
      </c>
      <c r="I469" s="83" t="str">
        <f t="shared" ca="1" si="323"/>
        <v/>
      </c>
      <c r="J469" s="83" t="str">
        <f t="shared" ca="1" si="341"/>
        <v/>
      </c>
      <c r="K469" s="83" t="str">
        <f t="shared" ca="1" si="324"/>
        <v/>
      </c>
      <c r="L469" s="83" t="str">
        <f t="shared" ca="1" si="342"/>
        <v/>
      </c>
      <c r="M469" s="83" t="str">
        <f t="shared" ca="1" si="325"/>
        <v/>
      </c>
      <c r="N469" s="83" t="str">
        <f t="shared" ca="1" si="343"/>
        <v/>
      </c>
      <c r="O469" s="83" t="str">
        <f t="shared" ca="1" si="326"/>
        <v/>
      </c>
      <c r="P469" s="83" t="str">
        <f t="shared" ca="1" si="344"/>
        <v/>
      </c>
      <c r="Q469" s="83" t="str">
        <f t="shared" ca="1" si="327"/>
        <v/>
      </c>
      <c r="R469" s="83" t="str">
        <f t="shared" ca="1" si="345"/>
        <v/>
      </c>
      <c r="S469" s="83" t="str">
        <f t="shared" ca="1" si="328"/>
        <v/>
      </c>
      <c r="T469" s="83" t="str">
        <f t="shared" ca="1" si="346"/>
        <v/>
      </c>
      <c r="U469" s="83" t="str">
        <f t="shared" ca="1" si="329"/>
        <v/>
      </c>
      <c r="V469" s="83" t="str">
        <f t="shared" ca="1" si="347"/>
        <v/>
      </c>
      <c r="W469" s="83" t="str">
        <f t="shared" ca="1" si="330"/>
        <v/>
      </c>
      <c r="X469" s="83" t="str">
        <f t="shared" ca="1" si="348"/>
        <v/>
      </c>
      <c r="Y469" s="83" t="str">
        <f t="shared" ca="1" si="331"/>
        <v/>
      </c>
      <c r="Z469" s="83" t="str">
        <f t="shared" ca="1" si="349"/>
        <v/>
      </c>
      <c r="AA469" s="83" t="str">
        <f t="shared" ca="1" si="332"/>
        <v/>
      </c>
      <c r="AB469" s="28" t="str">
        <f t="shared" ca="1" si="353"/>
        <v/>
      </c>
      <c r="AC469" s="9" t="str">
        <f t="shared" ca="1" si="310"/>
        <v/>
      </c>
      <c r="AD469" s="9" t="str">
        <f t="shared" ca="1" si="320"/>
        <v/>
      </c>
      <c r="AE469" s="9" t="str">
        <f t="shared" ca="1" si="311"/>
        <v/>
      </c>
      <c r="AF469" s="9" t="str">
        <f t="shared" ca="1" si="312"/>
        <v/>
      </c>
      <c r="AG469" s="9" t="str">
        <f t="shared" ca="1" si="313"/>
        <v/>
      </c>
      <c r="AH469" s="9" t="str">
        <f t="shared" ca="1" si="314"/>
        <v/>
      </c>
      <c r="AI469" s="9" t="str">
        <f t="shared" ca="1" si="315"/>
        <v/>
      </c>
      <c r="AJ469" s="9" t="str">
        <f t="shared" ca="1" si="316"/>
        <v/>
      </c>
      <c r="AK469" s="9" t="str">
        <f t="shared" ca="1" si="317"/>
        <v/>
      </c>
      <c r="AL469" s="9" t="str">
        <f t="shared" ca="1" si="334"/>
        <v/>
      </c>
      <c r="AM469" s="9">
        <f t="shared" ca="1" si="319"/>
        <v>19</v>
      </c>
      <c r="AN469" s="9">
        <f t="shared" ca="1" si="350"/>
        <v>-9</v>
      </c>
      <c r="AO469" s="20">
        <f t="shared" ca="1" si="338"/>
        <v>0</v>
      </c>
      <c r="AP469" s="22">
        <f t="shared" ca="1" si="339"/>
        <v>69</v>
      </c>
      <c r="AQ469"/>
      <c r="AR469" s="74" t="str">
        <f t="shared" ca="1" si="351"/>
        <v>Profit Target</v>
      </c>
      <c r="AS469" s="74" t="str">
        <f t="shared" ca="1" si="352"/>
        <v/>
      </c>
      <c r="CA469" s="5"/>
      <c r="CB469" s="50">
        <f t="shared" ca="1" si="336"/>
        <v>31</v>
      </c>
    </row>
    <row r="470" spans="1:80">
      <c r="A470" s="50">
        <f t="shared" ca="1" si="335"/>
        <v>27</v>
      </c>
      <c r="B470" s="34"/>
      <c r="C470" s="34"/>
      <c r="D470" s="34"/>
      <c r="E470" s="34"/>
      <c r="F470" s="24">
        <f ca="1">IF(A470&lt;&gt;"",COUNTIF($A$5:A470,A470),"")</f>
        <v>12</v>
      </c>
      <c r="G470" s="76">
        <f t="shared" ca="1" si="337"/>
        <v>27</v>
      </c>
      <c r="H470" s="19">
        <f t="shared" ca="1" si="340"/>
        <v>1</v>
      </c>
      <c r="I470" s="83" t="str">
        <f t="shared" ca="1" si="323"/>
        <v/>
      </c>
      <c r="J470" s="83" t="str">
        <f t="shared" ca="1" si="341"/>
        <v/>
      </c>
      <c r="K470" s="83" t="str">
        <f t="shared" ca="1" si="324"/>
        <v/>
      </c>
      <c r="L470" s="83" t="str">
        <f t="shared" ca="1" si="342"/>
        <v/>
      </c>
      <c r="M470" s="83" t="str">
        <f t="shared" ca="1" si="325"/>
        <v/>
      </c>
      <c r="N470" s="83" t="str">
        <f t="shared" ca="1" si="343"/>
        <v/>
      </c>
      <c r="O470" s="83" t="str">
        <f t="shared" ca="1" si="326"/>
        <v/>
      </c>
      <c r="P470" s="83" t="str">
        <f t="shared" ca="1" si="344"/>
        <v/>
      </c>
      <c r="Q470" s="83" t="str">
        <f t="shared" ca="1" si="327"/>
        <v/>
      </c>
      <c r="R470" s="83" t="str">
        <f t="shared" ca="1" si="345"/>
        <v/>
      </c>
      <c r="S470" s="83" t="str">
        <f t="shared" ca="1" si="328"/>
        <v/>
      </c>
      <c r="T470" s="83" t="str">
        <f t="shared" ca="1" si="346"/>
        <v/>
      </c>
      <c r="U470" s="83" t="str">
        <f t="shared" ca="1" si="329"/>
        <v/>
      </c>
      <c r="V470" s="83" t="str">
        <f t="shared" ca="1" si="347"/>
        <v/>
      </c>
      <c r="W470" s="83" t="str">
        <f t="shared" ca="1" si="330"/>
        <v/>
      </c>
      <c r="X470" s="83" t="str">
        <f t="shared" ca="1" si="348"/>
        <v/>
      </c>
      <c r="Y470" s="83" t="str">
        <f t="shared" ca="1" si="331"/>
        <v/>
      </c>
      <c r="Z470" s="83" t="str">
        <f t="shared" ca="1" si="349"/>
        <v/>
      </c>
      <c r="AA470" s="83" t="str">
        <f t="shared" ca="1" si="332"/>
        <v/>
      </c>
      <c r="AB470" s="28" t="str">
        <f t="shared" ca="1" si="353"/>
        <v/>
      </c>
      <c r="AC470" s="9" t="str">
        <f t="shared" ca="1" si="310"/>
        <v/>
      </c>
      <c r="AD470" s="9" t="str">
        <f t="shared" ca="1" si="320"/>
        <v/>
      </c>
      <c r="AE470" s="9" t="str">
        <f t="shared" ca="1" si="311"/>
        <v/>
      </c>
      <c r="AF470" s="9" t="str">
        <f t="shared" ca="1" si="312"/>
        <v/>
      </c>
      <c r="AG470" s="9" t="str">
        <f t="shared" ca="1" si="313"/>
        <v/>
      </c>
      <c r="AH470" s="9" t="str">
        <f t="shared" ca="1" si="314"/>
        <v/>
      </c>
      <c r="AI470" s="9" t="str">
        <f t="shared" ca="1" si="315"/>
        <v/>
      </c>
      <c r="AJ470" s="9" t="str">
        <f t="shared" ca="1" si="316"/>
        <v/>
      </c>
      <c r="AK470" s="9" t="str">
        <f t="shared" ca="1" si="317"/>
        <v/>
      </c>
      <c r="AL470" s="9" t="str">
        <f t="shared" ca="1" si="334"/>
        <v/>
      </c>
      <c r="AM470" s="9">
        <f t="shared" ca="1" si="319"/>
        <v>19</v>
      </c>
      <c r="AN470" s="9">
        <f t="shared" ca="1" si="350"/>
        <v>-9</v>
      </c>
      <c r="AO470" s="20">
        <f t="shared" ca="1" si="338"/>
        <v>0</v>
      </c>
      <c r="AP470" s="22">
        <f t="shared" ca="1" si="339"/>
        <v>69</v>
      </c>
      <c r="AQ470"/>
      <c r="AR470" s="74" t="str">
        <f t="shared" ca="1" si="351"/>
        <v>Profit Target</v>
      </c>
      <c r="AS470" s="74" t="str">
        <f t="shared" ca="1" si="352"/>
        <v/>
      </c>
      <c r="CA470" s="5"/>
      <c r="CB470" s="50">
        <f t="shared" ca="1" si="336"/>
        <v>36</v>
      </c>
    </row>
    <row r="471" spans="1:80">
      <c r="A471" s="50">
        <f t="shared" ca="1" si="335"/>
        <v>28</v>
      </c>
      <c r="B471" s="34"/>
      <c r="C471" s="34"/>
      <c r="D471" s="34"/>
      <c r="E471" s="34"/>
      <c r="F471" s="24">
        <f ca="1">IF(A471&lt;&gt;"",COUNTIF($A$5:A471,A471),"")</f>
        <v>17</v>
      </c>
      <c r="G471" s="76">
        <f t="shared" ca="1" si="337"/>
        <v>28</v>
      </c>
      <c r="H471" s="19">
        <f t="shared" ca="1" si="340"/>
        <v>1</v>
      </c>
      <c r="I471" s="83" t="str">
        <f t="shared" ca="1" si="323"/>
        <v/>
      </c>
      <c r="J471" s="83" t="str">
        <f t="shared" ca="1" si="341"/>
        <v/>
      </c>
      <c r="K471" s="83" t="str">
        <f t="shared" ca="1" si="324"/>
        <v/>
      </c>
      <c r="L471" s="83" t="str">
        <f t="shared" ca="1" si="342"/>
        <v/>
      </c>
      <c r="M471" s="83" t="str">
        <f t="shared" ca="1" si="325"/>
        <v/>
      </c>
      <c r="N471" s="83" t="str">
        <f t="shared" ca="1" si="343"/>
        <v/>
      </c>
      <c r="O471" s="83" t="str">
        <f t="shared" ca="1" si="326"/>
        <v/>
      </c>
      <c r="P471" s="83" t="str">
        <f t="shared" ca="1" si="344"/>
        <v/>
      </c>
      <c r="Q471" s="83" t="str">
        <f t="shared" ca="1" si="327"/>
        <v/>
      </c>
      <c r="R471" s="83" t="str">
        <f t="shared" ca="1" si="345"/>
        <v/>
      </c>
      <c r="S471" s="83" t="str">
        <f t="shared" ca="1" si="328"/>
        <v/>
      </c>
      <c r="T471" s="83" t="str">
        <f t="shared" ca="1" si="346"/>
        <v/>
      </c>
      <c r="U471" s="83" t="str">
        <f t="shared" ca="1" si="329"/>
        <v/>
      </c>
      <c r="V471" s="83" t="str">
        <f t="shared" ca="1" si="347"/>
        <v/>
      </c>
      <c r="W471" s="83" t="str">
        <f t="shared" ca="1" si="330"/>
        <v/>
      </c>
      <c r="X471" s="83" t="str">
        <f t="shared" ca="1" si="348"/>
        <v/>
      </c>
      <c r="Y471" s="83" t="str">
        <f t="shared" ca="1" si="331"/>
        <v/>
      </c>
      <c r="Z471" s="83" t="str">
        <f t="shared" ca="1" si="349"/>
        <v/>
      </c>
      <c r="AA471" s="83" t="str">
        <f t="shared" ca="1" si="332"/>
        <v/>
      </c>
      <c r="AB471" s="28" t="str">
        <f t="shared" ca="1" si="353"/>
        <v/>
      </c>
      <c r="AC471" s="9" t="str">
        <f t="shared" ca="1" si="310"/>
        <v/>
      </c>
      <c r="AD471" s="9" t="str">
        <f t="shared" ca="1" si="320"/>
        <v/>
      </c>
      <c r="AE471" s="9" t="str">
        <f t="shared" ca="1" si="311"/>
        <v/>
      </c>
      <c r="AF471" s="9" t="str">
        <f t="shared" ca="1" si="312"/>
        <v/>
      </c>
      <c r="AG471" s="9" t="str">
        <f t="shared" ca="1" si="313"/>
        <v/>
      </c>
      <c r="AH471" s="9" t="str">
        <f t="shared" ca="1" si="314"/>
        <v/>
      </c>
      <c r="AI471" s="9" t="str">
        <f t="shared" ca="1" si="315"/>
        <v/>
      </c>
      <c r="AJ471" s="9" t="str">
        <f t="shared" ca="1" si="316"/>
        <v/>
      </c>
      <c r="AK471" s="9" t="str">
        <f t="shared" ca="1" si="317"/>
        <v/>
      </c>
      <c r="AL471" s="9" t="str">
        <f t="shared" ca="1" si="334"/>
        <v/>
      </c>
      <c r="AM471" s="9">
        <f t="shared" ca="1" si="319"/>
        <v>19</v>
      </c>
      <c r="AN471" s="9">
        <f t="shared" ca="1" si="350"/>
        <v>-9</v>
      </c>
      <c r="AO471" s="20">
        <f t="shared" ca="1" si="338"/>
        <v>0</v>
      </c>
      <c r="AP471" s="22">
        <f t="shared" ca="1" si="339"/>
        <v>69</v>
      </c>
      <c r="AQ471"/>
      <c r="AR471" s="74" t="str">
        <f t="shared" ca="1" si="351"/>
        <v>Profit Target</v>
      </c>
      <c r="AS471" s="74" t="str">
        <f t="shared" ca="1" si="352"/>
        <v/>
      </c>
      <c r="CA471" s="5"/>
      <c r="CB471" s="50">
        <f t="shared" ca="1" si="336"/>
        <v>33</v>
      </c>
    </row>
    <row r="472" spans="1:80">
      <c r="A472" s="50">
        <f t="shared" ca="1" si="335"/>
        <v>2</v>
      </c>
      <c r="B472" s="34"/>
      <c r="C472" s="34"/>
      <c r="D472" s="34"/>
      <c r="E472" s="34"/>
      <c r="F472" s="24">
        <f ca="1">IF(A472&lt;&gt;"",COUNTIF($A$5:A472,A472),"")</f>
        <v>17</v>
      </c>
      <c r="G472" s="76">
        <f t="shared" ca="1" si="337"/>
        <v>2</v>
      </c>
      <c r="H472" s="19">
        <f t="shared" ca="1" si="340"/>
        <v>1</v>
      </c>
      <c r="I472" s="83" t="str">
        <f t="shared" ca="1" si="323"/>
        <v/>
      </c>
      <c r="J472" s="83" t="str">
        <f t="shared" ca="1" si="341"/>
        <v/>
      </c>
      <c r="K472" s="83" t="str">
        <f t="shared" ca="1" si="324"/>
        <v/>
      </c>
      <c r="L472" s="83" t="str">
        <f t="shared" ca="1" si="342"/>
        <v/>
      </c>
      <c r="M472" s="83" t="str">
        <f t="shared" ca="1" si="325"/>
        <v/>
      </c>
      <c r="N472" s="83" t="str">
        <f t="shared" ca="1" si="343"/>
        <v/>
      </c>
      <c r="O472" s="83" t="str">
        <f t="shared" ca="1" si="326"/>
        <v/>
      </c>
      <c r="P472" s="83" t="str">
        <f t="shared" ca="1" si="344"/>
        <v/>
      </c>
      <c r="Q472" s="83" t="str">
        <f t="shared" ca="1" si="327"/>
        <v/>
      </c>
      <c r="R472" s="83" t="str">
        <f t="shared" ca="1" si="345"/>
        <v/>
      </c>
      <c r="S472" s="83" t="str">
        <f t="shared" ca="1" si="328"/>
        <v/>
      </c>
      <c r="T472" s="83" t="str">
        <f t="shared" ca="1" si="346"/>
        <v/>
      </c>
      <c r="U472" s="83" t="str">
        <f t="shared" ca="1" si="329"/>
        <v/>
      </c>
      <c r="V472" s="83" t="str">
        <f t="shared" ca="1" si="347"/>
        <v/>
      </c>
      <c r="W472" s="83" t="str">
        <f t="shared" ca="1" si="330"/>
        <v/>
      </c>
      <c r="X472" s="83" t="str">
        <f t="shared" ca="1" si="348"/>
        <v/>
      </c>
      <c r="Y472" s="83" t="str">
        <f t="shared" ca="1" si="331"/>
        <v/>
      </c>
      <c r="Z472" s="83" t="str">
        <f t="shared" ca="1" si="349"/>
        <v/>
      </c>
      <c r="AA472" s="83" t="str">
        <f t="shared" ca="1" si="332"/>
        <v/>
      </c>
      <c r="AB472" s="28" t="str">
        <f t="shared" ca="1" si="353"/>
        <v/>
      </c>
      <c r="AC472" s="9" t="str">
        <f t="shared" ca="1" si="310"/>
        <v/>
      </c>
      <c r="AD472" s="9" t="str">
        <f t="shared" ca="1" si="320"/>
        <v/>
      </c>
      <c r="AE472" s="9" t="str">
        <f t="shared" ca="1" si="311"/>
        <v/>
      </c>
      <c r="AF472" s="9" t="str">
        <f t="shared" ca="1" si="312"/>
        <v/>
      </c>
      <c r="AG472" s="9" t="str">
        <f t="shared" ca="1" si="313"/>
        <v/>
      </c>
      <c r="AH472" s="9" t="str">
        <f t="shared" ca="1" si="314"/>
        <v/>
      </c>
      <c r="AI472" s="9" t="str">
        <f t="shared" ca="1" si="315"/>
        <v/>
      </c>
      <c r="AJ472" s="9" t="str">
        <f t="shared" ca="1" si="316"/>
        <v/>
      </c>
      <c r="AK472" s="9" t="str">
        <f t="shared" ca="1" si="317"/>
        <v/>
      </c>
      <c r="AL472" s="9" t="str">
        <f t="shared" ca="1" si="334"/>
        <v/>
      </c>
      <c r="AM472" s="9">
        <f t="shared" ca="1" si="319"/>
        <v>19</v>
      </c>
      <c r="AN472" s="9">
        <f t="shared" ca="1" si="350"/>
        <v>-9</v>
      </c>
      <c r="AO472" s="20">
        <f t="shared" ca="1" si="338"/>
        <v>0</v>
      </c>
      <c r="AP472" s="22">
        <f t="shared" ca="1" si="339"/>
        <v>69</v>
      </c>
      <c r="AQ472"/>
      <c r="AR472" s="74" t="str">
        <f t="shared" ca="1" si="351"/>
        <v>Profit Target</v>
      </c>
      <c r="AS472" s="74" t="str">
        <f t="shared" ca="1" si="352"/>
        <v/>
      </c>
      <c r="CA472" s="5"/>
      <c r="CB472" s="50">
        <f t="shared" ca="1" si="336"/>
        <v>18</v>
      </c>
    </row>
    <row r="473" spans="1:80">
      <c r="A473" s="50">
        <f t="shared" ca="1" si="335"/>
        <v>33</v>
      </c>
      <c r="B473" s="34"/>
      <c r="C473" s="34"/>
      <c r="D473" s="34"/>
      <c r="E473" s="34"/>
      <c r="F473" s="24">
        <f ca="1">IF(A473&lt;&gt;"",COUNTIF($A$5:A473,A473),"")</f>
        <v>17</v>
      </c>
      <c r="G473" s="76">
        <f t="shared" ca="1" si="337"/>
        <v>33</v>
      </c>
      <c r="H473" s="19">
        <f t="shared" ca="1" si="340"/>
        <v>1</v>
      </c>
      <c r="I473" s="83" t="str">
        <f t="shared" ca="1" si="323"/>
        <v/>
      </c>
      <c r="J473" s="83" t="str">
        <f t="shared" ca="1" si="341"/>
        <v/>
      </c>
      <c r="K473" s="83" t="str">
        <f t="shared" ca="1" si="324"/>
        <v/>
      </c>
      <c r="L473" s="83" t="str">
        <f t="shared" ca="1" si="342"/>
        <v/>
      </c>
      <c r="M473" s="83" t="str">
        <f t="shared" ca="1" si="325"/>
        <v/>
      </c>
      <c r="N473" s="83" t="str">
        <f t="shared" ca="1" si="343"/>
        <v/>
      </c>
      <c r="O473" s="83" t="str">
        <f t="shared" ca="1" si="326"/>
        <v/>
      </c>
      <c r="P473" s="83" t="str">
        <f t="shared" ca="1" si="344"/>
        <v/>
      </c>
      <c r="Q473" s="83" t="str">
        <f t="shared" ca="1" si="327"/>
        <v/>
      </c>
      <c r="R473" s="83" t="str">
        <f t="shared" ca="1" si="345"/>
        <v/>
      </c>
      <c r="S473" s="83" t="str">
        <f t="shared" ca="1" si="328"/>
        <v/>
      </c>
      <c r="T473" s="83" t="str">
        <f t="shared" ca="1" si="346"/>
        <v/>
      </c>
      <c r="U473" s="83" t="str">
        <f t="shared" ca="1" si="329"/>
        <v/>
      </c>
      <c r="V473" s="83" t="str">
        <f t="shared" ca="1" si="347"/>
        <v/>
      </c>
      <c r="W473" s="83" t="str">
        <f t="shared" ca="1" si="330"/>
        <v/>
      </c>
      <c r="X473" s="83" t="str">
        <f t="shared" ca="1" si="348"/>
        <v/>
      </c>
      <c r="Y473" s="83" t="str">
        <f t="shared" ca="1" si="331"/>
        <v/>
      </c>
      <c r="Z473" s="83" t="str">
        <f t="shared" ca="1" si="349"/>
        <v/>
      </c>
      <c r="AA473" s="83" t="str">
        <f t="shared" ca="1" si="332"/>
        <v/>
      </c>
      <c r="AB473" s="28" t="str">
        <f t="shared" ca="1" si="353"/>
        <v/>
      </c>
      <c r="AC473" s="9" t="str">
        <f t="shared" ref="AC473:AC504" ca="1" si="354">IF(AP472&gt;=$W$1,"",IF(AP472&lt;=$W$2,"",IF(I472&lt;&gt;"",IF(I472=A473,(35*H472),(-1*H472)),"")))</f>
        <v/>
      </c>
      <c r="AD473" s="9" t="str">
        <f t="shared" ca="1" si="320"/>
        <v/>
      </c>
      <c r="AE473" s="9" t="str">
        <f t="shared" ref="AE473:AE504" ca="1" si="355">IF(AP472&gt;=$W$1,"",IF(AP472&lt;=$W$2,"",IF(M472&lt;&gt;"",IF(M472=A473,(35*H472),(-1*H472)),"")))</f>
        <v/>
      </c>
      <c r="AF473" s="9" t="str">
        <f t="shared" ref="AF473:AF504" ca="1" si="356">IF(AP472&gt;=$W$1,"",IF(AP472&lt;=$W$2,"",IF(O472&lt;&gt;"",IF(O472=A473,(35*H472),(-1*H472)),"")))</f>
        <v/>
      </c>
      <c r="AG473" s="9" t="str">
        <f t="shared" ref="AG473:AG504" ca="1" si="357">IF(AP472&gt;=$W$1,"",IF(AP472&lt;=$W$2,"",IF(Q472&lt;&gt;"",IF(Q472=A473,(35*H472),(-1*H472)),"")))</f>
        <v/>
      </c>
      <c r="AH473" s="9" t="str">
        <f t="shared" ref="AH473:AH504" ca="1" si="358">IF(AP472&gt;=$W$1,"",IF(AP472&lt;=$W$2,"",IF(S472&lt;&gt;"",IF(S472=A473,(35*H472),(-1*H472)),"")))</f>
        <v/>
      </c>
      <c r="AI473" s="9" t="str">
        <f t="shared" ref="AI473:AI504" ca="1" si="359">IF(AP472&gt;=$W$1,"",IF(AP472&lt;=$W$2,"",IF(U472&lt;&gt;"",IF(U472=A473,(35*H472),(-1*H472)),"")))</f>
        <v/>
      </c>
      <c r="AJ473" s="9" t="str">
        <f t="shared" ref="AJ473:AJ504" ca="1" si="360">IF(AP472&gt;=$W$1,"",IF(AP472&lt;=$W$2,"",IF(W472&lt;&gt;"",IF(W472=A473,(35*H472),(-1*H472)),"")))</f>
        <v/>
      </c>
      <c r="AK473" s="9" t="str">
        <f t="shared" ref="AK473:AK504" ca="1" si="361">IF(AP472&gt;=$W$1,"",IF(AP472&lt;=$W$2,"",IF(Y472&lt;&gt;"",IF(Y472=A473,(35*H472),(-1*H472)),"")))</f>
        <v/>
      </c>
      <c r="AL473" s="9" t="str">
        <f t="shared" ca="1" si="334"/>
        <v/>
      </c>
      <c r="AM473" s="9">
        <f t="shared" ca="1" si="319"/>
        <v>19</v>
      </c>
      <c r="AN473" s="9">
        <f t="shared" ca="1" si="350"/>
        <v>-9</v>
      </c>
      <c r="AO473" s="20">
        <f t="shared" ca="1" si="338"/>
        <v>0</v>
      </c>
      <c r="AP473" s="22">
        <f t="shared" ca="1" si="339"/>
        <v>69</v>
      </c>
      <c r="AQ473"/>
      <c r="AR473" s="74" t="str">
        <f t="shared" ca="1" si="351"/>
        <v>Profit Target</v>
      </c>
      <c r="AS473" s="74" t="str">
        <f t="shared" ca="1" si="352"/>
        <v/>
      </c>
      <c r="CA473" s="5"/>
      <c r="CB473" s="50">
        <f t="shared" ca="1" si="336"/>
        <v>32</v>
      </c>
    </row>
    <row r="474" spans="1:80">
      <c r="A474" s="50">
        <f t="shared" ca="1" si="335"/>
        <v>6</v>
      </c>
      <c r="B474" s="34"/>
      <c r="C474" s="34"/>
      <c r="D474" s="34"/>
      <c r="E474" s="34"/>
      <c r="F474" s="24">
        <f ca="1">IF(A474&lt;&gt;"",COUNTIF($A$5:A474,A474),"")</f>
        <v>21</v>
      </c>
      <c r="G474" s="76">
        <f t="shared" ca="1" si="337"/>
        <v>6</v>
      </c>
      <c r="H474" s="19">
        <f t="shared" ca="1" si="340"/>
        <v>1</v>
      </c>
      <c r="I474" s="83" t="str">
        <f t="shared" ca="1" si="323"/>
        <v/>
      </c>
      <c r="J474" s="83" t="str">
        <f t="shared" ca="1" si="341"/>
        <v/>
      </c>
      <c r="K474" s="83" t="str">
        <f t="shared" ca="1" si="324"/>
        <v/>
      </c>
      <c r="L474" s="83" t="str">
        <f t="shared" ca="1" si="342"/>
        <v/>
      </c>
      <c r="M474" s="83" t="str">
        <f t="shared" ca="1" si="325"/>
        <v/>
      </c>
      <c r="N474" s="83" t="str">
        <f t="shared" ca="1" si="343"/>
        <v/>
      </c>
      <c r="O474" s="83" t="str">
        <f t="shared" ca="1" si="326"/>
        <v/>
      </c>
      <c r="P474" s="83" t="str">
        <f t="shared" ca="1" si="344"/>
        <v/>
      </c>
      <c r="Q474" s="83" t="str">
        <f t="shared" ca="1" si="327"/>
        <v/>
      </c>
      <c r="R474" s="83" t="str">
        <f t="shared" ca="1" si="345"/>
        <v/>
      </c>
      <c r="S474" s="83" t="str">
        <f t="shared" ca="1" si="328"/>
        <v/>
      </c>
      <c r="T474" s="83" t="str">
        <f t="shared" ca="1" si="346"/>
        <v/>
      </c>
      <c r="U474" s="83" t="str">
        <f t="shared" ca="1" si="329"/>
        <v/>
      </c>
      <c r="V474" s="83" t="str">
        <f t="shared" ca="1" si="347"/>
        <v/>
      </c>
      <c r="W474" s="83" t="str">
        <f t="shared" ca="1" si="330"/>
        <v/>
      </c>
      <c r="X474" s="83" t="str">
        <f t="shared" ca="1" si="348"/>
        <v/>
      </c>
      <c r="Y474" s="83" t="str">
        <f t="shared" ca="1" si="331"/>
        <v/>
      </c>
      <c r="Z474" s="83" t="str">
        <f t="shared" ca="1" si="349"/>
        <v/>
      </c>
      <c r="AA474" s="83" t="str">
        <f t="shared" ca="1" si="332"/>
        <v/>
      </c>
      <c r="AB474" s="28" t="str">
        <f t="shared" ca="1" si="353"/>
        <v/>
      </c>
      <c r="AC474" s="9" t="str">
        <f t="shared" ca="1" si="354"/>
        <v/>
      </c>
      <c r="AD474" s="9" t="str">
        <f t="shared" ca="1" si="320"/>
        <v/>
      </c>
      <c r="AE474" s="9" t="str">
        <f t="shared" ca="1" si="355"/>
        <v/>
      </c>
      <c r="AF474" s="9" t="str">
        <f t="shared" ca="1" si="356"/>
        <v/>
      </c>
      <c r="AG474" s="9" t="str">
        <f t="shared" ca="1" si="357"/>
        <v/>
      </c>
      <c r="AH474" s="9" t="str">
        <f t="shared" ca="1" si="358"/>
        <v/>
      </c>
      <c r="AI474" s="9" t="str">
        <f t="shared" ca="1" si="359"/>
        <v/>
      </c>
      <c r="AJ474" s="9" t="str">
        <f t="shared" ca="1" si="360"/>
        <v/>
      </c>
      <c r="AK474" s="9" t="str">
        <f t="shared" ca="1" si="361"/>
        <v/>
      </c>
      <c r="AL474" s="9" t="str">
        <f t="shared" ca="1" si="334"/>
        <v/>
      </c>
      <c r="AM474" s="9">
        <f t="shared" ca="1" si="319"/>
        <v>19</v>
      </c>
      <c r="AN474" s="9">
        <f t="shared" ca="1" si="350"/>
        <v>-9</v>
      </c>
      <c r="AO474" s="20">
        <f t="shared" ca="1" si="338"/>
        <v>0</v>
      </c>
      <c r="AP474" s="22">
        <f t="shared" ca="1" si="339"/>
        <v>69</v>
      </c>
      <c r="AQ474"/>
      <c r="AR474" s="74" t="str">
        <f t="shared" ca="1" si="351"/>
        <v>Profit Target</v>
      </c>
      <c r="AS474" s="74" t="str">
        <f t="shared" ca="1" si="352"/>
        <v/>
      </c>
      <c r="CA474" s="5"/>
      <c r="CB474" s="50">
        <f t="shared" ca="1" si="336"/>
        <v>4</v>
      </c>
    </row>
    <row r="475" spans="1:80">
      <c r="A475" s="50">
        <f t="shared" ca="1" si="335"/>
        <v>7</v>
      </c>
      <c r="B475" s="34"/>
      <c r="C475" s="34"/>
      <c r="D475" s="34"/>
      <c r="E475" s="34"/>
      <c r="F475" s="24">
        <f ca="1">IF(A475&lt;&gt;"",COUNTIF($A$5:A475,A475),"")</f>
        <v>8</v>
      </c>
      <c r="G475" s="76">
        <f t="shared" ca="1" si="337"/>
        <v>7</v>
      </c>
      <c r="H475" s="19">
        <f t="shared" ca="1" si="340"/>
        <v>1</v>
      </c>
      <c r="I475" s="83" t="str">
        <f t="shared" ca="1" si="323"/>
        <v/>
      </c>
      <c r="J475" s="83" t="str">
        <f t="shared" ca="1" si="341"/>
        <v/>
      </c>
      <c r="K475" s="83" t="str">
        <f t="shared" ca="1" si="324"/>
        <v/>
      </c>
      <c r="L475" s="83" t="str">
        <f t="shared" ca="1" si="342"/>
        <v/>
      </c>
      <c r="M475" s="83" t="str">
        <f t="shared" ca="1" si="325"/>
        <v/>
      </c>
      <c r="N475" s="83" t="str">
        <f t="shared" ca="1" si="343"/>
        <v/>
      </c>
      <c r="O475" s="83" t="str">
        <f t="shared" ca="1" si="326"/>
        <v/>
      </c>
      <c r="P475" s="83" t="str">
        <f t="shared" ca="1" si="344"/>
        <v/>
      </c>
      <c r="Q475" s="83" t="str">
        <f t="shared" ca="1" si="327"/>
        <v/>
      </c>
      <c r="R475" s="83" t="str">
        <f t="shared" ca="1" si="345"/>
        <v/>
      </c>
      <c r="S475" s="83" t="str">
        <f t="shared" ca="1" si="328"/>
        <v/>
      </c>
      <c r="T475" s="83" t="str">
        <f t="shared" ca="1" si="346"/>
        <v/>
      </c>
      <c r="U475" s="83" t="str">
        <f t="shared" ca="1" si="329"/>
        <v/>
      </c>
      <c r="V475" s="83" t="str">
        <f t="shared" ca="1" si="347"/>
        <v/>
      </c>
      <c r="W475" s="83" t="str">
        <f t="shared" ca="1" si="330"/>
        <v/>
      </c>
      <c r="X475" s="83" t="str">
        <f t="shared" ca="1" si="348"/>
        <v/>
      </c>
      <c r="Y475" s="83" t="str">
        <f t="shared" ca="1" si="331"/>
        <v/>
      </c>
      <c r="Z475" s="83" t="str">
        <f t="shared" ca="1" si="349"/>
        <v/>
      </c>
      <c r="AA475" s="83" t="str">
        <f t="shared" ca="1" si="332"/>
        <v/>
      </c>
      <c r="AB475" s="28" t="str">
        <f t="shared" ca="1" si="353"/>
        <v/>
      </c>
      <c r="AC475" s="9" t="str">
        <f t="shared" ca="1" si="354"/>
        <v/>
      </c>
      <c r="AD475" s="9" t="str">
        <f t="shared" ca="1" si="320"/>
        <v/>
      </c>
      <c r="AE475" s="9" t="str">
        <f t="shared" ca="1" si="355"/>
        <v/>
      </c>
      <c r="AF475" s="9" t="str">
        <f t="shared" ca="1" si="356"/>
        <v/>
      </c>
      <c r="AG475" s="9" t="str">
        <f t="shared" ca="1" si="357"/>
        <v/>
      </c>
      <c r="AH475" s="9" t="str">
        <f t="shared" ca="1" si="358"/>
        <v/>
      </c>
      <c r="AI475" s="9" t="str">
        <f t="shared" ca="1" si="359"/>
        <v/>
      </c>
      <c r="AJ475" s="9" t="str">
        <f t="shared" ca="1" si="360"/>
        <v/>
      </c>
      <c r="AK475" s="9" t="str">
        <f t="shared" ca="1" si="361"/>
        <v/>
      </c>
      <c r="AL475" s="9" t="str">
        <f t="shared" ca="1" si="334"/>
        <v/>
      </c>
      <c r="AM475" s="9">
        <f t="shared" ca="1" si="319"/>
        <v>19</v>
      </c>
      <c r="AN475" s="9">
        <f t="shared" ca="1" si="350"/>
        <v>-9</v>
      </c>
      <c r="AO475" s="20">
        <f t="shared" ca="1" si="338"/>
        <v>0</v>
      </c>
      <c r="AP475" s="22">
        <f t="shared" ca="1" si="339"/>
        <v>69</v>
      </c>
      <c r="AQ475"/>
      <c r="AR475" s="74" t="str">
        <f t="shared" ca="1" si="351"/>
        <v>Profit Target</v>
      </c>
      <c r="AS475" s="74" t="str">
        <f t="shared" ca="1" si="352"/>
        <v/>
      </c>
      <c r="CA475" s="5"/>
      <c r="CB475" s="50">
        <f t="shared" ca="1" si="336"/>
        <v>2</v>
      </c>
    </row>
    <row r="476" spans="1:80">
      <c r="A476" s="50">
        <f t="shared" ca="1" si="335"/>
        <v>12</v>
      </c>
      <c r="B476" s="34"/>
      <c r="C476" s="34"/>
      <c r="D476" s="34"/>
      <c r="E476" s="34"/>
      <c r="F476" s="24">
        <f ca="1">IF(A476&lt;&gt;"",COUNTIF($A$5:A476,A476),"")</f>
        <v>13</v>
      </c>
      <c r="G476" s="76">
        <f t="shared" ca="1" si="337"/>
        <v>12</v>
      </c>
      <c r="H476" s="19">
        <f t="shared" ca="1" si="340"/>
        <v>1</v>
      </c>
      <c r="I476" s="83" t="str">
        <f t="shared" ca="1" si="323"/>
        <v/>
      </c>
      <c r="J476" s="83" t="str">
        <f t="shared" ca="1" si="341"/>
        <v/>
      </c>
      <c r="K476" s="83" t="str">
        <f t="shared" ca="1" si="324"/>
        <v/>
      </c>
      <c r="L476" s="83" t="str">
        <f t="shared" ca="1" si="342"/>
        <v/>
      </c>
      <c r="M476" s="83" t="str">
        <f t="shared" ca="1" si="325"/>
        <v/>
      </c>
      <c r="N476" s="83" t="str">
        <f t="shared" ca="1" si="343"/>
        <v/>
      </c>
      <c r="O476" s="83" t="str">
        <f t="shared" ca="1" si="326"/>
        <v/>
      </c>
      <c r="P476" s="83" t="str">
        <f t="shared" ca="1" si="344"/>
        <v/>
      </c>
      <c r="Q476" s="83" t="str">
        <f t="shared" ca="1" si="327"/>
        <v/>
      </c>
      <c r="R476" s="83" t="str">
        <f t="shared" ca="1" si="345"/>
        <v/>
      </c>
      <c r="S476" s="83" t="str">
        <f t="shared" ca="1" si="328"/>
        <v/>
      </c>
      <c r="T476" s="83" t="str">
        <f t="shared" ca="1" si="346"/>
        <v/>
      </c>
      <c r="U476" s="83" t="str">
        <f t="shared" ca="1" si="329"/>
        <v/>
      </c>
      <c r="V476" s="83" t="str">
        <f t="shared" ca="1" si="347"/>
        <v/>
      </c>
      <c r="W476" s="83" t="str">
        <f t="shared" ca="1" si="330"/>
        <v/>
      </c>
      <c r="X476" s="83" t="str">
        <f t="shared" ca="1" si="348"/>
        <v/>
      </c>
      <c r="Y476" s="83" t="str">
        <f t="shared" ca="1" si="331"/>
        <v/>
      </c>
      <c r="Z476" s="83" t="str">
        <f t="shared" ca="1" si="349"/>
        <v/>
      </c>
      <c r="AA476" s="83" t="str">
        <f t="shared" ca="1" si="332"/>
        <v/>
      </c>
      <c r="AB476" s="28" t="str">
        <f t="shared" ca="1" si="353"/>
        <v/>
      </c>
      <c r="AC476" s="9" t="str">
        <f t="shared" ca="1" si="354"/>
        <v/>
      </c>
      <c r="AD476" s="9" t="str">
        <f t="shared" ca="1" si="320"/>
        <v/>
      </c>
      <c r="AE476" s="9" t="str">
        <f t="shared" ca="1" si="355"/>
        <v/>
      </c>
      <c r="AF476" s="9" t="str">
        <f t="shared" ca="1" si="356"/>
        <v/>
      </c>
      <c r="AG476" s="9" t="str">
        <f t="shared" ca="1" si="357"/>
        <v/>
      </c>
      <c r="AH476" s="9" t="str">
        <f t="shared" ca="1" si="358"/>
        <v/>
      </c>
      <c r="AI476" s="9" t="str">
        <f t="shared" ca="1" si="359"/>
        <v/>
      </c>
      <c r="AJ476" s="9" t="str">
        <f t="shared" ca="1" si="360"/>
        <v/>
      </c>
      <c r="AK476" s="9" t="str">
        <f t="shared" ca="1" si="361"/>
        <v/>
      </c>
      <c r="AL476" s="9" t="str">
        <f t="shared" ca="1" si="334"/>
        <v/>
      </c>
      <c r="AM476" s="9">
        <f t="shared" ca="1" si="319"/>
        <v>19</v>
      </c>
      <c r="AN476" s="9">
        <f t="shared" ca="1" si="350"/>
        <v>-9</v>
      </c>
      <c r="AO476" s="20">
        <f t="shared" ca="1" si="338"/>
        <v>0</v>
      </c>
      <c r="AP476" s="22">
        <f t="shared" ca="1" si="339"/>
        <v>69</v>
      </c>
      <c r="AQ476"/>
      <c r="AR476" s="74" t="str">
        <f t="shared" ca="1" si="351"/>
        <v>Profit Target</v>
      </c>
      <c r="AS476" s="74" t="str">
        <f t="shared" ca="1" si="352"/>
        <v/>
      </c>
      <c r="CA476" s="5"/>
      <c r="CB476" s="50">
        <f t="shared" ca="1" si="336"/>
        <v>26</v>
      </c>
    </row>
    <row r="477" spans="1:80">
      <c r="A477" s="50">
        <f t="shared" ca="1" si="335"/>
        <v>8</v>
      </c>
      <c r="B477" s="34"/>
      <c r="C477" s="34"/>
      <c r="D477" s="34"/>
      <c r="E477" s="34"/>
      <c r="F477" s="24">
        <f ca="1">IF(A477&lt;&gt;"",COUNTIF($A$5:A477,A477),"")</f>
        <v>14</v>
      </c>
      <c r="G477" s="76">
        <f t="shared" ca="1" si="337"/>
        <v>8</v>
      </c>
      <c r="H477" s="19">
        <f t="shared" ca="1" si="340"/>
        <v>1</v>
      </c>
      <c r="I477" s="83" t="str">
        <f t="shared" ca="1" si="323"/>
        <v/>
      </c>
      <c r="J477" s="83" t="str">
        <f t="shared" ca="1" si="341"/>
        <v/>
      </c>
      <c r="K477" s="83" t="str">
        <f t="shared" ca="1" si="324"/>
        <v/>
      </c>
      <c r="L477" s="83" t="str">
        <f t="shared" ca="1" si="342"/>
        <v/>
      </c>
      <c r="M477" s="83" t="str">
        <f t="shared" ca="1" si="325"/>
        <v/>
      </c>
      <c r="N477" s="83" t="str">
        <f t="shared" ca="1" si="343"/>
        <v/>
      </c>
      <c r="O477" s="83" t="str">
        <f t="shared" ca="1" si="326"/>
        <v/>
      </c>
      <c r="P477" s="83" t="str">
        <f t="shared" ca="1" si="344"/>
        <v/>
      </c>
      <c r="Q477" s="83" t="str">
        <f t="shared" ca="1" si="327"/>
        <v/>
      </c>
      <c r="R477" s="83" t="str">
        <f t="shared" ca="1" si="345"/>
        <v/>
      </c>
      <c r="S477" s="83" t="str">
        <f t="shared" ca="1" si="328"/>
        <v/>
      </c>
      <c r="T477" s="83" t="str">
        <f t="shared" ca="1" si="346"/>
        <v/>
      </c>
      <c r="U477" s="83" t="str">
        <f t="shared" ca="1" si="329"/>
        <v/>
      </c>
      <c r="V477" s="83" t="str">
        <f t="shared" ca="1" si="347"/>
        <v/>
      </c>
      <c r="W477" s="83" t="str">
        <f t="shared" ca="1" si="330"/>
        <v/>
      </c>
      <c r="X477" s="83" t="str">
        <f t="shared" ca="1" si="348"/>
        <v/>
      </c>
      <c r="Y477" s="83" t="str">
        <f t="shared" ca="1" si="331"/>
        <v/>
      </c>
      <c r="Z477" s="83" t="str">
        <f t="shared" ca="1" si="349"/>
        <v/>
      </c>
      <c r="AA477" s="83" t="str">
        <f t="shared" ca="1" si="332"/>
        <v/>
      </c>
      <c r="AB477" s="28" t="str">
        <f t="shared" ca="1" si="353"/>
        <v/>
      </c>
      <c r="AC477" s="9" t="str">
        <f t="shared" ca="1" si="354"/>
        <v/>
      </c>
      <c r="AD477" s="9" t="str">
        <f t="shared" ca="1" si="320"/>
        <v/>
      </c>
      <c r="AE477" s="9" t="str">
        <f t="shared" ca="1" si="355"/>
        <v/>
      </c>
      <c r="AF477" s="9" t="str">
        <f t="shared" ca="1" si="356"/>
        <v/>
      </c>
      <c r="AG477" s="9" t="str">
        <f t="shared" ca="1" si="357"/>
        <v/>
      </c>
      <c r="AH477" s="9" t="str">
        <f t="shared" ca="1" si="358"/>
        <v/>
      </c>
      <c r="AI477" s="9" t="str">
        <f t="shared" ca="1" si="359"/>
        <v/>
      </c>
      <c r="AJ477" s="9" t="str">
        <f t="shared" ca="1" si="360"/>
        <v/>
      </c>
      <c r="AK477" s="9" t="str">
        <f t="shared" ca="1" si="361"/>
        <v/>
      </c>
      <c r="AL477" s="9" t="str">
        <f t="shared" ca="1" si="334"/>
        <v/>
      </c>
      <c r="AM477" s="9">
        <f t="shared" ca="1" si="319"/>
        <v>19</v>
      </c>
      <c r="AN477" s="9">
        <f t="shared" ca="1" si="350"/>
        <v>-9</v>
      </c>
      <c r="AO477" s="20">
        <f t="shared" ca="1" si="338"/>
        <v>0</v>
      </c>
      <c r="AP477" s="22">
        <f t="shared" ca="1" si="339"/>
        <v>69</v>
      </c>
      <c r="AQ477"/>
      <c r="AR477" s="74" t="str">
        <f t="shared" ca="1" si="351"/>
        <v>Profit Target</v>
      </c>
      <c r="AS477" s="74" t="str">
        <f t="shared" ca="1" si="352"/>
        <v/>
      </c>
      <c r="CA477" s="5"/>
      <c r="CB477" s="50">
        <f t="shared" ca="1" si="336"/>
        <v>34</v>
      </c>
    </row>
    <row r="478" spans="1:80">
      <c r="A478" s="50">
        <f t="shared" ca="1" si="335"/>
        <v>3</v>
      </c>
      <c r="B478" s="34"/>
      <c r="C478" s="34"/>
      <c r="D478" s="34"/>
      <c r="E478" s="34"/>
      <c r="F478" s="24">
        <f ca="1">IF(A478&lt;&gt;"",COUNTIF($A$5:A478,A478),"")</f>
        <v>13</v>
      </c>
      <c r="G478" s="76">
        <f t="shared" ca="1" si="337"/>
        <v>3</v>
      </c>
      <c r="H478" s="19">
        <f t="shared" ca="1" si="340"/>
        <v>1</v>
      </c>
      <c r="I478" s="83" t="str">
        <f t="shared" ca="1" si="323"/>
        <v/>
      </c>
      <c r="J478" s="83" t="str">
        <f t="shared" ca="1" si="341"/>
        <v/>
      </c>
      <c r="K478" s="83" t="str">
        <f t="shared" ca="1" si="324"/>
        <v/>
      </c>
      <c r="L478" s="83" t="str">
        <f t="shared" ca="1" si="342"/>
        <v/>
      </c>
      <c r="M478" s="83" t="str">
        <f t="shared" ca="1" si="325"/>
        <v/>
      </c>
      <c r="N478" s="83" t="str">
        <f t="shared" ca="1" si="343"/>
        <v/>
      </c>
      <c r="O478" s="83" t="str">
        <f t="shared" ca="1" si="326"/>
        <v/>
      </c>
      <c r="P478" s="83" t="str">
        <f t="shared" ca="1" si="344"/>
        <v/>
      </c>
      <c r="Q478" s="83" t="str">
        <f t="shared" ca="1" si="327"/>
        <v/>
      </c>
      <c r="R478" s="83" t="str">
        <f t="shared" ca="1" si="345"/>
        <v/>
      </c>
      <c r="S478" s="83" t="str">
        <f t="shared" ca="1" si="328"/>
        <v/>
      </c>
      <c r="T478" s="83" t="str">
        <f t="shared" ca="1" si="346"/>
        <v/>
      </c>
      <c r="U478" s="83" t="str">
        <f t="shared" ca="1" si="329"/>
        <v/>
      </c>
      <c r="V478" s="83" t="str">
        <f t="shared" ca="1" si="347"/>
        <v/>
      </c>
      <c r="W478" s="83" t="str">
        <f t="shared" ca="1" si="330"/>
        <v/>
      </c>
      <c r="X478" s="83" t="str">
        <f t="shared" ca="1" si="348"/>
        <v/>
      </c>
      <c r="Y478" s="83" t="str">
        <f t="shared" ca="1" si="331"/>
        <v/>
      </c>
      <c r="Z478" s="83" t="str">
        <f t="shared" ca="1" si="349"/>
        <v/>
      </c>
      <c r="AA478" s="83" t="str">
        <f t="shared" ca="1" si="332"/>
        <v/>
      </c>
      <c r="AB478" s="28" t="str">
        <f t="shared" ca="1" si="353"/>
        <v/>
      </c>
      <c r="AC478" s="9" t="str">
        <f t="shared" ca="1" si="354"/>
        <v/>
      </c>
      <c r="AD478" s="9" t="str">
        <f t="shared" ca="1" si="320"/>
        <v/>
      </c>
      <c r="AE478" s="9" t="str">
        <f t="shared" ca="1" si="355"/>
        <v/>
      </c>
      <c r="AF478" s="9" t="str">
        <f t="shared" ca="1" si="356"/>
        <v/>
      </c>
      <c r="AG478" s="9" t="str">
        <f t="shared" ca="1" si="357"/>
        <v/>
      </c>
      <c r="AH478" s="9" t="str">
        <f t="shared" ca="1" si="358"/>
        <v/>
      </c>
      <c r="AI478" s="9" t="str">
        <f t="shared" ca="1" si="359"/>
        <v/>
      </c>
      <c r="AJ478" s="9" t="str">
        <f t="shared" ca="1" si="360"/>
        <v/>
      </c>
      <c r="AK478" s="9" t="str">
        <f t="shared" ca="1" si="361"/>
        <v/>
      </c>
      <c r="AL478" s="9" t="str">
        <f t="shared" ref="AL478:AL504" ca="1" si="362">IF(AP477&gt;=$W$1,"",IF(AP477&lt;=$W$2,"",IF(AA477&lt;&gt;"",IF(AA477=A478,(35*H477),(-1*H477)),"")))</f>
        <v/>
      </c>
      <c r="AM478" s="9">
        <f t="shared" ca="1" si="319"/>
        <v>19</v>
      </c>
      <c r="AN478" s="9">
        <f t="shared" ca="1" si="350"/>
        <v>-9</v>
      </c>
      <c r="AO478" s="20">
        <f t="shared" ca="1" si="338"/>
        <v>0</v>
      </c>
      <c r="AP478" s="22">
        <f t="shared" ca="1" si="339"/>
        <v>69</v>
      </c>
      <c r="AQ478"/>
      <c r="AR478" s="74" t="str">
        <f t="shared" ca="1" si="351"/>
        <v>Profit Target</v>
      </c>
      <c r="AS478" s="74" t="str">
        <f t="shared" ca="1" si="352"/>
        <v/>
      </c>
      <c r="CA478" s="5"/>
      <c r="CB478" s="50">
        <f t="shared" ca="1" si="336"/>
        <v>20</v>
      </c>
    </row>
    <row r="479" spans="1:80">
      <c r="A479" s="50">
        <f t="shared" ca="1" si="335"/>
        <v>32</v>
      </c>
      <c r="B479" s="34"/>
      <c r="C479" s="34"/>
      <c r="D479" s="34"/>
      <c r="E479" s="34"/>
      <c r="F479" s="24">
        <f ca="1">IF(A479&lt;&gt;"",COUNTIF($A$5:A479,A479),"")</f>
        <v>14</v>
      </c>
      <c r="G479" s="76">
        <f t="shared" ca="1" si="337"/>
        <v>32</v>
      </c>
      <c r="H479" s="19">
        <f t="shared" ca="1" si="340"/>
        <v>1</v>
      </c>
      <c r="I479" s="83" t="str">
        <f t="shared" ca="1" si="323"/>
        <v/>
      </c>
      <c r="J479" s="83" t="str">
        <f t="shared" ca="1" si="341"/>
        <v/>
      </c>
      <c r="K479" s="83" t="str">
        <f t="shared" ca="1" si="324"/>
        <v/>
      </c>
      <c r="L479" s="83" t="str">
        <f t="shared" ca="1" si="342"/>
        <v/>
      </c>
      <c r="M479" s="83" t="str">
        <f t="shared" ca="1" si="325"/>
        <v/>
      </c>
      <c r="N479" s="83" t="str">
        <f t="shared" ca="1" si="343"/>
        <v/>
      </c>
      <c r="O479" s="83" t="str">
        <f t="shared" ca="1" si="326"/>
        <v/>
      </c>
      <c r="P479" s="83" t="str">
        <f t="shared" ca="1" si="344"/>
        <v/>
      </c>
      <c r="Q479" s="83" t="str">
        <f t="shared" ca="1" si="327"/>
        <v/>
      </c>
      <c r="R479" s="83" t="str">
        <f t="shared" ca="1" si="345"/>
        <v/>
      </c>
      <c r="S479" s="83" t="str">
        <f t="shared" ca="1" si="328"/>
        <v/>
      </c>
      <c r="T479" s="83" t="str">
        <f t="shared" ca="1" si="346"/>
        <v/>
      </c>
      <c r="U479" s="83" t="str">
        <f t="shared" ca="1" si="329"/>
        <v/>
      </c>
      <c r="V479" s="83" t="str">
        <f t="shared" ca="1" si="347"/>
        <v/>
      </c>
      <c r="W479" s="83" t="str">
        <f t="shared" ca="1" si="330"/>
        <v/>
      </c>
      <c r="X479" s="83" t="str">
        <f t="shared" ca="1" si="348"/>
        <v/>
      </c>
      <c r="Y479" s="83" t="str">
        <f t="shared" ca="1" si="331"/>
        <v/>
      </c>
      <c r="Z479" s="83" t="str">
        <f t="shared" ca="1" si="349"/>
        <v/>
      </c>
      <c r="AA479" s="83" t="str">
        <f t="shared" ca="1" si="332"/>
        <v/>
      </c>
      <c r="AB479" s="28" t="str">
        <f t="shared" ca="1" si="353"/>
        <v/>
      </c>
      <c r="AC479" s="9" t="str">
        <f t="shared" ca="1" si="354"/>
        <v/>
      </c>
      <c r="AD479" s="9" t="str">
        <f t="shared" ca="1" si="320"/>
        <v/>
      </c>
      <c r="AE479" s="9" t="str">
        <f t="shared" ca="1" si="355"/>
        <v/>
      </c>
      <c r="AF479" s="9" t="str">
        <f t="shared" ca="1" si="356"/>
        <v/>
      </c>
      <c r="AG479" s="9" t="str">
        <f t="shared" ca="1" si="357"/>
        <v/>
      </c>
      <c r="AH479" s="9" t="str">
        <f t="shared" ca="1" si="358"/>
        <v/>
      </c>
      <c r="AI479" s="9" t="str">
        <f t="shared" ca="1" si="359"/>
        <v/>
      </c>
      <c r="AJ479" s="9" t="str">
        <f t="shared" ca="1" si="360"/>
        <v/>
      </c>
      <c r="AK479" s="9" t="str">
        <f t="shared" ca="1" si="361"/>
        <v/>
      </c>
      <c r="AL479" s="9" t="str">
        <f t="shared" ca="1" si="362"/>
        <v/>
      </c>
      <c r="AM479" s="9">
        <f t="shared" ca="1" si="319"/>
        <v>19</v>
      </c>
      <c r="AN479" s="9">
        <f t="shared" ca="1" si="350"/>
        <v>-9</v>
      </c>
      <c r="AO479" s="20">
        <f t="shared" ca="1" si="338"/>
        <v>0</v>
      </c>
      <c r="AP479" s="22">
        <f t="shared" ca="1" si="339"/>
        <v>69</v>
      </c>
      <c r="AQ479"/>
      <c r="AR479" s="74" t="str">
        <f t="shared" ca="1" si="351"/>
        <v>Profit Target</v>
      </c>
      <c r="AS479" s="74" t="str">
        <f t="shared" ca="1" si="352"/>
        <v/>
      </c>
      <c r="CA479" s="5"/>
      <c r="CB479" s="50">
        <f t="shared" ca="1" si="336"/>
        <v>26</v>
      </c>
    </row>
    <row r="480" spans="1:80">
      <c r="A480" s="50">
        <f t="shared" ca="1" si="335"/>
        <v>36</v>
      </c>
      <c r="B480" s="34"/>
      <c r="C480" s="34"/>
      <c r="D480" s="34"/>
      <c r="E480" s="34"/>
      <c r="F480" s="24">
        <f ca="1">IF(A480&lt;&gt;"",COUNTIF($A$5:A480,A480),"")</f>
        <v>15</v>
      </c>
      <c r="G480" s="76">
        <f t="shared" ca="1" si="337"/>
        <v>36</v>
      </c>
      <c r="H480" s="19">
        <f t="shared" ca="1" si="340"/>
        <v>1</v>
      </c>
      <c r="I480" s="83" t="str">
        <f t="shared" ca="1" si="323"/>
        <v/>
      </c>
      <c r="J480" s="83" t="str">
        <f t="shared" ca="1" si="341"/>
        <v/>
      </c>
      <c r="K480" s="83" t="str">
        <f t="shared" ca="1" si="324"/>
        <v/>
      </c>
      <c r="L480" s="83" t="str">
        <f t="shared" ca="1" si="342"/>
        <v/>
      </c>
      <c r="M480" s="83" t="str">
        <f t="shared" ca="1" si="325"/>
        <v/>
      </c>
      <c r="N480" s="83" t="str">
        <f t="shared" ca="1" si="343"/>
        <v/>
      </c>
      <c r="O480" s="83" t="str">
        <f t="shared" ca="1" si="326"/>
        <v/>
      </c>
      <c r="P480" s="83" t="str">
        <f t="shared" ca="1" si="344"/>
        <v/>
      </c>
      <c r="Q480" s="83" t="str">
        <f t="shared" ca="1" si="327"/>
        <v/>
      </c>
      <c r="R480" s="83" t="str">
        <f t="shared" ca="1" si="345"/>
        <v/>
      </c>
      <c r="S480" s="83" t="str">
        <f t="shared" ca="1" si="328"/>
        <v/>
      </c>
      <c r="T480" s="83" t="str">
        <f t="shared" ca="1" si="346"/>
        <v/>
      </c>
      <c r="U480" s="83" t="str">
        <f t="shared" ca="1" si="329"/>
        <v/>
      </c>
      <c r="V480" s="83" t="str">
        <f t="shared" ca="1" si="347"/>
        <v/>
      </c>
      <c r="W480" s="83" t="str">
        <f t="shared" ca="1" si="330"/>
        <v/>
      </c>
      <c r="X480" s="83" t="str">
        <f t="shared" ca="1" si="348"/>
        <v/>
      </c>
      <c r="Y480" s="83" t="str">
        <f t="shared" ca="1" si="331"/>
        <v/>
      </c>
      <c r="Z480" s="83" t="str">
        <f t="shared" ca="1" si="349"/>
        <v/>
      </c>
      <c r="AA480" s="83" t="str">
        <f t="shared" ca="1" si="332"/>
        <v/>
      </c>
      <c r="AB480" s="28" t="str">
        <f t="shared" ca="1" si="353"/>
        <v/>
      </c>
      <c r="AC480" s="9" t="str">
        <f t="shared" ca="1" si="354"/>
        <v/>
      </c>
      <c r="AD480" s="9" t="str">
        <f t="shared" ca="1" si="320"/>
        <v/>
      </c>
      <c r="AE480" s="9" t="str">
        <f t="shared" ca="1" si="355"/>
        <v/>
      </c>
      <c r="AF480" s="9" t="str">
        <f t="shared" ca="1" si="356"/>
        <v/>
      </c>
      <c r="AG480" s="9" t="str">
        <f t="shared" ca="1" si="357"/>
        <v/>
      </c>
      <c r="AH480" s="9" t="str">
        <f t="shared" ca="1" si="358"/>
        <v/>
      </c>
      <c r="AI480" s="9" t="str">
        <f t="shared" ca="1" si="359"/>
        <v/>
      </c>
      <c r="AJ480" s="9" t="str">
        <f t="shared" ca="1" si="360"/>
        <v/>
      </c>
      <c r="AK480" s="9" t="str">
        <f t="shared" ca="1" si="361"/>
        <v/>
      </c>
      <c r="AL480" s="9" t="str">
        <f t="shared" ca="1" si="362"/>
        <v/>
      </c>
      <c r="AM480" s="9">
        <f t="shared" ref="AM480:AM504" ca="1" si="363">COUNTIF(I480:AA480,"")</f>
        <v>19</v>
      </c>
      <c r="AN480" s="9">
        <f t="shared" ca="1" si="350"/>
        <v>-9</v>
      </c>
      <c r="AO480" s="20">
        <f t="shared" ca="1" si="338"/>
        <v>0</v>
      </c>
      <c r="AP480" s="22">
        <f t="shared" ca="1" si="339"/>
        <v>69</v>
      </c>
      <c r="AQ480"/>
      <c r="AR480" s="74" t="str">
        <f t="shared" ca="1" si="351"/>
        <v>Profit Target</v>
      </c>
      <c r="AS480" s="74" t="str">
        <f t="shared" ca="1" si="352"/>
        <v/>
      </c>
      <c r="CA480" s="5"/>
      <c r="CB480" s="50">
        <f t="shared" ca="1" si="336"/>
        <v>9</v>
      </c>
    </row>
    <row r="481" spans="1:80">
      <c r="A481" s="50">
        <f t="shared" ca="1" si="335"/>
        <v>2</v>
      </c>
      <c r="B481" s="34"/>
      <c r="C481" s="34"/>
      <c r="D481" s="34"/>
      <c r="E481" s="34"/>
      <c r="F481" s="24">
        <f ca="1">IF(A481&lt;&gt;"",COUNTIF($A$5:A481,A481),"")</f>
        <v>18</v>
      </c>
      <c r="G481" s="76">
        <f t="shared" ca="1" si="337"/>
        <v>2</v>
      </c>
      <c r="H481" s="19">
        <f t="shared" ca="1" si="340"/>
        <v>1</v>
      </c>
      <c r="I481" s="83" t="str">
        <f t="shared" ca="1" si="323"/>
        <v/>
      </c>
      <c r="J481" s="83" t="str">
        <f t="shared" ca="1" si="341"/>
        <v/>
      </c>
      <c r="K481" s="83" t="str">
        <f t="shared" ca="1" si="324"/>
        <v/>
      </c>
      <c r="L481" s="83" t="str">
        <f t="shared" ca="1" si="342"/>
        <v/>
      </c>
      <c r="M481" s="83" t="str">
        <f t="shared" ca="1" si="325"/>
        <v/>
      </c>
      <c r="N481" s="83" t="str">
        <f t="shared" ca="1" si="343"/>
        <v/>
      </c>
      <c r="O481" s="83" t="str">
        <f t="shared" ca="1" si="326"/>
        <v/>
      </c>
      <c r="P481" s="83" t="str">
        <f t="shared" ca="1" si="344"/>
        <v/>
      </c>
      <c r="Q481" s="83" t="str">
        <f t="shared" ca="1" si="327"/>
        <v/>
      </c>
      <c r="R481" s="83" t="str">
        <f t="shared" ca="1" si="345"/>
        <v/>
      </c>
      <c r="S481" s="83" t="str">
        <f t="shared" ca="1" si="328"/>
        <v/>
      </c>
      <c r="T481" s="83" t="str">
        <f t="shared" ca="1" si="346"/>
        <v/>
      </c>
      <c r="U481" s="83" t="str">
        <f t="shared" ca="1" si="329"/>
        <v/>
      </c>
      <c r="V481" s="83" t="str">
        <f t="shared" ca="1" si="347"/>
        <v/>
      </c>
      <c r="W481" s="83" t="str">
        <f t="shared" ca="1" si="330"/>
        <v/>
      </c>
      <c r="X481" s="83" t="str">
        <f t="shared" ca="1" si="348"/>
        <v/>
      </c>
      <c r="Y481" s="83" t="str">
        <f t="shared" ca="1" si="331"/>
        <v/>
      </c>
      <c r="Z481" s="83" t="str">
        <f t="shared" ca="1" si="349"/>
        <v/>
      </c>
      <c r="AA481" s="83" t="str">
        <f t="shared" ca="1" si="332"/>
        <v/>
      </c>
      <c r="AB481" s="28" t="str">
        <f t="shared" ca="1" si="353"/>
        <v/>
      </c>
      <c r="AC481" s="9" t="str">
        <f t="shared" ca="1" si="354"/>
        <v/>
      </c>
      <c r="AD481" s="9" t="str">
        <f t="shared" ca="1" si="320"/>
        <v/>
      </c>
      <c r="AE481" s="9" t="str">
        <f t="shared" ca="1" si="355"/>
        <v/>
      </c>
      <c r="AF481" s="9" t="str">
        <f t="shared" ca="1" si="356"/>
        <v/>
      </c>
      <c r="AG481" s="9" t="str">
        <f t="shared" ca="1" si="357"/>
        <v/>
      </c>
      <c r="AH481" s="9" t="str">
        <f t="shared" ca="1" si="358"/>
        <v/>
      </c>
      <c r="AI481" s="9" t="str">
        <f t="shared" ca="1" si="359"/>
        <v/>
      </c>
      <c r="AJ481" s="9" t="str">
        <f t="shared" ca="1" si="360"/>
        <v/>
      </c>
      <c r="AK481" s="9" t="str">
        <f t="shared" ca="1" si="361"/>
        <v/>
      </c>
      <c r="AL481" s="9" t="str">
        <f t="shared" ca="1" si="362"/>
        <v/>
      </c>
      <c r="AM481" s="9">
        <f t="shared" ca="1" si="363"/>
        <v>19</v>
      </c>
      <c r="AN481" s="9">
        <f t="shared" ca="1" si="350"/>
        <v>-9</v>
      </c>
      <c r="AO481" s="20">
        <f t="shared" ca="1" si="338"/>
        <v>0</v>
      </c>
      <c r="AP481" s="22">
        <f t="shared" ca="1" si="339"/>
        <v>69</v>
      </c>
      <c r="AQ481"/>
      <c r="AR481" s="74" t="str">
        <f t="shared" ca="1" si="351"/>
        <v>Profit Target</v>
      </c>
      <c r="AS481" s="74" t="str">
        <f t="shared" ca="1" si="352"/>
        <v/>
      </c>
      <c r="CA481" s="5"/>
      <c r="CB481" s="50">
        <f t="shared" ca="1" si="336"/>
        <v>4</v>
      </c>
    </row>
    <row r="482" spans="1:80">
      <c r="A482" s="50">
        <f t="shared" ca="1" si="335"/>
        <v>0</v>
      </c>
      <c r="B482" s="34"/>
      <c r="C482" s="34"/>
      <c r="D482" s="34"/>
      <c r="E482" s="34"/>
      <c r="F482" s="24">
        <f ca="1">IF(A482&lt;&gt;"",COUNTIF($A$5:A482,A482),"")</f>
        <v>14</v>
      </c>
      <c r="G482" s="76">
        <f t="shared" ca="1" si="337"/>
        <v>0</v>
      </c>
      <c r="H482" s="19">
        <f t="shared" ca="1" si="340"/>
        <v>1</v>
      </c>
      <c r="I482" s="83" t="str">
        <f t="shared" ca="1" si="323"/>
        <v/>
      </c>
      <c r="J482" s="83" t="str">
        <f t="shared" ca="1" si="341"/>
        <v/>
      </c>
      <c r="K482" s="83" t="str">
        <f t="shared" ca="1" si="324"/>
        <v/>
      </c>
      <c r="L482" s="83" t="str">
        <f t="shared" ca="1" si="342"/>
        <v/>
      </c>
      <c r="M482" s="83" t="str">
        <f t="shared" ca="1" si="325"/>
        <v/>
      </c>
      <c r="N482" s="83" t="str">
        <f t="shared" ca="1" si="343"/>
        <v/>
      </c>
      <c r="O482" s="83" t="str">
        <f t="shared" ca="1" si="326"/>
        <v/>
      </c>
      <c r="P482" s="83" t="str">
        <f t="shared" ca="1" si="344"/>
        <v/>
      </c>
      <c r="Q482" s="83" t="str">
        <f t="shared" ca="1" si="327"/>
        <v/>
      </c>
      <c r="R482" s="83" t="str">
        <f t="shared" ca="1" si="345"/>
        <v/>
      </c>
      <c r="S482" s="83" t="str">
        <f t="shared" ca="1" si="328"/>
        <v/>
      </c>
      <c r="T482" s="83" t="str">
        <f t="shared" ca="1" si="346"/>
        <v/>
      </c>
      <c r="U482" s="83" t="str">
        <f t="shared" ca="1" si="329"/>
        <v/>
      </c>
      <c r="V482" s="83" t="str">
        <f t="shared" ca="1" si="347"/>
        <v/>
      </c>
      <c r="W482" s="83" t="str">
        <f t="shared" ca="1" si="330"/>
        <v/>
      </c>
      <c r="X482" s="83" t="str">
        <f t="shared" ca="1" si="348"/>
        <v/>
      </c>
      <c r="Y482" s="83" t="str">
        <f t="shared" ca="1" si="331"/>
        <v/>
      </c>
      <c r="Z482" s="83" t="str">
        <f t="shared" ca="1" si="349"/>
        <v/>
      </c>
      <c r="AA482" s="83" t="str">
        <f t="shared" ca="1" si="332"/>
        <v/>
      </c>
      <c r="AB482" s="28" t="str">
        <f t="shared" ca="1" si="353"/>
        <v/>
      </c>
      <c r="AC482" s="9" t="str">
        <f t="shared" ca="1" si="354"/>
        <v/>
      </c>
      <c r="AD482" s="9" t="str">
        <f t="shared" ref="AD482:AD504" ca="1" si="364">IF(AP481&gt;=$W$1,"",IF(AP481&lt;=$W$2,"",IF(K481&lt;&gt;"",IF(K481=A482,(35*H481),(-1*H481)),"")))</f>
        <v/>
      </c>
      <c r="AE482" s="9" t="str">
        <f t="shared" ca="1" si="355"/>
        <v/>
      </c>
      <c r="AF482" s="9" t="str">
        <f t="shared" ca="1" si="356"/>
        <v/>
      </c>
      <c r="AG482" s="9" t="str">
        <f t="shared" ca="1" si="357"/>
        <v/>
      </c>
      <c r="AH482" s="9" t="str">
        <f t="shared" ca="1" si="358"/>
        <v/>
      </c>
      <c r="AI482" s="9" t="str">
        <f t="shared" ca="1" si="359"/>
        <v/>
      </c>
      <c r="AJ482" s="9" t="str">
        <f t="shared" ca="1" si="360"/>
        <v/>
      </c>
      <c r="AK482" s="9" t="str">
        <f t="shared" ca="1" si="361"/>
        <v/>
      </c>
      <c r="AL482" s="9" t="str">
        <f t="shared" ca="1" si="362"/>
        <v/>
      </c>
      <c r="AM482" s="9">
        <f t="shared" ca="1" si="363"/>
        <v>19</v>
      </c>
      <c r="AN482" s="9">
        <f t="shared" ca="1" si="350"/>
        <v>-9</v>
      </c>
      <c r="AO482" s="20">
        <f t="shared" ca="1" si="338"/>
        <v>0</v>
      </c>
      <c r="AP482" s="22">
        <f t="shared" ca="1" si="339"/>
        <v>69</v>
      </c>
      <c r="AQ482"/>
      <c r="AR482" s="74" t="str">
        <f t="shared" ca="1" si="351"/>
        <v>Profit Target</v>
      </c>
      <c r="AS482" s="74" t="str">
        <f t="shared" ca="1" si="352"/>
        <v/>
      </c>
      <c r="CA482" s="5"/>
      <c r="CB482" s="50">
        <f t="shared" ca="1" si="336"/>
        <v>20</v>
      </c>
    </row>
    <row r="483" spans="1:80">
      <c r="A483" s="50">
        <f t="shared" ca="1" si="335"/>
        <v>11</v>
      </c>
      <c r="B483" s="34"/>
      <c r="C483" s="34"/>
      <c r="D483" s="34"/>
      <c r="E483" s="34"/>
      <c r="F483" s="24">
        <f ca="1">IF(A483&lt;&gt;"",COUNTIF($A$5:A483,A483),"")</f>
        <v>9</v>
      </c>
      <c r="G483" s="76">
        <f t="shared" ca="1" si="337"/>
        <v>11</v>
      </c>
      <c r="H483" s="19">
        <f t="shared" ca="1" si="340"/>
        <v>1</v>
      </c>
      <c r="I483" s="83" t="str">
        <f t="shared" ca="1" si="323"/>
        <v/>
      </c>
      <c r="J483" s="83" t="str">
        <f t="shared" ca="1" si="341"/>
        <v/>
      </c>
      <c r="K483" s="83" t="str">
        <f t="shared" ca="1" si="324"/>
        <v/>
      </c>
      <c r="L483" s="83" t="str">
        <f t="shared" ca="1" si="342"/>
        <v/>
      </c>
      <c r="M483" s="83" t="str">
        <f t="shared" ca="1" si="325"/>
        <v/>
      </c>
      <c r="N483" s="83" t="str">
        <f t="shared" ca="1" si="343"/>
        <v/>
      </c>
      <c r="O483" s="83" t="str">
        <f t="shared" ca="1" si="326"/>
        <v/>
      </c>
      <c r="P483" s="83" t="str">
        <f t="shared" ca="1" si="344"/>
        <v/>
      </c>
      <c r="Q483" s="83" t="str">
        <f t="shared" ca="1" si="327"/>
        <v/>
      </c>
      <c r="R483" s="83" t="str">
        <f t="shared" ca="1" si="345"/>
        <v/>
      </c>
      <c r="S483" s="83" t="str">
        <f t="shared" ca="1" si="328"/>
        <v/>
      </c>
      <c r="T483" s="83" t="str">
        <f t="shared" ca="1" si="346"/>
        <v/>
      </c>
      <c r="U483" s="83" t="str">
        <f t="shared" ca="1" si="329"/>
        <v/>
      </c>
      <c r="V483" s="83" t="str">
        <f t="shared" ca="1" si="347"/>
        <v/>
      </c>
      <c r="W483" s="83" t="str">
        <f t="shared" ca="1" si="330"/>
        <v/>
      </c>
      <c r="X483" s="83" t="str">
        <f t="shared" ca="1" si="348"/>
        <v/>
      </c>
      <c r="Y483" s="83" t="str">
        <f t="shared" ca="1" si="331"/>
        <v/>
      </c>
      <c r="Z483" s="83" t="str">
        <f t="shared" ca="1" si="349"/>
        <v/>
      </c>
      <c r="AA483" s="83" t="str">
        <f t="shared" ca="1" si="332"/>
        <v/>
      </c>
      <c r="AB483" s="28" t="str">
        <f t="shared" ca="1" si="353"/>
        <v/>
      </c>
      <c r="AC483" s="9" t="str">
        <f t="shared" ca="1" si="354"/>
        <v/>
      </c>
      <c r="AD483" s="9" t="str">
        <f t="shared" ca="1" si="364"/>
        <v/>
      </c>
      <c r="AE483" s="9" t="str">
        <f t="shared" ca="1" si="355"/>
        <v/>
      </c>
      <c r="AF483" s="9" t="str">
        <f t="shared" ca="1" si="356"/>
        <v/>
      </c>
      <c r="AG483" s="9" t="str">
        <f t="shared" ca="1" si="357"/>
        <v/>
      </c>
      <c r="AH483" s="9" t="str">
        <f t="shared" ca="1" si="358"/>
        <v/>
      </c>
      <c r="AI483" s="9" t="str">
        <f t="shared" ca="1" si="359"/>
        <v/>
      </c>
      <c r="AJ483" s="9" t="str">
        <f t="shared" ca="1" si="360"/>
        <v/>
      </c>
      <c r="AK483" s="9" t="str">
        <f t="shared" ca="1" si="361"/>
        <v/>
      </c>
      <c r="AL483" s="9" t="str">
        <f t="shared" ca="1" si="362"/>
        <v/>
      </c>
      <c r="AM483" s="9">
        <f t="shared" ca="1" si="363"/>
        <v>19</v>
      </c>
      <c r="AN483" s="9">
        <f t="shared" ca="1" si="350"/>
        <v>-9</v>
      </c>
      <c r="AO483" s="20">
        <f t="shared" ca="1" si="338"/>
        <v>0</v>
      </c>
      <c r="AP483" s="22">
        <f t="shared" ca="1" si="339"/>
        <v>69</v>
      </c>
      <c r="AQ483"/>
      <c r="AR483" s="74" t="str">
        <f t="shared" ca="1" si="351"/>
        <v>Profit Target</v>
      </c>
      <c r="AS483" s="74" t="str">
        <f t="shared" ca="1" si="352"/>
        <v/>
      </c>
      <c r="CA483" s="5"/>
      <c r="CB483" s="50">
        <f t="shared" ca="1" si="336"/>
        <v>27</v>
      </c>
    </row>
    <row r="484" spans="1:80">
      <c r="A484" s="50">
        <f t="shared" ca="1" si="335"/>
        <v>30</v>
      </c>
      <c r="B484" s="34"/>
      <c r="C484" s="34"/>
      <c r="D484" s="34"/>
      <c r="E484" s="34"/>
      <c r="F484" s="24">
        <f ca="1">IF(A484&lt;&gt;"",COUNTIF($A$5:A484,A484),"")</f>
        <v>10</v>
      </c>
      <c r="G484" s="76">
        <f t="shared" ca="1" si="337"/>
        <v>30</v>
      </c>
      <c r="H484" s="19">
        <f t="shared" ca="1" si="340"/>
        <v>1</v>
      </c>
      <c r="I484" s="83" t="str">
        <f t="shared" ca="1" si="323"/>
        <v/>
      </c>
      <c r="J484" s="83" t="str">
        <f t="shared" ca="1" si="341"/>
        <v/>
      </c>
      <c r="K484" s="83" t="str">
        <f t="shared" ca="1" si="324"/>
        <v/>
      </c>
      <c r="L484" s="83" t="str">
        <f t="shared" ca="1" si="342"/>
        <v/>
      </c>
      <c r="M484" s="83" t="str">
        <f t="shared" ca="1" si="325"/>
        <v/>
      </c>
      <c r="N484" s="83" t="str">
        <f t="shared" ca="1" si="343"/>
        <v/>
      </c>
      <c r="O484" s="83" t="str">
        <f t="shared" ca="1" si="326"/>
        <v/>
      </c>
      <c r="P484" s="83" t="str">
        <f t="shared" ca="1" si="344"/>
        <v/>
      </c>
      <c r="Q484" s="83" t="str">
        <f t="shared" ca="1" si="327"/>
        <v/>
      </c>
      <c r="R484" s="83" t="str">
        <f t="shared" ca="1" si="345"/>
        <v/>
      </c>
      <c r="S484" s="83" t="str">
        <f t="shared" ca="1" si="328"/>
        <v/>
      </c>
      <c r="T484" s="83" t="str">
        <f t="shared" ca="1" si="346"/>
        <v/>
      </c>
      <c r="U484" s="83" t="str">
        <f t="shared" ca="1" si="329"/>
        <v/>
      </c>
      <c r="V484" s="83" t="str">
        <f t="shared" ca="1" si="347"/>
        <v/>
      </c>
      <c r="W484" s="83" t="str">
        <f t="shared" ca="1" si="330"/>
        <v/>
      </c>
      <c r="X484" s="83" t="str">
        <f t="shared" ca="1" si="348"/>
        <v/>
      </c>
      <c r="Y484" s="83" t="str">
        <f t="shared" ca="1" si="331"/>
        <v/>
      </c>
      <c r="Z484" s="83" t="str">
        <f t="shared" ca="1" si="349"/>
        <v/>
      </c>
      <c r="AA484" s="83" t="str">
        <f t="shared" ca="1" si="332"/>
        <v/>
      </c>
      <c r="AB484" s="28" t="str">
        <f t="shared" ca="1" si="353"/>
        <v/>
      </c>
      <c r="AC484" s="9" t="str">
        <f t="shared" ca="1" si="354"/>
        <v/>
      </c>
      <c r="AD484" s="9" t="str">
        <f t="shared" ca="1" si="364"/>
        <v/>
      </c>
      <c r="AE484" s="9" t="str">
        <f t="shared" ca="1" si="355"/>
        <v/>
      </c>
      <c r="AF484" s="9" t="str">
        <f t="shared" ca="1" si="356"/>
        <v/>
      </c>
      <c r="AG484" s="9" t="str">
        <f t="shared" ca="1" si="357"/>
        <v/>
      </c>
      <c r="AH484" s="9" t="str">
        <f t="shared" ca="1" si="358"/>
        <v/>
      </c>
      <c r="AI484" s="9" t="str">
        <f t="shared" ca="1" si="359"/>
        <v/>
      </c>
      <c r="AJ484" s="9" t="str">
        <f t="shared" ca="1" si="360"/>
        <v/>
      </c>
      <c r="AK484" s="9" t="str">
        <f t="shared" ca="1" si="361"/>
        <v/>
      </c>
      <c r="AL484" s="9" t="str">
        <f t="shared" ca="1" si="362"/>
        <v/>
      </c>
      <c r="AM484" s="9">
        <f t="shared" ca="1" si="363"/>
        <v>19</v>
      </c>
      <c r="AN484" s="9">
        <f t="shared" ca="1" si="350"/>
        <v>-9</v>
      </c>
      <c r="AO484" s="20">
        <f t="shared" ca="1" si="338"/>
        <v>0</v>
      </c>
      <c r="AP484" s="22">
        <f t="shared" ca="1" si="339"/>
        <v>69</v>
      </c>
      <c r="AQ484"/>
      <c r="AR484" s="74" t="str">
        <f t="shared" ca="1" si="351"/>
        <v>Profit Target</v>
      </c>
      <c r="AS484" s="74" t="str">
        <f t="shared" ca="1" si="352"/>
        <v/>
      </c>
      <c r="CA484" s="5"/>
      <c r="CB484" s="50">
        <f t="shared" ca="1" si="336"/>
        <v>27</v>
      </c>
    </row>
    <row r="485" spans="1:80">
      <c r="A485" s="50">
        <f t="shared" ca="1" si="335"/>
        <v>36</v>
      </c>
      <c r="B485" s="34"/>
      <c r="C485" s="34"/>
      <c r="D485" s="34"/>
      <c r="E485" s="34"/>
      <c r="F485" s="24">
        <f ca="1">IF(A485&lt;&gt;"",COUNTIF($A$5:A485,A485),"")</f>
        <v>16</v>
      </c>
      <c r="G485" s="76">
        <f t="shared" ca="1" si="337"/>
        <v>36</v>
      </c>
      <c r="H485" s="19">
        <f t="shared" ca="1" si="340"/>
        <v>1</v>
      </c>
      <c r="I485" s="83" t="str">
        <f t="shared" ca="1" si="323"/>
        <v/>
      </c>
      <c r="J485" s="83" t="str">
        <f t="shared" ca="1" si="341"/>
        <v/>
      </c>
      <c r="K485" s="83" t="str">
        <f t="shared" ca="1" si="324"/>
        <v/>
      </c>
      <c r="L485" s="83" t="str">
        <f t="shared" ca="1" si="342"/>
        <v/>
      </c>
      <c r="M485" s="83" t="str">
        <f t="shared" ca="1" si="325"/>
        <v/>
      </c>
      <c r="N485" s="83" t="str">
        <f t="shared" ca="1" si="343"/>
        <v/>
      </c>
      <c r="O485" s="83" t="str">
        <f t="shared" ca="1" si="326"/>
        <v/>
      </c>
      <c r="P485" s="83" t="str">
        <f t="shared" ca="1" si="344"/>
        <v/>
      </c>
      <c r="Q485" s="83" t="str">
        <f t="shared" ca="1" si="327"/>
        <v/>
      </c>
      <c r="R485" s="83" t="str">
        <f t="shared" ca="1" si="345"/>
        <v/>
      </c>
      <c r="S485" s="83" t="str">
        <f t="shared" ca="1" si="328"/>
        <v/>
      </c>
      <c r="T485" s="83" t="str">
        <f t="shared" ca="1" si="346"/>
        <v/>
      </c>
      <c r="U485" s="83" t="str">
        <f t="shared" ca="1" si="329"/>
        <v/>
      </c>
      <c r="V485" s="83" t="str">
        <f t="shared" ca="1" si="347"/>
        <v/>
      </c>
      <c r="W485" s="83" t="str">
        <f t="shared" ca="1" si="330"/>
        <v/>
      </c>
      <c r="X485" s="83" t="str">
        <f t="shared" ca="1" si="348"/>
        <v/>
      </c>
      <c r="Y485" s="83" t="str">
        <f t="shared" ca="1" si="331"/>
        <v/>
      </c>
      <c r="Z485" s="83" t="str">
        <f t="shared" ca="1" si="349"/>
        <v/>
      </c>
      <c r="AA485" s="83" t="str">
        <f t="shared" ca="1" si="332"/>
        <v/>
      </c>
      <c r="AB485" s="28" t="str">
        <f t="shared" ca="1" si="353"/>
        <v/>
      </c>
      <c r="AC485" s="9" t="str">
        <f t="shared" ca="1" si="354"/>
        <v/>
      </c>
      <c r="AD485" s="9" t="str">
        <f t="shared" ca="1" si="364"/>
        <v/>
      </c>
      <c r="AE485" s="9" t="str">
        <f t="shared" ca="1" si="355"/>
        <v/>
      </c>
      <c r="AF485" s="9" t="str">
        <f t="shared" ca="1" si="356"/>
        <v/>
      </c>
      <c r="AG485" s="9" t="str">
        <f t="shared" ca="1" si="357"/>
        <v/>
      </c>
      <c r="AH485" s="9" t="str">
        <f t="shared" ca="1" si="358"/>
        <v/>
      </c>
      <c r="AI485" s="9" t="str">
        <f t="shared" ca="1" si="359"/>
        <v/>
      </c>
      <c r="AJ485" s="9" t="str">
        <f t="shared" ca="1" si="360"/>
        <v/>
      </c>
      <c r="AK485" s="9" t="str">
        <f t="shared" ca="1" si="361"/>
        <v/>
      </c>
      <c r="AL485" s="9" t="str">
        <f t="shared" ca="1" si="362"/>
        <v/>
      </c>
      <c r="AM485" s="9">
        <f t="shared" ca="1" si="363"/>
        <v>19</v>
      </c>
      <c r="AN485" s="9">
        <f t="shared" ca="1" si="350"/>
        <v>-9</v>
      </c>
      <c r="AO485" s="20">
        <f t="shared" ca="1" si="338"/>
        <v>0</v>
      </c>
      <c r="AP485" s="22">
        <f t="shared" ca="1" si="339"/>
        <v>69</v>
      </c>
      <c r="AQ485"/>
      <c r="AR485" s="74" t="str">
        <f t="shared" ca="1" si="351"/>
        <v>Profit Target</v>
      </c>
      <c r="AS485" s="74" t="str">
        <f t="shared" ca="1" si="352"/>
        <v/>
      </c>
      <c r="CA485" s="5"/>
      <c r="CB485" s="50">
        <f t="shared" ca="1" si="336"/>
        <v>16</v>
      </c>
    </row>
    <row r="486" spans="1:80">
      <c r="A486" s="50">
        <f t="shared" ca="1" si="335"/>
        <v>23</v>
      </c>
      <c r="B486" s="34"/>
      <c r="C486" s="34"/>
      <c r="D486" s="34"/>
      <c r="E486" s="34"/>
      <c r="F486" s="24">
        <f ca="1">IF(A486&lt;&gt;"",COUNTIF($A$5:A486,A486),"")</f>
        <v>14</v>
      </c>
      <c r="G486" s="76">
        <f t="shared" ca="1" si="337"/>
        <v>23</v>
      </c>
      <c r="H486" s="19">
        <f t="shared" ca="1" si="340"/>
        <v>1</v>
      </c>
      <c r="I486" s="83" t="str">
        <f t="shared" ca="1" si="323"/>
        <v/>
      </c>
      <c r="J486" s="83" t="str">
        <f t="shared" ca="1" si="341"/>
        <v/>
      </c>
      <c r="K486" s="83" t="str">
        <f t="shared" ca="1" si="324"/>
        <v/>
      </c>
      <c r="L486" s="83" t="str">
        <f t="shared" ca="1" si="342"/>
        <v/>
      </c>
      <c r="M486" s="83" t="str">
        <f t="shared" ca="1" si="325"/>
        <v/>
      </c>
      <c r="N486" s="83" t="str">
        <f t="shared" ca="1" si="343"/>
        <v/>
      </c>
      <c r="O486" s="83" t="str">
        <f t="shared" ca="1" si="326"/>
        <v/>
      </c>
      <c r="P486" s="83" t="str">
        <f t="shared" ca="1" si="344"/>
        <v/>
      </c>
      <c r="Q486" s="83" t="str">
        <f t="shared" ca="1" si="327"/>
        <v/>
      </c>
      <c r="R486" s="83" t="str">
        <f t="shared" ca="1" si="345"/>
        <v/>
      </c>
      <c r="S486" s="83" t="str">
        <f t="shared" ca="1" si="328"/>
        <v/>
      </c>
      <c r="T486" s="83" t="str">
        <f t="shared" ca="1" si="346"/>
        <v/>
      </c>
      <c r="U486" s="83" t="str">
        <f t="shared" ca="1" si="329"/>
        <v/>
      </c>
      <c r="V486" s="83" t="str">
        <f t="shared" ca="1" si="347"/>
        <v/>
      </c>
      <c r="W486" s="83" t="str">
        <f t="shared" ca="1" si="330"/>
        <v/>
      </c>
      <c r="X486" s="83" t="str">
        <f t="shared" ca="1" si="348"/>
        <v/>
      </c>
      <c r="Y486" s="83" t="str">
        <f t="shared" ca="1" si="331"/>
        <v/>
      </c>
      <c r="Z486" s="83" t="str">
        <f t="shared" ca="1" si="349"/>
        <v/>
      </c>
      <c r="AA486" s="83" t="str">
        <f t="shared" ca="1" si="332"/>
        <v/>
      </c>
      <c r="AB486" s="28" t="str">
        <f t="shared" ca="1" si="353"/>
        <v/>
      </c>
      <c r="AC486" s="9" t="str">
        <f t="shared" ca="1" si="354"/>
        <v/>
      </c>
      <c r="AD486" s="9" t="str">
        <f t="shared" ca="1" si="364"/>
        <v/>
      </c>
      <c r="AE486" s="9" t="str">
        <f t="shared" ca="1" si="355"/>
        <v/>
      </c>
      <c r="AF486" s="9" t="str">
        <f t="shared" ca="1" si="356"/>
        <v/>
      </c>
      <c r="AG486" s="9" t="str">
        <f t="shared" ca="1" si="357"/>
        <v/>
      </c>
      <c r="AH486" s="9" t="str">
        <f t="shared" ca="1" si="358"/>
        <v/>
      </c>
      <c r="AI486" s="9" t="str">
        <f t="shared" ca="1" si="359"/>
        <v/>
      </c>
      <c r="AJ486" s="9" t="str">
        <f t="shared" ca="1" si="360"/>
        <v/>
      </c>
      <c r="AK486" s="9" t="str">
        <f t="shared" ca="1" si="361"/>
        <v/>
      </c>
      <c r="AL486" s="9" t="str">
        <f t="shared" ca="1" si="362"/>
        <v/>
      </c>
      <c r="AM486" s="9">
        <f t="shared" ca="1" si="363"/>
        <v>19</v>
      </c>
      <c r="AN486" s="9">
        <f t="shared" ca="1" si="350"/>
        <v>-9</v>
      </c>
      <c r="AO486" s="20">
        <f t="shared" ca="1" si="338"/>
        <v>0</v>
      </c>
      <c r="AP486" s="22">
        <f t="shared" ca="1" si="339"/>
        <v>69</v>
      </c>
      <c r="AQ486"/>
      <c r="AR486" s="74" t="str">
        <f t="shared" ca="1" si="351"/>
        <v>Profit Target</v>
      </c>
      <c r="AS486" s="74" t="str">
        <f t="shared" ca="1" si="352"/>
        <v/>
      </c>
      <c r="CA486" s="5"/>
      <c r="CB486" s="50">
        <f t="shared" ca="1" si="336"/>
        <v>22</v>
      </c>
    </row>
    <row r="487" spans="1:80">
      <c r="A487" s="50">
        <f t="shared" ca="1" si="335"/>
        <v>20</v>
      </c>
      <c r="B487" s="34"/>
      <c r="C487" s="34"/>
      <c r="D487" s="34"/>
      <c r="E487" s="34"/>
      <c r="F487" s="24">
        <f ca="1">IF(A487&lt;&gt;"",COUNTIF($A$5:A487,A487),"")</f>
        <v>16</v>
      </c>
      <c r="G487" s="76">
        <f t="shared" ca="1" si="337"/>
        <v>20</v>
      </c>
      <c r="H487" s="19">
        <f t="shared" ca="1" si="340"/>
        <v>1</v>
      </c>
      <c r="I487" s="83" t="str">
        <f t="shared" ca="1" si="323"/>
        <v/>
      </c>
      <c r="J487" s="83" t="str">
        <f t="shared" ca="1" si="341"/>
        <v/>
      </c>
      <c r="K487" s="83" t="str">
        <f t="shared" ca="1" si="324"/>
        <v/>
      </c>
      <c r="L487" s="83" t="str">
        <f t="shared" ca="1" si="342"/>
        <v/>
      </c>
      <c r="M487" s="83" t="str">
        <f t="shared" ca="1" si="325"/>
        <v/>
      </c>
      <c r="N487" s="83" t="str">
        <f t="shared" ca="1" si="343"/>
        <v/>
      </c>
      <c r="O487" s="83" t="str">
        <f t="shared" ca="1" si="326"/>
        <v/>
      </c>
      <c r="P487" s="83" t="str">
        <f t="shared" ca="1" si="344"/>
        <v/>
      </c>
      <c r="Q487" s="83" t="str">
        <f t="shared" ca="1" si="327"/>
        <v/>
      </c>
      <c r="R487" s="83" t="str">
        <f t="shared" ca="1" si="345"/>
        <v/>
      </c>
      <c r="S487" s="83" t="str">
        <f t="shared" ca="1" si="328"/>
        <v/>
      </c>
      <c r="T487" s="83" t="str">
        <f t="shared" ca="1" si="346"/>
        <v/>
      </c>
      <c r="U487" s="83" t="str">
        <f t="shared" ca="1" si="329"/>
        <v/>
      </c>
      <c r="V487" s="83" t="str">
        <f t="shared" ca="1" si="347"/>
        <v/>
      </c>
      <c r="W487" s="83" t="str">
        <f t="shared" ca="1" si="330"/>
        <v/>
      </c>
      <c r="X487" s="83" t="str">
        <f t="shared" ca="1" si="348"/>
        <v/>
      </c>
      <c r="Y487" s="83" t="str">
        <f t="shared" ca="1" si="331"/>
        <v/>
      </c>
      <c r="Z487" s="83" t="str">
        <f t="shared" ca="1" si="349"/>
        <v/>
      </c>
      <c r="AA487" s="83" t="str">
        <f t="shared" ca="1" si="332"/>
        <v/>
      </c>
      <c r="AB487" s="28" t="str">
        <f t="shared" ca="1" si="353"/>
        <v/>
      </c>
      <c r="AC487" s="9" t="str">
        <f t="shared" ca="1" si="354"/>
        <v/>
      </c>
      <c r="AD487" s="9" t="str">
        <f t="shared" ca="1" si="364"/>
        <v/>
      </c>
      <c r="AE487" s="9" t="str">
        <f t="shared" ca="1" si="355"/>
        <v/>
      </c>
      <c r="AF487" s="9" t="str">
        <f t="shared" ca="1" si="356"/>
        <v/>
      </c>
      <c r="AG487" s="9" t="str">
        <f t="shared" ca="1" si="357"/>
        <v/>
      </c>
      <c r="AH487" s="9" t="str">
        <f t="shared" ca="1" si="358"/>
        <v/>
      </c>
      <c r="AI487" s="9" t="str">
        <f t="shared" ca="1" si="359"/>
        <v/>
      </c>
      <c r="AJ487" s="9" t="str">
        <f t="shared" ca="1" si="360"/>
        <v/>
      </c>
      <c r="AK487" s="9" t="str">
        <f t="shared" ca="1" si="361"/>
        <v/>
      </c>
      <c r="AL487" s="9" t="str">
        <f t="shared" ca="1" si="362"/>
        <v/>
      </c>
      <c r="AM487" s="9">
        <f t="shared" ca="1" si="363"/>
        <v>19</v>
      </c>
      <c r="AN487" s="9">
        <f t="shared" ca="1" si="350"/>
        <v>-9</v>
      </c>
      <c r="AO487" s="20">
        <f t="shared" ca="1" si="338"/>
        <v>0</v>
      </c>
      <c r="AP487" s="22">
        <f t="shared" ca="1" si="339"/>
        <v>69</v>
      </c>
      <c r="AQ487"/>
      <c r="AR487" s="74" t="str">
        <f t="shared" ca="1" si="351"/>
        <v>Profit Target</v>
      </c>
      <c r="AS487" s="74" t="str">
        <f t="shared" ca="1" si="352"/>
        <v/>
      </c>
      <c r="CA487" s="5"/>
      <c r="CB487" s="50">
        <f t="shared" ca="1" si="336"/>
        <v>3</v>
      </c>
    </row>
    <row r="488" spans="1:80">
      <c r="A488" s="50">
        <f t="shared" ca="1" si="335"/>
        <v>2</v>
      </c>
      <c r="B488" s="34"/>
      <c r="C488" s="34"/>
      <c r="D488" s="34"/>
      <c r="E488" s="34"/>
      <c r="F488" s="24">
        <f ca="1">IF(A488&lt;&gt;"",COUNTIF($A$5:A488,A488),"")</f>
        <v>19</v>
      </c>
      <c r="G488" s="76">
        <f t="shared" ca="1" si="337"/>
        <v>2</v>
      </c>
      <c r="H488" s="19">
        <f t="shared" ca="1" si="340"/>
        <v>1</v>
      </c>
      <c r="I488" s="83" t="str">
        <f t="shared" ca="1" si="323"/>
        <v/>
      </c>
      <c r="J488" s="83" t="str">
        <f t="shared" ca="1" si="341"/>
        <v/>
      </c>
      <c r="K488" s="83" t="str">
        <f t="shared" ca="1" si="324"/>
        <v/>
      </c>
      <c r="L488" s="83" t="str">
        <f t="shared" ca="1" si="342"/>
        <v/>
      </c>
      <c r="M488" s="83" t="str">
        <f t="shared" ca="1" si="325"/>
        <v/>
      </c>
      <c r="N488" s="83" t="str">
        <f t="shared" ca="1" si="343"/>
        <v/>
      </c>
      <c r="O488" s="83" t="str">
        <f t="shared" ca="1" si="326"/>
        <v/>
      </c>
      <c r="P488" s="83" t="str">
        <f t="shared" ca="1" si="344"/>
        <v/>
      </c>
      <c r="Q488" s="83" t="str">
        <f t="shared" ca="1" si="327"/>
        <v/>
      </c>
      <c r="R488" s="83" t="str">
        <f t="shared" ca="1" si="345"/>
        <v/>
      </c>
      <c r="S488" s="83" t="str">
        <f t="shared" ca="1" si="328"/>
        <v/>
      </c>
      <c r="T488" s="83" t="str">
        <f t="shared" ca="1" si="346"/>
        <v/>
      </c>
      <c r="U488" s="83" t="str">
        <f t="shared" ca="1" si="329"/>
        <v/>
      </c>
      <c r="V488" s="83" t="str">
        <f t="shared" ca="1" si="347"/>
        <v/>
      </c>
      <c r="W488" s="83" t="str">
        <f t="shared" ca="1" si="330"/>
        <v/>
      </c>
      <c r="X488" s="83" t="str">
        <f t="shared" ca="1" si="348"/>
        <v/>
      </c>
      <c r="Y488" s="83" t="str">
        <f t="shared" ca="1" si="331"/>
        <v/>
      </c>
      <c r="Z488" s="83" t="str">
        <f t="shared" ca="1" si="349"/>
        <v/>
      </c>
      <c r="AA488" s="83" t="str">
        <f t="shared" ca="1" si="332"/>
        <v/>
      </c>
      <c r="AB488" s="28" t="str">
        <f t="shared" ca="1" si="353"/>
        <v/>
      </c>
      <c r="AC488" s="9" t="str">
        <f t="shared" ca="1" si="354"/>
        <v/>
      </c>
      <c r="AD488" s="9" t="str">
        <f t="shared" ca="1" si="364"/>
        <v/>
      </c>
      <c r="AE488" s="9" t="str">
        <f t="shared" ca="1" si="355"/>
        <v/>
      </c>
      <c r="AF488" s="9" t="str">
        <f t="shared" ca="1" si="356"/>
        <v/>
      </c>
      <c r="AG488" s="9" t="str">
        <f t="shared" ca="1" si="357"/>
        <v/>
      </c>
      <c r="AH488" s="9" t="str">
        <f t="shared" ca="1" si="358"/>
        <v/>
      </c>
      <c r="AI488" s="9" t="str">
        <f t="shared" ca="1" si="359"/>
        <v/>
      </c>
      <c r="AJ488" s="9" t="str">
        <f t="shared" ca="1" si="360"/>
        <v/>
      </c>
      <c r="AK488" s="9" t="str">
        <f t="shared" ca="1" si="361"/>
        <v/>
      </c>
      <c r="AL488" s="9" t="str">
        <f t="shared" ca="1" si="362"/>
        <v/>
      </c>
      <c r="AM488" s="9">
        <f t="shared" ca="1" si="363"/>
        <v>19</v>
      </c>
      <c r="AN488" s="9">
        <f t="shared" ca="1" si="350"/>
        <v>-9</v>
      </c>
      <c r="AO488" s="20">
        <f t="shared" ca="1" si="338"/>
        <v>0</v>
      </c>
      <c r="AP488" s="22">
        <f t="shared" ca="1" si="339"/>
        <v>69</v>
      </c>
      <c r="AQ488"/>
      <c r="AR488" s="74" t="str">
        <f t="shared" ca="1" si="351"/>
        <v>Profit Target</v>
      </c>
      <c r="AS488" s="74" t="str">
        <f t="shared" ca="1" si="352"/>
        <v/>
      </c>
      <c r="CA488" s="5"/>
      <c r="CB488" s="50">
        <f t="shared" ca="1" si="336"/>
        <v>11</v>
      </c>
    </row>
    <row r="489" spans="1:80">
      <c r="A489" s="50">
        <f t="shared" ca="1" si="335"/>
        <v>10</v>
      </c>
      <c r="B489" s="34"/>
      <c r="C489" s="34"/>
      <c r="D489" s="34"/>
      <c r="E489" s="34"/>
      <c r="F489" s="24">
        <f ca="1">IF(A489&lt;&gt;"",COUNTIF($A$5:A489,A489),"")</f>
        <v>23</v>
      </c>
      <c r="G489" s="76">
        <f t="shared" ca="1" si="337"/>
        <v>10</v>
      </c>
      <c r="H489" s="19">
        <f t="shared" ca="1" si="340"/>
        <v>1</v>
      </c>
      <c r="I489" s="83" t="str">
        <f t="shared" ca="1" si="323"/>
        <v/>
      </c>
      <c r="J489" s="83" t="str">
        <f t="shared" ca="1" si="341"/>
        <v/>
      </c>
      <c r="K489" s="83" t="str">
        <f t="shared" ca="1" si="324"/>
        <v/>
      </c>
      <c r="L489" s="83" t="str">
        <f t="shared" ca="1" si="342"/>
        <v/>
      </c>
      <c r="M489" s="83" t="str">
        <f t="shared" ca="1" si="325"/>
        <v/>
      </c>
      <c r="N489" s="83" t="str">
        <f t="shared" ca="1" si="343"/>
        <v/>
      </c>
      <c r="O489" s="83" t="str">
        <f t="shared" ca="1" si="326"/>
        <v/>
      </c>
      <c r="P489" s="83" t="str">
        <f t="shared" ca="1" si="344"/>
        <v/>
      </c>
      <c r="Q489" s="83" t="str">
        <f t="shared" ca="1" si="327"/>
        <v/>
      </c>
      <c r="R489" s="83" t="str">
        <f t="shared" ca="1" si="345"/>
        <v/>
      </c>
      <c r="S489" s="83" t="str">
        <f t="shared" ca="1" si="328"/>
        <v/>
      </c>
      <c r="T489" s="83" t="str">
        <f t="shared" ca="1" si="346"/>
        <v/>
      </c>
      <c r="U489" s="83" t="str">
        <f t="shared" ca="1" si="329"/>
        <v/>
      </c>
      <c r="V489" s="83" t="str">
        <f t="shared" ca="1" si="347"/>
        <v/>
      </c>
      <c r="W489" s="83" t="str">
        <f t="shared" ca="1" si="330"/>
        <v/>
      </c>
      <c r="X489" s="83" t="str">
        <f t="shared" ca="1" si="348"/>
        <v/>
      </c>
      <c r="Y489" s="83" t="str">
        <f t="shared" ca="1" si="331"/>
        <v/>
      </c>
      <c r="Z489" s="83" t="str">
        <f t="shared" ca="1" si="349"/>
        <v/>
      </c>
      <c r="AA489" s="83" t="str">
        <f t="shared" ca="1" si="332"/>
        <v/>
      </c>
      <c r="AB489" s="28" t="str">
        <f t="shared" ca="1" si="353"/>
        <v/>
      </c>
      <c r="AC489" s="9" t="str">
        <f t="shared" ca="1" si="354"/>
        <v/>
      </c>
      <c r="AD489" s="9" t="str">
        <f t="shared" ca="1" si="364"/>
        <v/>
      </c>
      <c r="AE489" s="9" t="str">
        <f t="shared" ca="1" si="355"/>
        <v/>
      </c>
      <c r="AF489" s="9" t="str">
        <f t="shared" ca="1" si="356"/>
        <v/>
      </c>
      <c r="AG489" s="9" t="str">
        <f t="shared" ca="1" si="357"/>
        <v/>
      </c>
      <c r="AH489" s="9" t="str">
        <f t="shared" ca="1" si="358"/>
        <v/>
      </c>
      <c r="AI489" s="9" t="str">
        <f t="shared" ca="1" si="359"/>
        <v/>
      </c>
      <c r="AJ489" s="9" t="str">
        <f t="shared" ca="1" si="360"/>
        <v/>
      </c>
      <c r="AK489" s="9" t="str">
        <f t="shared" ca="1" si="361"/>
        <v/>
      </c>
      <c r="AL489" s="9" t="str">
        <f t="shared" ca="1" si="362"/>
        <v/>
      </c>
      <c r="AM489" s="9">
        <f t="shared" ca="1" si="363"/>
        <v>19</v>
      </c>
      <c r="AN489" s="9">
        <f t="shared" ca="1" si="350"/>
        <v>-9</v>
      </c>
      <c r="AO489" s="20">
        <f t="shared" ca="1" si="338"/>
        <v>0</v>
      </c>
      <c r="AP489" s="22">
        <f t="shared" ca="1" si="339"/>
        <v>69</v>
      </c>
      <c r="AQ489"/>
      <c r="AR489" s="74" t="str">
        <f t="shared" ca="1" si="351"/>
        <v>Profit Target</v>
      </c>
      <c r="AS489" s="74" t="str">
        <f t="shared" ca="1" si="352"/>
        <v/>
      </c>
      <c r="CA489" s="5"/>
      <c r="CB489" s="50">
        <f t="shared" ca="1" si="336"/>
        <v>25</v>
      </c>
    </row>
    <row r="490" spans="1:80">
      <c r="A490" s="50">
        <f t="shared" ca="1" si="335"/>
        <v>27</v>
      </c>
      <c r="B490" s="34"/>
      <c r="C490" s="34"/>
      <c r="D490" s="34"/>
      <c r="E490" s="34"/>
      <c r="F490" s="24">
        <f ca="1">IF(A490&lt;&gt;"",COUNTIF($A$5:A490,A490),"")</f>
        <v>13</v>
      </c>
      <c r="G490" s="76">
        <f t="shared" ca="1" si="337"/>
        <v>27</v>
      </c>
      <c r="H490" s="19">
        <f t="shared" ca="1" si="340"/>
        <v>1</v>
      </c>
      <c r="I490" s="83" t="str">
        <f t="shared" ca="1" si="323"/>
        <v/>
      </c>
      <c r="J490" s="83" t="str">
        <f t="shared" ca="1" si="341"/>
        <v/>
      </c>
      <c r="K490" s="83" t="str">
        <f t="shared" ca="1" si="324"/>
        <v/>
      </c>
      <c r="L490" s="83" t="str">
        <f t="shared" ca="1" si="342"/>
        <v/>
      </c>
      <c r="M490" s="83" t="str">
        <f t="shared" ca="1" si="325"/>
        <v/>
      </c>
      <c r="N490" s="83" t="str">
        <f t="shared" ca="1" si="343"/>
        <v/>
      </c>
      <c r="O490" s="83" t="str">
        <f t="shared" ca="1" si="326"/>
        <v/>
      </c>
      <c r="P490" s="83" t="str">
        <f t="shared" ca="1" si="344"/>
        <v/>
      </c>
      <c r="Q490" s="83" t="str">
        <f t="shared" ca="1" si="327"/>
        <v/>
      </c>
      <c r="R490" s="83" t="str">
        <f t="shared" ca="1" si="345"/>
        <v/>
      </c>
      <c r="S490" s="83" t="str">
        <f t="shared" ca="1" si="328"/>
        <v/>
      </c>
      <c r="T490" s="83" t="str">
        <f t="shared" ca="1" si="346"/>
        <v/>
      </c>
      <c r="U490" s="83" t="str">
        <f t="shared" ca="1" si="329"/>
        <v/>
      </c>
      <c r="V490" s="83" t="str">
        <f t="shared" ca="1" si="347"/>
        <v/>
      </c>
      <c r="W490" s="83" t="str">
        <f t="shared" ca="1" si="330"/>
        <v/>
      </c>
      <c r="X490" s="83" t="str">
        <f t="shared" ca="1" si="348"/>
        <v/>
      </c>
      <c r="Y490" s="83" t="str">
        <f t="shared" ca="1" si="331"/>
        <v/>
      </c>
      <c r="Z490" s="83" t="str">
        <f t="shared" ca="1" si="349"/>
        <v/>
      </c>
      <c r="AA490" s="83" t="str">
        <f t="shared" ca="1" si="332"/>
        <v/>
      </c>
      <c r="AB490" s="28" t="str">
        <f t="shared" ca="1" si="353"/>
        <v/>
      </c>
      <c r="AC490" s="9" t="str">
        <f t="shared" ca="1" si="354"/>
        <v/>
      </c>
      <c r="AD490" s="9" t="str">
        <f t="shared" ca="1" si="364"/>
        <v/>
      </c>
      <c r="AE490" s="9" t="str">
        <f t="shared" ca="1" si="355"/>
        <v/>
      </c>
      <c r="AF490" s="9" t="str">
        <f t="shared" ca="1" si="356"/>
        <v/>
      </c>
      <c r="AG490" s="9" t="str">
        <f t="shared" ca="1" si="357"/>
        <v/>
      </c>
      <c r="AH490" s="9" t="str">
        <f t="shared" ca="1" si="358"/>
        <v/>
      </c>
      <c r="AI490" s="9" t="str">
        <f t="shared" ca="1" si="359"/>
        <v/>
      </c>
      <c r="AJ490" s="9" t="str">
        <f t="shared" ca="1" si="360"/>
        <v/>
      </c>
      <c r="AK490" s="9" t="str">
        <f t="shared" ca="1" si="361"/>
        <v/>
      </c>
      <c r="AL490" s="9" t="str">
        <f t="shared" ca="1" si="362"/>
        <v/>
      </c>
      <c r="AM490" s="9">
        <f t="shared" ca="1" si="363"/>
        <v>19</v>
      </c>
      <c r="AN490" s="9">
        <f t="shared" ca="1" si="350"/>
        <v>-9</v>
      </c>
      <c r="AO490" s="20">
        <f t="shared" ca="1" si="338"/>
        <v>0</v>
      </c>
      <c r="AP490" s="22">
        <f t="shared" ca="1" si="339"/>
        <v>69</v>
      </c>
      <c r="AQ490"/>
      <c r="AR490" s="74" t="str">
        <f t="shared" ca="1" si="351"/>
        <v>Profit Target</v>
      </c>
      <c r="AS490" s="74" t="str">
        <f t="shared" ca="1" si="352"/>
        <v/>
      </c>
      <c r="CA490" s="5"/>
      <c r="CB490" s="50">
        <f t="shared" ca="1" si="336"/>
        <v>21</v>
      </c>
    </row>
    <row r="491" spans="1:80">
      <c r="A491" s="50">
        <f t="shared" ca="1" si="335"/>
        <v>7</v>
      </c>
      <c r="B491" s="34"/>
      <c r="C491" s="34"/>
      <c r="D491" s="34"/>
      <c r="E491" s="34"/>
      <c r="F491" s="24">
        <f ca="1">IF(A491&lt;&gt;"",COUNTIF($A$5:A491,A491),"")</f>
        <v>9</v>
      </c>
      <c r="G491" s="76">
        <f t="shared" ca="1" si="337"/>
        <v>7</v>
      </c>
      <c r="H491" s="19">
        <f t="shared" ca="1" si="340"/>
        <v>1</v>
      </c>
      <c r="I491" s="83" t="str">
        <f t="shared" ca="1" si="323"/>
        <v/>
      </c>
      <c r="J491" s="83" t="str">
        <f t="shared" ca="1" si="341"/>
        <v/>
      </c>
      <c r="K491" s="83" t="str">
        <f t="shared" ca="1" si="324"/>
        <v/>
      </c>
      <c r="L491" s="83" t="str">
        <f t="shared" ca="1" si="342"/>
        <v/>
      </c>
      <c r="M491" s="83" t="str">
        <f t="shared" ca="1" si="325"/>
        <v/>
      </c>
      <c r="N491" s="83" t="str">
        <f t="shared" ca="1" si="343"/>
        <v/>
      </c>
      <c r="O491" s="83" t="str">
        <f t="shared" ca="1" si="326"/>
        <v/>
      </c>
      <c r="P491" s="83" t="str">
        <f t="shared" ca="1" si="344"/>
        <v/>
      </c>
      <c r="Q491" s="83" t="str">
        <f t="shared" ca="1" si="327"/>
        <v/>
      </c>
      <c r="R491" s="83" t="str">
        <f t="shared" ca="1" si="345"/>
        <v/>
      </c>
      <c r="S491" s="83" t="str">
        <f t="shared" ca="1" si="328"/>
        <v/>
      </c>
      <c r="T491" s="83" t="str">
        <f t="shared" ca="1" si="346"/>
        <v/>
      </c>
      <c r="U491" s="83" t="str">
        <f t="shared" ca="1" si="329"/>
        <v/>
      </c>
      <c r="V491" s="83" t="str">
        <f t="shared" ca="1" si="347"/>
        <v/>
      </c>
      <c r="W491" s="83" t="str">
        <f t="shared" ca="1" si="330"/>
        <v/>
      </c>
      <c r="X491" s="83" t="str">
        <f t="shared" ca="1" si="348"/>
        <v/>
      </c>
      <c r="Y491" s="83" t="str">
        <f t="shared" ca="1" si="331"/>
        <v/>
      </c>
      <c r="Z491" s="83" t="str">
        <f t="shared" ca="1" si="349"/>
        <v/>
      </c>
      <c r="AA491" s="83" t="str">
        <f t="shared" ca="1" si="332"/>
        <v/>
      </c>
      <c r="AB491" s="28" t="str">
        <f t="shared" ca="1" si="353"/>
        <v/>
      </c>
      <c r="AC491" s="9" t="str">
        <f t="shared" ca="1" si="354"/>
        <v/>
      </c>
      <c r="AD491" s="9" t="str">
        <f t="shared" ca="1" si="364"/>
        <v/>
      </c>
      <c r="AE491" s="9" t="str">
        <f t="shared" ca="1" si="355"/>
        <v/>
      </c>
      <c r="AF491" s="9" t="str">
        <f t="shared" ca="1" si="356"/>
        <v/>
      </c>
      <c r="AG491" s="9" t="str">
        <f t="shared" ca="1" si="357"/>
        <v/>
      </c>
      <c r="AH491" s="9" t="str">
        <f t="shared" ca="1" si="358"/>
        <v/>
      </c>
      <c r="AI491" s="9" t="str">
        <f t="shared" ca="1" si="359"/>
        <v/>
      </c>
      <c r="AJ491" s="9" t="str">
        <f t="shared" ca="1" si="360"/>
        <v/>
      </c>
      <c r="AK491" s="9" t="str">
        <f t="shared" ca="1" si="361"/>
        <v/>
      </c>
      <c r="AL491" s="9" t="str">
        <f t="shared" ca="1" si="362"/>
        <v/>
      </c>
      <c r="AM491" s="9">
        <f t="shared" ca="1" si="363"/>
        <v>19</v>
      </c>
      <c r="AN491" s="9">
        <f t="shared" ca="1" si="350"/>
        <v>-9</v>
      </c>
      <c r="AO491" s="20">
        <f t="shared" ca="1" si="338"/>
        <v>0</v>
      </c>
      <c r="AP491" s="22">
        <f t="shared" ca="1" si="339"/>
        <v>69</v>
      </c>
      <c r="AQ491"/>
      <c r="AR491" s="74" t="str">
        <f t="shared" ca="1" si="351"/>
        <v>Profit Target</v>
      </c>
      <c r="AS491" s="74" t="str">
        <f t="shared" ca="1" si="352"/>
        <v/>
      </c>
      <c r="CA491" s="5"/>
      <c r="CB491" s="50">
        <f t="shared" ca="1" si="336"/>
        <v>34</v>
      </c>
    </row>
    <row r="492" spans="1:80">
      <c r="A492" s="50">
        <f t="shared" ca="1" si="335"/>
        <v>5</v>
      </c>
      <c r="B492" s="34"/>
      <c r="C492" s="34"/>
      <c r="D492" s="34"/>
      <c r="E492" s="34"/>
      <c r="F492" s="24">
        <f ca="1">IF(A492&lt;&gt;"",COUNTIF($A$5:A492,A492),"")</f>
        <v>18</v>
      </c>
      <c r="G492" s="76">
        <f t="shared" ca="1" si="337"/>
        <v>5</v>
      </c>
      <c r="H492" s="19">
        <f t="shared" ca="1" si="340"/>
        <v>1</v>
      </c>
      <c r="I492" s="83" t="str">
        <f t="shared" ca="1" si="323"/>
        <v/>
      </c>
      <c r="J492" s="83" t="str">
        <f t="shared" ca="1" si="341"/>
        <v/>
      </c>
      <c r="K492" s="83" t="str">
        <f t="shared" ca="1" si="324"/>
        <v/>
      </c>
      <c r="L492" s="83" t="str">
        <f t="shared" ca="1" si="342"/>
        <v/>
      </c>
      <c r="M492" s="83" t="str">
        <f t="shared" ca="1" si="325"/>
        <v/>
      </c>
      <c r="N492" s="83" t="str">
        <f t="shared" ca="1" si="343"/>
        <v/>
      </c>
      <c r="O492" s="83" t="str">
        <f t="shared" ca="1" si="326"/>
        <v/>
      </c>
      <c r="P492" s="83" t="str">
        <f t="shared" ca="1" si="344"/>
        <v/>
      </c>
      <c r="Q492" s="83" t="str">
        <f t="shared" ca="1" si="327"/>
        <v/>
      </c>
      <c r="R492" s="83" t="str">
        <f t="shared" ca="1" si="345"/>
        <v/>
      </c>
      <c r="S492" s="83" t="str">
        <f t="shared" ca="1" si="328"/>
        <v/>
      </c>
      <c r="T492" s="83" t="str">
        <f t="shared" ca="1" si="346"/>
        <v/>
      </c>
      <c r="U492" s="83" t="str">
        <f t="shared" ca="1" si="329"/>
        <v/>
      </c>
      <c r="V492" s="83" t="str">
        <f t="shared" ca="1" si="347"/>
        <v/>
      </c>
      <c r="W492" s="83" t="str">
        <f t="shared" ca="1" si="330"/>
        <v/>
      </c>
      <c r="X492" s="83" t="str">
        <f t="shared" ca="1" si="348"/>
        <v/>
      </c>
      <c r="Y492" s="83" t="str">
        <f t="shared" ca="1" si="331"/>
        <v/>
      </c>
      <c r="Z492" s="83" t="str">
        <f t="shared" ca="1" si="349"/>
        <v/>
      </c>
      <c r="AA492" s="83" t="str">
        <f t="shared" ca="1" si="332"/>
        <v/>
      </c>
      <c r="AB492" s="28" t="str">
        <f t="shared" ca="1" si="353"/>
        <v/>
      </c>
      <c r="AC492" s="9" t="str">
        <f t="shared" ca="1" si="354"/>
        <v/>
      </c>
      <c r="AD492" s="9" t="str">
        <f t="shared" ca="1" si="364"/>
        <v/>
      </c>
      <c r="AE492" s="9" t="str">
        <f t="shared" ca="1" si="355"/>
        <v/>
      </c>
      <c r="AF492" s="9" t="str">
        <f t="shared" ca="1" si="356"/>
        <v/>
      </c>
      <c r="AG492" s="9" t="str">
        <f t="shared" ca="1" si="357"/>
        <v/>
      </c>
      <c r="AH492" s="9" t="str">
        <f t="shared" ca="1" si="358"/>
        <v/>
      </c>
      <c r="AI492" s="9" t="str">
        <f t="shared" ca="1" si="359"/>
        <v/>
      </c>
      <c r="AJ492" s="9" t="str">
        <f t="shared" ca="1" si="360"/>
        <v/>
      </c>
      <c r="AK492" s="9" t="str">
        <f t="shared" ca="1" si="361"/>
        <v/>
      </c>
      <c r="AL492" s="9" t="str">
        <f t="shared" ca="1" si="362"/>
        <v/>
      </c>
      <c r="AM492" s="9">
        <f t="shared" ca="1" si="363"/>
        <v>19</v>
      </c>
      <c r="AN492" s="9">
        <f t="shared" ca="1" si="350"/>
        <v>-9</v>
      </c>
      <c r="AO492" s="20">
        <f t="shared" ca="1" si="338"/>
        <v>0</v>
      </c>
      <c r="AP492" s="22">
        <f t="shared" ca="1" si="339"/>
        <v>69</v>
      </c>
      <c r="AQ492"/>
      <c r="AR492" s="74" t="str">
        <f t="shared" ca="1" si="351"/>
        <v>Profit Target</v>
      </c>
      <c r="AS492" s="74" t="str">
        <f t="shared" ca="1" si="352"/>
        <v/>
      </c>
      <c r="CA492" s="5"/>
      <c r="CB492" s="50">
        <f t="shared" ca="1" si="336"/>
        <v>22</v>
      </c>
    </row>
    <row r="493" spans="1:80">
      <c r="A493" s="50">
        <f t="shared" ca="1" si="335"/>
        <v>10</v>
      </c>
      <c r="B493" s="34"/>
      <c r="C493" s="34"/>
      <c r="D493" s="34"/>
      <c r="E493" s="34"/>
      <c r="F493" s="24">
        <f ca="1">IF(A493&lt;&gt;"",COUNTIF($A$5:A493,A493),"")</f>
        <v>24</v>
      </c>
      <c r="G493" s="76">
        <f t="shared" ca="1" si="337"/>
        <v>10</v>
      </c>
      <c r="H493" s="19">
        <f t="shared" ca="1" si="340"/>
        <v>1</v>
      </c>
      <c r="I493" s="83" t="str">
        <f t="shared" ca="1" si="323"/>
        <v/>
      </c>
      <c r="J493" s="83" t="str">
        <f t="shared" ca="1" si="341"/>
        <v/>
      </c>
      <c r="K493" s="83" t="str">
        <f t="shared" ca="1" si="324"/>
        <v/>
      </c>
      <c r="L493" s="83" t="str">
        <f t="shared" ca="1" si="342"/>
        <v/>
      </c>
      <c r="M493" s="83" t="str">
        <f t="shared" ca="1" si="325"/>
        <v/>
      </c>
      <c r="N493" s="83" t="str">
        <f t="shared" ca="1" si="343"/>
        <v/>
      </c>
      <c r="O493" s="83" t="str">
        <f t="shared" ca="1" si="326"/>
        <v/>
      </c>
      <c r="P493" s="83" t="str">
        <f t="shared" ca="1" si="344"/>
        <v/>
      </c>
      <c r="Q493" s="83" t="str">
        <f t="shared" ca="1" si="327"/>
        <v/>
      </c>
      <c r="R493" s="83" t="str">
        <f t="shared" ca="1" si="345"/>
        <v/>
      </c>
      <c r="S493" s="83" t="str">
        <f t="shared" ca="1" si="328"/>
        <v/>
      </c>
      <c r="T493" s="83" t="str">
        <f t="shared" ca="1" si="346"/>
        <v/>
      </c>
      <c r="U493" s="83" t="str">
        <f t="shared" ca="1" si="329"/>
        <v/>
      </c>
      <c r="V493" s="83" t="str">
        <f t="shared" ca="1" si="347"/>
        <v/>
      </c>
      <c r="W493" s="83" t="str">
        <f t="shared" ca="1" si="330"/>
        <v/>
      </c>
      <c r="X493" s="83" t="str">
        <f t="shared" ca="1" si="348"/>
        <v/>
      </c>
      <c r="Y493" s="83" t="str">
        <f t="shared" ca="1" si="331"/>
        <v/>
      </c>
      <c r="Z493" s="83" t="str">
        <f t="shared" ca="1" si="349"/>
        <v/>
      </c>
      <c r="AA493" s="83" t="str">
        <f t="shared" ca="1" si="332"/>
        <v/>
      </c>
      <c r="AB493" s="28" t="str">
        <f t="shared" ca="1" si="353"/>
        <v/>
      </c>
      <c r="AC493" s="9" t="str">
        <f t="shared" ca="1" si="354"/>
        <v/>
      </c>
      <c r="AD493" s="9" t="str">
        <f t="shared" ca="1" si="364"/>
        <v/>
      </c>
      <c r="AE493" s="9" t="str">
        <f t="shared" ca="1" si="355"/>
        <v/>
      </c>
      <c r="AF493" s="9" t="str">
        <f t="shared" ca="1" si="356"/>
        <v/>
      </c>
      <c r="AG493" s="9" t="str">
        <f t="shared" ca="1" si="357"/>
        <v/>
      </c>
      <c r="AH493" s="9" t="str">
        <f t="shared" ca="1" si="358"/>
        <v/>
      </c>
      <c r="AI493" s="9" t="str">
        <f t="shared" ca="1" si="359"/>
        <v/>
      </c>
      <c r="AJ493" s="9" t="str">
        <f t="shared" ca="1" si="360"/>
        <v/>
      </c>
      <c r="AK493" s="9" t="str">
        <f t="shared" ca="1" si="361"/>
        <v/>
      </c>
      <c r="AL493" s="9" t="str">
        <f t="shared" ca="1" si="362"/>
        <v/>
      </c>
      <c r="AM493" s="9">
        <f t="shared" ca="1" si="363"/>
        <v>19</v>
      </c>
      <c r="AN493" s="9">
        <f t="shared" ca="1" si="350"/>
        <v>-9</v>
      </c>
      <c r="AO493" s="20">
        <f t="shared" ca="1" si="338"/>
        <v>0</v>
      </c>
      <c r="AP493" s="22">
        <f t="shared" ca="1" si="339"/>
        <v>69</v>
      </c>
      <c r="AQ493"/>
      <c r="AR493" s="74" t="str">
        <f t="shared" ca="1" si="351"/>
        <v>Profit Target</v>
      </c>
      <c r="AS493" s="74" t="str">
        <f t="shared" ca="1" si="352"/>
        <v/>
      </c>
      <c r="CA493" s="5"/>
      <c r="CB493" s="50">
        <f t="shared" ca="1" si="336"/>
        <v>20</v>
      </c>
    </row>
    <row r="494" spans="1:80">
      <c r="A494" s="50">
        <f t="shared" ca="1" si="335"/>
        <v>27</v>
      </c>
      <c r="B494" s="34"/>
      <c r="C494" s="34"/>
      <c r="D494" s="34"/>
      <c r="E494" s="34"/>
      <c r="F494" s="24">
        <f ca="1">IF(A494&lt;&gt;"",COUNTIF($A$5:A494,A494),"")</f>
        <v>14</v>
      </c>
      <c r="G494" s="76">
        <f t="shared" ca="1" si="337"/>
        <v>27</v>
      </c>
      <c r="H494" s="19">
        <f t="shared" ca="1" si="340"/>
        <v>1</v>
      </c>
      <c r="I494" s="83" t="str">
        <f t="shared" ca="1" si="323"/>
        <v/>
      </c>
      <c r="J494" s="83" t="str">
        <f t="shared" ca="1" si="341"/>
        <v/>
      </c>
      <c r="K494" s="83" t="str">
        <f t="shared" ca="1" si="324"/>
        <v/>
      </c>
      <c r="L494" s="83" t="str">
        <f t="shared" ca="1" si="342"/>
        <v/>
      </c>
      <c r="M494" s="83" t="str">
        <f t="shared" ca="1" si="325"/>
        <v/>
      </c>
      <c r="N494" s="83" t="str">
        <f t="shared" ca="1" si="343"/>
        <v/>
      </c>
      <c r="O494" s="83" t="str">
        <f t="shared" ca="1" si="326"/>
        <v/>
      </c>
      <c r="P494" s="83" t="str">
        <f t="shared" ca="1" si="344"/>
        <v/>
      </c>
      <c r="Q494" s="83" t="str">
        <f t="shared" ca="1" si="327"/>
        <v/>
      </c>
      <c r="R494" s="83" t="str">
        <f t="shared" ca="1" si="345"/>
        <v/>
      </c>
      <c r="S494" s="83" t="str">
        <f t="shared" ca="1" si="328"/>
        <v/>
      </c>
      <c r="T494" s="83" t="str">
        <f t="shared" ca="1" si="346"/>
        <v/>
      </c>
      <c r="U494" s="83" t="str">
        <f t="shared" ca="1" si="329"/>
        <v/>
      </c>
      <c r="V494" s="83" t="str">
        <f t="shared" ca="1" si="347"/>
        <v/>
      </c>
      <c r="W494" s="83" t="str">
        <f t="shared" ca="1" si="330"/>
        <v/>
      </c>
      <c r="X494" s="83" t="str">
        <f t="shared" ca="1" si="348"/>
        <v/>
      </c>
      <c r="Y494" s="83" t="str">
        <f t="shared" ca="1" si="331"/>
        <v/>
      </c>
      <c r="Z494" s="83" t="str">
        <f t="shared" ca="1" si="349"/>
        <v/>
      </c>
      <c r="AA494" s="83" t="str">
        <f t="shared" ca="1" si="332"/>
        <v/>
      </c>
      <c r="AB494" s="28" t="str">
        <f t="shared" ca="1" si="353"/>
        <v/>
      </c>
      <c r="AC494" s="9" t="str">
        <f t="shared" ca="1" si="354"/>
        <v/>
      </c>
      <c r="AD494" s="9" t="str">
        <f t="shared" ca="1" si="364"/>
        <v/>
      </c>
      <c r="AE494" s="9" t="str">
        <f t="shared" ca="1" si="355"/>
        <v/>
      </c>
      <c r="AF494" s="9" t="str">
        <f t="shared" ca="1" si="356"/>
        <v/>
      </c>
      <c r="AG494" s="9" t="str">
        <f t="shared" ca="1" si="357"/>
        <v/>
      </c>
      <c r="AH494" s="9" t="str">
        <f t="shared" ca="1" si="358"/>
        <v/>
      </c>
      <c r="AI494" s="9" t="str">
        <f t="shared" ca="1" si="359"/>
        <v/>
      </c>
      <c r="AJ494" s="9" t="str">
        <f t="shared" ca="1" si="360"/>
        <v/>
      </c>
      <c r="AK494" s="9" t="str">
        <f t="shared" ca="1" si="361"/>
        <v/>
      </c>
      <c r="AL494" s="9" t="str">
        <f t="shared" ca="1" si="362"/>
        <v/>
      </c>
      <c r="AM494" s="9">
        <f t="shared" ca="1" si="363"/>
        <v>19</v>
      </c>
      <c r="AN494" s="9">
        <f t="shared" ca="1" si="350"/>
        <v>-9</v>
      </c>
      <c r="AO494" s="20">
        <f t="shared" ca="1" si="338"/>
        <v>0</v>
      </c>
      <c r="AP494" s="22">
        <f t="shared" ca="1" si="339"/>
        <v>69</v>
      </c>
      <c r="AQ494"/>
      <c r="AR494" s="74" t="str">
        <f t="shared" ref="AR494:AR504" ca="1" si="365">IF(A494&lt;&gt;"",IF(AP494&gt;=$W$1,"Profit Target",""),"")</f>
        <v>Profit Target</v>
      </c>
      <c r="AS494" s="74" t="str">
        <f t="shared" ref="AS494:AS504" ca="1" si="366">IF(A494&lt;&gt;"",IF(AP494&lt;=$W$2,"Stop Loss",""),"")</f>
        <v/>
      </c>
      <c r="CA494" s="5"/>
      <c r="CB494" s="50">
        <f t="shared" ca="1" si="336"/>
        <v>26</v>
      </c>
    </row>
    <row r="495" spans="1:80">
      <c r="A495" s="50">
        <f t="shared" ca="1" si="335"/>
        <v>12</v>
      </c>
      <c r="B495" s="34"/>
      <c r="C495" s="34"/>
      <c r="D495" s="34"/>
      <c r="E495" s="34"/>
      <c r="F495" s="24">
        <f ca="1">IF(A495&lt;&gt;"",COUNTIF($A$5:A495,A495),"")</f>
        <v>14</v>
      </c>
      <c r="G495" s="76">
        <f t="shared" ca="1" si="337"/>
        <v>12</v>
      </c>
      <c r="H495" s="19">
        <f t="shared" ca="1" si="340"/>
        <v>1</v>
      </c>
      <c r="I495" s="83" t="str">
        <f t="shared" ca="1" si="323"/>
        <v/>
      </c>
      <c r="J495" s="83" t="str">
        <f t="shared" ca="1" si="341"/>
        <v/>
      </c>
      <c r="K495" s="83" t="str">
        <f t="shared" ca="1" si="324"/>
        <v/>
      </c>
      <c r="L495" s="83" t="str">
        <f t="shared" ca="1" si="342"/>
        <v/>
      </c>
      <c r="M495" s="83" t="str">
        <f t="shared" ca="1" si="325"/>
        <v/>
      </c>
      <c r="N495" s="83" t="str">
        <f t="shared" ca="1" si="343"/>
        <v/>
      </c>
      <c r="O495" s="83" t="str">
        <f t="shared" ca="1" si="326"/>
        <v/>
      </c>
      <c r="P495" s="83" t="str">
        <f t="shared" ca="1" si="344"/>
        <v/>
      </c>
      <c r="Q495" s="83" t="str">
        <f t="shared" ca="1" si="327"/>
        <v/>
      </c>
      <c r="R495" s="83" t="str">
        <f t="shared" ca="1" si="345"/>
        <v/>
      </c>
      <c r="S495" s="83" t="str">
        <f t="shared" ca="1" si="328"/>
        <v/>
      </c>
      <c r="T495" s="83" t="str">
        <f t="shared" ca="1" si="346"/>
        <v/>
      </c>
      <c r="U495" s="83" t="str">
        <f t="shared" ca="1" si="329"/>
        <v/>
      </c>
      <c r="V495" s="83" t="str">
        <f t="shared" ca="1" si="347"/>
        <v/>
      </c>
      <c r="W495" s="83" t="str">
        <f t="shared" ca="1" si="330"/>
        <v/>
      </c>
      <c r="X495" s="83" t="str">
        <f t="shared" ca="1" si="348"/>
        <v/>
      </c>
      <c r="Y495" s="83" t="str">
        <f t="shared" ca="1" si="331"/>
        <v/>
      </c>
      <c r="Z495" s="83" t="str">
        <f t="shared" ca="1" si="349"/>
        <v/>
      </c>
      <c r="AA495" s="83" t="str">
        <f t="shared" ca="1" si="332"/>
        <v/>
      </c>
      <c r="AB495" s="28" t="str">
        <f t="shared" ca="1" si="353"/>
        <v/>
      </c>
      <c r="AC495" s="9" t="str">
        <f t="shared" ca="1" si="354"/>
        <v/>
      </c>
      <c r="AD495" s="9" t="str">
        <f t="shared" ca="1" si="364"/>
        <v/>
      </c>
      <c r="AE495" s="9" t="str">
        <f t="shared" ca="1" si="355"/>
        <v/>
      </c>
      <c r="AF495" s="9" t="str">
        <f t="shared" ca="1" si="356"/>
        <v/>
      </c>
      <c r="AG495" s="9" t="str">
        <f t="shared" ca="1" si="357"/>
        <v/>
      </c>
      <c r="AH495" s="9" t="str">
        <f t="shared" ca="1" si="358"/>
        <v/>
      </c>
      <c r="AI495" s="9" t="str">
        <f t="shared" ca="1" si="359"/>
        <v/>
      </c>
      <c r="AJ495" s="9" t="str">
        <f t="shared" ca="1" si="360"/>
        <v/>
      </c>
      <c r="AK495" s="9" t="str">
        <f t="shared" ca="1" si="361"/>
        <v/>
      </c>
      <c r="AL495" s="9" t="str">
        <f t="shared" ca="1" si="362"/>
        <v/>
      </c>
      <c r="AM495" s="9">
        <f t="shared" ca="1" si="363"/>
        <v>19</v>
      </c>
      <c r="AN495" s="9">
        <f t="shared" ca="1" si="350"/>
        <v>-9</v>
      </c>
      <c r="AO495" s="20">
        <f t="shared" ca="1" si="338"/>
        <v>0</v>
      </c>
      <c r="AP495" s="22">
        <f t="shared" ca="1" si="339"/>
        <v>69</v>
      </c>
      <c r="AQ495"/>
      <c r="AR495" s="74" t="str">
        <f t="shared" ca="1" si="365"/>
        <v>Profit Target</v>
      </c>
      <c r="AS495" s="74" t="str">
        <f t="shared" ca="1" si="366"/>
        <v/>
      </c>
      <c r="CA495" s="5"/>
      <c r="CB495" s="50">
        <f t="shared" ca="1" si="336"/>
        <v>15</v>
      </c>
    </row>
    <row r="496" spans="1:80">
      <c r="A496" s="50">
        <f t="shared" ca="1" si="335"/>
        <v>34</v>
      </c>
      <c r="B496" s="34"/>
      <c r="C496" s="34"/>
      <c r="D496" s="34"/>
      <c r="E496" s="34"/>
      <c r="F496" s="24">
        <f ca="1">IF(A496&lt;&gt;"",COUNTIF($A$5:A496,A496),"")</f>
        <v>5</v>
      </c>
      <c r="G496" s="76">
        <f t="shared" ca="1" si="337"/>
        <v>34</v>
      </c>
      <c r="H496" s="19">
        <f t="shared" ca="1" si="340"/>
        <v>1</v>
      </c>
      <c r="I496" s="83" t="str">
        <f t="shared" ca="1" si="323"/>
        <v/>
      </c>
      <c r="J496" s="83" t="str">
        <f t="shared" ca="1" si="341"/>
        <v/>
      </c>
      <c r="K496" s="83" t="str">
        <f t="shared" ca="1" si="324"/>
        <v/>
      </c>
      <c r="L496" s="83" t="str">
        <f t="shared" ca="1" si="342"/>
        <v/>
      </c>
      <c r="M496" s="83" t="str">
        <f t="shared" ca="1" si="325"/>
        <v/>
      </c>
      <c r="N496" s="83" t="str">
        <f t="shared" ca="1" si="343"/>
        <v/>
      </c>
      <c r="O496" s="83" t="str">
        <f t="shared" ca="1" si="326"/>
        <v/>
      </c>
      <c r="P496" s="83" t="str">
        <f t="shared" ca="1" si="344"/>
        <v/>
      </c>
      <c r="Q496" s="83" t="str">
        <f t="shared" ca="1" si="327"/>
        <v/>
      </c>
      <c r="R496" s="83" t="str">
        <f t="shared" ca="1" si="345"/>
        <v/>
      </c>
      <c r="S496" s="83" t="str">
        <f t="shared" ca="1" si="328"/>
        <v/>
      </c>
      <c r="T496" s="83" t="str">
        <f t="shared" ca="1" si="346"/>
        <v/>
      </c>
      <c r="U496" s="83" t="str">
        <f t="shared" ca="1" si="329"/>
        <v/>
      </c>
      <c r="V496" s="83" t="str">
        <f t="shared" ca="1" si="347"/>
        <v/>
      </c>
      <c r="W496" s="83" t="str">
        <f t="shared" ca="1" si="330"/>
        <v/>
      </c>
      <c r="X496" s="83" t="str">
        <f t="shared" ca="1" si="348"/>
        <v/>
      </c>
      <c r="Y496" s="83" t="str">
        <f t="shared" ca="1" si="331"/>
        <v/>
      </c>
      <c r="Z496" s="83" t="str">
        <f t="shared" ca="1" si="349"/>
        <v/>
      </c>
      <c r="AA496" s="83" t="str">
        <f t="shared" ca="1" si="332"/>
        <v/>
      </c>
      <c r="AB496" s="28" t="str">
        <f t="shared" ca="1" si="353"/>
        <v/>
      </c>
      <c r="AC496" s="9" t="str">
        <f t="shared" ca="1" si="354"/>
        <v/>
      </c>
      <c r="AD496" s="9" t="str">
        <f t="shared" ca="1" si="364"/>
        <v/>
      </c>
      <c r="AE496" s="9" t="str">
        <f t="shared" ca="1" si="355"/>
        <v/>
      </c>
      <c r="AF496" s="9" t="str">
        <f t="shared" ca="1" si="356"/>
        <v/>
      </c>
      <c r="AG496" s="9" t="str">
        <f t="shared" ca="1" si="357"/>
        <v/>
      </c>
      <c r="AH496" s="9" t="str">
        <f t="shared" ca="1" si="358"/>
        <v/>
      </c>
      <c r="AI496" s="9" t="str">
        <f t="shared" ca="1" si="359"/>
        <v/>
      </c>
      <c r="AJ496" s="9" t="str">
        <f t="shared" ca="1" si="360"/>
        <v/>
      </c>
      <c r="AK496" s="9" t="str">
        <f t="shared" ca="1" si="361"/>
        <v/>
      </c>
      <c r="AL496" s="9" t="str">
        <f t="shared" ca="1" si="362"/>
        <v/>
      </c>
      <c r="AM496" s="9">
        <f t="shared" ca="1" si="363"/>
        <v>19</v>
      </c>
      <c r="AN496" s="9">
        <f t="shared" ca="1" si="350"/>
        <v>-9</v>
      </c>
      <c r="AO496" s="20">
        <f t="shared" ca="1" si="338"/>
        <v>0</v>
      </c>
      <c r="AP496" s="22">
        <f t="shared" ca="1" si="339"/>
        <v>69</v>
      </c>
      <c r="AQ496"/>
      <c r="AR496" s="74" t="str">
        <f t="shared" ca="1" si="365"/>
        <v>Profit Target</v>
      </c>
      <c r="AS496" s="74" t="str">
        <f t="shared" ca="1" si="366"/>
        <v/>
      </c>
      <c r="CA496" s="5"/>
      <c r="CB496" s="50">
        <f t="shared" ca="1" si="336"/>
        <v>29</v>
      </c>
    </row>
    <row r="497" spans="1:80">
      <c r="A497" s="50">
        <f t="shared" ca="1" si="335"/>
        <v>1</v>
      </c>
      <c r="B497" s="34"/>
      <c r="C497" s="34"/>
      <c r="D497" s="34"/>
      <c r="E497" s="34"/>
      <c r="F497" s="24">
        <f ca="1">IF(A497&lt;&gt;"",COUNTIF($A$5:A497,A497),"")</f>
        <v>10</v>
      </c>
      <c r="G497" s="76">
        <f t="shared" ca="1" si="337"/>
        <v>1</v>
      </c>
      <c r="H497" s="19">
        <f t="shared" ca="1" si="340"/>
        <v>1</v>
      </c>
      <c r="I497" s="83" t="str">
        <f t="shared" ca="1" si="323"/>
        <v/>
      </c>
      <c r="J497" s="83" t="str">
        <f t="shared" ca="1" si="341"/>
        <v/>
      </c>
      <c r="K497" s="83" t="str">
        <f t="shared" ca="1" si="324"/>
        <v/>
      </c>
      <c r="L497" s="83" t="str">
        <f t="shared" ca="1" si="342"/>
        <v/>
      </c>
      <c r="M497" s="83" t="str">
        <f t="shared" ca="1" si="325"/>
        <v/>
      </c>
      <c r="N497" s="83" t="str">
        <f t="shared" ca="1" si="343"/>
        <v/>
      </c>
      <c r="O497" s="83" t="str">
        <f t="shared" ca="1" si="326"/>
        <v/>
      </c>
      <c r="P497" s="83" t="str">
        <f t="shared" ca="1" si="344"/>
        <v/>
      </c>
      <c r="Q497" s="83" t="str">
        <f t="shared" ca="1" si="327"/>
        <v/>
      </c>
      <c r="R497" s="83" t="str">
        <f t="shared" ca="1" si="345"/>
        <v/>
      </c>
      <c r="S497" s="83" t="str">
        <f t="shared" ca="1" si="328"/>
        <v/>
      </c>
      <c r="T497" s="83" t="str">
        <f t="shared" ca="1" si="346"/>
        <v/>
      </c>
      <c r="U497" s="83" t="str">
        <f t="shared" ca="1" si="329"/>
        <v/>
      </c>
      <c r="V497" s="83" t="str">
        <f t="shared" ca="1" si="347"/>
        <v/>
      </c>
      <c r="W497" s="83" t="str">
        <f t="shared" ca="1" si="330"/>
        <v/>
      </c>
      <c r="X497" s="83" t="str">
        <f t="shared" ca="1" si="348"/>
        <v/>
      </c>
      <c r="Y497" s="83" t="str">
        <f t="shared" ca="1" si="331"/>
        <v/>
      </c>
      <c r="Z497" s="83" t="str">
        <f t="shared" ca="1" si="349"/>
        <v/>
      </c>
      <c r="AA497" s="83" t="str">
        <f t="shared" ca="1" si="332"/>
        <v/>
      </c>
      <c r="AB497" s="28" t="str">
        <f t="shared" ca="1" si="353"/>
        <v/>
      </c>
      <c r="AC497" s="9" t="str">
        <f t="shared" ca="1" si="354"/>
        <v/>
      </c>
      <c r="AD497" s="9" t="str">
        <f t="shared" ca="1" si="364"/>
        <v/>
      </c>
      <c r="AE497" s="9" t="str">
        <f t="shared" ca="1" si="355"/>
        <v/>
      </c>
      <c r="AF497" s="9" t="str">
        <f t="shared" ca="1" si="356"/>
        <v/>
      </c>
      <c r="AG497" s="9" t="str">
        <f t="shared" ca="1" si="357"/>
        <v/>
      </c>
      <c r="AH497" s="9" t="str">
        <f t="shared" ca="1" si="358"/>
        <v/>
      </c>
      <c r="AI497" s="9" t="str">
        <f t="shared" ca="1" si="359"/>
        <v/>
      </c>
      <c r="AJ497" s="9" t="str">
        <f t="shared" ca="1" si="360"/>
        <v/>
      </c>
      <c r="AK497" s="9" t="str">
        <f t="shared" ca="1" si="361"/>
        <v/>
      </c>
      <c r="AL497" s="9" t="str">
        <f t="shared" ca="1" si="362"/>
        <v/>
      </c>
      <c r="AM497" s="9">
        <f t="shared" ca="1" si="363"/>
        <v>19</v>
      </c>
      <c r="AN497" s="9">
        <f t="shared" ca="1" si="350"/>
        <v>-9</v>
      </c>
      <c r="AO497" s="20">
        <f t="shared" ca="1" si="338"/>
        <v>0</v>
      </c>
      <c r="AP497" s="22">
        <f t="shared" ca="1" si="339"/>
        <v>69</v>
      </c>
      <c r="AQ497"/>
      <c r="AR497" s="74" t="str">
        <f t="shared" ca="1" si="365"/>
        <v>Profit Target</v>
      </c>
      <c r="AS497" s="74" t="str">
        <f t="shared" ca="1" si="366"/>
        <v/>
      </c>
      <c r="CA497" s="5"/>
      <c r="CB497" s="50">
        <f t="shared" ca="1" si="336"/>
        <v>5</v>
      </c>
    </row>
    <row r="498" spans="1:80">
      <c r="A498" s="50">
        <f t="shared" ca="1" si="335"/>
        <v>18</v>
      </c>
      <c r="B498" s="34"/>
      <c r="C498" s="34"/>
      <c r="D498" s="34"/>
      <c r="E498" s="34"/>
      <c r="F498" s="24">
        <f ca="1">IF(A498&lt;&gt;"",COUNTIF($A$5:A498,A498),"")</f>
        <v>7</v>
      </c>
      <c r="G498" s="76">
        <f t="shared" ca="1" si="337"/>
        <v>18</v>
      </c>
      <c r="H498" s="19">
        <f t="shared" ca="1" si="340"/>
        <v>1</v>
      </c>
      <c r="I498" s="83" t="str">
        <f t="shared" ca="1" si="323"/>
        <v/>
      </c>
      <c r="J498" s="83" t="str">
        <f t="shared" ca="1" si="341"/>
        <v/>
      </c>
      <c r="K498" s="83" t="str">
        <f t="shared" ca="1" si="324"/>
        <v/>
      </c>
      <c r="L498" s="83" t="str">
        <f t="shared" ca="1" si="342"/>
        <v/>
      </c>
      <c r="M498" s="83" t="str">
        <f t="shared" ca="1" si="325"/>
        <v/>
      </c>
      <c r="N498" s="83" t="str">
        <f t="shared" ca="1" si="343"/>
        <v/>
      </c>
      <c r="O498" s="83" t="str">
        <f t="shared" ca="1" si="326"/>
        <v/>
      </c>
      <c r="P498" s="83" t="str">
        <f t="shared" ca="1" si="344"/>
        <v/>
      </c>
      <c r="Q498" s="83" t="str">
        <f t="shared" ca="1" si="327"/>
        <v/>
      </c>
      <c r="R498" s="83" t="str">
        <f t="shared" ca="1" si="345"/>
        <v/>
      </c>
      <c r="S498" s="83" t="str">
        <f t="shared" ca="1" si="328"/>
        <v/>
      </c>
      <c r="T498" s="83" t="str">
        <f t="shared" ca="1" si="346"/>
        <v/>
      </c>
      <c r="U498" s="83" t="str">
        <f t="shared" ca="1" si="329"/>
        <v/>
      </c>
      <c r="V498" s="83" t="str">
        <f t="shared" ca="1" si="347"/>
        <v/>
      </c>
      <c r="W498" s="83" t="str">
        <f t="shared" ca="1" si="330"/>
        <v/>
      </c>
      <c r="X498" s="83" t="str">
        <f t="shared" ca="1" si="348"/>
        <v/>
      </c>
      <c r="Y498" s="83" t="str">
        <f t="shared" ca="1" si="331"/>
        <v/>
      </c>
      <c r="Z498" s="83" t="str">
        <f t="shared" ca="1" si="349"/>
        <v/>
      </c>
      <c r="AA498" s="83" t="str">
        <f t="shared" ca="1" si="332"/>
        <v/>
      </c>
      <c r="AB498" s="28" t="str">
        <f t="shared" ca="1" si="353"/>
        <v/>
      </c>
      <c r="AC498" s="9" t="str">
        <f t="shared" ca="1" si="354"/>
        <v/>
      </c>
      <c r="AD498" s="9" t="str">
        <f t="shared" ca="1" si="364"/>
        <v/>
      </c>
      <c r="AE498" s="9" t="str">
        <f t="shared" ca="1" si="355"/>
        <v/>
      </c>
      <c r="AF498" s="9" t="str">
        <f t="shared" ca="1" si="356"/>
        <v/>
      </c>
      <c r="AG498" s="9" t="str">
        <f t="shared" ca="1" si="357"/>
        <v/>
      </c>
      <c r="AH498" s="9" t="str">
        <f t="shared" ca="1" si="358"/>
        <v/>
      </c>
      <c r="AI498" s="9" t="str">
        <f t="shared" ca="1" si="359"/>
        <v/>
      </c>
      <c r="AJ498" s="9" t="str">
        <f t="shared" ca="1" si="360"/>
        <v/>
      </c>
      <c r="AK498" s="9" t="str">
        <f t="shared" ca="1" si="361"/>
        <v/>
      </c>
      <c r="AL498" s="9" t="str">
        <f t="shared" ca="1" si="362"/>
        <v/>
      </c>
      <c r="AM498" s="9">
        <f t="shared" ca="1" si="363"/>
        <v>19</v>
      </c>
      <c r="AN498" s="9">
        <f t="shared" ca="1" si="350"/>
        <v>-9</v>
      </c>
      <c r="AO498" s="20">
        <f t="shared" ca="1" si="338"/>
        <v>0</v>
      </c>
      <c r="AP498" s="22">
        <f t="shared" ca="1" si="339"/>
        <v>69</v>
      </c>
      <c r="AQ498"/>
      <c r="AR498" s="74" t="str">
        <f t="shared" ca="1" si="365"/>
        <v>Profit Target</v>
      </c>
      <c r="AS498" s="74" t="str">
        <f t="shared" ca="1" si="366"/>
        <v/>
      </c>
      <c r="CA498" s="5"/>
      <c r="CB498" s="50">
        <f t="shared" ca="1" si="336"/>
        <v>32</v>
      </c>
    </row>
    <row r="499" spans="1:80">
      <c r="A499" s="50">
        <f t="shared" ca="1" si="335"/>
        <v>9</v>
      </c>
      <c r="B499" s="34"/>
      <c r="C499" s="34"/>
      <c r="D499" s="34"/>
      <c r="E499" s="34"/>
      <c r="F499" s="24">
        <f ca="1">IF(A499&lt;&gt;"",COUNTIF($A$5:A499,A499),"")</f>
        <v>13</v>
      </c>
      <c r="G499" s="76">
        <f t="shared" ca="1" si="337"/>
        <v>9</v>
      </c>
      <c r="H499" s="19">
        <f t="shared" ca="1" si="340"/>
        <v>1</v>
      </c>
      <c r="I499" s="83" t="str">
        <f t="shared" ref="I499:I504" ca="1" si="367">IF(J498=6,"",IF(AP498&gt;=$W$1,"",IF(AP498&lt;=$W$2,"",IF(I498&lt;&gt;"",I498,G499))))</f>
        <v/>
      </c>
      <c r="J499" s="83" t="str">
        <f t="shared" ca="1" si="341"/>
        <v/>
      </c>
      <c r="K499" s="83" t="str">
        <f t="shared" ref="K499:K504" ca="1" si="368">IF(L498=6,"",IF(AP498&gt;=$W$1,"",IF(AP498&lt;=$W$2,"",IF(AND(K498&lt;&gt;"",K498&lt;&gt;G499),K498,IF(G499&lt;&gt;I499,G499,"")))))</f>
        <v/>
      </c>
      <c r="L499" s="83" t="str">
        <f t="shared" ca="1" si="342"/>
        <v/>
      </c>
      <c r="M499" s="83" t="str">
        <f t="shared" ref="M499:M504" ca="1" si="369">IF(N498=6,"",IF(AP498&gt;=$W$1,"",IF(AP498&lt;=$W$2,"",IF(AND(M498&lt;&gt;"",M498&lt;&gt;G499),M498,IF(AND(G499&lt;&gt;K499,G499&lt;&gt;I499),G499,"")))))</f>
        <v/>
      </c>
      <c r="N499" s="83" t="str">
        <f t="shared" ca="1" si="343"/>
        <v/>
      </c>
      <c r="O499" s="83" t="str">
        <f t="shared" ref="O499:O504" ca="1" si="370">IF(P498=6,"",IF(AP498&gt;=$W$1,"",IF(AP498&lt;=$W$2,"",IF(AND(O498&lt;&gt;"",O498&lt;&gt;G499),O498,IF(AND(G499&lt;&gt;M499,G499&lt;&gt;K499,G499&lt;&gt;I499),G499,"")))))</f>
        <v/>
      </c>
      <c r="P499" s="83" t="str">
        <f t="shared" ca="1" si="344"/>
        <v/>
      </c>
      <c r="Q499" s="83" t="str">
        <f t="shared" ref="Q499:Q504" ca="1" si="371">IF(R498=6,"",IF(AP498&gt;=$W$1,"",IF(AP498&lt;=$W$2,"",IF(AND(Q498&lt;&gt;"",Q498&lt;&gt;G499),Q498,IF(AND(G499&lt;&gt;M499,G499&lt;&gt;K499,G499&lt;&gt;I499,G499&lt;&gt;O499),G499,"")))))</f>
        <v/>
      </c>
      <c r="R499" s="83" t="str">
        <f t="shared" ca="1" si="345"/>
        <v/>
      </c>
      <c r="S499" s="83" t="str">
        <f t="shared" ref="S499:S504" ca="1" si="372">IF(T498=6,"",IF(AP498&gt;=$W$1,"",IF(AP498&lt;=$W$2,"",IF(AND(S498&lt;&gt;"",S498,S498&lt;&gt;G499),S498,IF(AND(G499&lt;&gt;M499,G499&lt;&gt;K499,G499&lt;&gt;I499,G499&lt;&gt;O499,G499&lt;&gt;Q499),G499,"")))))</f>
        <v/>
      </c>
      <c r="T499" s="83" t="str">
        <f t="shared" ca="1" si="346"/>
        <v/>
      </c>
      <c r="U499" s="83" t="str">
        <f t="shared" ref="U499:U504" ca="1" si="373">IF(V498=6,"",IF(AP498&gt;=$W$1,"",IF(AP498&lt;=$W$2,"",IF(AND(U498&lt;&gt;"",U498&lt;&gt;G499),U498,IF(AND(G499&lt;&gt;M499,G499&lt;&gt;K499,G499&lt;&gt;I499,G499&lt;&gt;O499,G499&lt;&gt;Q499,G499&lt;&gt;S499),G499,"")))))</f>
        <v/>
      </c>
      <c r="V499" s="83" t="str">
        <f t="shared" ca="1" si="347"/>
        <v/>
      </c>
      <c r="W499" s="83" t="str">
        <f t="shared" ref="W499:W504" ca="1" si="374">IF(X498=6,"",IF(AP498&gt;=$W$1,"",IF(AP498&lt;=$W$2,"",IF(AND(W498&lt;&gt;"",W498&lt;&gt;G499),W498,IF(AND(G499&lt;&gt;M499,G499&lt;&gt;K499,G499&lt;&gt;I499,G499&lt;&gt;O499,G499&lt;&gt;Q499,G499&lt;&gt;S499,G499&lt;&gt;U499),G499,"")))))</f>
        <v/>
      </c>
      <c r="X499" s="83" t="str">
        <f t="shared" ca="1" si="348"/>
        <v/>
      </c>
      <c r="Y499" s="83" t="str">
        <f t="shared" ref="Y499:Y504" ca="1" si="375">IF(Z498=6,"",IF(AP498&gt;=$W$1,"",IF(AP498&lt;=$W$2,"",IF(AND(Y498&lt;&gt;"",Y498&lt;&gt;G499),Y498,IF(AND(G499&lt;&gt;M499,G499&lt;&gt;K499,G499&lt;&gt;I499,G499&lt;&gt;O499,G499&lt;&gt;Q499,G499&lt;&gt;S499,G499&lt;&gt;U499,G499&lt;&gt;W499),G499,"")))))</f>
        <v/>
      </c>
      <c r="Z499" s="83" t="str">
        <f t="shared" ca="1" si="349"/>
        <v/>
      </c>
      <c r="AA499" s="83" t="str">
        <f t="shared" ref="AA499:AA504" ca="1" si="376">IF(AB498=6,"",IF(AP498&gt;=$W$1,"",IF(AP498&lt;=$W$2,"",IF(AND(AA498&lt;&gt;"",AA498&lt;&gt;G499),AA498,IF(AND(G499&lt;&gt;M499,G499&lt;&gt;K499,G499&lt;&gt;I499,G499&lt;&gt;O499,G499&lt;&gt;Q499,G499&lt;&gt;S499,G499&lt;&gt;U499,G499&lt;&gt;W499,G499&lt;&gt;Y499),G499,"")))))</f>
        <v/>
      </c>
      <c r="AB499" s="28" t="str">
        <f t="shared" ca="1" si="353"/>
        <v/>
      </c>
      <c r="AC499" s="9" t="str">
        <f t="shared" ca="1" si="354"/>
        <v/>
      </c>
      <c r="AD499" s="9" t="str">
        <f t="shared" ca="1" si="364"/>
        <v/>
      </c>
      <c r="AE499" s="9" t="str">
        <f t="shared" ca="1" si="355"/>
        <v/>
      </c>
      <c r="AF499" s="9" t="str">
        <f t="shared" ca="1" si="356"/>
        <v/>
      </c>
      <c r="AG499" s="9" t="str">
        <f t="shared" ca="1" si="357"/>
        <v/>
      </c>
      <c r="AH499" s="9" t="str">
        <f t="shared" ca="1" si="358"/>
        <v/>
      </c>
      <c r="AI499" s="9" t="str">
        <f t="shared" ca="1" si="359"/>
        <v/>
      </c>
      <c r="AJ499" s="9" t="str">
        <f t="shared" ca="1" si="360"/>
        <v/>
      </c>
      <c r="AK499" s="9" t="str">
        <f t="shared" ca="1" si="361"/>
        <v/>
      </c>
      <c r="AL499" s="9" t="str">
        <f t="shared" ca="1" si="362"/>
        <v/>
      </c>
      <c r="AM499" s="9">
        <f t="shared" ca="1" si="363"/>
        <v>19</v>
      </c>
      <c r="AN499" s="9">
        <f t="shared" ca="1" si="350"/>
        <v>-9</v>
      </c>
      <c r="AO499" s="20">
        <f t="shared" ca="1" si="338"/>
        <v>0</v>
      </c>
      <c r="AP499" s="22">
        <f t="shared" ca="1" si="339"/>
        <v>69</v>
      </c>
      <c r="AQ499"/>
      <c r="AR499" s="74" t="str">
        <f t="shared" ca="1" si="365"/>
        <v>Profit Target</v>
      </c>
      <c r="AS499" s="74" t="str">
        <f t="shared" ca="1" si="366"/>
        <v/>
      </c>
      <c r="CA499" s="5"/>
      <c r="CB499" s="50">
        <f t="shared" ca="1" si="336"/>
        <v>30</v>
      </c>
    </row>
    <row r="500" spans="1:80">
      <c r="A500" s="50">
        <f t="shared" ca="1" si="335"/>
        <v>15</v>
      </c>
      <c r="B500" s="34"/>
      <c r="C500" s="34"/>
      <c r="D500" s="34"/>
      <c r="E500" s="34"/>
      <c r="F500" s="24">
        <f ca="1">IF(A500&lt;&gt;"",COUNTIF($A$5:A500,A500),"")</f>
        <v>17</v>
      </c>
      <c r="G500" s="76">
        <f t="shared" ca="1" si="337"/>
        <v>15</v>
      </c>
      <c r="H500" s="19">
        <f t="shared" ca="1" si="340"/>
        <v>1</v>
      </c>
      <c r="I500" s="83" t="str">
        <f t="shared" ca="1" si="367"/>
        <v/>
      </c>
      <c r="J500" s="83" t="str">
        <f t="shared" ca="1" si="341"/>
        <v/>
      </c>
      <c r="K500" s="83" t="str">
        <f t="shared" ca="1" si="368"/>
        <v/>
      </c>
      <c r="L500" s="83" t="str">
        <f t="shared" ca="1" si="342"/>
        <v/>
      </c>
      <c r="M500" s="83" t="str">
        <f t="shared" ca="1" si="369"/>
        <v/>
      </c>
      <c r="N500" s="83" t="str">
        <f t="shared" ca="1" si="343"/>
        <v/>
      </c>
      <c r="O500" s="83" t="str">
        <f t="shared" ca="1" si="370"/>
        <v/>
      </c>
      <c r="P500" s="83" t="str">
        <f t="shared" ca="1" si="344"/>
        <v/>
      </c>
      <c r="Q500" s="83" t="str">
        <f t="shared" ca="1" si="371"/>
        <v/>
      </c>
      <c r="R500" s="83" t="str">
        <f t="shared" ca="1" si="345"/>
        <v/>
      </c>
      <c r="S500" s="83" t="str">
        <f t="shared" ca="1" si="372"/>
        <v/>
      </c>
      <c r="T500" s="83" t="str">
        <f t="shared" ca="1" si="346"/>
        <v/>
      </c>
      <c r="U500" s="83" t="str">
        <f t="shared" ca="1" si="373"/>
        <v/>
      </c>
      <c r="V500" s="83" t="str">
        <f t="shared" ca="1" si="347"/>
        <v/>
      </c>
      <c r="W500" s="83" t="str">
        <f t="shared" ca="1" si="374"/>
        <v/>
      </c>
      <c r="X500" s="83" t="str">
        <f t="shared" ca="1" si="348"/>
        <v/>
      </c>
      <c r="Y500" s="83" t="str">
        <f t="shared" ca="1" si="375"/>
        <v/>
      </c>
      <c r="Z500" s="83" t="str">
        <f t="shared" ca="1" si="349"/>
        <v/>
      </c>
      <c r="AA500" s="83" t="str">
        <f t="shared" ca="1" si="376"/>
        <v/>
      </c>
      <c r="AB500" s="28" t="str">
        <f t="shared" ca="1" si="353"/>
        <v/>
      </c>
      <c r="AC500" s="9" t="str">
        <f t="shared" ca="1" si="354"/>
        <v/>
      </c>
      <c r="AD500" s="9" t="str">
        <f t="shared" ca="1" si="364"/>
        <v/>
      </c>
      <c r="AE500" s="9" t="str">
        <f t="shared" ca="1" si="355"/>
        <v/>
      </c>
      <c r="AF500" s="9" t="str">
        <f t="shared" ca="1" si="356"/>
        <v/>
      </c>
      <c r="AG500" s="9" t="str">
        <f t="shared" ca="1" si="357"/>
        <v/>
      </c>
      <c r="AH500" s="9" t="str">
        <f t="shared" ca="1" si="358"/>
        <v/>
      </c>
      <c r="AI500" s="9" t="str">
        <f t="shared" ca="1" si="359"/>
        <v/>
      </c>
      <c r="AJ500" s="9" t="str">
        <f t="shared" ca="1" si="360"/>
        <v/>
      </c>
      <c r="AK500" s="9" t="str">
        <f t="shared" ca="1" si="361"/>
        <v/>
      </c>
      <c r="AL500" s="9" t="str">
        <f t="shared" ca="1" si="362"/>
        <v/>
      </c>
      <c r="AM500" s="9">
        <f t="shared" ca="1" si="363"/>
        <v>19</v>
      </c>
      <c r="AN500" s="9">
        <f t="shared" ca="1" si="350"/>
        <v>-9</v>
      </c>
      <c r="AO500" s="20">
        <f t="shared" ca="1" si="338"/>
        <v>0</v>
      </c>
      <c r="AP500" s="22">
        <f t="shared" ca="1" si="339"/>
        <v>69</v>
      </c>
      <c r="AQ500"/>
      <c r="AR500" s="74" t="str">
        <f t="shared" ca="1" si="365"/>
        <v>Profit Target</v>
      </c>
      <c r="AS500" s="74" t="str">
        <f t="shared" ca="1" si="366"/>
        <v/>
      </c>
      <c r="CA500" s="5"/>
      <c r="CB500" s="50">
        <f t="shared" ca="1" si="336"/>
        <v>6</v>
      </c>
    </row>
    <row r="501" spans="1:80">
      <c r="A501" s="50">
        <f t="shared" ca="1" si="335"/>
        <v>0</v>
      </c>
      <c r="B501" s="34"/>
      <c r="C501" s="34"/>
      <c r="D501" s="34"/>
      <c r="E501" s="34"/>
      <c r="F501" s="24">
        <f ca="1">IF(A501&lt;&gt;"",COUNTIF($A$5:A501,A501),"")</f>
        <v>15</v>
      </c>
      <c r="G501" s="76">
        <f t="shared" ca="1" si="337"/>
        <v>0</v>
      </c>
      <c r="H501" s="19">
        <f t="shared" ca="1" si="340"/>
        <v>1</v>
      </c>
      <c r="I501" s="83" t="str">
        <f t="shared" ca="1" si="367"/>
        <v/>
      </c>
      <c r="J501" s="83" t="str">
        <f t="shared" ca="1" si="341"/>
        <v/>
      </c>
      <c r="K501" s="83" t="str">
        <f t="shared" ca="1" si="368"/>
        <v/>
      </c>
      <c r="L501" s="83" t="str">
        <f t="shared" ca="1" si="342"/>
        <v/>
      </c>
      <c r="M501" s="83" t="str">
        <f t="shared" ca="1" si="369"/>
        <v/>
      </c>
      <c r="N501" s="83" t="str">
        <f t="shared" ca="1" si="343"/>
        <v/>
      </c>
      <c r="O501" s="83" t="str">
        <f t="shared" ca="1" si="370"/>
        <v/>
      </c>
      <c r="P501" s="83" t="str">
        <f t="shared" ca="1" si="344"/>
        <v/>
      </c>
      <c r="Q501" s="83" t="str">
        <f t="shared" ca="1" si="371"/>
        <v/>
      </c>
      <c r="R501" s="83" t="str">
        <f t="shared" ca="1" si="345"/>
        <v/>
      </c>
      <c r="S501" s="83" t="str">
        <f t="shared" ca="1" si="372"/>
        <v/>
      </c>
      <c r="T501" s="83" t="str">
        <f t="shared" ca="1" si="346"/>
        <v/>
      </c>
      <c r="U501" s="83" t="str">
        <f t="shared" ca="1" si="373"/>
        <v/>
      </c>
      <c r="V501" s="83" t="str">
        <f t="shared" ca="1" si="347"/>
        <v/>
      </c>
      <c r="W501" s="83" t="str">
        <f t="shared" ca="1" si="374"/>
        <v/>
      </c>
      <c r="X501" s="83" t="str">
        <f t="shared" ca="1" si="348"/>
        <v/>
      </c>
      <c r="Y501" s="83" t="str">
        <f t="shared" ca="1" si="375"/>
        <v/>
      </c>
      <c r="Z501" s="83" t="str">
        <f t="shared" ca="1" si="349"/>
        <v/>
      </c>
      <c r="AA501" s="83" t="str">
        <f t="shared" ca="1" si="376"/>
        <v/>
      </c>
      <c r="AB501" s="28" t="str">
        <f t="shared" ca="1" si="353"/>
        <v/>
      </c>
      <c r="AC501" s="9" t="str">
        <f t="shared" ca="1" si="354"/>
        <v/>
      </c>
      <c r="AD501" s="9" t="str">
        <f t="shared" ca="1" si="364"/>
        <v/>
      </c>
      <c r="AE501" s="9" t="str">
        <f t="shared" ca="1" si="355"/>
        <v/>
      </c>
      <c r="AF501" s="9" t="str">
        <f t="shared" ca="1" si="356"/>
        <v/>
      </c>
      <c r="AG501" s="9" t="str">
        <f t="shared" ca="1" si="357"/>
        <v/>
      </c>
      <c r="AH501" s="9" t="str">
        <f t="shared" ca="1" si="358"/>
        <v/>
      </c>
      <c r="AI501" s="9" t="str">
        <f t="shared" ca="1" si="359"/>
        <v/>
      </c>
      <c r="AJ501" s="9" t="str">
        <f t="shared" ca="1" si="360"/>
        <v/>
      </c>
      <c r="AK501" s="9" t="str">
        <f t="shared" ca="1" si="361"/>
        <v/>
      </c>
      <c r="AL501" s="9" t="str">
        <f t="shared" ca="1" si="362"/>
        <v/>
      </c>
      <c r="AM501" s="9">
        <f t="shared" ca="1" si="363"/>
        <v>19</v>
      </c>
      <c r="AN501" s="9">
        <f t="shared" ca="1" si="350"/>
        <v>-9</v>
      </c>
      <c r="AO501" s="20">
        <f t="shared" ca="1" si="338"/>
        <v>0</v>
      </c>
      <c r="AP501" s="22">
        <f t="shared" ca="1" si="339"/>
        <v>69</v>
      </c>
      <c r="AQ501"/>
      <c r="AR501" s="74" t="str">
        <f t="shared" ca="1" si="365"/>
        <v>Profit Target</v>
      </c>
      <c r="AS501" s="74" t="str">
        <f t="shared" ca="1" si="366"/>
        <v/>
      </c>
      <c r="CA501" s="5"/>
      <c r="CB501" s="50">
        <f t="shared" ca="1" si="336"/>
        <v>22</v>
      </c>
    </row>
    <row r="502" spans="1:80">
      <c r="B502" s="34"/>
      <c r="C502" s="34"/>
      <c r="D502" s="34"/>
      <c r="E502" s="34"/>
      <c r="F502" s="24" t="str">
        <f>IF(A502&lt;&gt;"",COUNTIF($A$5:A502,A502),"")</f>
        <v/>
      </c>
      <c r="G502" s="76" t="str">
        <f t="shared" si="337"/>
        <v/>
      </c>
      <c r="H502" s="19">
        <f t="shared" ca="1" si="340"/>
        <v>1</v>
      </c>
      <c r="I502" s="83" t="str">
        <f t="shared" ca="1" si="367"/>
        <v/>
      </c>
      <c r="J502" s="83" t="str">
        <f t="shared" ca="1" si="341"/>
        <v/>
      </c>
      <c r="K502" s="83" t="str">
        <f t="shared" ca="1" si="368"/>
        <v/>
      </c>
      <c r="L502" s="83" t="str">
        <f t="shared" ca="1" si="342"/>
        <v/>
      </c>
      <c r="M502" s="83" t="str">
        <f t="shared" ca="1" si="369"/>
        <v/>
      </c>
      <c r="N502" s="83" t="str">
        <f t="shared" ca="1" si="343"/>
        <v/>
      </c>
      <c r="O502" s="83" t="str">
        <f t="shared" ca="1" si="370"/>
        <v/>
      </c>
      <c r="P502" s="83" t="str">
        <f t="shared" ca="1" si="344"/>
        <v/>
      </c>
      <c r="Q502" s="83" t="str">
        <f t="shared" ca="1" si="371"/>
        <v/>
      </c>
      <c r="R502" s="83" t="str">
        <f t="shared" ca="1" si="345"/>
        <v/>
      </c>
      <c r="S502" s="83" t="str">
        <f t="shared" ca="1" si="372"/>
        <v/>
      </c>
      <c r="T502" s="83" t="str">
        <f t="shared" ca="1" si="346"/>
        <v/>
      </c>
      <c r="U502" s="83" t="str">
        <f t="shared" ca="1" si="373"/>
        <v/>
      </c>
      <c r="V502" s="83" t="str">
        <f t="shared" ca="1" si="347"/>
        <v/>
      </c>
      <c r="W502" s="83" t="str">
        <f t="shared" ca="1" si="374"/>
        <v/>
      </c>
      <c r="X502" s="83" t="str">
        <f t="shared" ca="1" si="348"/>
        <v/>
      </c>
      <c r="Y502" s="83" t="str">
        <f t="shared" ca="1" si="375"/>
        <v/>
      </c>
      <c r="Z502" s="83" t="str">
        <f t="shared" ca="1" si="349"/>
        <v/>
      </c>
      <c r="AA502" s="83" t="str">
        <f t="shared" ca="1" si="376"/>
        <v/>
      </c>
      <c r="AB502" s="28" t="str">
        <f t="shared" ca="1" si="353"/>
        <v/>
      </c>
      <c r="AC502" s="9" t="str">
        <f t="shared" ca="1" si="354"/>
        <v/>
      </c>
      <c r="AD502" s="9" t="str">
        <f t="shared" ca="1" si="364"/>
        <v/>
      </c>
      <c r="AE502" s="9" t="str">
        <f t="shared" ca="1" si="355"/>
        <v/>
      </c>
      <c r="AF502" s="9" t="str">
        <f t="shared" ca="1" si="356"/>
        <v/>
      </c>
      <c r="AG502" s="9" t="str">
        <f t="shared" ca="1" si="357"/>
        <v/>
      </c>
      <c r="AH502" s="9" t="str">
        <f t="shared" ca="1" si="358"/>
        <v/>
      </c>
      <c r="AI502" s="9" t="str">
        <f t="shared" ca="1" si="359"/>
        <v/>
      </c>
      <c r="AJ502" s="9" t="str">
        <f t="shared" ca="1" si="360"/>
        <v/>
      </c>
      <c r="AK502" s="9" t="str">
        <f t="shared" ca="1" si="361"/>
        <v/>
      </c>
      <c r="AL502" s="9" t="str">
        <f t="shared" ca="1" si="362"/>
        <v/>
      </c>
      <c r="AM502" s="9">
        <f t="shared" ca="1" si="363"/>
        <v>19</v>
      </c>
      <c r="AN502" s="9">
        <f t="shared" ca="1" si="350"/>
        <v>-9</v>
      </c>
      <c r="AO502" s="20" t="str">
        <f t="shared" si="338"/>
        <v/>
      </c>
      <c r="AP502" s="22" t="str">
        <f t="shared" si="339"/>
        <v/>
      </c>
      <c r="AQ502"/>
      <c r="AR502" s="74" t="str">
        <f t="shared" si="365"/>
        <v/>
      </c>
      <c r="AS502" s="74" t="str">
        <f t="shared" si="366"/>
        <v/>
      </c>
      <c r="CA502" s="5"/>
    </row>
    <row r="503" spans="1:80">
      <c r="B503" s="34"/>
      <c r="C503" s="34"/>
      <c r="D503" s="34"/>
      <c r="E503" s="34"/>
      <c r="F503" s="24" t="str">
        <f>IF(A503&lt;&gt;"",COUNTIF($A$5:A503,A503),"")</f>
        <v/>
      </c>
      <c r="G503" s="76" t="str">
        <f t="shared" si="337"/>
        <v/>
      </c>
      <c r="H503" s="19" t="str">
        <f t="shared" si="340"/>
        <v/>
      </c>
      <c r="I503" s="83" t="str">
        <f t="shared" ca="1" si="367"/>
        <v/>
      </c>
      <c r="J503" s="83" t="str">
        <f t="shared" ca="1" si="341"/>
        <v/>
      </c>
      <c r="K503" s="83" t="str">
        <f t="shared" ca="1" si="368"/>
        <v/>
      </c>
      <c r="L503" s="83" t="str">
        <f t="shared" ca="1" si="342"/>
        <v/>
      </c>
      <c r="M503" s="83" t="str">
        <f t="shared" ca="1" si="369"/>
        <v/>
      </c>
      <c r="N503" s="83" t="str">
        <f t="shared" ca="1" si="343"/>
        <v/>
      </c>
      <c r="O503" s="83" t="str">
        <f t="shared" ca="1" si="370"/>
        <v/>
      </c>
      <c r="P503" s="83" t="str">
        <f t="shared" ca="1" si="344"/>
        <v/>
      </c>
      <c r="Q503" s="83" t="str">
        <f t="shared" ca="1" si="371"/>
        <v/>
      </c>
      <c r="R503" s="83" t="str">
        <f t="shared" ca="1" si="345"/>
        <v/>
      </c>
      <c r="S503" s="83" t="str">
        <f t="shared" ca="1" si="372"/>
        <v/>
      </c>
      <c r="T503" s="83" t="str">
        <f t="shared" ca="1" si="346"/>
        <v/>
      </c>
      <c r="U503" s="83" t="str">
        <f t="shared" ca="1" si="373"/>
        <v/>
      </c>
      <c r="V503" s="83" t="str">
        <f t="shared" ca="1" si="347"/>
        <v/>
      </c>
      <c r="W503" s="83" t="str">
        <f t="shared" ca="1" si="374"/>
        <v/>
      </c>
      <c r="X503" s="83" t="str">
        <f t="shared" ca="1" si="348"/>
        <v/>
      </c>
      <c r="Y503" s="83" t="str">
        <f t="shared" ca="1" si="375"/>
        <v/>
      </c>
      <c r="Z503" s="83" t="str">
        <f t="shared" ca="1" si="349"/>
        <v/>
      </c>
      <c r="AA503" s="83" t="str">
        <f t="shared" ca="1" si="376"/>
        <v/>
      </c>
      <c r="AB503" s="28" t="str">
        <f t="shared" ca="1" si="353"/>
        <v/>
      </c>
      <c r="AC503" s="9" t="str">
        <f t="shared" si="354"/>
        <v/>
      </c>
      <c r="AD503" s="9" t="str">
        <f t="shared" si="364"/>
        <v/>
      </c>
      <c r="AE503" s="9" t="str">
        <f t="shared" si="355"/>
        <v/>
      </c>
      <c r="AF503" s="9" t="str">
        <f t="shared" si="356"/>
        <v/>
      </c>
      <c r="AG503" s="9" t="str">
        <f t="shared" si="357"/>
        <v/>
      </c>
      <c r="AH503" s="9" t="str">
        <f t="shared" si="358"/>
        <v/>
      </c>
      <c r="AI503" s="9" t="str">
        <f t="shared" si="359"/>
        <v/>
      </c>
      <c r="AJ503" s="9" t="str">
        <f t="shared" si="360"/>
        <v/>
      </c>
      <c r="AK503" s="9" t="str">
        <f t="shared" si="361"/>
        <v/>
      </c>
      <c r="AL503" s="9" t="str">
        <f t="shared" si="362"/>
        <v/>
      </c>
      <c r="AM503" s="9">
        <f t="shared" ca="1" si="363"/>
        <v>19</v>
      </c>
      <c r="AN503" s="9">
        <f t="shared" ca="1" si="350"/>
        <v>-9</v>
      </c>
      <c r="AO503" s="20" t="str">
        <f t="shared" si="338"/>
        <v/>
      </c>
      <c r="AP503" s="22" t="str">
        <f t="shared" si="339"/>
        <v/>
      </c>
      <c r="AQ503"/>
      <c r="AR503" s="74" t="str">
        <f t="shared" si="365"/>
        <v/>
      </c>
      <c r="AS503" s="74" t="str">
        <f t="shared" si="366"/>
        <v/>
      </c>
      <c r="CA503" s="5"/>
    </row>
    <row r="504" spans="1:80">
      <c r="B504" s="34"/>
      <c r="C504" s="34"/>
      <c r="D504" s="34"/>
      <c r="E504" s="34"/>
      <c r="F504" s="24" t="str">
        <f>IF(A504&lt;&gt;"",COUNTIF($A$5:A504,A504),"")</f>
        <v/>
      </c>
      <c r="G504" s="85" t="str">
        <f t="shared" si="337"/>
        <v/>
      </c>
      <c r="H504" s="86" t="str">
        <f t="shared" si="340"/>
        <v/>
      </c>
      <c r="I504" s="87" t="str">
        <f t="shared" ca="1" si="367"/>
        <v/>
      </c>
      <c r="J504" s="87" t="str">
        <f t="shared" ca="1" si="341"/>
        <v/>
      </c>
      <c r="K504" s="87" t="str">
        <f t="shared" ca="1" si="368"/>
        <v/>
      </c>
      <c r="L504" s="87" t="str">
        <f t="shared" ca="1" si="342"/>
        <v/>
      </c>
      <c r="M504" s="87" t="str">
        <f t="shared" ca="1" si="369"/>
        <v/>
      </c>
      <c r="N504" s="87" t="str">
        <f t="shared" ca="1" si="343"/>
        <v/>
      </c>
      <c r="O504" s="87" t="str">
        <f t="shared" ca="1" si="370"/>
        <v/>
      </c>
      <c r="P504" s="87" t="str">
        <f t="shared" ca="1" si="344"/>
        <v/>
      </c>
      <c r="Q504" s="87" t="str">
        <f t="shared" ca="1" si="371"/>
        <v/>
      </c>
      <c r="R504" s="87" t="str">
        <f t="shared" ca="1" si="345"/>
        <v/>
      </c>
      <c r="S504" s="87" t="str">
        <f t="shared" ca="1" si="372"/>
        <v/>
      </c>
      <c r="T504" s="87" t="str">
        <f t="shared" ca="1" si="346"/>
        <v/>
      </c>
      <c r="U504" s="87" t="str">
        <f t="shared" ca="1" si="373"/>
        <v/>
      </c>
      <c r="V504" s="87" t="str">
        <f t="shared" ca="1" si="347"/>
        <v/>
      </c>
      <c r="W504" s="87" t="str">
        <f t="shared" ca="1" si="374"/>
        <v/>
      </c>
      <c r="X504" s="87" t="str">
        <f t="shared" ca="1" si="348"/>
        <v/>
      </c>
      <c r="Y504" s="87" t="str">
        <f t="shared" ca="1" si="375"/>
        <v/>
      </c>
      <c r="Z504" s="87" t="str">
        <f t="shared" ca="1" si="349"/>
        <v/>
      </c>
      <c r="AA504" s="87" t="str">
        <f t="shared" ca="1" si="376"/>
        <v/>
      </c>
      <c r="AB504" s="88" t="str">
        <f t="shared" ca="1" si="353"/>
        <v/>
      </c>
      <c r="AC504" s="89" t="str">
        <f t="shared" si="354"/>
        <v/>
      </c>
      <c r="AD504" s="89" t="str">
        <f t="shared" si="364"/>
        <v/>
      </c>
      <c r="AE504" s="89" t="str">
        <f t="shared" si="355"/>
        <v/>
      </c>
      <c r="AF504" s="89" t="str">
        <f t="shared" si="356"/>
        <v/>
      </c>
      <c r="AG504" s="89" t="str">
        <f t="shared" si="357"/>
        <v/>
      </c>
      <c r="AH504" s="89" t="str">
        <f t="shared" si="358"/>
        <v/>
      </c>
      <c r="AI504" s="89" t="str">
        <f t="shared" si="359"/>
        <v/>
      </c>
      <c r="AJ504" s="89" t="str">
        <f t="shared" si="360"/>
        <v/>
      </c>
      <c r="AK504" s="89" t="str">
        <f t="shared" si="361"/>
        <v/>
      </c>
      <c r="AL504" s="89" t="str">
        <f t="shared" si="362"/>
        <v/>
      </c>
      <c r="AM504" s="89">
        <f t="shared" ca="1" si="363"/>
        <v>19</v>
      </c>
      <c r="AN504" s="89">
        <f t="shared" ca="1" si="350"/>
        <v>-9</v>
      </c>
      <c r="AO504" s="90" t="str">
        <f t="shared" si="338"/>
        <v/>
      </c>
      <c r="AP504" s="91" t="str">
        <f t="shared" si="339"/>
        <v/>
      </c>
      <c r="AQ504"/>
      <c r="AR504" s="92" t="str">
        <f t="shared" si="365"/>
        <v/>
      </c>
      <c r="AS504" s="92" t="str">
        <f t="shared" si="366"/>
        <v/>
      </c>
      <c r="CA504" s="5"/>
    </row>
    <row r="505" spans="1:80">
      <c r="A505" s="70"/>
      <c r="B505" s="71"/>
      <c r="C505" s="71"/>
      <c r="D505" s="71"/>
      <c r="E505" s="71"/>
      <c r="F505" s="71"/>
      <c r="G505" s="93"/>
      <c r="H505" s="71"/>
      <c r="I505" s="94"/>
      <c r="J505" s="94"/>
      <c r="K505" s="94"/>
      <c r="L505" s="94"/>
      <c r="M505" s="94"/>
      <c r="N505" s="94"/>
      <c r="O505" s="94"/>
      <c r="P505" s="94"/>
      <c r="Q505" s="94"/>
      <c r="R505" s="94"/>
      <c r="S505" s="94"/>
      <c r="T505" s="94"/>
      <c r="U505" s="94"/>
      <c r="V505" s="94"/>
      <c r="W505" s="94"/>
      <c r="X505" s="94"/>
      <c r="Y505" s="94"/>
      <c r="Z505" s="94"/>
      <c r="AA505" s="94"/>
      <c r="AB505" s="70"/>
      <c r="AC505" s="70"/>
      <c r="AD505" s="70"/>
      <c r="AE505" s="70"/>
      <c r="AF505" s="70"/>
      <c r="AG505" s="70"/>
      <c r="AH505" s="70"/>
      <c r="AI505" s="70"/>
      <c r="AJ505" s="70"/>
      <c r="AK505" s="70"/>
      <c r="AL505" s="70"/>
      <c r="AM505" s="70"/>
      <c r="AN505" s="70"/>
      <c r="AO505" s="70"/>
      <c r="AP505" s="71"/>
      <c r="AQ505" s="71"/>
      <c r="AR505" s="70"/>
      <c r="AS505" s="71"/>
      <c r="AT505" s="70"/>
      <c r="AU505" s="70"/>
      <c r="AV505" s="70"/>
      <c r="AW505" s="70"/>
      <c r="AX505" s="70"/>
      <c r="AY505" s="70"/>
      <c r="AZ505" s="70"/>
      <c r="BA505" s="70"/>
      <c r="BB505" s="70"/>
      <c r="BC505" s="70"/>
      <c r="BD505" s="70"/>
      <c r="BE505" s="70"/>
      <c r="BF505" s="70"/>
      <c r="BG505" s="70"/>
      <c r="BH505" s="70"/>
      <c r="BI505" s="70"/>
      <c r="BJ505" s="70"/>
      <c r="BK505" s="70"/>
      <c r="BL505" s="70"/>
      <c r="BM505" s="70"/>
      <c r="BN505" s="70"/>
      <c r="BO505" s="70"/>
      <c r="CA505" s="5"/>
      <c r="CB505" s="70"/>
    </row>
    <row r="506" spans="1:80">
      <c r="A506" s="70"/>
      <c r="B506" s="71"/>
      <c r="C506" s="71"/>
      <c r="D506" s="71"/>
      <c r="E506" s="71"/>
      <c r="F506" s="71"/>
      <c r="G506" s="93"/>
      <c r="H506" s="71"/>
      <c r="I506" s="94"/>
      <c r="J506" s="94"/>
      <c r="K506" s="94"/>
      <c r="L506" s="94"/>
      <c r="M506" s="94"/>
      <c r="N506" s="94"/>
      <c r="O506" s="94"/>
      <c r="P506" s="94"/>
      <c r="Q506" s="94"/>
      <c r="R506" s="94"/>
      <c r="S506" s="94"/>
      <c r="T506" s="94"/>
      <c r="U506" s="94"/>
      <c r="V506" s="94"/>
      <c r="W506" s="94"/>
      <c r="X506" s="94"/>
      <c r="Y506" s="94"/>
      <c r="Z506" s="94"/>
      <c r="AA506" s="94"/>
      <c r="AB506" s="70"/>
      <c r="AC506" s="70"/>
      <c r="AD506" s="70"/>
      <c r="AE506" s="70"/>
      <c r="AF506" s="70"/>
      <c r="AG506" s="70"/>
      <c r="AH506" s="70"/>
      <c r="AI506" s="70"/>
      <c r="AJ506" s="70"/>
      <c r="AK506" s="70"/>
      <c r="AL506" s="70"/>
      <c r="AM506" s="70"/>
      <c r="AN506" s="70"/>
      <c r="AO506" s="70"/>
      <c r="AP506" s="71"/>
      <c r="AQ506" s="71"/>
      <c r="AR506" s="70"/>
      <c r="AS506" s="71"/>
      <c r="AT506" s="70"/>
      <c r="AU506" s="70"/>
      <c r="AV506" s="70"/>
      <c r="AW506" s="70"/>
      <c r="AX506" s="70"/>
      <c r="AY506" s="70"/>
      <c r="AZ506" s="70"/>
      <c r="BA506" s="70"/>
      <c r="BB506" s="70"/>
      <c r="BC506" s="70"/>
      <c r="BD506" s="70"/>
      <c r="BE506" s="70"/>
      <c r="BF506" s="70"/>
      <c r="BG506" s="70"/>
      <c r="BH506" s="70"/>
      <c r="BI506" s="70"/>
      <c r="BJ506" s="70"/>
      <c r="BK506" s="70"/>
      <c r="BL506" s="70"/>
      <c r="BM506" s="70"/>
      <c r="BN506" s="70"/>
      <c r="BO506" s="70"/>
      <c r="CA506" s="5"/>
      <c r="CB506" s="70"/>
    </row>
    <row r="507" spans="1:80">
      <c r="A507" s="70"/>
      <c r="B507" s="71"/>
      <c r="C507" s="71"/>
      <c r="D507" s="71"/>
      <c r="E507" s="71"/>
      <c r="F507" s="71"/>
      <c r="G507" s="93"/>
      <c r="H507" s="71"/>
      <c r="I507" s="94"/>
      <c r="J507" s="94"/>
      <c r="K507" s="94"/>
      <c r="L507" s="94"/>
      <c r="M507" s="94"/>
      <c r="N507" s="94"/>
      <c r="O507" s="94"/>
      <c r="P507" s="94"/>
      <c r="Q507" s="94"/>
      <c r="R507" s="94"/>
      <c r="S507" s="94"/>
      <c r="T507" s="94"/>
      <c r="U507" s="94"/>
      <c r="V507" s="94"/>
      <c r="W507" s="94"/>
      <c r="X507" s="94"/>
      <c r="Y507" s="94"/>
      <c r="Z507" s="94"/>
      <c r="AA507" s="94"/>
      <c r="AB507" s="70"/>
      <c r="AC507" s="70"/>
      <c r="AD507" s="70"/>
      <c r="AE507" s="70"/>
      <c r="AF507" s="70"/>
      <c r="AG507" s="70"/>
      <c r="AH507" s="70"/>
      <c r="AI507" s="70"/>
      <c r="AJ507" s="70"/>
      <c r="AK507" s="70"/>
      <c r="AL507" s="70"/>
      <c r="AM507" s="70"/>
      <c r="AN507" s="70"/>
      <c r="AO507" s="70"/>
      <c r="AP507" s="71"/>
      <c r="AQ507" s="71"/>
      <c r="AR507" s="70"/>
      <c r="AS507" s="71"/>
      <c r="AT507" s="70"/>
      <c r="AU507" s="70"/>
      <c r="AV507" s="70"/>
      <c r="AW507" s="70"/>
      <c r="AX507" s="70"/>
      <c r="AY507" s="70"/>
      <c r="AZ507" s="70"/>
      <c r="BA507" s="70"/>
      <c r="BB507" s="70"/>
      <c r="BC507" s="70"/>
      <c r="BD507" s="70"/>
      <c r="BE507" s="70"/>
      <c r="BF507" s="70"/>
      <c r="BG507" s="70"/>
      <c r="BH507" s="70"/>
      <c r="BI507" s="70"/>
      <c r="BJ507" s="70"/>
      <c r="BK507" s="70"/>
      <c r="BL507" s="70"/>
      <c r="BM507" s="70"/>
      <c r="BN507" s="70"/>
      <c r="BO507" s="70"/>
      <c r="CA507" s="5"/>
      <c r="CB507" s="70"/>
    </row>
    <row r="508" spans="1:80">
      <c r="A508" s="70"/>
      <c r="B508" s="71"/>
      <c r="C508" s="71"/>
      <c r="D508" s="71"/>
      <c r="E508" s="71"/>
      <c r="F508" s="71"/>
      <c r="G508" s="93"/>
      <c r="H508" s="71"/>
      <c r="I508" s="94"/>
      <c r="J508" s="94"/>
      <c r="K508" s="94"/>
      <c r="L508" s="94"/>
      <c r="M508" s="94"/>
      <c r="N508" s="94"/>
      <c r="O508" s="94"/>
      <c r="P508" s="94"/>
      <c r="Q508" s="94"/>
      <c r="R508" s="94"/>
      <c r="S508" s="94"/>
      <c r="T508" s="94"/>
      <c r="U508" s="94"/>
      <c r="V508" s="94"/>
      <c r="W508" s="94"/>
      <c r="X508" s="94"/>
      <c r="Y508" s="94"/>
      <c r="Z508" s="94"/>
      <c r="AA508" s="94"/>
      <c r="AB508" s="70"/>
      <c r="AC508" s="70"/>
      <c r="AD508" s="70"/>
      <c r="AE508" s="70"/>
      <c r="AF508" s="70"/>
      <c r="AG508" s="70"/>
      <c r="AH508" s="70"/>
      <c r="AI508" s="70"/>
      <c r="AJ508" s="70"/>
      <c r="AK508" s="70"/>
      <c r="AL508" s="70"/>
      <c r="AM508" s="70"/>
      <c r="AN508" s="70"/>
      <c r="AO508" s="70"/>
      <c r="AP508" s="71"/>
      <c r="AQ508" s="71"/>
      <c r="AR508" s="70"/>
      <c r="AS508" s="71"/>
      <c r="AT508" s="70"/>
      <c r="AU508" s="70"/>
      <c r="AV508" s="70"/>
      <c r="AW508" s="70"/>
      <c r="AX508" s="70"/>
      <c r="AY508" s="70"/>
      <c r="AZ508" s="70"/>
      <c r="BA508" s="70"/>
      <c r="BB508" s="70"/>
      <c r="BC508" s="70"/>
      <c r="BD508" s="70"/>
      <c r="BE508" s="70"/>
      <c r="BF508" s="70"/>
      <c r="BG508" s="70"/>
      <c r="BH508" s="70"/>
      <c r="BI508" s="70"/>
      <c r="BJ508" s="70"/>
      <c r="BK508" s="70"/>
      <c r="BL508" s="70"/>
      <c r="BM508" s="70"/>
      <c r="BN508" s="70"/>
      <c r="BO508" s="70"/>
      <c r="CA508" s="5"/>
      <c r="CB508" s="70"/>
    </row>
    <row r="509" spans="1:80">
      <c r="A509" s="70"/>
      <c r="B509" s="71"/>
      <c r="C509" s="71"/>
      <c r="D509" s="71"/>
      <c r="E509" s="71"/>
      <c r="F509" s="71"/>
      <c r="G509" s="93"/>
      <c r="H509" s="71"/>
      <c r="I509" s="94"/>
      <c r="J509" s="94"/>
      <c r="K509" s="94"/>
      <c r="L509" s="94"/>
      <c r="M509" s="94"/>
      <c r="N509" s="94"/>
      <c r="O509" s="94"/>
      <c r="P509" s="94"/>
      <c r="Q509" s="94"/>
      <c r="R509" s="94"/>
      <c r="S509" s="94"/>
      <c r="T509" s="94"/>
      <c r="U509" s="94"/>
      <c r="V509" s="94"/>
      <c r="W509" s="94"/>
      <c r="X509" s="94"/>
      <c r="Y509" s="94"/>
      <c r="Z509" s="94"/>
      <c r="AA509" s="94"/>
      <c r="AB509" s="70"/>
      <c r="AC509" s="70"/>
      <c r="AD509" s="70"/>
      <c r="AE509" s="70"/>
      <c r="AF509" s="70"/>
      <c r="AG509" s="70"/>
      <c r="AH509" s="70"/>
      <c r="AI509" s="70"/>
      <c r="AJ509" s="70"/>
      <c r="AK509" s="70"/>
      <c r="AL509" s="70"/>
      <c r="AM509" s="70"/>
      <c r="AN509" s="70"/>
      <c r="AO509" s="70"/>
      <c r="AP509" s="71"/>
      <c r="AQ509" s="71"/>
      <c r="AR509" s="70"/>
      <c r="AS509" s="71"/>
      <c r="AT509" s="70"/>
      <c r="AU509" s="70"/>
      <c r="AV509" s="70"/>
      <c r="AW509" s="70"/>
      <c r="AX509" s="70"/>
      <c r="AY509" s="70"/>
      <c r="AZ509" s="70"/>
      <c r="BA509" s="70"/>
      <c r="BB509" s="70"/>
      <c r="BC509" s="70"/>
      <c r="BD509" s="70"/>
      <c r="BE509" s="70"/>
      <c r="BF509" s="70"/>
      <c r="BG509" s="70"/>
      <c r="BH509" s="70"/>
      <c r="BI509" s="70"/>
      <c r="BJ509" s="70"/>
      <c r="BK509" s="70"/>
      <c r="BL509" s="70"/>
      <c r="BM509" s="70"/>
      <c r="BN509" s="70"/>
      <c r="BO509" s="70"/>
      <c r="CA509" s="5"/>
      <c r="CB509" s="70"/>
    </row>
    <row r="510" spans="1:80">
      <c r="A510" s="70"/>
      <c r="B510" s="71"/>
      <c r="C510" s="71"/>
      <c r="D510" s="71"/>
      <c r="E510" s="71"/>
      <c r="F510" s="71"/>
      <c r="G510" s="93"/>
      <c r="H510" s="71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/>
      <c r="U510" s="94"/>
      <c r="V510" s="94"/>
      <c r="W510" s="94"/>
      <c r="X510" s="94"/>
      <c r="Y510" s="94"/>
      <c r="Z510" s="94"/>
      <c r="AA510" s="94"/>
      <c r="AB510" s="70"/>
      <c r="AC510" s="70"/>
      <c r="AD510" s="70"/>
      <c r="AE510" s="70"/>
      <c r="AF510" s="70"/>
      <c r="AG510" s="70"/>
      <c r="AH510" s="70"/>
      <c r="AI510" s="70"/>
      <c r="AJ510" s="70"/>
      <c r="AK510" s="70"/>
      <c r="AL510" s="70"/>
      <c r="AM510" s="70"/>
      <c r="AN510" s="70"/>
      <c r="AO510" s="70"/>
      <c r="AP510" s="71"/>
      <c r="AQ510" s="71"/>
      <c r="AR510" s="70"/>
      <c r="AS510" s="71"/>
      <c r="AT510" s="70"/>
      <c r="AU510" s="70"/>
      <c r="AV510" s="70"/>
      <c r="AW510" s="70"/>
      <c r="AX510" s="70"/>
      <c r="AY510" s="70"/>
      <c r="AZ510" s="70"/>
      <c r="BA510" s="70"/>
      <c r="BB510" s="70"/>
      <c r="BC510" s="70"/>
      <c r="BD510" s="70"/>
      <c r="BE510" s="70"/>
      <c r="BF510" s="70"/>
      <c r="BG510" s="70"/>
      <c r="BH510" s="70"/>
      <c r="BI510" s="70"/>
      <c r="BJ510" s="70"/>
      <c r="BK510" s="70"/>
      <c r="BL510" s="70"/>
      <c r="BM510" s="70"/>
      <c r="BN510" s="70"/>
      <c r="BO510" s="70"/>
      <c r="CA510" s="5"/>
      <c r="CB510" s="70"/>
    </row>
    <row r="511" spans="1:80">
      <c r="A511" s="70"/>
      <c r="B511" s="71"/>
      <c r="C511" s="71"/>
      <c r="D511" s="71"/>
      <c r="E511" s="71"/>
      <c r="F511" s="71"/>
      <c r="G511" s="93"/>
      <c r="H511" s="71"/>
      <c r="I511" s="94"/>
      <c r="J511" s="94"/>
      <c r="K511" s="94"/>
      <c r="L511" s="94"/>
      <c r="M511" s="94"/>
      <c r="N511" s="94"/>
      <c r="O511" s="94"/>
      <c r="P511" s="94"/>
      <c r="Q511" s="94"/>
      <c r="R511" s="94"/>
      <c r="S511" s="94"/>
      <c r="T511" s="94"/>
      <c r="U511" s="94"/>
      <c r="V511" s="94"/>
      <c r="W511" s="94"/>
      <c r="X511" s="94"/>
      <c r="Y511" s="94"/>
      <c r="Z511" s="94"/>
      <c r="AA511" s="94"/>
      <c r="AB511" s="70"/>
      <c r="AC511" s="70"/>
      <c r="AD511" s="70"/>
      <c r="AE511" s="70"/>
      <c r="AF511" s="70"/>
      <c r="AG511" s="70"/>
      <c r="AH511" s="70"/>
      <c r="AI511" s="70"/>
      <c r="AJ511" s="70"/>
      <c r="AK511" s="70"/>
      <c r="AL511" s="70"/>
      <c r="AM511" s="70"/>
      <c r="AN511" s="70"/>
      <c r="AO511" s="70"/>
      <c r="AP511" s="71"/>
      <c r="AQ511" s="71"/>
      <c r="AR511" s="70"/>
      <c r="AS511" s="71"/>
      <c r="AT511" s="70"/>
      <c r="AU511" s="70"/>
      <c r="AV511" s="70"/>
      <c r="AW511" s="70"/>
      <c r="AX511" s="70"/>
      <c r="AY511" s="70"/>
      <c r="AZ511" s="70"/>
      <c r="BA511" s="70"/>
      <c r="BB511" s="70"/>
      <c r="BC511" s="70"/>
      <c r="BD511" s="70"/>
      <c r="BE511" s="70"/>
      <c r="BF511" s="70"/>
      <c r="BG511" s="70"/>
      <c r="BH511" s="70"/>
      <c r="BI511" s="70"/>
      <c r="BJ511" s="70"/>
      <c r="BK511" s="70"/>
      <c r="BL511" s="70"/>
      <c r="BM511" s="70"/>
      <c r="BN511" s="70"/>
      <c r="BO511" s="70"/>
      <c r="CA511" s="5"/>
      <c r="CB511" s="70"/>
    </row>
    <row r="512" spans="1:80">
      <c r="A512" s="70"/>
      <c r="B512" s="71"/>
      <c r="C512" s="71"/>
      <c r="D512" s="71"/>
      <c r="E512" s="71"/>
      <c r="F512" s="71"/>
      <c r="G512" s="93"/>
      <c r="H512" s="71"/>
      <c r="I512" s="94"/>
      <c r="J512" s="94"/>
      <c r="K512" s="94"/>
      <c r="L512" s="94"/>
      <c r="M512" s="94"/>
      <c r="N512" s="94"/>
      <c r="O512" s="94"/>
      <c r="P512" s="94"/>
      <c r="Q512" s="94"/>
      <c r="R512" s="94"/>
      <c r="S512" s="94"/>
      <c r="T512" s="94"/>
      <c r="U512" s="94"/>
      <c r="V512" s="94"/>
      <c r="W512" s="94"/>
      <c r="X512" s="94"/>
      <c r="Y512" s="94"/>
      <c r="Z512" s="94"/>
      <c r="AA512" s="94"/>
      <c r="AB512" s="70"/>
      <c r="AC512" s="70"/>
      <c r="AD512" s="70"/>
      <c r="AE512" s="70"/>
      <c r="AF512" s="70"/>
      <c r="AG512" s="70"/>
      <c r="AH512" s="70"/>
      <c r="AI512" s="70"/>
      <c r="AJ512" s="70"/>
      <c r="AK512" s="70"/>
      <c r="AL512" s="70"/>
      <c r="AM512" s="70"/>
      <c r="AN512" s="70"/>
      <c r="AO512" s="70"/>
      <c r="AP512" s="71"/>
      <c r="AQ512" s="71"/>
      <c r="AR512" s="70"/>
      <c r="AS512" s="71"/>
      <c r="AT512" s="70"/>
      <c r="AU512" s="70"/>
      <c r="AV512" s="70"/>
      <c r="AW512" s="70"/>
      <c r="AX512" s="70"/>
      <c r="AY512" s="70"/>
      <c r="AZ512" s="70"/>
      <c r="BA512" s="70"/>
      <c r="BB512" s="70"/>
      <c r="BC512" s="70"/>
      <c r="BD512" s="70"/>
      <c r="BE512" s="70"/>
      <c r="BF512" s="70"/>
      <c r="BG512" s="70"/>
      <c r="BH512" s="70"/>
      <c r="BI512" s="70"/>
      <c r="BJ512" s="70"/>
      <c r="BK512" s="70"/>
      <c r="BL512" s="70"/>
      <c r="BM512" s="70"/>
      <c r="BN512" s="70"/>
      <c r="BO512" s="70"/>
      <c r="CA512" s="5"/>
      <c r="CB512" s="70"/>
    </row>
    <row r="513" spans="1:80">
      <c r="A513" s="70"/>
      <c r="B513" s="71"/>
      <c r="C513" s="71"/>
      <c r="D513" s="71"/>
      <c r="E513" s="71"/>
      <c r="F513" s="71"/>
      <c r="G513" s="93"/>
      <c r="H513" s="71"/>
      <c r="I513" s="94"/>
      <c r="J513" s="94"/>
      <c r="K513" s="94"/>
      <c r="L513" s="94"/>
      <c r="M513" s="94"/>
      <c r="N513" s="94"/>
      <c r="O513" s="94"/>
      <c r="P513" s="94"/>
      <c r="Q513" s="94"/>
      <c r="R513" s="94"/>
      <c r="S513" s="94"/>
      <c r="T513" s="94"/>
      <c r="U513" s="94"/>
      <c r="V513" s="94"/>
      <c r="W513" s="94"/>
      <c r="X513" s="94"/>
      <c r="Y513" s="94"/>
      <c r="Z513" s="94"/>
      <c r="AA513" s="94"/>
      <c r="AB513" s="70"/>
      <c r="AC513" s="70"/>
      <c r="AD513" s="70"/>
      <c r="AE513" s="70"/>
      <c r="AF513" s="70"/>
      <c r="AG513" s="70"/>
      <c r="AH513" s="70"/>
      <c r="AI513" s="70"/>
      <c r="AJ513" s="70"/>
      <c r="AK513" s="70"/>
      <c r="AL513" s="70"/>
      <c r="AM513" s="70"/>
      <c r="AN513" s="70"/>
      <c r="AO513" s="70"/>
      <c r="AP513" s="71"/>
      <c r="AQ513" s="71"/>
      <c r="AR513" s="70"/>
      <c r="AS513" s="71"/>
      <c r="AT513" s="70"/>
      <c r="AU513" s="70"/>
      <c r="AV513" s="70"/>
      <c r="AW513" s="70"/>
      <c r="AX513" s="70"/>
      <c r="AY513" s="70"/>
      <c r="AZ513" s="70"/>
      <c r="BA513" s="70"/>
      <c r="BB513" s="70"/>
      <c r="BC513" s="70"/>
      <c r="BD513" s="70"/>
      <c r="BE513" s="70"/>
      <c r="BF513" s="70"/>
      <c r="BG513" s="70"/>
      <c r="BH513" s="70"/>
      <c r="BI513" s="70"/>
      <c r="BJ513" s="70"/>
      <c r="BK513" s="70"/>
      <c r="BL513" s="70"/>
      <c r="BM513" s="70"/>
      <c r="BN513" s="70"/>
      <c r="BO513" s="70"/>
      <c r="CA513" s="5"/>
      <c r="CB513" s="70"/>
    </row>
    <row r="514" spans="1:80">
      <c r="A514" s="70"/>
      <c r="B514" s="71"/>
      <c r="C514" s="71"/>
      <c r="D514" s="71"/>
      <c r="E514" s="71"/>
      <c r="F514" s="71"/>
      <c r="G514" s="93"/>
      <c r="H514" s="71"/>
      <c r="I514" s="94"/>
      <c r="J514" s="94"/>
      <c r="K514" s="94"/>
      <c r="L514" s="94"/>
      <c r="M514" s="94"/>
      <c r="N514" s="94"/>
      <c r="O514" s="94"/>
      <c r="P514" s="94"/>
      <c r="Q514" s="94"/>
      <c r="R514" s="94"/>
      <c r="S514" s="94"/>
      <c r="T514" s="94"/>
      <c r="U514" s="94"/>
      <c r="V514" s="94"/>
      <c r="W514" s="94"/>
      <c r="X514" s="94"/>
      <c r="Y514" s="94"/>
      <c r="Z514" s="94"/>
      <c r="AA514" s="94"/>
      <c r="AB514" s="70"/>
      <c r="AC514" s="70"/>
      <c r="AD514" s="70"/>
      <c r="AE514" s="70"/>
      <c r="AF514" s="70"/>
      <c r="AG514" s="70"/>
      <c r="AH514" s="70"/>
      <c r="AI514" s="70"/>
      <c r="AJ514" s="70"/>
      <c r="AK514" s="70"/>
      <c r="AL514" s="70"/>
      <c r="AM514" s="70"/>
      <c r="AN514" s="70"/>
      <c r="AO514" s="70"/>
      <c r="AP514" s="71"/>
      <c r="AQ514" s="71"/>
      <c r="AR514" s="70"/>
      <c r="AS514" s="71"/>
      <c r="AT514" s="70"/>
      <c r="AU514" s="70"/>
      <c r="AV514" s="70"/>
      <c r="AW514" s="70"/>
      <c r="AX514" s="70"/>
      <c r="AY514" s="70"/>
      <c r="AZ514" s="70"/>
      <c r="BA514" s="70"/>
      <c r="BB514" s="70"/>
      <c r="BC514" s="70"/>
      <c r="BD514" s="70"/>
      <c r="BE514" s="70"/>
      <c r="BF514" s="70"/>
      <c r="BG514" s="70"/>
      <c r="BH514" s="70"/>
      <c r="BI514" s="70"/>
      <c r="BJ514" s="70"/>
      <c r="BK514" s="70"/>
      <c r="BL514" s="70"/>
      <c r="BM514" s="70"/>
      <c r="BN514" s="70"/>
      <c r="BO514" s="70"/>
      <c r="CA514" s="5"/>
      <c r="CB514" s="70"/>
    </row>
    <row r="515" spans="1:80">
      <c r="A515" s="70"/>
      <c r="B515" s="71"/>
      <c r="C515" s="71"/>
      <c r="D515" s="71"/>
      <c r="E515" s="71"/>
      <c r="F515" s="71"/>
      <c r="G515" s="93"/>
      <c r="H515" s="71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  <c r="AA515" s="95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/>
      <c r="AP515" s="71"/>
      <c r="AQ515" s="71"/>
      <c r="AR515" s="70"/>
      <c r="AS515" s="71"/>
      <c r="AT515" s="70"/>
      <c r="AU515" s="70"/>
      <c r="AV515" s="70"/>
      <c r="AW515" s="70"/>
      <c r="AX515" s="70"/>
      <c r="AY515" s="70"/>
      <c r="AZ515" s="70"/>
      <c r="BA515" s="70"/>
      <c r="BB515" s="70"/>
      <c r="BC515" s="70"/>
      <c r="BD515" s="70"/>
      <c r="BE515" s="70"/>
      <c r="BF515" s="70"/>
      <c r="BG515" s="70"/>
      <c r="BH515" s="70"/>
      <c r="BI515" s="70"/>
      <c r="BJ515" s="70"/>
      <c r="BK515" s="70"/>
      <c r="BL515" s="70"/>
      <c r="BM515" s="70"/>
      <c r="BN515" s="70"/>
      <c r="BO515" s="70"/>
      <c r="CA515" s="5"/>
      <c r="CB515" s="70"/>
    </row>
    <row r="516" spans="1:80">
      <c r="A516" s="70"/>
      <c r="B516" s="71"/>
      <c r="C516" s="71"/>
      <c r="D516" s="71"/>
      <c r="E516" s="71"/>
      <c r="F516" s="71"/>
      <c r="G516" s="93"/>
      <c r="H516" s="71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  <c r="AA516" s="95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  <c r="AN516" s="71"/>
      <c r="AO516" s="71"/>
      <c r="AP516" s="71"/>
      <c r="AQ516" s="71"/>
      <c r="AR516" s="70"/>
      <c r="AS516" s="71"/>
      <c r="AT516" s="70"/>
      <c r="AU516" s="70"/>
      <c r="AV516" s="70"/>
      <c r="AW516" s="70"/>
      <c r="AX516" s="70"/>
      <c r="AY516" s="70"/>
      <c r="AZ516" s="70"/>
      <c r="BA516" s="70"/>
      <c r="BB516" s="70"/>
      <c r="BC516" s="70"/>
      <c r="BD516" s="70"/>
      <c r="BE516" s="70"/>
      <c r="BF516" s="70"/>
      <c r="BG516" s="70"/>
      <c r="BH516" s="70"/>
      <c r="BI516" s="70"/>
      <c r="BJ516" s="70"/>
      <c r="BK516" s="70"/>
      <c r="BL516" s="70"/>
      <c r="BM516" s="70"/>
      <c r="BN516" s="70"/>
      <c r="BO516" s="70"/>
      <c r="CA516" s="5"/>
      <c r="CB516" s="70"/>
    </row>
    <row r="517" spans="1:80">
      <c r="A517" s="70"/>
      <c r="B517" s="71"/>
      <c r="C517" s="71"/>
      <c r="D517" s="71"/>
      <c r="E517" s="71"/>
      <c r="F517" s="71"/>
      <c r="G517" s="93"/>
      <c r="H517" s="71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  <c r="AA517" s="95"/>
      <c r="AB517" s="71"/>
      <c r="AC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  <c r="AN517" s="71"/>
      <c r="AO517" s="71"/>
      <c r="AP517" s="71"/>
      <c r="AQ517" s="71"/>
      <c r="AR517" s="70"/>
      <c r="AS517" s="71"/>
      <c r="AT517" s="70"/>
      <c r="AU517" s="70"/>
      <c r="AV517" s="70"/>
      <c r="AW517" s="70"/>
      <c r="AX517" s="70"/>
      <c r="AY517" s="70"/>
      <c r="AZ517" s="70"/>
      <c r="BA517" s="70"/>
      <c r="BB517" s="70"/>
      <c r="BC517" s="70"/>
      <c r="BD517" s="70"/>
      <c r="BE517" s="70"/>
      <c r="BF517" s="70"/>
      <c r="BG517" s="70"/>
      <c r="BH517" s="70"/>
      <c r="BI517" s="70"/>
      <c r="BJ517" s="70"/>
      <c r="BK517" s="70"/>
      <c r="BL517" s="70"/>
      <c r="BM517" s="70"/>
      <c r="BN517" s="70"/>
      <c r="BO517" s="70"/>
      <c r="CA517" s="5"/>
      <c r="CB517" s="70"/>
    </row>
    <row r="518" spans="1:80">
      <c r="A518" s="70"/>
      <c r="B518" s="71"/>
      <c r="C518" s="71"/>
      <c r="D518" s="71"/>
      <c r="E518" s="71"/>
      <c r="F518" s="71"/>
      <c r="G518" s="93"/>
      <c r="H518" s="71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  <c r="AA518" s="95"/>
      <c r="AB518" s="71"/>
      <c r="AC518" s="71"/>
      <c r="AD518" s="71"/>
      <c r="AE518" s="71"/>
      <c r="AF518" s="71"/>
      <c r="AG518" s="71"/>
      <c r="AH518" s="71"/>
      <c r="AI518" s="71"/>
      <c r="AJ518" s="71"/>
      <c r="AK518" s="71"/>
      <c r="AL518" s="71"/>
      <c r="AM518" s="71"/>
      <c r="AN518" s="71"/>
      <c r="AO518" s="71"/>
      <c r="AP518" s="71"/>
      <c r="AQ518" s="71"/>
      <c r="AR518" s="70"/>
      <c r="AS518" s="71"/>
      <c r="AT518" s="70"/>
      <c r="AU518" s="70"/>
      <c r="AV518" s="70"/>
      <c r="AW518" s="70"/>
      <c r="AX518" s="70"/>
      <c r="AY518" s="70"/>
      <c r="AZ518" s="70"/>
      <c r="BA518" s="70"/>
      <c r="BB518" s="70"/>
      <c r="BC518" s="70"/>
      <c r="BD518" s="70"/>
      <c r="BE518" s="70"/>
      <c r="BF518" s="70"/>
      <c r="BG518" s="70"/>
      <c r="BH518" s="70"/>
      <c r="BI518" s="70"/>
      <c r="BJ518" s="70"/>
      <c r="BK518" s="70"/>
      <c r="BL518" s="70"/>
      <c r="BM518" s="70"/>
      <c r="BN518" s="70"/>
      <c r="BO518" s="70"/>
      <c r="CA518" s="5"/>
      <c r="CB518" s="70"/>
    </row>
    <row r="519" spans="1:80">
      <c r="A519" s="70"/>
      <c r="B519" s="71"/>
      <c r="C519" s="71"/>
      <c r="D519" s="71"/>
      <c r="E519" s="71"/>
      <c r="F519" s="71"/>
      <c r="G519" s="93"/>
      <c r="H519" s="71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  <c r="AA519" s="95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0"/>
      <c r="AS519" s="71"/>
      <c r="AT519" s="70"/>
      <c r="AU519" s="70"/>
      <c r="AV519" s="70"/>
      <c r="AW519" s="70"/>
      <c r="AX519" s="70"/>
      <c r="AY519" s="70"/>
      <c r="AZ519" s="70"/>
      <c r="BA519" s="70"/>
      <c r="BB519" s="70"/>
      <c r="BC519" s="70"/>
      <c r="BD519" s="70"/>
      <c r="BE519" s="70"/>
      <c r="BF519" s="70"/>
      <c r="BG519" s="70"/>
      <c r="BH519" s="70"/>
      <c r="BI519" s="70"/>
      <c r="BJ519" s="70"/>
      <c r="BK519" s="70"/>
      <c r="BL519" s="70"/>
      <c r="BM519" s="70"/>
      <c r="BN519" s="70"/>
      <c r="BO519" s="70"/>
      <c r="CA519" s="5"/>
      <c r="CB519" s="70"/>
    </row>
    <row r="520" spans="1:80">
      <c r="A520" s="70"/>
      <c r="B520" s="71"/>
      <c r="C520" s="71"/>
      <c r="D520" s="71"/>
      <c r="E520" s="71"/>
      <c r="F520" s="71"/>
      <c r="G520" s="93"/>
      <c r="H520" s="71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  <c r="AA520" s="95"/>
      <c r="AB520" s="71"/>
      <c r="AC520" s="71"/>
      <c r="AD520" s="71"/>
      <c r="AE520" s="71"/>
      <c r="AF520" s="71"/>
      <c r="AG520" s="71"/>
      <c r="AH520" s="71"/>
      <c r="AI520" s="71"/>
      <c r="AJ520" s="71"/>
      <c r="AK520" s="71"/>
      <c r="AL520" s="71"/>
      <c r="AM520" s="71"/>
      <c r="AN520" s="71"/>
      <c r="AO520" s="71"/>
      <c r="AP520" s="71"/>
      <c r="AQ520" s="71"/>
      <c r="AR520" s="70"/>
      <c r="AS520" s="71"/>
      <c r="AT520" s="70"/>
      <c r="AU520" s="70"/>
      <c r="AV520" s="70"/>
      <c r="AW520" s="70"/>
      <c r="AX520" s="70"/>
      <c r="AY520" s="70"/>
      <c r="AZ520" s="70"/>
      <c r="BA520" s="70"/>
      <c r="BB520" s="70"/>
      <c r="BC520" s="70"/>
      <c r="BD520" s="70"/>
      <c r="BE520" s="70"/>
      <c r="BF520" s="70"/>
      <c r="BG520" s="70"/>
      <c r="BH520" s="70"/>
      <c r="BI520" s="70"/>
      <c r="BJ520" s="70"/>
      <c r="BK520" s="70"/>
      <c r="BL520" s="70"/>
      <c r="BM520" s="70"/>
      <c r="BN520" s="70"/>
      <c r="BO520" s="70"/>
      <c r="CA520" s="5"/>
      <c r="CB520" s="70"/>
    </row>
    <row r="521" spans="1:80">
      <c r="A521" s="70"/>
      <c r="B521" s="71"/>
      <c r="C521" s="71"/>
      <c r="D521" s="71"/>
      <c r="E521" s="71"/>
      <c r="F521" s="71"/>
      <c r="G521" s="93"/>
      <c r="H521" s="71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  <c r="AA521" s="95"/>
      <c r="AB521" s="71"/>
      <c r="AC521" s="71"/>
      <c r="AD521" s="71"/>
      <c r="AE521" s="71"/>
      <c r="AF521" s="71"/>
      <c r="AG521" s="71"/>
      <c r="AH521" s="71"/>
      <c r="AI521" s="71"/>
      <c r="AJ521" s="71"/>
      <c r="AK521" s="71"/>
      <c r="AL521" s="71"/>
      <c r="AM521" s="71"/>
      <c r="AN521" s="71"/>
      <c r="AO521" s="71"/>
      <c r="AP521" s="71"/>
      <c r="AQ521" s="71"/>
      <c r="AR521" s="70"/>
      <c r="AS521" s="71"/>
      <c r="AT521" s="70"/>
      <c r="AU521" s="70"/>
      <c r="AV521" s="70"/>
      <c r="AW521" s="70"/>
      <c r="AX521" s="70"/>
      <c r="AY521" s="70"/>
      <c r="AZ521" s="70"/>
      <c r="BA521" s="70"/>
      <c r="BB521" s="70"/>
      <c r="BC521" s="70"/>
      <c r="BD521" s="70"/>
      <c r="BE521" s="70"/>
      <c r="BF521" s="70"/>
      <c r="BG521" s="70"/>
      <c r="BH521" s="70"/>
      <c r="BI521" s="70"/>
      <c r="BJ521" s="70"/>
      <c r="BK521" s="70"/>
      <c r="BL521" s="70"/>
      <c r="BM521" s="70"/>
      <c r="BN521" s="70"/>
      <c r="BO521" s="70"/>
      <c r="CA521" s="5"/>
      <c r="CB521" s="70"/>
    </row>
    <row r="522" spans="1:80">
      <c r="A522" s="70"/>
      <c r="B522" s="71"/>
      <c r="C522" s="71"/>
      <c r="D522" s="71"/>
      <c r="E522" s="71"/>
      <c r="F522" s="71"/>
      <c r="G522" s="93"/>
      <c r="H522" s="71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  <c r="AA522" s="95"/>
      <c r="AB522" s="71"/>
      <c r="AC522" s="71"/>
      <c r="AD522" s="71"/>
      <c r="AE522" s="71"/>
      <c r="AF522" s="71"/>
      <c r="AG522" s="71"/>
      <c r="AH522" s="71"/>
      <c r="AI522" s="71"/>
      <c r="AJ522" s="71"/>
      <c r="AK522" s="71"/>
      <c r="AL522" s="71"/>
      <c r="AM522" s="71"/>
      <c r="AN522" s="71"/>
      <c r="AO522" s="71"/>
      <c r="AP522" s="71"/>
      <c r="AQ522" s="71"/>
      <c r="AR522" s="70"/>
      <c r="AS522" s="71"/>
      <c r="AT522" s="70"/>
      <c r="AU522" s="70"/>
      <c r="AV522" s="70"/>
      <c r="AW522" s="70"/>
      <c r="AX522" s="70"/>
      <c r="AY522" s="70"/>
      <c r="AZ522" s="70"/>
      <c r="BA522" s="70"/>
      <c r="BB522" s="70"/>
      <c r="BC522" s="70"/>
      <c r="BD522" s="70"/>
      <c r="BE522" s="70"/>
      <c r="BF522" s="70"/>
      <c r="BG522" s="70"/>
      <c r="BH522" s="70"/>
      <c r="BI522" s="70"/>
      <c r="BJ522" s="70"/>
      <c r="BK522" s="70"/>
      <c r="BL522" s="70"/>
      <c r="BM522" s="70"/>
      <c r="BN522" s="70"/>
      <c r="BO522" s="70"/>
      <c r="CA522" s="5"/>
      <c r="CB522" s="70"/>
    </row>
    <row r="523" spans="1:80">
      <c r="A523" s="70"/>
      <c r="B523" s="71"/>
      <c r="C523" s="71"/>
      <c r="D523" s="71"/>
      <c r="E523" s="71"/>
      <c r="F523" s="71"/>
      <c r="G523" s="93"/>
      <c r="H523" s="71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  <c r="AA523" s="95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0"/>
      <c r="AS523" s="71"/>
      <c r="AT523" s="70"/>
      <c r="AU523" s="70"/>
      <c r="AV523" s="70"/>
      <c r="AW523" s="70"/>
      <c r="AX523" s="70"/>
      <c r="AY523" s="70"/>
      <c r="AZ523" s="70"/>
      <c r="BA523" s="70"/>
      <c r="BB523" s="70"/>
      <c r="BC523" s="70"/>
      <c r="BD523" s="70"/>
      <c r="BE523" s="70"/>
      <c r="BF523" s="70"/>
      <c r="BG523" s="70"/>
      <c r="BH523" s="70"/>
      <c r="BI523" s="70"/>
      <c r="BJ523" s="70"/>
      <c r="BK523" s="70"/>
      <c r="BL523" s="70"/>
      <c r="BM523" s="70"/>
      <c r="BN523" s="70"/>
      <c r="BO523" s="70"/>
      <c r="CA523" s="5"/>
      <c r="CB523" s="70"/>
    </row>
    <row r="524" spans="1:80">
      <c r="A524" s="70"/>
      <c r="B524" s="71"/>
      <c r="C524" s="71"/>
      <c r="D524" s="71"/>
      <c r="E524" s="71"/>
      <c r="F524" s="71"/>
      <c r="G524" s="93"/>
      <c r="H524" s="71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  <c r="AA524" s="95"/>
      <c r="AB524" s="71"/>
      <c r="AC524" s="71"/>
      <c r="AD524" s="71"/>
      <c r="AE524" s="71"/>
      <c r="AF524" s="71"/>
      <c r="AG524" s="71"/>
      <c r="AH524" s="71"/>
      <c r="AI524" s="71"/>
      <c r="AJ524" s="71"/>
      <c r="AK524" s="71"/>
      <c r="AL524" s="71"/>
      <c r="AM524" s="71"/>
      <c r="AN524" s="71"/>
      <c r="AO524" s="71"/>
      <c r="AP524" s="71"/>
      <c r="AQ524" s="71"/>
      <c r="AR524" s="70"/>
      <c r="AS524" s="71"/>
      <c r="AT524" s="70"/>
      <c r="AU524" s="70"/>
      <c r="AV524" s="70"/>
      <c r="AW524" s="70"/>
      <c r="AX524" s="70"/>
      <c r="AY524" s="70"/>
      <c r="AZ524" s="70"/>
      <c r="BA524" s="70"/>
      <c r="BB524" s="70"/>
      <c r="BC524" s="70"/>
      <c r="BD524" s="70"/>
      <c r="BE524" s="70"/>
      <c r="BF524" s="70"/>
      <c r="BG524" s="70"/>
      <c r="BH524" s="70"/>
      <c r="BI524" s="70"/>
      <c r="BJ524" s="70"/>
      <c r="BK524" s="70"/>
      <c r="BL524" s="70"/>
      <c r="BM524" s="70"/>
      <c r="BN524" s="70"/>
      <c r="BO524" s="70"/>
      <c r="CA524" s="5"/>
      <c r="CB524" s="70"/>
    </row>
    <row r="525" spans="1:80">
      <c r="A525" s="70"/>
      <c r="B525" s="71"/>
      <c r="C525" s="71"/>
      <c r="D525" s="71"/>
      <c r="E525" s="71"/>
      <c r="F525" s="71"/>
      <c r="G525" s="93"/>
      <c r="H525" s="71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  <c r="AA525" s="95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0"/>
      <c r="AS525" s="71"/>
      <c r="AT525" s="70"/>
      <c r="AU525" s="70"/>
      <c r="AV525" s="70"/>
      <c r="AW525" s="70"/>
      <c r="AX525" s="70"/>
      <c r="AY525" s="70"/>
      <c r="AZ525" s="70"/>
      <c r="BA525" s="70"/>
      <c r="BB525" s="70"/>
      <c r="BC525" s="70"/>
      <c r="BD525" s="70"/>
      <c r="BE525" s="70"/>
      <c r="BF525" s="70"/>
      <c r="BG525" s="70"/>
      <c r="BH525" s="70"/>
      <c r="BI525" s="70"/>
      <c r="BJ525" s="70"/>
      <c r="BK525" s="70"/>
      <c r="BL525" s="70"/>
      <c r="BM525" s="70"/>
      <c r="BN525" s="70"/>
      <c r="BO525" s="70"/>
      <c r="CA525" s="5"/>
      <c r="CB525" s="70"/>
    </row>
    <row r="526" spans="1:80">
      <c r="A526" s="70"/>
      <c r="B526" s="71"/>
      <c r="C526" s="71"/>
      <c r="D526" s="71"/>
      <c r="E526" s="71"/>
      <c r="F526" s="71"/>
      <c r="G526" s="93"/>
      <c r="H526" s="71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  <c r="AA526" s="95"/>
      <c r="AB526" s="71"/>
      <c r="AC526" s="71"/>
      <c r="AD526" s="71"/>
      <c r="AE526" s="71"/>
      <c r="AF526" s="71"/>
      <c r="AG526" s="71"/>
      <c r="AH526" s="71"/>
      <c r="AI526" s="71"/>
      <c r="AJ526" s="71"/>
      <c r="AK526" s="71"/>
      <c r="AL526" s="71"/>
      <c r="AM526" s="71"/>
      <c r="AN526" s="71"/>
      <c r="AO526" s="71"/>
      <c r="AP526" s="71"/>
      <c r="AQ526" s="71"/>
      <c r="AR526" s="70"/>
      <c r="AS526" s="71"/>
      <c r="AT526" s="70"/>
      <c r="AU526" s="70"/>
      <c r="AV526" s="70"/>
      <c r="AW526" s="70"/>
      <c r="AX526" s="70"/>
      <c r="AY526" s="70"/>
      <c r="AZ526" s="70"/>
      <c r="BA526" s="70"/>
      <c r="BB526" s="70"/>
      <c r="BC526" s="70"/>
      <c r="BD526" s="70"/>
      <c r="BE526" s="70"/>
      <c r="BF526" s="70"/>
      <c r="BG526" s="70"/>
      <c r="BH526" s="70"/>
      <c r="BI526" s="70"/>
      <c r="BJ526" s="70"/>
      <c r="BK526" s="70"/>
      <c r="BL526" s="70"/>
      <c r="BM526" s="70"/>
      <c r="BN526" s="70"/>
      <c r="BO526" s="70"/>
      <c r="CA526" s="5"/>
      <c r="CB526" s="70"/>
    </row>
    <row r="527" spans="1:80">
      <c r="A527" s="70"/>
      <c r="B527" s="71"/>
      <c r="C527" s="71"/>
      <c r="D527" s="71"/>
      <c r="E527" s="71"/>
      <c r="F527" s="71"/>
      <c r="G527" s="93"/>
      <c r="H527" s="71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  <c r="AA527" s="95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  <c r="AN527" s="71"/>
      <c r="AO527" s="71"/>
      <c r="AP527" s="71"/>
      <c r="AQ527" s="71"/>
      <c r="AR527" s="70"/>
      <c r="AS527" s="71"/>
      <c r="AT527" s="70"/>
      <c r="AU527" s="70"/>
      <c r="AV527" s="70"/>
      <c r="AW527" s="70"/>
      <c r="AX527" s="70"/>
      <c r="AY527" s="70"/>
      <c r="AZ527" s="70"/>
      <c r="BA527" s="70"/>
      <c r="BB527" s="70"/>
      <c r="BC527" s="70"/>
      <c r="BD527" s="70"/>
      <c r="BE527" s="70"/>
      <c r="BF527" s="70"/>
      <c r="BG527" s="70"/>
      <c r="BH527" s="70"/>
      <c r="BI527" s="70"/>
      <c r="BJ527" s="70"/>
      <c r="BK527" s="70"/>
      <c r="BL527" s="70"/>
      <c r="BM527" s="70"/>
      <c r="BN527" s="70"/>
      <c r="BO527" s="70"/>
      <c r="CA527" s="5"/>
      <c r="CB527" s="70"/>
    </row>
    <row r="528" spans="1:80">
      <c r="A528" s="70"/>
      <c r="B528" s="71"/>
      <c r="C528" s="71"/>
      <c r="D528" s="71"/>
      <c r="E528" s="71"/>
      <c r="F528" s="71"/>
      <c r="G528" s="93"/>
      <c r="H528" s="71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  <c r="AA528" s="95"/>
      <c r="AB528" s="71"/>
      <c r="AC528" s="71"/>
      <c r="AD528" s="71"/>
      <c r="AE528" s="71"/>
      <c r="AF528" s="71"/>
      <c r="AG528" s="71"/>
      <c r="AH528" s="71"/>
      <c r="AI528" s="71"/>
      <c r="AJ528" s="71"/>
      <c r="AK528" s="71"/>
      <c r="AL528" s="71"/>
      <c r="AM528" s="71"/>
      <c r="AN528" s="71"/>
      <c r="AO528" s="71"/>
      <c r="AP528" s="71"/>
      <c r="AQ528" s="71"/>
      <c r="AR528" s="70"/>
      <c r="AS528" s="71"/>
      <c r="AT528" s="70"/>
      <c r="AU528" s="70"/>
      <c r="AV528" s="70"/>
      <c r="AW528" s="70"/>
      <c r="AX528" s="70"/>
      <c r="AY528" s="70"/>
      <c r="AZ528" s="70"/>
      <c r="BA528" s="70"/>
      <c r="BB528" s="70"/>
      <c r="BC528" s="70"/>
      <c r="BD528" s="70"/>
      <c r="BE528" s="70"/>
      <c r="BF528" s="70"/>
      <c r="BG528" s="70"/>
      <c r="BH528" s="70"/>
      <c r="BI528" s="70"/>
      <c r="BJ528" s="70"/>
      <c r="BK528" s="70"/>
      <c r="BL528" s="70"/>
      <c r="BM528" s="70"/>
      <c r="BN528" s="70"/>
      <c r="BO528" s="70"/>
      <c r="CA528" s="5"/>
      <c r="CB528" s="70"/>
    </row>
    <row r="529" spans="1:80">
      <c r="A529" s="70"/>
      <c r="B529" s="71"/>
      <c r="C529" s="71"/>
      <c r="D529" s="71"/>
      <c r="E529" s="71"/>
      <c r="F529" s="71"/>
      <c r="G529" s="93"/>
      <c r="H529" s="71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  <c r="AA529" s="95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  <c r="AN529" s="71"/>
      <c r="AO529" s="71"/>
      <c r="AP529" s="71"/>
      <c r="AQ529" s="71"/>
      <c r="AR529" s="70"/>
      <c r="AS529" s="71"/>
      <c r="AT529" s="70"/>
      <c r="AU529" s="70"/>
      <c r="AV529" s="70"/>
      <c r="AW529" s="70"/>
      <c r="AX529" s="70"/>
      <c r="AY529" s="70"/>
      <c r="AZ529" s="70"/>
      <c r="BA529" s="70"/>
      <c r="BB529" s="70"/>
      <c r="BC529" s="70"/>
      <c r="BD529" s="70"/>
      <c r="BE529" s="70"/>
      <c r="BF529" s="70"/>
      <c r="BG529" s="70"/>
      <c r="BH529" s="70"/>
      <c r="BI529" s="70"/>
      <c r="BJ529" s="70"/>
      <c r="BK529" s="70"/>
      <c r="BL529" s="70"/>
      <c r="BM529" s="70"/>
      <c r="BN529" s="70"/>
      <c r="BO529" s="70"/>
      <c r="CA529" s="5"/>
      <c r="CB529" s="70"/>
    </row>
    <row r="530" spans="1:80">
      <c r="A530" s="70"/>
      <c r="B530" s="71"/>
      <c r="C530" s="71"/>
      <c r="D530" s="71"/>
      <c r="E530" s="71"/>
      <c r="F530" s="71"/>
      <c r="G530" s="93"/>
      <c r="H530" s="71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  <c r="AA530" s="95"/>
      <c r="AB530" s="71"/>
      <c r="AC530" s="71"/>
      <c r="AD530" s="71"/>
      <c r="AE530" s="71"/>
      <c r="AF530" s="71"/>
      <c r="AG530" s="71"/>
      <c r="AH530" s="71"/>
      <c r="AI530" s="71"/>
      <c r="AJ530" s="71"/>
      <c r="AK530" s="71"/>
      <c r="AL530" s="71"/>
      <c r="AM530" s="71"/>
      <c r="AN530" s="71"/>
      <c r="AO530" s="71"/>
      <c r="AP530" s="71"/>
      <c r="AQ530" s="71"/>
      <c r="AR530" s="70"/>
      <c r="AS530" s="71"/>
      <c r="AT530" s="70"/>
      <c r="AU530" s="70"/>
      <c r="AV530" s="70"/>
      <c r="AW530" s="70"/>
      <c r="AX530" s="70"/>
      <c r="AY530" s="70"/>
      <c r="AZ530" s="70"/>
      <c r="BA530" s="70"/>
      <c r="BB530" s="70"/>
      <c r="BC530" s="70"/>
      <c r="BD530" s="70"/>
      <c r="BE530" s="70"/>
      <c r="BF530" s="70"/>
      <c r="BG530" s="70"/>
      <c r="BH530" s="70"/>
      <c r="BI530" s="70"/>
      <c r="BJ530" s="70"/>
      <c r="BK530" s="70"/>
      <c r="BL530" s="70"/>
      <c r="BM530" s="70"/>
      <c r="BN530" s="70"/>
      <c r="BO530" s="70"/>
      <c r="CA530" s="5"/>
      <c r="CB530" s="70"/>
    </row>
    <row r="531" spans="1:80">
      <c r="A531" s="70"/>
      <c r="B531" s="71"/>
      <c r="C531" s="71"/>
      <c r="D531" s="71"/>
      <c r="E531" s="71"/>
      <c r="F531" s="71"/>
      <c r="G531" s="93"/>
      <c r="H531" s="71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  <c r="AA531" s="95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  <c r="AN531" s="71"/>
      <c r="AO531" s="71"/>
      <c r="AP531" s="71"/>
      <c r="AQ531" s="71"/>
      <c r="AR531" s="70"/>
      <c r="AS531" s="71"/>
      <c r="AT531" s="70"/>
      <c r="AU531" s="70"/>
      <c r="AV531" s="70"/>
      <c r="AW531" s="70"/>
      <c r="AX531" s="70"/>
      <c r="AY531" s="70"/>
      <c r="AZ531" s="70"/>
      <c r="BA531" s="70"/>
      <c r="BB531" s="70"/>
      <c r="BC531" s="70"/>
      <c r="BD531" s="70"/>
      <c r="BE531" s="70"/>
      <c r="BF531" s="70"/>
      <c r="BG531" s="70"/>
      <c r="BH531" s="70"/>
      <c r="BI531" s="70"/>
      <c r="BJ531" s="70"/>
      <c r="BK531" s="70"/>
      <c r="BL531" s="70"/>
      <c r="BM531" s="70"/>
      <c r="BN531" s="70"/>
      <c r="BO531" s="70"/>
      <c r="CA531" s="5"/>
      <c r="CB531" s="70"/>
    </row>
    <row r="532" spans="1:80">
      <c r="A532" s="70"/>
      <c r="B532" s="71"/>
      <c r="C532" s="71"/>
      <c r="D532" s="71"/>
      <c r="E532" s="71"/>
      <c r="F532" s="71"/>
      <c r="G532" s="93"/>
      <c r="H532" s="71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  <c r="AA532" s="95"/>
      <c r="AB532" s="71"/>
      <c r="AC532" s="71"/>
      <c r="AD532" s="71"/>
      <c r="AE532" s="71"/>
      <c r="AF532" s="71"/>
      <c r="AG532" s="71"/>
      <c r="AH532" s="71"/>
      <c r="AI532" s="71"/>
      <c r="AJ532" s="71"/>
      <c r="AK532" s="71"/>
      <c r="AL532" s="71"/>
      <c r="AM532" s="71"/>
      <c r="AN532" s="71"/>
      <c r="AO532" s="71"/>
      <c r="AP532" s="71"/>
      <c r="AQ532" s="71"/>
      <c r="AR532" s="70"/>
      <c r="AS532" s="71"/>
      <c r="AT532" s="70"/>
      <c r="AU532" s="70"/>
      <c r="AV532" s="70"/>
      <c r="AW532" s="70"/>
      <c r="AX532" s="70"/>
      <c r="AY532" s="70"/>
      <c r="AZ532" s="70"/>
      <c r="BA532" s="70"/>
      <c r="BB532" s="70"/>
      <c r="BC532" s="70"/>
      <c r="BD532" s="70"/>
      <c r="BE532" s="70"/>
      <c r="BF532" s="70"/>
      <c r="BG532" s="70"/>
      <c r="BH532" s="70"/>
      <c r="BI532" s="70"/>
      <c r="BJ532" s="70"/>
      <c r="BK532" s="70"/>
      <c r="BL532" s="70"/>
      <c r="BM532" s="70"/>
      <c r="BN532" s="70"/>
      <c r="BO532" s="70"/>
      <c r="CA532" s="5"/>
      <c r="CB532" s="70"/>
    </row>
    <row r="533" spans="1:80">
      <c r="A533" s="70"/>
      <c r="B533" s="71"/>
      <c r="C533" s="71"/>
      <c r="D533" s="71"/>
      <c r="E533" s="71"/>
      <c r="F533" s="71"/>
      <c r="G533" s="93"/>
      <c r="H533" s="71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  <c r="AA533" s="95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  <c r="AN533" s="71"/>
      <c r="AO533" s="71"/>
      <c r="AP533" s="71"/>
      <c r="AQ533" s="71"/>
      <c r="AR533" s="70"/>
      <c r="AS533" s="71"/>
      <c r="AT533" s="70"/>
      <c r="AU533" s="70"/>
      <c r="AV533" s="70"/>
      <c r="AW533" s="70"/>
      <c r="AX533" s="70"/>
      <c r="AY533" s="70"/>
      <c r="AZ533" s="70"/>
      <c r="BA533" s="70"/>
      <c r="BB533" s="70"/>
      <c r="BC533" s="70"/>
      <c r="BD533" s="70"/>
      <c r="BE533" s="70"/>
      <c r="BF533" s="70"/>
      <c r="BG533" s="70"/>
      <c r="BH533" s="70"/>
      <c r="BI533" s="70"/>
      <c r="BJ533" s="70"/>
      <c r="BK533" s="70"/>
      <c r="BL533" s="70"/>
      <c r="BM533" s="70"/>
      <c r="BN533" s="70"/>
      <c r="BO533" s="70"/>
      <c r="CA533" s="5"/>
      <c r="CB533" s="70"/>
    </row>
    <row r="534" spans="1:80">
      <c r="A534" s="70"/>
      <c r="B534" s="71"/>
      <c r="C534" s="71"/>
      <c r="D534" s="71"/>
      <c r="E534" s="71"/>
      <c r="F534" s="71"/>
      <c r="G534" s="93"/>
      <c r="H534" s="71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  <c r="AA534" s="95"/>
      <c r="AB534" s="71"/>
      <c r="AC534" s="71"/>
      <c r="AD534" s="71"/>
      <c r="AE534" s="71"/>
      <c r="AF534" s="71"/>
      <c r="AG534" s="71"/>
      <c r="AH534" s="71"/>
      <c r="AI534" s="71"/>
      <c r="AJ534" s="71"/>
      <c r="AK534" s="71"/>
      <c r="AL534" s="71"/>
      <c r="AM534" s="71"/>
      <c r="AN534" s="71"/>
      <c r="AO534" s="71"/>
      <c r="AP534" s="71"/>
      <c r="AQ534" s="71"/>
      <c r="AR534" s="70"/>
      <c r="AS534" s="71"/>
      <c r="AT534" s="70"/>
      <c r="AU534" s="70"/>
      <c r="AV534" s="70"/>
      <c r="AW534" s="70"/>
      <c r="AX534" s="70"/>
      <c r="AY534" s="70"/>
      <c r="AZ534" s="70"/>
      <c r="BA534" s="70"/>
      <c r="BB534" s="70"/>
      <c r="BC534" s="70"/>
      <c r="BD534" s="70"/>
      <c r="BE534" s="70"/>
      <c r="BF534" s="70"/>
      <c r="BG534" s="70"/>
      <c r="BH534" s="70"/>
      <c r="BI534" s="70"/>
      <c r="BJ534" s="70"/>
      <c r="BK534" s="70"/>
      <c r="BL534" s="70"/>
      <c r="BM534" s="70"/>
      <c r="BN534" s="70"/>
      <c r="BO534" s="70"/>
      <c r="CA534" s="5"/>
      <c r="CB534" s="70"/>
    </row>
    <row r="535" spans="1:80">
      <c r="A535" s="70"/>
      <c r="B535" s="71"/>
      <c r="C535" s="71"/>
      <c r="D535" s="71"/>
      <c r="E535" s="71"/>
      <c r="F535" s="71"/>
      <c r="G535" s="93"/>
      <c r="H535" s="71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  <c r="AA535" s="95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  <c r="AN535" s="71"/>
      <c r="AO535" s="71"/>
      <c r="AP535" s="71"/>
      <c r="AQ535" s="71"/>
      <c r="AR535" s="70"/>
      <c r="AS535" s="71"/>
      <c r="AT535" s="70"/>
      <c r="AU535" s="70"/>
      <c r="AV535" s="70"/>
      <c r="AW535" s="70"/>
      <c r="AX535" s="70"/>
      <c r="AY535" s="70"/>
      <c r="AZ535" s="70"/>
      <c r="BA535" s="70"/>
      <c r="BB535" s="70"/>
      <c r="BC535" s="70"/>
      <c r="BD535" s="70"/>
      <c r="BE535" s="70"/>
      <c r="BF535" s="70"/>
      <c r="BG535" s="70"/>
      <c r="BH535" s="70"/>
      <c r="BI535" s="70"/>
      <c r="BJ535" s="70"/>
      <c r="BK535" s="70"/>
      <c r="BL535" s="70"/>
      <c r="BM535" s="70"/>
      <c r="BN535" s="70"/>
      <c r="BO535" s="70"/>
      <c r="CA535" s="5"/>
      <c r="CB535" s="70"/>
    </row>
    <row r="536" spans="1:80">
      <c r="A536" s="70"/>
      <c r="B536" s="71"/>
      <c r="C536" s="71"/>
      <c r="D536" s="71"/>
      <c r="E536" s="71"/>
      <c r="F536" s="71"/>
      <c r="G536" s="93"/>
      <c r="H536" s="71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  <c r="AA536" s="95"/>
      <c r="AB536" s="71"/>
      <c r="AC536" s="71"/>
      <c r="AD536" s="71"/>
      <c r="AE536" s="71"/>
      <c r="AF536" s="71"/>
      <c r="AG536" s="71"/>
      <c r="AH536" s="71"/>
      <c r="AI536" s="71"/>
      <c r="AJ536" s="71"/>
      <c r="AK536" s="71"/>
      <c r="AL536" s="71"/>
      <c r="AM536" s="71"/>
      <c r="AN536" s="71"/>
      <c r="AO536" s="71"/>
      <c r="AP536" s="71"/>
      <c r="AQ536" s="71"/>
      <c r="AR536" s="70"/>
      <c r="AS536" s="71"/>
      <c r="AT536" s="70"/>
      <c r="AU536" s="70"/>
      <c r="AV536" s="70"/>
      <c r="AW536" s="70"/>
      <c r="AX536" s="70"/>
      <c r="AY536" s="70"/>
      <c r="AZ536" s="70"/>
      <c r="BA536" s="70"/>
      <c r="BB536" s="70"/>
      <c r="BC536" s="70"/>
      <c r="BD536" s="70"/>
      <c r="BE536" s="70"/>
      <c r="BF536" s="70"/>
      <c r="BG536" s="70"/>
      <c r="BH536" s="70"/>
      <c r="BI536" s="70"/>
      <c r="BJ536" s="70"/>
      <c r="BK536" s="70"/>
      <c r="BL536" s="70"/>
      <c r="BM536" s="70"/>
      <c r="BN536" s="70"/>
      <c r="BO536" s="70"/>
      <c r="CA536" s="5"/>
      <c r="CB536" s="70"/>
    </row>
    <row r="537" spans="1:80">
      <c r="A537" s="70"/>
      <c r="B537" s="71"/>
      <c r="C537" s="71"/>
      <c r="D537" s="71"/>
      <c r="E537" s="71"/>
      <c r="F537" s="71"/>
      <c r="G537" s="93"/>
      <c r="H537" s="71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  <c r="AA537" s="95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  <c r="AN537" s="71"/>
      <c r="AO537" s="71"/>
      <c r="AP537" s="71"/>
      <c r="AQ537" s="71"/>
      <c r="AR537" s="70"/>
      <c r="AS537" s="71"/>
      <c r="AT537" s="70"/>
      <c r="AU537" s="70"/>
      <c r="AV537" s="70"/>
      <c r="AW537" s="70"/>
      <c r="AX537" s="70"/>
      <c r="AY537" s="70"/>
      <c r="AZ537" s="70"/>
      <c r="BA537" s="70"/>
      <c r="BB537" s="70"/>
      <c r="BC537" s="70"/>
      <c r="BD537" s="70"/>
      <c r="BE537" s="70"/>
      <c r="BF537" s="70"/>
      <c r="BG537" s="70"/>
      <c r="BH537" s="70"/>
      <c r="BI537" s="70"/>
      <c r="BJ537" s="70"/>
      <c r="BK537" s="70"/>
      <c r="BL537" s="70"/>
      <c r="BM537" s="70"/>
      <c r="BN537" s="70"/>
      <c r="BO537" s="70"/>
      <c r="CA537" s="5"/>
      <c r="CB537" s="70"/>
    </row>
    <row r="538" spans="1:80">
      <c r="A538" s="70"/>
      <c r="B538" s="71"/>
      <c r="C538" s="71"/>
      <c r="D538" s="71"/>
      <c r="E538" s="71"/>
      <c r="F538" s="71"/>
      <c r="G538" s="93"/>
      <c r="H538" s="71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  <c r="AA538" s="95"/>
      <c r="AB538" s="71"/>
      <c r="AC538" s="71"/>
      <c r="AD538" s="71"/>
      <c r="AE538" s="71"/>
      <c r="AF538" s="71"/>
      <c r="AG538" s="71"/>
      <c r="AH538" s="71"/>
      <c r="AI538" s="71"/>
      <c r="AJ538" s="71"/>
      <c r="AK538" s="71"/>
      <c r="AL538" s="71"/>
      <c r="AM538" s="71"/>
      <c r="AN538" s="71"/>
      <c r="AO538" s="71"/>
      <c r="AP538" s="71"/>
      <c r="AQ538" s="71"/>
      <c r="AR538" s="70"/>
      <c r="AS538" s="71"/>
      <c r="AT538" s="70"/>
      <c r="AU538" s="70"/>
      <c r="AV538" s="70"/>
      <c r="AW538" s="70"/>
      <c r="AX538" s="70"/>
      <c r="AY538" s="70"/>
      <c r="AZ538" s="70"/>
      <c r="BA538" s="70"/>
      <c r="BB538" s="70"/>
      <c r="BC538" s="70"/>
      <c r="BD538" s="70"/>
      <c r="BE538" s="70"/>
      <c r="BF538" s="70"/>
      <c r="BG538" s="70"/>
      <c r="BH538" s="70"/>
      <c r="BI538" s="70"/>
      <c r="BJ538" s="70"/>
      <c r="BK538" s="70"/>
      <c r="BL538" s="70"/>
      <c r="BM538" s="70"/>
      <c r="BN538" s="70"/>
      <c r="BO538" s="70"/>
      <c r="CA538" s="5"/>
      <c r="CB538" s="70"/>
    </row>
    <row r="539" spans="1:80">
      <c r="A539" s="70"/>
      <c r="B539" s="71"/>
      <c r="C539" s="71"/>
      <c r="D539" s="71"/>
      <c r="E539" s="71"/>
      <c r="F539" s="71"/>
      <c r="G539" s="93"/>
      <c r="H539" s="71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  <c r="AA539" s="95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  <c r="AN539" s="71"/>
      <c r="AO539" s="71"/>
      <c r="AP539" s="71"/>
      <c r="AQ539" s="71"/>
      <c r="AR539" s="70"/>
      <c r="AS539" s="71"/>
      <c r="AT539" s="70"/>
      <c r="AU539" s="70"/>
      <c r="AV539" s="70"/>
      <c r="AW539" s="70"/>
      <c r="AX539" s="70"/>
      <c r="AY539" s="70"/>
      <c r="AZ539" s="70"/>
      <c r="BA539" s="70"/>
      <c r="BB539" s="70"/>
      <c r="BC539" s="70"/>
      <c r="BD539" s="70"/>
      <c r="BE539" s="70"/>
      <c r="BF539" s="70"/>
      <c r="BG539" s="70"/>
      <c r="BH539" s="70"/>
      <c r="BI539" s="70"/>
      <c r="BJ539" s="70"/>
      <c r="BK539" s="70"/>
      <c r="BL539" s="70"/>
      <c r="BM539" s="70"/>
      <c r="BN539" s="70"/>
      <c r="BO539" s="70"/>
      <c r="CA539" s="5"/>
      <c r="CB539" s="70"/>
    </row>
    <row r="540" spans="1:80">
      <c r="A540" s="70"/>
      <c r="B540" s="71"/>
      <c r="C540" s="71"/>
      <c r="D540" s="71"/>
      <c r="E540" s="71"/>
      <c r="F540" s="71"/>
      <c r="G540" s="93"/>
      <c r="H540" s="71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  <c r="AA540" s="95"/>
      <c r="AB540" s="71"/>
      <c r="AC540" s="71"/>
      <c r="AD540" s="71"/>
      <c r="AE540" s="71"/>
      <c r="AF540" s="71"/>
      <c r="AG540" s="71"/>
      <c r="AH540" s="71"/>
      <c r="AI540" s="71"/>
      <c r="AJ540" s="71"/>
      <c r="AK540" s="71"/>
      <c r="AL540" s="71"/>
      <c r="AM540" s="71"/>
      <c r="AN540" s="71"/>
      <c r="AO540" s="71"/>
      <c r="AP540" s="71"/>
      <c r="AQ540" s="71"/>
      <c r="AR540" s="70"/>
      <c r="AS540" s="71"/>
      <c r="AT540" s="70"/>
      <c r="AU540" s="70"/>
      <c r="AV540" s="70"/>
      <c r="AW540" s="70"/>
      <c r="AX540" s="70"/>
      <c r="AY540" s="70"/>
      <c r="AZ540" s="70"/>
      <c r="BA540" s="70"/>
      <c r="BB540" s="70"/>
      <c r="BC540" s="70"/>
      <c r="BD540" s="70"/>
      <c r="BE540" s="70"/>
      <c r="BF540" s="70"/>
      <c r="BG540" s="70"/>
      <c r="BH540" s="70"/>
      <c r="BI540" s="70"/>
      <c r="BJ540" s="70"/>
      <c r="BK540" s="70"/>
      <c r="BL540" s="70"/>
      <c r="BM540" s="70"/>
      <c r="BN540" s="70"/>
      <c r="BO540" s="70"/>
      <c r="CA540" s="5"/>
      <c r="CB540" s="70"/>
    </row>
    <row r="541" spans="1:80">
      <c r="A541" s="70"/>
      <c r="B541" s="71"/>
      <c r="C541" s="71"/>
      <c r="D541" s="71"/>
      <c r="E541" s="71"/>
      <c r="F541" s="71"/>
      <c r="G541" s="93"/>
      <c r="H541" s="71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  <c r="AA541" s="95"/>
      <c r="AB541" s="71"/>
      <c r="AC541" s="71"/>
      <c r="AD541" s="71"/>
      <c r="AE541" s="71"/>
      <c r="AF541" s="71"/>
      <c r="AG541" s="71"/>
      <c r="AH541" s="71"/>
      <c r="AI541" s="71"/>
      <c r="AJ541" s="71"/>
      <c r="AK541" s="71"/>
      <c r="AL541" s="71"/>
      <c r="AM541" s="71"/>
      <c r="AN541" s="71"/>
      <c r="AO541" s="71"/>
      <c r="AP541" s="71"/>
      <c r="AQ541" s="71"/>
      <c r="AR541" s="70"/>
      <c r="AS541" s="71"/>
      <c r="AT541" s="70"/>
      <c r="AU541" s="70"/>
      <c r="AV541" s="70"/>
      <c r="AW541" s="70"/>
      <c r="AX541" s="70"/>
      <c r="AY541" s="70"/>
      <c r="AZ541" s="70"/>
      <c r="BA541" s="70"/>
      <c r="BB541" s="70"/>
      <c r="BC541" s="70"/>
      <c r="BD541" s="70"/>
      <c r="BE541" s="70"/>
      <c r="BF541" s="70"/>
      <c r="BG541" s="70"/>
      <c r="BH541" s="70"/>
      <c r="BI541" s="70"/>
      <c r="BJ541" s="70"/>
      <c r="BK541" s="70"/>
      <c r="BL541" s="70"/>
      <c r="BM541" s="70"/>
      <c r="BN541" s="70"/>
      <c r="BO541" s="70"/>
      <c r="CA541" s="5"/>
      <c r="CB541" s="70"/>
    </row>
    <row r="542" spans="1:80">
      <c r="A542" s="70"/>
      <c r="B542" s="71"/>
      <c r="C542" s="71"/>
      <c r="D542" s="71"/>
      <c r="E542" s="71"/>
      <c r="F542" s="71"/>
      <c r="G542" s="93"/>
      <c r="H542" s="71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  <c r="AA542" s="95"/>
      <c r="AB542" s="71"/>
      <c r="AC542" s="71"/>
      <c r="AD542" s="71"/>
      <c r="AE542" s="71"/>
      <c r="AF542" s="71"/>
      <c r="AG542" s="71"/>
      <c r="AH542" s="71"/>
      <c r="AI542" s="71"/>
      <c r="AJ542" s="71"/>
      <c r="AK542" s="71"/>
      <c r="AL542" s="71"/>
      <c r="AM542" s="71"/>
      <c r="AN542" s="71"/>
      <c r="AO542" s="71"/>
      <c r="AP542" s="71"/>
      <c r="AQ542" s="71"/>
      <c r="AR542" s="70"/>
      <c r="AS542" s="71"/>
      <c r="AT542" s="70"/>
      <c r="AU542" s="70"/>
      <c r="AV542" s="70"/>
      <c r="AW542" s="70"/>
      <c r="AX542" s="70"/>
      <c r="AY542" s="70"/>
      <c r="AZ542" s="70"/>
      <c r="BA542" s="70"/>
      <c r="BB542" s="70"/>
      <c r="BC542" s="70"/>
      <c r="BD542" s="70"/>
      <c r="BE542" s="70"/>
      <c r="BF542" s="70"/>
      <c r="BG542" s="70"/>
      <c r="BH542" s="70"/>
      <c r="BI542" s="70"/>
      <c r="BJ542" s="70"/>
      <c r="BK542" s="70"/>
      <c r="BL542" s="70"/>
      <c r="BM542" s="70"/>
      <c r="BN542" s="70"/>
      <c r="BO542" s="70"/>
      <c r="CA542" s="5"/>
      <c r="CB542" s="70"/>
    </row>
    <row r="543" spans="1:80">
      <c r="A543" s="70"/>
      <c r="B543" s="71"/>
      <c r="C543" s="71"/>
      <c r="D543" s="71"/>
      <c r="E543" s="71"/>
      <c r="F543" s="71"/>
      <c r="G543" s="93"/>
      <c r="H543" s="71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  <c r="AA543" s="95"/>
      <c r="AB543" s="71"/>
      <c r="AC543" s="71"/>
      <c r="AD543" s="71"/>
      <c r="AE543" s="71"/>
      <c r="AF543" s="71"/>
      <c r="AG543" s="71"/>
      <c r="AH543" s="71"/>
      <c r="AI543" s="71"/>
      <c r="AJ543" s="71"/>
      <c r="AK543" s="71"/>
      <c r="AL543" s="71"/>
      <c r="AM543" s="71"/>
      <c r="AN543" s="71"/>
      <c r="AO543" s="71"/>
      <c r="AP543" s="71"/>
      <c r="AQ543" s="71"/>
      <c r="AR543" s="70"/>
      <c r="AS543" s="71"/>
      <c r="AT543" s="70"/>
      <c r="AU543" s="70"/>
      <c r="AV543" s="70"/>
      <c r="AW543" s="70"/>
      <c r="AX543" s="70"/>
      <c r="AY543" s="70"/>
      <c r="AZ543" s="70"/>
      <c r="BA543" s="70"/>
      <c r="BB543" s="70"/>
      <c r="BC543" s="70"/>
      <c r="BD543" s="70"/>
      <c r="BE543" s="70"/>
      <c r="BF543" s="70"/>
      <c r="BG543" s="70"/>
      <c r="BH543" s="70"/>
      <c r="BI543" s="70"/>
      <c r="BJ543" s="70"/>
      <c r="BK543" s="70"/>
      <c r="BL543" s="70"/>
      <c r="BM543" s="70"/>
      <c r="BN543" s="70"/>
      <c r="BO543" s="70"/>
      <c r="CA543" s="5"/>
      <c r="CB543" s="70"/>
    </row>
    <row r="544" spans="1:80">
      <c r="A544" s="70"/>
      <c r="B544" s="71"/>
      <c r="C544" s="71"/>
      <c r="D544" s="71"/>
      <c r="E544" s="71"/>
      <c r="F544" s="71"/>
      <c r="G544" s="93"/>
      <c r="H544" s="71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  <c r="AA544" s="95"/>
      <c r="AB544" s="71"/>
      <c r="AC544" s="71"/>
      <c r="AD544" s="71"/>
      <c r="AE544" s="71"/>
      <c r="AF544" s="71"/>
      <c r="AG544" s="71"/>
      <c r="AH544" s="71"/>
      <c r="AI544" s="71"/>
      <c r="AJ544" s="71"/>
      <c r="AK544" s="71"/>
      <c r="AL544" s="71"/>
      <c r="AM544" s="71"/>
      <c r="AN544" s="71"/>
      <c r="AO544" s="71"/>
      <c r="AP544" s="71"/>
      <c r="AQ544" s="71"/>
      <c r="AR544" s="70"/>
      <c r="AS544" s="71"/>
      <c r="AT544" s="70"/>
      <c r="AU544" s="70"/>
      <c r="AV544" s="70"/>
      <c r="AW544" s="70"/>
      <c r="AX544" s="70"/>
      <c r="AY544" s="70"/>
      <c r="AZ544" s="70"/>
      <c r="BA544" s="70"/>
      <c r="BB544" s="70"/>
      <c r="BC544" s="70"/>
      <c r="BD544" s="70"/>
      <c r="BE544" s="70"/>
      <c r="BF544" s="70"/>
      <c r="BG544" s="70"/>
      <c r="BH544" s="70"/>
      <c r="BI544" s="70"/>
      <c r="BJ544" s="70"/>
      <c r="BK544" s="70"/>
      <c r="BL544" s="70"/>
      <c r="BM544" s="70"/>
      <c r="BN544" s="70"/>
      <c r="BO544" s="70"/>
      <c r="CA544" s="5"/>
      <c r="CB544" s="70"/>
    </row>
    <row r="545" spans="1:80">
      <c r="A545" s="70"/>
      <c r="B545" s="71"/>
      <c r="C545" s="71"/>
      <c r="D545" s="71"/>
      <c r="E545" s="71"/>
      <c r="F545" s="71"/>
      <c r="G545" s="93"/>
      <c r="H545" s="71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  <c r="AA545" s="95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  <c r="AN545" s="71"/>
      <c r="AO545" s="71"/>
      <c r="AP545" s="71"/>
      <c r="AQ545" s="71"/>
      <c r="AR545" s="70"/>
      <c r="AS545" s="71"/>
      <c r="AT545" s="70"/>
      <c r="AU545" s="70"/>
      <c r="AV545" s="70"/>
      <c r="AW545" s="70"/>
      <c r="AX545" s="70"/>
      <c r="AY545" s="70"/>
      <c r="AZ545" s="70"/>
      <c r="BA545" s="70"/>
      <c r="BB545" s="70"/>
      <c r="BC545" s="70"/>
      <c r="BD545" s="70"/>
      <c r="BE545" s="70"/>
      <c r="BF545" s="70"/>
      <c r="BG545" s="70"/>
      <c r="BH545" s="70"/>
      <c r="BI545" s="70"/>
      <c r="BJ545" s="70"/>
      <c r="BK545" s="70"/>
      <c r="BL545" s="70"/>
      <c r="BM545" s="70"/>
      <c r="BN545" s="70"/>
      <c r="BO545" s="70"/>
      <c r="CA545" s="5"/>
      <c r="CB545" s="70"/>
    </row>
    <row r="546" spans="1:80">
      <c r="A546" s="70"/>
      <c r="B546" s="71"/>
      <c r="C546" s="71"/>
      <c r="D546" s="71"/>
      <c r="E546" s="71"/>
      <c r="F546" s="71"/>
      <c r="G546" s="93"/>
      <c r="H546" s="71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  <c r="AA546" s="95"/>
      <c r="AB546" s="71"/>
      <c r="AC546" s="71"/>
      <c r="AD546" s="71"/>
      <c r="AE546" s="71"/>
      <c r="AF546" s="71"/>
      <c r="AG546" s="71"/>
      <c r="AH546" s="71"/>
      <c r="AI546" s="71"/>
      <c r="AJ546" s="71"/>
      <c r="AK546" s="71"/>
      <c r="AL546" s="71"/>
      <c r="AM546" s="71"/>
      <c r="AN546" s="71"/>
      <c r="AO546" s="71"/>
      <c r="AP546" s="71"/>
      <c r="AQ546" s="71"/>
      <c r="AR546" s="70"/>
      <c r="AS546" s="71"/>
      <c r="AT546" s="70"/>
      <c r="AU546" s="70"/>
      <c r="AV546" s="70"/>
      <c r="AW546" s="70"/>
      <c r="AX546" s="70"/>
      <c r="AY546" s="70"/>
      <c r="AZ546" s="70"/>
      <c r="BA546" s="70"/>
      <c r="BB546" s="70"/>
      <c r="BC546" s="70"/>
      <c r="BD546" s="70"/>
      <c r="BE546" s="70"/>
      <c r="BF546" s="70"/>
      <c r="BG546" s="70"/>
      <c r="BH546" s="70"/>
      <c r="BI546" s="70"/>
      <c r="BJ546" s="70"/>
      <c r="BK546" s="70"/>
      <c r="BL546" s="70"/>
      <c r="BM546" s="70"/>
      <c r="BN546" s="70"/>
      <c r="BO546" s="70"/>
      <c r="CA546" s="5"/>
      <c r="CB546" s="70"/>
    </row>
    <row r="547" spans="1:80">
      <c r="A547" s="70"/>
      <c r="B547" s="71"/>
      <c r="C547" s="71"/>
      <c r="D547" s="71"/>
      <c r="E547" s="71"/>
      <c r="F547" s="71"/>
      <c r="G547" s="93"/>
      <c r="H547" s="71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  <c r="AA547" s="95"/>
      <c r="AB547" s="71"/>
      <c r="AC547" s="71"/>
      <c r="AD547" s="71"/>
      <c r="AE547" s="71"/>
      <c r="AF547" s="71"/>
      <c r="AG547" s="71"/>
      <c r="AH547" s="71"/>
      <c r="AI547" s="71"/>
      <c r="AJ547" s="71"/>
      <c r="AK547" s="71"/>
      <c r="AL547" s="71"/>
      <c r="AM547" s="71"/>
      <c r="AN547" s="71"/>
      <c r="AO547" s="71"/>
      <c r="AP547" s="71"/>
      <c r="AQ547" s="71"/>
      <c r="AR547" s="70"/>
      <c r="AS547" s="71"/>
      <c r="AT547" s="70"/>
      <c r="AU547" s="70"/>
      <c r="AV547" s="70"/>
      <c r="AW547" s="70"/>
      <c r="AX547" s="70"/>
      <c r="AY547" s="70"/>
      <c r="AZ547" s="70"/>
      <c r="BA547" s="70"/>
      <c r="BB547" s="70"/>
      <c r="BC547" s="70"/>
      <c r="BD547" s="70"/>
      <c r="BE547" s="70"/>
      <c r="BF547" s="70"/>
      <c r="BG547" s="70"/>
      <c r="BH547" s="70"/>
      <c r="BI547" s="70"/>
      <c r="BJ547" s="70"/>
      <c r="BK547" s="70"/>
      <c r="BL547" s="70"/>
      <c r="BM547" s="70"/>
      <c r="BN547" s="70"/>
      <c r="BO547" s="70"/>
      <c r="CA547" s="5"/>
      <c r="CB547" s="70"/>
    </row>
    <row r="548" spans="1:80">
      <c r="A548" s="70"/>
      <c r="B548" s="71"/>
      <c r="C548" s="71"/>
      <c r="D548" s="71"/>
      <c r="E548" s="71"/>
      <c r="F548" s="71"/>
      <c r="G548" s="93"/>
      <c r="H548" s="71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  <c r="AA548" s="95"/>
      <c r="AB548" s="71"/>
      <c r="AC548" s="71"/>
      <c r="AD548" s="71"/>
      <c r="AE548" s="71"/>
      <c r="AF548" s="71"/>
      <c r="AG548" s="71"/>
      <c r="AH548" s="71"/>
      <c r="AI548" s="71"/>
      <c r="AJ548" s="71"/>
      <c r="AK548" s="71"/>
      <c r="AL548" s="71"/>
      <c r="AM548" s="71"/>
      <c r="AN548" s="71"/>
      <c r="AO548" s="71"/>
      <c r="AP548" s="71"/>
      <c r="AQ548" s="71"/>
      <c r="AR548" s="70"/>
      <c r="AS548" s="71"/>
      <c r="AT548" s="70"/>
      <c r="AU548" s="70"/>
      <c r="AV548" s="70"/>
      <c r="AW548" s="70"/>
      <c r="AX548" s="70"/>
      <c r="AY548" s="70"/>
      <c r="AZ548" s="70"/>
      <c r="BA548" s="70"/>
      <c r="BB548" s="70"/>
      <c r="BC548" s="70"/>
      <c r="BD548" s="70"/>
      <c r="BE548" s="70"/>
      <c r="BF548" s="70"/>
      <c r="BG548" s="70"/>
      <c r="BH548" s="70"/>
      <c r="BI548" s="70"/>
      <c r="BJ548" s="70"/>
      <c r="BK548" s="70"/>
      <c r="BL548" s="70"/>
      <c r="BM548" s="70"/>
      <c r="BN548" s="70"/>
      <c r="BO548" s="70"/>
      <c r="CA548" s="5"/>
      <c r="CB548" s="70"/>
    </row>
    <row r="549" spans="1:80">
      <c r="A549" s="70"/>
      <c r="B549" s="71"/>
      <c r="C549" s="71"/>
      <c r="D549" s="71"/>
      <c r="E549" s="71"/>
      <c r="F549" s="71"/>
      <c r="G549" s="93"/>
      <c r="H549" s="71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  <c r="AA549" s="95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  <c r="AN549" s="71"/>
      <c r="AO549" s="71"/>
      <c r="AP549" s="71"/>
      <c r="AQ549" s="71"/>
      <c r="AR549" s="70"/>
      <c r="AS549" s="71"/>
      <c r="AT549" s="70"/>
      <c r="AU549" s="70"/>
      <c r="AV549" s="70"/>
      <c r="AW549" s="70"/>
      <c r="AX549" s="70"/>
      <c r="AY549" s="70"/>
      <c r="AZ549" s="70"/>
      <c r="BA549" s="70"/>
      <c r="BB549" s="70"/>
      <c r="BC549" s="70"/>
      <c r="BD549" s="70"/>
      <c r="BE549" s="70"/>
      <c r="BF549" s="70"/>
      <c r="BG549" s="70"/>
      <c r="BH549" s="70"/>
      <c r="BI549" s="70"/>
      <c r="BJ549" s="70"/>
      <c r="BK549" s="70"/>
      <c r="BL549" s="70"/>
      <c r="BM549" s="70"/>
      <c r="BN549" s="70"/>
      <c r="BO549" s="70"/>
      <c r="CA549" s="5"/>
      <c r="CB549" s="70"/>
    </row>
    <row r="550" spans="1:80">
      <c r="A550" s="70"/>
      <c r="B550" s="71"/>
      <c r="C550" s="71"/>
      <c r="D550" s="71"/>
      <c r="E550" s="71"/>
      <c r="F550" s="71"/>
      <c r="G550" s="93"/>
      <c r="H550" s="71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  <c r="AA550" s="95"/>
      <c r="AB550" s="71"/>
      <c r="AC550" s="71"/>
      <c r="AD550" s="71"/>
      <c r="AE550" s="71"/>
      <c r="AF550" s="71"/>
      <c r="AG550" s="71"/>
      <c r="AH550" s="71"/>
      <c r="AI550" s="71"/>
      <c r="AJ550" s="71"/>
      <c r="AK550" s="71"/>
      <c r="AL550" s="71"/>
      <c r="AM550" s="71"/>
      <c r="AN550" s="71"/>
      <c r="AO550" s="71"/>
      <c r="AP550" s="71"/>
      <c r="AQ550" s="71"/>
      <c r="AR550" s="70"/>
      <c r="AS550" s="71"/>
      <c r="AT550" s="70"/>
      <c r="AU550" s="70"/>
      <c r="AV550" s="70"/>
      <c r="AW550" s="70"/>
      <c r="AX550" s="70"/>
      <c r="AY550" s="70"/>
      <c r="AZ550" s="70"/>
      <c r="BA550" s="70"/>
      <c r="BB550" s="70"/>
      <c r="BC550" s="70"/>
      <c r="BD550" s="70"/>
      <c r="BE550" s="70"/>
      <c r="BF550" s="70"/>
      <c r="BG550" s="70"/>
      <c r="BH550" s="70"/>
      <c r="BI550" s="70"/>
      <c r="BJ550" s="70"/>
      <c r="BK550" s="70"/>
      <c r="BL550" s="70"/>
      <c r="BM550" s="70"/>
      <c r="BN550" s="70"/>
      <c r="BO550" s="70"/>
      <c r="CA550" s="5"/>
      <c r="CB550" s="70"/>
    </row>
    <row r="551" spans="1:80">
      <c r="A551" s="70"/>
      <c r="B551" s="71"/>
      <c r="C551" s="71"/>
      <c r="D551" s="71"/>
      <c r="E551" s="71"/>
      <c r="F551" s="71"/>
      <c r="G551" s="93"/>
      <c r="H551" s="71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  <c r="AA551" s="95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  <c r="AN551" s="71"/>
      <c r="AO551" s="71"/>
      <c r="AP551" s="71"/>
      <c r="AQ551" s="71"/>
      <c r="AR551" s="70"/>
      <c r="AS551" s="71"/>
      <c r="AT551" s="70"/>
      <c r="AU551" s="70"/>
      <c r="AV551" s="70"/>
      <c r="AW551" s="70"/>
      <c r="AX551" s="70"/>
      <c r="AY551" s="70"/>
      <c r="AZ551" s="70"/>
      <c r="BA551" s="70"/>
      <c r="BB551" s="70"/>
      <c r="BC551" s="70"/>
      <c r="BD551" s="70"/>
      <c r="BE551" s="70"/>
      <c r="BF551" s="70"/>
      <c r="BG551" s="70"/>
      <c r="BH551" s="70"/>
      <c r="BI551" s="70"/>
      <c r="BJ551" s="70"/>
      <c r="BK551" s="70"/>
      <c r="BL551" s="70"/>
      <c r="BM551" s="70"/>
      <c r="BN551" s="70"/>
      <c r="BO551" s="70"/>
      <c r="CA551" s="5"/>
      <c r="CB551" s="70"/>
    </row>
    <row r="552" spans="1:80">
      <c r="A552" s="70"/>
      <c r="B552" s="71"/>
      <c r="C552" s="71"/>
      <c r="D552" s="71"/>
      <c r="E552" s="71"/>
      <c r="F552" s="71"/>
      <c r="G552" s="93"/>
      <c r="H552" s="71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  <c r="AA552" s="95"/>
      <c r="AB552" s="71"/>
      <c r="AC552" s="71"/>
      <c r="AD552" s="71"/>
      <c r="AE552" s="71"/>
      <c r="AF552" s="71"/>
      <c r="AG552" s="71"/>
      <c r="AH552" s="71"/>
      <c r="AI552" s="71"/>
      <c r="AJ552" s="71"/>
      <c r="AK552" s="71"/>
      <c r="AL552" s="71"/>
      <c r="AM552" s="71"/>
      <c r="AN552" s="71"/>
      <c r="AO552" s="71"/>
      <c r="AP552" s="71"/>
      <c r="AQ552" s="71"/>
      <c r="AR552" s="70"/>
      <c r="AS552" s="71"/>
      <c r="AT552" s="70"/>
      <c r="AU552" s="70"/>
      <c r="AV552" s="70"/>
      <c r="AW552" s="70"/>
      <c r="AX552" s="70"/>
      <c r="AY552" s="70"/>
      <c r="AZ552" s="70"/>
      <c r="BA552" s="70"/>
      <c r="BB552" s="70"/>
      <c r="BC552" s="70"/>
      <c r="BD552" s="70"/>
      <c r="BE552" s="70"/>
      <c r="BF552" s="70"/>
      <c r="BG552" s="70"/>
      <c r="BH552" s="70"/>
      <c r="BI552" s="70"/>
      <c r="BJ552" s="70"/>
      <c r="BK552" s="70"/>
      <c r="BL552" s="70"/>
      <c r="BM552" s="70"/>
      <c r="BN552" s="70"/>
      <c r="BO552" s="70"/>
      <c r="CA552" s="5"/>
      <c r="CB552" s="70"/>
    </row>
    <row r="553" spans="1:80">
      <c r="A553" s="70"/>
      <c r="B553" s="71"/>
      <c r="C553" s="71"/>
      <c r="D553" s="71"/>
      <c r="E553" s="71"/>
      <c r="F553" s="71"/>
      <c r="G553" s="93"/>
      <c r="H553" s="71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  <c r="AA553" s="95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AM553" s="71"/>
      <c r="AN553" s="71"/>
      <c r="AO553" s="71"/>
      <c r="AP553" s="71"/>
      <c r="AQ553" s="71"/>
      <c r="AR553" s="70"/>
      <c r="AS553" s="71"/>
      <c r="AT553" s="70"/>
      <c r="AU553" s="70"/>
      <c r="AV553" s="70"/>
      <c r="AW553" s="70"/>
      <c r="AX553" s="70"/>
      <c r="AY553" s="70"/>
      <c r="AZ553" s="70"/>
      <c r="BA553" s="70"/>
      <c r="BB553" s="70"/>
      <c r="BC553" s="70"/>
      <c r="BD553" s="70"/>
      <c r="BE553" s="70"/>
      <c r="BF553" s="70"/>
      <c r="BG553" s="70"/>
      <c r="BH553" s="70"/>
      <c r="BI553" s="70"/>
      <c r="BJ553" s="70"/>
      <c r="BK553" s="70"/>
      <c r="BL553" s="70"/>
      <c r="BM553" s="70"/>
      <c r="BN553" s="70"/>
      <c r="BO553" s="70"/>
      <c r="CA553" s="5"/>
      <c r="CB553" s="70"/>
    </row>
    <row r="554" spans="1:80">
      <c r="A554" s="70"/>
      <c r="B554" s="71"/>
      <c r="C554" s="71"/>
      <c r="D554" s="71"/>
      <c r="E554" s="71"/>
      <c r="F554" s="71"/>
      <c r="G554" s="93"/>
      <c r="H554" s="71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  <c r="AA554" s="95"/>
      <c r="AB554" s="71"/>
      <c r="AC554" s="71"/>
      <c r="AD554" s="71"/>
      <c r="AE554" s="71"/>
      <c r="AF554" s="71"/>
      <c r="AG554" s="71"/>
      <c r="AH554" s="71"/>
      <c r="AI554" s="71"/>
      <c r="AJ554" s="71"/>
      <c r="AK554" s="71"/>
      <c r="AL554" s="71"/>
      <c r="AM554" s="71"/>
      <c r="AN554" s="71"/>
      <c r="AO554" s="71"/>
      <c r="AP554" s="71"/>
      <c r="AQ554" s="71"/>
      <c r="AR554" s="70"/>
      <c r="AS554" s="71"/>
      <c r="AT554" s="70"/>
      <c r="AU554" s="70"/>
      <c r="AV554" s="70"/>
      <c r="AW554" s="70"/>
      <c r="AX554" s="70"/>
      <c r="AY554" s="70"/>
      <c r="AZ554" s="70"/>
      <c r="BA554" s="70"/>
      <c r="BB554" s="70"/>
      <c r="BC554" s="70"/>
      <c r="BD554" s="70"/>
      <c r="BE554" s="70"/>
      <c r="BF554" s="70"/>
      <c r="BG554" s="70"/>
      <c r="BH554" s="70"/>
      <c r="BI554" s="70"/>
      <c r="BJ554" s="70"/>
      <c r="BK554" s="70"/>
      <c r="BL554" s="70"/>
      <c r="BM554" s="70"/>
      <c r="BN554" s="70"/>
      <c r="BO554" s="70"/>
      <c r="CA554" s="5"/>
      <c r="CB554" s="70"/>
    </row>
    <row r="555" spans="1:80">
      <c r="A555" s="70"/>
      <c r="B555" s="71"/>
      <c r="C555" s="71"/>
      <c r="D555" s="71"/>
      <c r="E555" s="71"/>
      <c r="F555" s="71"/>
      <c r="G555" s="93"/>
      <c r="H555" s="71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  <c r="AA555" s="95"/>
      <c r="AB555" s="71"/>
      <c r="AC555" s="71"/>
      <c r="AD555" s="71"/>
      <c r="AE555" s="71"/>
      <c r="AF555" s="71"/>
      <c r="AG555" s="71"/>
      <c r="AH555" s="71"/>
      <c r="AI555" s="71"/>
      <c r="AJ555" s="71"/>
      <c r="AK555" s="71"/>
      <c r="AL555" s="71"/>
      <c r="AM555" s="71"/>
      <c r="AN555" s="71"/>
      <c r="AO555" s="71"/>
      <c r="AP555" s="71"/>
      <c r="AQ555" s="71"/>
      <c r="AR555" s="70"/>
      <c r="AS555" s="71"/>
      <c r="AT555" s="70"/>
      <c r="AU555" s="70"/>
      <c r="AV555" s="70"/>
      <c r="AW555" s="70"/>
      <c r="AX555" s="70"/>
      <c r="AY555" s="70"/>
      <c r="AZ555" s="70"/>
      <c r="BA555" s="70"/>
      <c r="BB555" s="70"/>
      <c r="BC555" s="70"/>
      <c r="BD555" s="70"/>
      <c r="BE555" s="70"/>
      <c r="BF555" s="70"/>
      <c r="BG555" s="70"/>
      <c r="BH555" s="70"/>
      <c r="BI555" s="70"/>
      <c r="BJ555" s="70"/>
      <c r="BK555" s="70"/>
      <c r="BL555" s="70"/>
      <c r="BM555" s="70"/>
      <c r="BN555" s="70"/>
      <c r="BO555" s="70"/>
      <c r="CA555" s="5"/>
      <c r="CB555" s="70"/>
    </row>
    <row r="556" spans="1:80">
      <c r="A556" s="70"/>
      <c r="B556" s="71"/>
      <c r="C556" s="71"/>
      <c r="D556" s="71"/>
      <c r="E556" s="71"/>
      <c r="F556" s="71"/>
      <c r="G556" s="93"/>
      <c r="H556" s="71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  <c r="AA556" s="95"/>
      <c r="AB556" s="71"/>
      <c r="AC556" s="71"/>
      <c r="AD556" s="71"/>
      <c r="AE556" s="71"/>
      <c r="AF556" s="71"/>
      <c r="AG556" s="71"/>
      <c r="AH556" s="71"/>
      <c r="AI556" s="71"/>
      <c r="AJ556" s="71"/>
      <c r="AK556" s="71"/>
      <c r="AL556" s="71"/>
      <c r="AM556" s="71"/>
      <c r="AN556" s="71"/>
      <c r="AO556" s="71"/>
      <c r="AP556" s="71"/>
      <c r="AQ556" s="71"/>
      <c r="AR556" s="70"/>
      <c r="AS556" s="71"/>
      <c r="AT556" s="70"/>
      <c r="AU556" s="70"/>
      <c r="AV556" s="70"/>
      <c r="AW556" s="70"/>
      <c r="AX556" s="70"/>
      <c r="AY556" s="70"/>
      <c r="AZ556" s="70"/>
      <c r="BA556" s="70"/>
      <c r="BB556" s="70"/>
      <c r="BC556" s="70"/>
      <c r="BD556" s="70"/>
      <c r="BE556" s="70"/>
      <c r="BF556" s="70"/>
      <c r="BG556" s="70"/>
      <c r="BH556" s="70"/>
      <c r="BI556" s="70"/>
      <c r="BJ556" s="70"/>
      <c r="BK556" s="70"/>
      <c r="BL556" s="70"/>
      <c r="BM556" s="70"/>
      <c r="BN556" s="70"/>
      <c r="BO556" s="70"/>
      <c r="CA556" s="5"/>
      <c r="CB556" s="70"/>
    </row>
    <row r="557" spans="1:80">
      <c r="A557" s="70"/>
      <c r="B557" s="71"/>
      <c r="C557" s="71"/>
      <c r="D557" s="71"/>
      <c r="E557" s="71"/>
      <c r="F557" s="71"/>
      <c r="G557" s="93"/>
      <c r="H557" s="71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  <c r="AA557" s="95"/>
      <c r="AB557" s="71"/>
      <c r="AC557" s="71"/>
      <c r="AD557" s="71"/>
      <c r="AE557" s="71"/>
      <c r="AF557" s="71"/>
      <c r="AG557" s="71"/>
      <c r="AH557" s="71"/>
      <c r="AI557" s="71"/>
      <c r="AJ557" s="71"/>
      <c r="AK557" s="71"/>
      <c r="AL557" s="71"/>
      <c r="AM557" s="71"/>
      <c r="AN557" s="71"/>
      <c r="AO557" s="71"/>
      <c r="AP557" s="71"/>
      <c r="AQ557" s="71"/>
      <c r="AR557" s="70"/>
      <c r="AS557" s="71"/>
      <c r="AT557" s="70"/>
      <c r="AU557" s="70"/>
      <c r="AV557" s="70"/>
      <c r="AW557" s="70"/>
      <c r="AX557" s="70"/>
      <c r="AY557" s="70"/>
      <c r="AZ557" s="70"/>
      <c r="BA557" s="70"/>
      <c r="BB557" s="70"/>
      <c r="BC557" s="70"/>
      <c r="BD557" s="70"/>
      <c r="BE557" s="70"/>
      <c r="BF557" s="70"/>
      <c r="BG557" s="70"/>
      <c r="BH557" s="70"/>
      <c r="BI557" s="70"/>
      <c r="BJ557" s="70"/>
      <c r="BK557" s="70"/>
      <c r="BL557" s="70"/>
      <c r="BM557" s="70"/>
      <c r="BN557" s="70"/>
      <c r="BO557" s="70"/>
      <c r="CA557" s="5"/>
      <c r="CB557" s="70"/>
    </row>
    <row r="558" spans="1:80">
      <c r="A558" s="70"/>
      <c r="B558" s="71"/>
      <c r="C558" s="71"/>
      <c r="D558" s="71"/>
      <c r="E558" s="71"/>
      <c r="F558" s="71"/>
      <c r="G558" s="93"/>
      <c r="H558" s="71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  <c r="AA558" s="95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  <c r="AN558" s="71"/>
      <c r="AO558" s="71"/>
      <c r="AP558" s="71"/>
      <c r="AQ558" s="71"/>
      <c r="AR558" s="70"/>
      <c r="AS558" s="71"/>
      <c r="AT558" s="70"/>
      <c r="AU558" s="70"/>
      <c r="AV558" s="70"/>
      <c r="AW558" s="70"/>
      <c r="AX558" s="70"/>
      <c r="AY558" s="70"/>
      <c r="AZ558" s="70"/>
      <c r="BA558" s="70"/>
      <c r="BB558" s="70"/>
      <c r="BC558" s="70"/>
      <c r="BD558" s="70"/>
      <c r="BE558" s="70"/>
      <c r="BF558" s="70"/>
      <c r="BG558" s="70"/>
      <c r="BH558" s="70"/>
      <c r="BI558" s="70"/>
      <c r="BJ558" s="70"/>
      <c r="BK558" s="70"/>
      <c r="BL558" s="70"/>
      <c r="BM558" s="70"/>
      <c r="BN558" s="70"/>
      <c r="BO558" s="70"/>
      <c r="CA558" s="5"/>
      <c r="CB558" s="70"/>
    </row>
    <row r="559" spans="1:80">
      <c r="A559" s="70"/>
      <c r="B559" s="71"/>
      <c r="C559" s="71"/>
      <c r="D559" s="71"/>
      <c r="E559" s="71"/>
      <c r="F559" s="71"/>
      <c r="G559" s="93"/>
      <c r="H559" s="71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  <c r="AA559" s="95"/>
      <c r="AB559" s="71"/>
      <c r="AC559" s="71"/>
      <c r="AD559" s="71"/>
      <c r="AE559" s="71"/>
      <c r="AF559" s="71"/>
      <c r="AG559" s="71"/>
      <c r="AH559" s="71"/>
      <c r="AI559" s="71"/>
      <c r="AJ559" s="71"/>
      <c r="AK559" s="71"/>
      <c r="AL559" s="71"/>
      <c r="AM559" s="71"/>
      <c r="AN559" s="71"/>
      <c r="AO559" s="71"/>
      <c r="AP559" s="71"/>
      <c r="AQ559" s="71"/>
      <c r="AR559" s="70"/>
      <c r="AS559" s="71"/>
      <c r="AT559" s="70"/>
      <c r="AU559" s="70"/>
      <c r="AV559" s="70"/>
      <c r="AW559" s="70"/>
      <c r="AX559" s="70"/>
      <c r="AY559" s="70"/>
      <c r="AZ559" s="70"/>
      <c r="BA559" s="70"/>
      <c r="BB559" s="70"/>
      <c r="BC559" s="70"/>
      <c r="BD559" s="70"/>
      <c r="BE559" s="70"/>
      <c r="BF559" s="70"/>
      <c r="BG559" s="70"/>
      <c r="BH559" s="70"/>
      <c r="BI559" s="70"/>
      <c r="BJ559" s="70"/>
      <c r="BK559" s="70"/>
      <c r="BL559" s="70"/>
      <c r="BM559" s="70"/>
      <c r="BN559" s="70"/>
      <c r="BO559" s="70"/>
      <c r="CA559" s="5"/>
      <c r="CB559" s="70"/>
    </row>
    <row r="560" spans="1:80">
      <c r="A560" s="70"/>
      <c r="B560" s="71"/>
      <c r="C560" s="71"/>
      <c r="D560" s="71"/>
      <c r="E560" s="71"/>
      <c r="F560" s="71"/>
      <c r="G560" s="93"/>
      <c r="H560" s="71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  <c r="AA560" s="95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  <c r="AN560" s="71"/>
      <c r="AO560" s="71"/>
      <c r="AP560" s="71"/>
      <c r="AQ560" s="71"/>
      <c r="AR560" s="70"/>
      <c r="AS560" s="71"/>
      <c r="AT560" s="70"/>
      <c r="AU560" s="70"/>
      <c r="AV560" s="70"/>
      <c r="AW560" s="70"/>
      <c r="AX560" s="70"/>
      <c r="AY560" s="70"/>
      <c r="AZ560" s="70"/>
      <c r="BA560" s="70"/>
      <c r="BB560" s="70"/>
      <c r="BC560" s="70"/>
      <c r="BD560" s="70"/>
      <c r="BE560" s="70"/>
      <c r="BF560" s="70"/>
      <c r="BG560" s="70"/>
      <c r="BH560" s="70"/>
      <c r="BI560" s="70"/>
      <c r="BJ560" s="70"/>
      <c r="BK560" s="70"/>
      <c r="BL560" s="70"/>
      <c r="BM560" s="70"/>
      <c r="BN560" s="70"/>
      <c r="BO560" s="70"/>
      <c r="CA560" s="5"/>
      <c r="CB560" s="70"/>
    </row>
    <row r="561" spans="1:80">
      <c r="A561" s="70"/>
      <c r="B561" s="71"/>
      <c r="C561" s="71"/>
      <c r="D561" s="71"/>
      <c r="E561" s="71"/>
      <c r="F561" s="71"/>
      <c r="G561" s="93"/>
      <c r="H561" s="71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  <c r="AA561" s="95"/>
      <c r="AB561" s="71"/>
      <c r="AC561" s="71"/>
      <c r="AD561" s="71"/>
      <c r="AE561" s="71"/>
      <c r="AF561" s="71"/>
      <c r="AG561" s="71"/>
      <c r="AH561" s="71"/>
      <c r="AI561" s="71"/>
      <c r="AJ561" s="71"/>
      <c r="AK561" s="71"/>
      <c r="AL561" s="71"/>
      <c r="AM561" s="71"/>
      <c r="AN561" s="71"/>
      <c r="AO561" s="71"/>
      <c r="AP561" s="71"/>
      <c r="AQ561" s="71"/>
      <c r="AR561" s="70"/>
      <c r="AS561" s="71"/>
      <c r="AT561" s="70"/>
      <c r="AU561" s="70"/>
      <c r="AV561" s="70"/>
      <c r="AW561" s="70"/>
      <c r="AX561" s="70"/>
      <c r="AY561" s="70"/>
      <c r="AZ561" s="70"/>
      <c r="BA561" s="70"/>
      <c r="BB561" s="70"/>
      <c r="BC561" s="70"/>
      <c r="BD561" s="70"/>
      <c r="BE561" s="70"/>
      <c r="BF561" s="70"/>
      <c r="BG561" s="70"/>
      <c r="BH561" s="70"/>
      <c r="BI561" s="70"/>
      <c r="BJ561" s="70"/>
      <c r="BK561" s="70"/>
      <c r="BL561" s="70"/>
      <c r="BM561" s="70"/>
      <c r="BN561" s="70"/>
      <c r="BO561" s="70"/>
      <c r="CA561" s="5"/>
      <c r="CB561" s="70"/>
    </row>
    <row r="562" spans="1:80">
      <c r="A562" s="70"/>
      <c r="B562" s="71"/>
      <c r="C562" s="71"/>
      <c r="D562" s="71"/>
      <c r="E562" s="71"/>
      <c r="F562" s="71"/>
      <c r="G562" s="93"/>
      <c r="H562" s="71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  <c r="AA562" s="95"/>
      <c r="AB562" s="71"/>
      <c r="AC562" s="71"/>
      <c r="AD562" s="71"/>
      <c r="AE562" s="71"/>
      <c r="AF562" s="71"/>
      <c r="AG562" s="71"/>
      <c r="AH562" s="71"/>
      <c r="AI562" s="71"/>
      <c r="AJ562" s="71"/>
      <c r="AK562" s="71"/>
      <c r="AL562" s="71"/>
      <c r="AM562" s="71"/>
      <c r="AN562" s="71"/>
      <c r="AO562" s="71"/>
      <c r="AP562" s="71"/>
      <c r="AQ562" s="71"/>
      <c r="AR562" s="70"/>
      <c r="AS562" s="71"/>
      <c r="AT562" s="70"/>
      <c r="AU562" s="70"/>
      <c r="AV562" s="70"/>
      <c r="AW562" s="70"/>
      <c r="AX562" s="70"/>
      <c r="AY562" s="70"/>
      <c r="AZ562" s="70"/>
      <c r="BA562" s="70"/>
      <c r="BB562" s="70"/>
      <c r="BC562" s="70"/>
      <c r="BD562" s="70"/>
      <c r="BE562" s="70"/>
      <c r="BF562" s="70"/>
      <c r="BG562" s="70"/>
      <c r="BH562" s="70"/>
      <c r="BI562" s="70"/>
      <c r="BJ562" s="70"/>
      <c r="BK562" s="70"/>
      <c r="BL562" s="70"/>
      <c r="BM562" s="70"/>
      <c r="BN562" s="70"/>
      <c r="BO562" s="70"/>
      <c r="CA562" s="5"/>
      <c r="CB562" s="70"/>
    </row>
    <row r="563" spans="1:80">
      <c r="A563" s="70"/>
      <c r="B563" s="71"/>
      <c r="C563" s="71"/>
      <c r="D563" s="71"/>
      <c r="E563" s="71"/>
      <c r="F563" s="71"/>
      <c r="G563" s="93"/>
      <c r="H563" s="71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  <c r="AA563" s="95"/>
      <c r="AB563" s="71"/>
      <c r="AC563" s="71"/>
      <c r="AD563" s="71"/>
      <c r="AE563" s="71"/>
      <c r="AF563" s="71"/>
      <c r="AG563" s="71"/>
      <c r="AH563" s="71"/>
      <c r="AI563" s="71"/>
      <c r="AJ563" s="71"/>
      <c r="AK563" s="71"/>
      <c r="AL563" s="71"/>
      <c r="AM563" s="71"/>
      <c r="AN563" s="71"/>
      <c r="AO563" s="71"/>
      <c r="AP563" s="71"/>
      <c r="AQ563" s="71"/>
      <c r="AR563" s="70"/>
      <c r="AS563" s="71"/>
      <c r="AT563" s="70"/>
      <c r="AU563" s="70"/>
      <c r="AV563" s="70"/>
      <c r="AW563" s="70"/>
      <c r="AX563" s="70"/>
      <c r="AY563" s="70"/>
      <c r="AZ563" s="70"/>
      <c r="BA563" s="70"/>
      <c r="BB563" s="70"/>
      <c r="BC563" s="70"/>
      <c r="BD563" s="70"/>
      <c r="BE563" s="70"/>
      <c r="BF563" s="70"/>
      <c r="BG563" s="70"/>
      <c r="BH563" s="70"/>
      <c r="BI563" s="70"/>
      <c r="BJ563" s="70"/>
      <c r="BK563" s="70"/>
      <c r="BL563" s="70"/>
      <c r="BM563" s="70"/>
      <c r="BN563" s="70"/>
      <c r="BO563" s="70"/>
      <c r="CA563" s="5"/>
      <c r="CB563" s="70"/>
    </row>
    <row r="564" spans="1:80">
      <c r="A564" s="70"/>
      <c r="B564" s="71"/>
      <c r="C564" s="71"/>
      <c r="D564" s="71"/>
      <c r="E564" s="71"/>
      <c r="F564" s="71"/>
      <c r="G564" s="93"/>
      <c r="H564" s="71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  <c r="AA564" s="95"/>
      <c r="AB564" s="71"/>
      <c r="AC564" s="71"/>
      <c r="AD564" s="71"/>
      <c r="AE564" s="71"/>
      <c r="AF564" s="71"/>
      <c r="AG564" s="71"/>
      <c r="AH564" s="71"/>
      <c r="AI564" s="71"/>
      <c r="AJ564" s="71"/>
      <c r="AK564" s="71"/>
      <c r="AL564" s="71"/>
      <c r="AM564" s="71"/>
      <c r="AN564" s="71"/>
      <c r="AO564" s="71"/>
      <c r="AP564" s="71"/>
      <c r="AQ564" s="71"/>
      <c r="AR564" s="70"/>
      <c r="AS564" s="71"/>
      <c r="AT564" s="70"/>
      <c r="AU564" s="70"/>
      <c r="AV564" s="70"/>
      <c r="AW564" s="70"/>
      <c r="AX564" s="70"/>
      <c r="AY564" s="70"/>
      <c r="AZ564" s="70"/>
      <c r="BA564" s="70"/>
      <c r="BB564" s="70"/>
      <c r="BC564" s="70"/>
      <c r="BD564" s="70"/>
      <c r="BE564" s="70"/>
      <c r="BF564" s="70"/>
      <c r="BG564" s="70"/>
      <c r="BH564" s="70"/>
      <c r="BI564" s="70"/>
      <c r="BJ564" s="70"/>
      <c r="BK564" s="70"/>
      <c r="BL564" s="70"/>
      <c r="BM564" s="70"/>
      <c r="BN564" s="70"/>
      <c r="BO564" s="70"/>
      <c r="CA564" s="5"/>
      <c r="CB564" s="70"/>
    </row>
    <row r="565" spans="1:80">
      <c r="A565" s="70"/>
      <c r="B565" s="71"/>
      <c r="C565" s="71"/>
      <c r="D565" s="71"/>
      <c r="E565" s="71"/>
      <c r="F565" s="71"/>
      <c r="G565" s="93"/>
      <c r="H565" s="71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  <c r="AA565" s="95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  <c r="AN565" s="71"/>
      <c r="AO565" s="71"/>
      <c r="AP565" s="71"/>
      <c r="AQ565" s="71"/>
      <c r="AR565" s="70"/>
      <c r="AS565" s="71"/>
      <c r="AT565" s="70"/>
      <c r="AU565" s="70"/>
      <c r="AV565" s="70"/>
      <c r="AW565" s="70"/>
      <c r="AX565" s="70"/>
      <c r="AY565" s="70"/>
      <c r="AZ565" s="70"/>
      <c r="BA565" s="70"/>
      <c r="BB565" s="70"/>
      <c r="BC565" s="70"/>
      <c r="BD565" s="70"/>
      <c r="BE565" s="70"/>
      <c r="BF565" s="70"/>
      <c r="BG565" s="70"/>
      <c r="BH565" s="70"/>
      <c r="BI565" s="70"/>
      <c r="BJ565" s="70"/>
      <c r="BK565" s="70"/>
      <c r="BL565" s="70"/>
      <c r="BM565" s="70"/>
      <c r="BN565" s="70"/>
      <c r="BO565" s="70"/>
      <c r="CA565" s="5"/>
      <c r="CB565" s="70"/>
    </row>
    <row r="566" spans="1:80">
      <c r="A566" s="70"/>
      <c r="B566" s="71"/>
      <c r="C566" s="71"/>
      <c r="D566" s="71"/>
      <c r="E566" s="71"/>
      <c r="F566" s="71"/>
      <c r="G566" s="93"/>
      <c r="H566" s="71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  <c r="AA566" s="95"/>
      <c r="AB566" s="71"/>
      <c r="AC566" s="71"/>
      <c r="AD566" s="71"/>
      <c r="AE566" s="71"/>
      <c r="AF566" s="71"/>
      <c r="AG566" s="71"/>
      <c r="AH566" s="71"/>
      <c r="AI566" s="71"/>
      <c r="AJ566" s="71"/>
      <c r="AK566" s="71"/>
      <c r="AL566" s="71"/>
      <c r="AM566" s="71"/>
      <c r="AN566" s="71"/>
      <c r="AO566" s="71"/>
      <c r="AP566" s="71"/>
      <c r="AQ566" s="71"/>
      <c r="AR566" s="70"/>
      <c r="AS566" s="71"/>
      <c r="AT566" s="70"/>
      <c r="AU566" s="70"/>
      <c r="AV566" s="70"/>
      <c r="AW566" s="70"/>
      <c r="AX566" s="70"/>
      <c r="AY566" s="70"/>
      <c r="AZ566" s="70"/>
      <c r="BA566" s="70"/>
      <c r="BB566" s="70"/>
      <c r="BC566" s="70"/>
      <c r="BD566" s="70"/>
      <c r="BE566" s="70"/>
      <c r="BF566" s="70"/>
      <c r="BG566" s="70"/>
      <c r="BH566" s="70"/>
      <c r="BI566" s="70"/>
      <c r="BJ566" s="70"/>
      <c r="BK566" s="70"/>
      <c r="BL566" s="70"/>
      <c r="BM566" s="70"/>
      <c r="BN566" s="70"/>
      <c r="BO566" s="70"/>
      <c r="CA566" s="5"/>
      <c r="CB566" s="70"/>
    </row>
    <row r="567" spans="1:80">
      <c r="A567" s="70"/>
      <c r="B567" s="71"/>
      <c r="C567" s="71"/>
      <c r="D567" s="71"/>
      <c r="E567" s="71"/>
      <c r="F567" s="71"/>
      <c r="G567" s="93"/>
      <c r="H567" s="71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  <c r="AA567" s="95"/>
      <c r="AB567" s="71"/>
      <c r="AC567" s="71"/>
      <c r="AD567" s="71"/>
      <c r="AE567" s="71"/>
      <c r="AF567" s="71"/>
      <c r="AG567" s="71"/>
      <c r="AH567" s="71"/>
      <c r="AI567" s="71"/>
      <c r="AJ567" s="71"/>
      <c r="AK567" s="71"/>
      <c r="AL567" s="71"/>
      <c r="AM567" s="71"/>
      <c r="AN567" s="71"/>
      <c r="AO567" s="71"/>
      <c r="AP567" s="71"/>
      <c r="AQ567" s="71"/>
      <c r="AR567" s="70"/>
      <c r="AS567" s="71"/>
      <c r="AT567" s="70"/>
      <c r="AU567" s="70"/>
      <c r="AV567" s="70"/>
      <c r="AW567" s="70"/>
      <c r="AX567" s="70"/>
      <c r="AY567" s="70"/>
      <c r="AZ567" s="70"/>
      <c r="BA567" s="70"/>
      <c r="BB567" s="70"/>
      <c r="BC567" s="70"/>
      <c r="BD567" s="70"/>
      <c r="BE567" s="70"/>
      <c r="BF567" s="70"/>
      <c r="BG567" s="70"/>
      <c r="BH567" s="70"/>
      <c r="BI567" s="70"/>
      <c r="BJ567" s="70"/>
      <c r="BK567" s="70"/>
      <c r="BL567" s="70"/>
      <c r="BM567" s="70"/>
      <c r="BN567" s="70"/>
      <c r="BO567" s="70"/>
      <c r="CA567" s="5"/>
      <c r="CB567" s="70"/>
    </row>
    <row r="568" spans="1:80">
      <c r="A568" s="70"/>
      <c r="B568" s="71"/>
      <c r="C568" s="71"/>
      <c r="D568" s="71"/>
      <c r="E568" s="71"/>
      <c r="F568" s="71"/>
      <c r="G568" s="93"/>
      <c r="H568" s="71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  <c r="AA568" s="95"/>
      <c r="AB568" s="71"/>
      <c r="AC568" s="71"/>
      <c r="AD568" s="71"/>
      <c r="AE568" s="71"/>
      <c r="AF568" s="71"/>
      <c r="AG568" s="71"/>
      <c r="AH568" s="71"/>
      <c r="AI568" s="71"/>
      <c r="AJ568" s="71"/>
      <c r="AK568" s="71"/>
      <c r="AL568" s="71"/>
      <c r="AM568" s="71"/>
      <c r="AN568" s="71"/>
      <c r="AO568" s="71"/>
      <c r="AP568" s="71"/>
      <c r="AQ568" s="71"/>
      <c r="AR568" s="70"/>
      <c r="AS568" s="71"/>
      <c r="AT568" s="70"/>
      <c r="AU568" s="70"/>
      <c r="AV568" s="70"/>
      <c r="AW568" s="70"/>
      <c r="AX568" s="70"/>
      <c r="AY568" s="70"/>
      <c r="AZ568" s="70"/>
      <c r="BA568" s="70"/>
      <c r="BB568" s="70"/>
      <c r="BC568" s="70"/>
      <c r="BD568" s="70"/>
      <c r="BE568" s="70"/>
      <c r="BF568" s="70"/>
      <c r="BG568" s="70"/>
      <c r="BH568" s="70"/>
      <c r="BI568" s="70"/>
      <c r="BJ568" s="70"/>
      <c r="BK568" s="70"/>
      <c r="BL568" s="70"/>
      <c r="BM568" s="70"/>
      <c r="BN568" s="70"/>
      <c r="BO568" s="70"/>
      <c r="CA568" s="5"/>
      <c r="CB568" s="70"/>
    </row>
    <row r="569" spans="1:80">
      <c r="A569" s="70"/>
      <c r="B569" s="71"/>
      <c r="C569" s="71"/>
      <c r="D569" s="71"/>
      <c r="E569" s="71"/>
      <c r="F569" s="71"/>
      <c r="G569" s="93"/>
      <c r="H569" s="71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  <c r="AA569" s="95"/>
      <c r="AB569" s="71"/>
      <c r="AC569" s="71"/>
      <c r="AD569" s="71"/>
      <c r="AE569" s="71"/>
      <c r="AF569" s="71"/>
      <c r="AG569" s="71"/>
      <c r="AH569" s="71"/>
      <c r="AI569" s="71"/>
      <c r="AJ569" s="71"/>
      <c r="AK569" s="71"/>
      <c r="AL569" s="71"/>
      <c r="AM569" s="71"/>
      <c r="AN569" s="71"/>
      <c r="AO569" s="71"/>
      <c r="AP569" s="71"/>
      <c r="AQ569" s="71"/>
      <c r="AR569" s="70"/>
      <c r="AS569" s="71"/>
      <c r="AT569" s="70"/>
      <c r="AU569" s="70"/>
      <c r="AV569" s="70"/>
      <c r="AW569" s="70"/>
      <c r="AX569" s="70"/>
      <c r="AY569" s="70"/>
      <c r="AZ569" s="70"/>
      <c r="BA569" s="70"/>
      <c r="BB569" s="70"/>
      <c r="BC569" s="70"/>
      <c r="BD569" s="70"/>
      <c r="BE569" s="70"/>
      <c r="BF569" s="70"/>
      <c r="BG569" s="70"/>
      <c r="BH569" s="70"/>
      <c r="BI569" s="70"/>
      <c r="BJ569" s="70"/>
      <c r="BK569" s="70"/>
      <c r="BL569" s="70"/>
      <c r="BM569" s="70"/>
      <c r="BN569" s="70"/>
      <c r="BO569" s="70"/>
      <c r="CA569" s="5"/>
      <c r="CB569" s="70"/>
    </row>
    <row r="570" spans="1:80">
      <c r="A570" s="70"/>
      <c r="B570" s="71"/>
      <c r="C570" s="71"/>
      <c r="D570" s="71"/>
      <c r="E570" s="71"/>
      <c r="F570" s="71"/>
      <c r="G570" s="93"/>
      <c r="H570" s="71"/>
      <c r="I570" s="71"/>
      <c r="J570" s="71"/>
      <c r="K570" s="71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  <c r="Y570" s="71"/>
      <c r="Z570" s="71"/>
      <c r="AA570" s="71"/>
      <c r="AB570" s="71"/>
      <c r="AC570" s="71"/>
      <c r="AD570" s="71"/>
      <c r="AE570" s="71"/>
      <c r="AF570" s="71"/>
      <c r="AG570" s="71"/>
      <c r="AH570" s="71"/>
      <c r="AI570" s="71"/>
      <c r="AJ570" s="71"/>
      <c r="AK570" s="71"/>
      <c r="AL570" s="71"/>
      <c r="AM570" s="71"/>
      <c r="AN570" s="71"/>
      <c r="AO570" s="71"/>
      <c r="AP570" s="71"/>
      <c r="AQ570" s="71"/>
      <c r="AR570" s="70"/>
      <c r="AS570" s="71"/>
      <c r="AT570" s="70"/>
      <c r="AU570" s="70"/>
      <c r="AV570" s="70"/>
      <c r="AW570" s="70"/>
      <c r="AX570" s="70"/>
      <c r="AY570" s="70"/>
      <c r="AZ570" s="70"/>
      <c r="BA570" s="70"/>
      <c r="BB570" s="70"/>
      <c r="BC570" s="70"/>
      <c r="BD570" s="70"/>
      <c r="BE570" s="70"/>
      <c r="BF570" s="70"/>
      <c r="BG570" s="70"/>
      <c r="BH570" s="70"/>
      <c r="BI570" s="70"/>
      <c r="BJ570" s="70"/>
      <c r="BK570" s="70"/>
      <c r="BL570" s="70"/>
      <c r="BM570" s="70"/>
      <c r="BN570" s="70"/>
      <c r="BO570" s="70"/>
      <c r="CA570" s="5"/>
      <c r="CB570" s="70"/>
    </row>
    <row r="571" spans="1:80">
      <c r="A571" s="70"/>
      <c r="B571" s="71"/>
      <c r="C571" s="71"/>
      <c r="D571" s="71"/>
      <c r="E571" s="71"/>
      <c r="F571" s="71"/>
      <c r="G571" s="93"/>
      <c r="H571" s="71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  <c r="AA571" s="71"/>
      <c r="AB571" s="71"/>
      <c r="AC571" s="71"/>
      <c r="AD571" s="71"/>
      <c r="AE571" s="71"/>
      <c r="AF571" s="71"/>
      <c r="AG571" s="71"/>
      <c r="AH571" s="71"/>
      <c r="AI571" s="71"/>
      <c r="AJ571" s="71"/>
      <c r="AK571" s="71"/>
      <c r="AL571" s="71"/>
      <c r="AM571" s="71"/>
      <c r="AN571" s="71"/>
      <c r="AO571" s="71"/>
      <c r="AP571" s="71"/>
      <c r="AQ571" s="71"/>
      <c r="AR571" s="70"/>
      <c r="AS571" s="71"/>
      <c r="AT571" s="70"/>
      <c r="AU571" s="70"/>
      <c r="AV571" s="70"/>
      <c r="AW571" s="70"/>
      <c r="AX571" s="70"/>
      <c r="AY571" s="70"/>
      <c r="AZ571" s="70"/>
      <c r="BA571" s="70"/>
      <c r="BB571" s="70"/>
      <c r="BC571" s="70"/>
      <c r="BD571" s="70"/>
      <c r="BE571" s="70"/>
      <c r="BF571" s="70"/>
      <c r="BG571" s="70"/>
      <c r="BH571" s="70"/>
      <c r="BI571" s="70"/>
      <c r="BJ571" s="70"/>
      <c r="BK571" s="70"/>
      <c r="BL571" s="70"/>
      <c r="BM571" s="70"/>
      <c r="BN571" s="70"/>
      <c r="BO571" s="70"/>
      <c r="CA571" s="5"/>
      <c r="CB571" s="70"/>
    </row>
    <row r="572" spans="1:80">
      <c r="A572" s="70"/>
      <c r="B572" s="71"/>
      <c r="C572" s="71"/>
      <c r="D572" s="71"/>
      <c r="E572" s="71"/>
      <c r="F572" s="71"/>
      <c r="G572" s="93"/>
      <c r="H572" s="71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  <c r="AA572" s="71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  <c r="AN572" s="71"/>
      <c r="AO572" s="71"/>
      <c r="AP572" s="71"/>
      <c r="AQ572" s="71"/>
      <c r="AR572" s="70"/>
      <c r="AS572" s="71"/>
      <c r="AT572" s="70"/>
      <c r="AU572" s="70"/>
      <c r="AV572" s="70"/>
      <c r="AW572" s="70"/>
      <c r="AX572" s="70"/>
      <c r="AY572" s="70"/>
      <c r="AZ572" s="70"/>
      <c r="BA572" s="70"/>
      <c r="BB572" s="70"/>
      <c r="BC572" s="70"/>
      <c r="BD572" s="70"/>
      <c r="BE572" s="70"/>
      <c r="BF572" s="70"/>
      <c r="BG572" s="70"/>
      <c r="BH572" s="70"/>
      <c r="BI572" s="70"/>
      <c r="BJ572" s="70"/>
      <c r="BK572" s="70"/>
      <c r="BL572" s="70"/>
      <c r="BM572" s="70"/>
      <c r="BN572" s="70"/>
      <c r="BO572" s="70"/>
      <c r="CA572" s="5"/>
      <c r="CB572" s="70"/>
    </row>
    <row r="573" spans="1:80">
      <c r="A573" s="70"/>
      <c r="B573" s="71"/>
      <c r="C573" s="71"/>
      <c r="D573" s="71"/>
      <c r="E573" s="71"/>
      <c r="F573" s="71"/>
      <c r="G573" s="93"/>
      <c r="H573" s="71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  <c r="AF573" s="71"/>
      <c r="AG573" s="71"/>
      <c r="AH573" s="71"/>
      <c r="AI573" s="71"/>
      <c r="AJ573" s="71"/>
      <c r="AK573" s="71"/>
      <c r="AL573" s="71"/>
      <c r="AM573" s="71"/>
      <c r="AN573" s="71"/>
      <c r="AO573" s="71"/>
      <c r="AP573" s="71"/>
      <c r="AQ573" s="71"/>
      <c r="AR573" s="70"/>
      <c r="AS573" s="71"/>
      <c r="AT573" s="70"/>
      <c r="AU573" s="70"/>
      <c r="AV573" s="70"/>
      <c r="AW573" s="70"/>
      <c r="AX573" s="70"/>
      <c r="AY573" s="70"/>
      <c r="AZ573" s="70"/>
      <c r="BA573" s="70"/>
      <c r="BB573" s="70"/>
      <c r="BC573" s="70"/>
      <c r="BD573" s="70"/>
      <c r="BE573" s="70"/>
      <c r="BF573" s="70"/>
      <c r="BG573" s="70"/>
      <c r="BH573" s="70"/>
      <c r="BI573" s="70"/>
      <c r="BJ573" s="70"/>
      <c r="BK573" s="70"/>
      <c r="BL573" s="70"/>
      <c r="BM573" s="70"/>
      <c r="BN573" s="70"/>
      <c r="BO573" s="70"/>
      <c r="CA573" s="5"/>
      <c r="CB573" s="70"/>
    </row>
    <row r="574" spans="1:80">
      <c r="A574" s="70"/>
      <c r="B574" s="71"/>
      <c r="C574" s="71"/>
      <c r="D574" s="71"/>
      <c r="E574" s="71"/>
      <c r="F574" s="71"/>
      <c r="G574" s="93"/>
      <c r="H574" s="71"/>
      <c r="I574" s="71"/>
      <c r="J574" s="71"/>
      <c r="K574" s="71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1"/>
      <c r="AA574" s="71"/>
      <c r="AB574" s="71"/>
      <c r="AC574" s="71"/>
      <c r="AD574" s="71"/>
      <c r="AE574" s="71"/>
      <c r="AF574" s="71"/>
      <c r="AG574" s="71"/>
      <c r="AH574" s="71"/>
      <c r="AI574" s="71"/>
      <c r="AJ574" s="71"/>
      <c r="AK574" s="71"/>
      <c r="AL574" s="71"/>
      <c r="AM574" s="71"/>
      <c r="AN574" s="71"/>
      <c r="AO574" s="71"/>
      <c r="AP574" s="71"/>
      <c r="AQ574" s="71"/>
      <c r="AR574" s="70"/>
      <c r="AS574" s="71"/>
      <c r="AT574" s="70"/>
      <c r="AU574" s="70"/>
      <c r="AV574" s="70"/>
      <c r="AW574" s="70"/>
      <c r="AX574" s="70"/>
      <c r="AY574" s="70"/>
      <c r="AZ574" s="70"/>
      <c r="BA574" s="70"/>
      <c r="BB574" s="70"/>
      <c r="BC574" s="70"/>
      <c r="BD574" s="70"/>
      <c r="BE574" s="70"/>
      <c r="BF574" s="70"/>
      <c r="BG574" s="70"/>
      <c r="BH574" s="70"/>
      <c r="BI574" s="70"/>
      <c r="BJ574" s="70"/>
      <c r="BK574" s="70"/>
      <c r="BL574" s="70"/>
      <c r="BM574" s="70"/>
      <c r="BN574" s="70"/>
      <c r="BO574" s="70"/>
      <c r="CA574" s="5"/>
      <c r="CB574" s="70"/>
    </row>
    <row r="575" spans="1:80">
      <c r="A575" s="70"/>
      <c r="B575" s="71"/>
      <c r="C575" s="71"/>
      <c r="D575" s="71"/>
      <c r="E575" s="71"/>
      <c r="F575" s="71"/>
      <c r="G575" s="93"/>
      <c r="H575" s="71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  <c r="AA575" s="71"/>
      <c r="AB575" s="71"/>
      <c r="AC575" s="71"/>
      <c r="AD575" s="71"/>
      <c r="AE575" s="71"/>
      <c r="AF575" s="71"/>
      <c r="AG575" s="71"/>
      <c r="AH575" s="71"/>
      <c r="AI575" s="71"/>
      <c r="AJ575" s="71"/>
      <c r="AK575" s="71"/>
      <c r="AL575" s="71"/>
      <c r="AM575" s="71"/>
      <c r="AN575" s="71"/>
      <c r="AO575" s="71"/>
      <c r="AP575" s="71"/>
      <c r="AQ575" s="71"/>
      <c r="AR575" s="70"/>
      <c r="AS575" s="71"/>
      <c r="AT575" s="70"/>
      <c r="AU575" s="70"/>
      <c r="AV575" s="70"/>
      <c r="AW575" s="70"/>
      <c r="AX575" s="70"/>
      <c r="AY575" s="70"/>
      <c r="AZ575" s="70"/>
      <c r="BA575" s="70"/>
      <c r="BB575" s="70"/>
      <c r="BC575" s="70"/>
      <c r="BD575" s="70"/>
      <c r="BE575" s="70"/>
      <c r="BF575" s="70"/>
      <c r="BG575" s="70"/>
      <c r="BH575" s="70"/>
      <c r="BI575" s="70"/>
      <c r="BJ575" s="70"/>
      <c r="BK575" s="70"/>
      <c r="BL575" s="70"/>
      <c r="BM575" s="70"/>
      <c r="BN575" s="70"/>
      <c r="BO575" s="70"/>
      <c r="CA575" s="5"/>
      <c r="CB575" s="70"/>
    </row>
    <row r="576" spans="1:80">
      <c r="A576" s="70"/>
      <c r="B576" s="71"/>
      <c r="C576" s="71"/>
      <c r="D576" s="71"/>
      <c r="E576" s="71"/>
      <c r="F576" s="71"/>
      <c r="G576" s="93"/>
      <c r="H576" s="71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1"/>
      <c r="AA576" s="71"/>
      <c r="AB576" s="71"/>
      <c r="AC576" s="71"/>
      <c r="AD576" s="71"/>
      <c r="AE576" s="71"/>
      <c r="AF576" s="71"/>
      <c r="AG576" s="71"/>
      <c r="AH576" s="71"/>
      <c r="AI576" s="71"/>
      <c r="AJ576" s="71"/>
      <c r="AK576" s="71"/>
      <c r="AL576" s="71"/>
      <c r="AM576" s="71"/>
      <c r="AN576" s="71"/>
      <c r="AO576" s="71"/>
      <c r="AP576" s="71"/>
      <c r="AQ576" s="71"/>
      <c r="AR576" s="70"/>
      <c r="AS576" s="71"/>
      <c r="AT576" s="70"/>
      <c r="AU576" s="70"/>
      <c r="AV576" s="70"/>
      <c r="AW576" s="70"/>
      <c r="AX576" s="70"/>
      <c r="AY576" s="70"/>
      <c r="AZ576" s="70"/>
      <c r="BA576" s="70"/>
      <c r="BB576" s="70"/>
      <c r="BC576" s="70"/>
      <c r="BD576" s="70"/>
      <c r="BE576" s="70"/>
      <c r="BF576" s="70"/>
      <c r="BG576" s="70"/>
      <c r="BH576" s="70"/>
      <c r="BI576" s="70"/>
      <c r="BJ576" s="70"/>
      <c r="BK576" s="70"/>
      <c r="BL576" s="70"/>
      <c r="BM576" s="70"/>
      <c r="BN576" s="70"/>
      <c r="BO576" s="70"/>
      <c r="CA576" s="5"/>
      <c r="CB576" s="70"/>
    </row>
    <row r="577" spans="1:80">
      <c r="A577" s="70"/>
      <c r="B577" s="71"/>
      <c r="C577" s="71"/>
      <c r="D577" s="71"/>
      <c r="E577" s="71"/>
      <c r="F577" s="71"/>
      <c r="G577" s="93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  <c r="AA577" s="71"/>
      <c r="AB577" s="71"/>
      <c r="AC577" s="71"/>
      <c r="AD577" s="71"/>
      <c r="AE577" s="71"/>
      <c r="AF577" s="71"/>
      <c r="AG577" s="71"/>
      <c r="AH577" s="71"/>
      <c r="AI577" s="71"/>
      <c r="AJ577" s="71"/>
      <c r="AK577" s="71"/>
      <c r="AL577" s="71"/>
      <c r="AM577" s="71"/>
      <c r="AN577" s="71"/>
      <c r="AO577" s="71"/>
      <c r="AP577" s="71"/>
      <c r="AQ577" s="71"/>
      <c r="AR577" s="70"/>
      <c r="AS577" s="71"/>
      <c r="AT577" s="70"/>
      <c r="AU577" s="70"/>
      <c r="AV577" s="70"/>
      <c r="AW577" s="70"/>
      <c r="AX577" s="70"/>
      <c r="AY577" s="70"/>
      <c r="AZ577" s="70"/>
      <c r="BA577" s="70"/>
      <c r="BB577" s="70"/>
      <c r="BC577" s="70"/>
      <c r="BD577" s="70"/>
      <c r="BE577" s="70"/>
      <c r="BF577" s="70"/>
      <c r="BG577" s="70"/>
      <c r="BH577" s="70"/>
      <c r="BI577" s="70"/>
      <c r="BJ577" s="70"/>
      <c r="BK577" s="70"/>
      <c r="BL577" s="70"/>
      <c r="BM577" s="70"/>
      <c r="BN577" s="70"/>
      <c r="BO577" s="70"/>
      <c r="CA577" s="5"/>
      <c r="CB577" s="70"/>
    </row>
    <row r="578" spans="1:80">
      <c r="A578" s="70"/>
      <c r="B578" s="71"/>
      <c r="C578" s="71"/>
      <c r="D578" s="71"/>
      <c r="E578" s="71"/>
      <c r="F578" s="71"/>
      <c r="G578" s="93"/>
      <c r="H578" s="71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  <c r="Y578" s="71"/>
      <c r="Z578" s="71"/>
      <c r="AA578" s="71"/>
      <c r="AB578" s="71"/>
      <c r="AC578" s="71"/>
      <c r="AD578" s="71"/>
      <c r="AE578" s="71"/>
      <c r="AF578" s="71"/>
      <c r="AG578" s="71"/>
      <c r="AH578" s="71"/>
      <c r="AI578" s="71"/>
      <c r="AJ578" s="71"/>
      <c r="AK578" s="71"/>
      <c r="AL578" s="71"/>
      <c r="AM578" s="71"/>
      <c r="AN578" s="71"/>
      <c r="AO578" s="71"/>
      <c r="AP578" s="71"/>
      <c r="AQ578" s="71"/>
      <c r="AR578" s="70"/>
      <c r="AS578" s="71"/>
      <c r="AT578" s="70"/>
      <c r="AU578" s="70"/>
      <c r="AV578" s="70"/>
      <c r="AW578" s="70"/>
      <c r="AX578" s="70"/>
      <c r="AY578" s="70"/>
      <c r="AZ578" s="70"/>
      <c r="BA578" s="70"/>
      <c r="BB578" s="70"/>
      <c r="BC578" s="70"/>
      <c r="BD578" s="70"/>
      <c r="BE578" s="70"/>
      <c r="BF578" s="70"/>
      <c r="BG578" s="70"/>
      <c r="BH578" s="70"/>
      <c r="BI578" s="70"/>
      <c r="BJ578" s="70"/>
      <c r="BK578" s="70"/>
      <c r="BL578" s="70"/>
      <c r="BM578" s="70"/>
      <c r="BN578" s="70"/>
      <c r="BO578" s="70"/>
      <c r="CA578" s="5"/>
      <c r="CB578" s="70"/>
    </row>
    <row r="579" spans="1:80">
      <c r="A579" s="70"/>
      <c r="B579" s="71"/>
      <c r="C579" s="71"/>
      <c r="D579" s="71"/>
      <c r="E579" s="71"/>
      <c r="F579" s="71"/>
      <c r="G579" s="93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1"/>
      <c r="AB579" s="71"/>
      <c r="AC579" s="71"/>
      <c r="AD579" s="71"/>
      <c r="AE579" s="71"/>
      <c r="AF579" s="71"/>
      <c r="AG579" s="71"/>
      <c r="AH579" s="71"/>
      <c r="AI579" s="71"/>
      <c r="AJ579" s="71"/>
      <c r="AK579" s="71"/>
      <c r="AL579" s="71"/>
      <c r="AM579" s="71"/>
      <c r="AN579" s="71"/>
      <c r="AO579" s="71"/>
      <c r="AP579" s="71"/>
      <c r="AQ579" s="71"/>
      <c r="AR579" s="70"/>
      <c r="AS579" s="71"/>
      <c r="AT579" s="70"/>
      <c r="AU579" s="70"/>
      <c r="AV579" s="70"/>
      <c r="AW579" s="70"/>
      <c r="AX579" s="70"/>
      <c r="AY579" s="70"/>
      <c r="AZ579" s="70"/>
      <c r="BA579" s="70"/>
      <c r="BB579" s="70"/>
      <c r="BC579" s="70"/>
      <c r="BD579" s="70"/>
      <c r="BE579" s="70"/>
      <c r="BF579" s="70"/>
      <c r="BG579" s="70"/>
      <c r="BH579" s="70"/>
      <c r="BI579" s="70"/>
      <c r="BJ579" s="70"/>
      <c r="BK579" s="70"/>
      <c r="BL579" s="70"/>
      <c r="BM579" s="70"/>
      <c r="BN579" s="70"/>
      <c r="BO579" s="70"/>
      <c r="CA579" s="5"/>
      <c r="CB579" s="70"/>
    </row>
    <row r="580" spans="1:80">
      <c r="A580" s="70"/>
      <c r="B580" s="71"/>
      <c r="C580" s="71"/>
      <c r="D580" s="71"/>
      <c r="E580" s="71"/>
      <c r="F580" s="71"/>
      <c r="G580" s="93"/>
      <c r="H580" s="71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  <c r="AA580" s="71"/>
      <c r="AB580" s="71"/>
      <c r="AC580" s="71"/>
      <c r="AD580" s="71"/>
      <c r="AE580" s="71"/>
      <c r="AF580" s="71"/>
      <c r="AG580" s="71"/>
      <c r="AH580" s="71"/>
      <c r="AI580" s="71"/>
      <c r="AJ580" s="71"/>
      <c r="AK580" s="71"/>
      <c r="AL580" s="71"/>
      <c r="AM580" s="71"/>
      <c r="AN580" s="71"/>
      <c r="AO580" s="71"/>
      <c r="AP580" s="71"/>
      <c r="AQ580" s="71"/>
      <c r="AR580" s="70"/>
      <c r="AS580" s="71"/>
      <c r="AT580" s="70"/>
      <c r="AU580" s="70"/>
      <c r="AV580" s="70"/>
      <c r="AW580" s="70"/>
      <c r="AX580" s="70"/>
      <c r="AY580" s="70"/>
      <c r="AZ580" s="70"/>
      <c r="BA580" s="70"/>
      <c r="BB580" s="70"/>
      <c r="BC580" s="70"/>
      <c r="BD580" s="70"/>
      <c r="BE580" s="70"/>
      <c r="BF580" s="70"/>
      <c r="BG580" s="70"/>
      <c r="BH580" s="70"/>
      <c r="BI580" s="70"/>
      <c r="BJ580" s="70"/>
      <c r="BK580" s="70"/>
      <c r="BL580" s="70"/>
      <c r="BM580" s="70"/>
      <c r="BN580" s="70"/>
      <c r="BO580" s="70"/>
      <c r="CA580" s="5"/>
      <c r="CB580" s="70"/>
    </row>
    <row r="581" spans="1:80">
      <c r="A581" s="70"/>
      <c r="B581" s="71"/>
      <c r="C581" s="71"/>
      <c r="D581" s="71"/>
      <c r="E581" s="71"/>
      <c r="F581" s="71"/>
      <c r="G581" s="93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1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  <c r="AN581" s="71"/>
      <c r="AO581" s="71"/>
      <c r="AP581" s="71"/>
      <c r="AQ581" s="71"/>
      <c r="AR581" s="70"/>
      <c r="AS581" s="71"/>
      <c r="AT581" s="70"/>
      <c r="AU581" s="70"/>
      <c r="AV581" s="70"/>
      <c r="AW581" s="70"/>
      <c r="AX581" s="70"/>
      <c r="AY581" s="70"/>
      <c r="AZ581" s="70"/>
      <c r="BA581" s="70"/>
      <c r="BB581" s="70"/>
      <c r="BC581" s="70"/>
      <c r="BD581" s="70"/>
      <c r="BE581" s="70"/>
      <c r="BF581" s="70"/>
      <c r="BG581" s="70"/>
      <c r="BH581" s="70"/>
      <c r="BI581" s="70"/>
      <c r="BJ581" s="70"/>
      <c r="BK581" s="70"/>
      <c r="BL581" s="70"/>
      <c r="BM581" s="70"/>
      <c r="BN581" s="70"/>
      <c r="BO581" s="70"/>
      <c r="CA581" s="5"/>
      <c r="CB581" s="70"/>
    </row>
    <row r="582" spans="1:80">
      <c r="A582" s="70"/>
      <c r="B582" s="71"/>
      <c r="C582" s="71"/>
      <c r="D582" s="71"/>
      <c r="E582" s="71"/>
      <c r="F582" s="71"/>
      <c r="G582" s="93"/>
      <c r="H582" s="71"/>
      <c r="I582" s="71"/>
      <c r="J582" s="71"/>
      <c r="K582" s="71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  <c r="Y582" s="71"/>
      <c r="Z582" s="71"/>
      <c r="AA582" s="71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  <c r="AN582" s="71"/>
      <c r="AO582" s="71"/>
      <c r="AP582" s="71"/>
      <c r="AQ582" s="71"/>
      <c r="AR582" s="70"/>
      <c r="AS582" s="71"/>
      <c r="AT582" s="70"/>
      <c r="AU582" s="70"/>
      <c r="AV582" s="70"/>
      <c r="AW582" s="70"/>
      <c r="AX582" s="70"/>
      <c r="AY582" s="70"/>
      <c r="AZ582" s="70"/>
      <c r="BA582" s="70"/>
      <c r="BB582" s="70"/>
      <c r="BC582" s="70"/>
      <c r="BD582" s="70"/>
      <c r="BE582" s="70"/>
      <c r="BF582" s="70"/>
      <c r="BG582" s="70"/>
      <c r="BH582" s="70"/>
      <c r="BI582" s="70"/>
      <c r="BJ582" s="70"/>
      <c r="BK582" s="70"/>
      <c r="BL582" s="70"/>
      <c r="BM582" s="70"/>
      <c r="BN582" s="70"/>
      <c r="BO582" s="70"/>
      <c r="CA582" s="5"/>
      <c r="CB582" s="70"/>
    </row>
    <row r="583" spans="1:80">
      <c r="A583" s="70"/>
      <c r="B583" s="71"/>
      <c r="C583" s="71"/>
      <c r="D583" s="71"/>
      <c r="E583" s="71"/>
      <c r="F583" s="71"/>
      <c r="G583" s="93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1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  <c r="AN583" s="71"/>
      <c r="AO583" s="71"/>
      <c r="AP583" s="71"/>
      <c r="AQ583" s="71"/>
      <c r="AR583" s="70"/>
      <c r="AS583" s="71"/>
      <c r="AT583" s="70"/>
      <c r="AU583" s="70"/>
      <c r="AV583" s="70"/>
      <c r="AW583" s="70"/>
      <c r="AX583" s="70"/>
      <c r="AY583" s="70"/>
      <c r="AZ583" s="70"/>
      <c r="BA583" s="70"/>
      <c r="BB583" s="70"/>
      <c r="BC583" s="70"/>
      <c r="BD583" s="70"/>
      <c r="BE583" s="70"/>
      <c r="BF583" s="70"/>
      <c r="BG583" s="70"/>
      <c r="BH583" s="70"/>
      <c r="BI583" s="70"/>
      <c r="BJ583" s="70"/>
      <c r="BK583" s="70"/>
      <c r="BL583" s="70"/>
      <c r="BM583" s="70"/>
      <c r="BN583" s="70"/>
      <c r="BO583" s="70"/>
      <c r="CA583" s="5"/>
      <c r="CB583" s="70"/>
    </row>
    <row r="584" spans="1:80">
      <c r="A584" s="70"/>
      <c r="B584" s="71"/>
      <c r="C584" s="71"/>
      <c r="D584" s="71"/>
      <c r="E584" s="71"/>
      <c r="F584" s="71"/>
      <c r="G584" s="93"/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  <c r="AA584" s="71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  <c r="AN584" s="71"/>
      <c r="AO584" s="71"/>
      <c r="AP584" s="71"/>
      <c r="AQ584" s="71"/>
      <c r="AR584" s="70"/>
      <c r="AS584" s="71"/>
      <c r="AT584" s="70"/>
      <c r="AU584" s="70"/>
      <c r="AV584" s="70"/>
      <c r="AW584" s="70"/>
      <c r="AX584" s="70"/>
      <c r="AY584" s="70"/>
      <c r="AZ584" s="70"/>
      <c r="BA584" s="70"/>
      <c r="BB584" s="70"/>
      <c r="BC584" s="70"/>
      <c r="BD584" s="70"/>
      <c r="BE584" s="70"/>
      <c r="BF584" s="70"/>
      <c r="BG584" s="70"/>
      <c r="BH584" s="70"/>
      <c r="BI584" s="70"/>
      <c r="BJ584" s="70"/>
      <c r="BK584" s="70"/>
      <c r="BL584" s="70"/>
      <c r="BM584" s="70"/>
      <c r="BN584" s="70"/>
      <c r="BO584" s="70"/>
      <c r="CA584" s="5"/>
      <c r="CB584" s="70"/>
    </row>
    <row r="585" spans="1:80">
      <c r="A585" s="70"/>
      <c r="B585" s="71"/>
      <c r="C585" s="71"/>
      <c r="D585" s="71"/>
      <c r="E585" s="71"/>
      <c r="F585" s="71"/>
      <c r="G585" s="93"/>
      <c r="H585" s="71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  <c r="AA585" s="71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/>
      <c r="AL585" s="71"/>
      <c r="AM585" s="71"/>
      <c r="AN585" s="71"/>
      <c r="AO585" s="71"/>
      <c r="AP585" s="71"/>
      <c r="AQ585" s="71"/>
      <c r="AR585" s="70"/>
      <c r="AS585" s="71"/>
      <c r="AT585" s="70"/>
      <c r="AU585" s="70"/>
      <c r="AV585" s="70"/>
      <c r="AW585" s="70"/>
      <c r="AX585" s="70"/>
      <c r="AY585" s="70"/>
      <c r="AZ585" s="70"/>
      <c r="BA585" s="70"/>
      <c r="BB585" s="70"/>
      <c r="BC585" s="70"/>
      <c r="BD585" s="70"/>
      <c r="BE585" s="70"/>
      <c r="BF585" s="70"/>
      <c r="BG585" s="70"/>
      <c r="BH585" s="70"/>
      <c r="BI585" s="70"/>
      <c r="BJ585" s="70"/>
      <c r="BK585" s="70"/>
      <c r="BL585" s="70"/>
      <c r="BM585" s="70"/>
      <c r="BN585" s="70"/>
      <c r="BO585" s="70"/>
      <c r="CA585" s="5"/>
      <c r="CB585" s="70"/>
    </row>
    <row r="586" spans="1:80">
      <c r="A586" s="70"/>
      <c r="B586" s="71"/>
      <c r="C586" s="71"/>
      <c r="D586" s="71"/>
      <c r="E586" s="71"/>
      <c r="F586" s="71"/>
      <c r="G586" s="93"/>
      <c r="H586" s="71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  <c r="Y586" s="71"/>
      <c r="Z586" s="71"/>
      <c r="AA586" s="71"/>
      <c r="AB586" s="71"/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  <c r="AN586" s="71"/>
      <c r="AO586" s="71"/>
      <c r="AP586" s="71"/>
      <c r="AQ586" s="71"/>
      <c r="AR586" s="70"/>
      <c r="AS586" s="71"/>
      <c r="AT586" s="70"/>
      <c r="AU586" s="70"/>
      <c r="AV586" s="70"/>
      <c r="AW586" s="70"/>
      <c r="AX586" s="70"/>
      <c r="AY586" s="70"/>
      <c r="AZ586" s="70"/>
      <c r="BA586" s="70"/>
      <c r="BB586" s="70"/>
      <c r="BC586" s="70"/>
      <c r="BD586" s="70"/>
      <c r="BE586" s="70"/>
      <c r="BF586" s="70"/>
      <c r="BG586" s="70"/>
      <c r="BH586" s="70"/>
      <c r="BI586" s="70"/>
      <c r="BJ586" s="70"/>
      <c r="BK586" s="70"/>
      <c r="BL586" s="70"/>
      <c r="BM586" s="70"/>
      <c r="BN586" s="70"/>
      <c r="BO586" s="70"/>
      <c r="CA586" s="5"/>
      <c r="CB586" s="70"/>
    </row>
    <row r="587" spans="1:80">
      <c r="A587" s="70"/>
      <c r="B587" s="71"/>
      <c r="C587" s="71"/>
      <c r="D587" s="71"/>
      <c r="E587" s="71"/>
      <c r="F587" s="71"/>
      <c r="G587" s="93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  <c r="AA587" s="71"/>
      <c r="AB587" s="71"/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  <c r="AN587" s="71"/>
      <c r="AO587" s="71"/>
      <c r="AP587" s="71"/>
      <c r="AQ587" s="71"/>
      <c r="AR587" s="70"/>
      <c r="AS587" s="71"/>
      <c r="AT587" s="70"/>
      <c r="AU587" s="70"/>
      <c r="AV587" s="70"/>
      <c r="AW587" s="70"/>
      <c r="AX587" s="70"/>
      <c r="AY587" s="70"/>
      <c r="AZ587" s="70"/>
      <c r="BA587" s="70"/>
      <c r="BB587" s="70"/>
      <c r="BC587" s="70"/>
      <c r="BD587" s="70"/>
      <c r="BE587" s="70"/>
      <c r="BF587" s="70"/>
      <c r="BG587" s="70"/>
      <c r="BH587" s="70"/>
      <c r="BI587" s="70"/>
      <c r="BJ587" s="70"/>
      <c r="BK587" s="70"/>
      <c r="BL587" s="70"/>
      <c r="BM587" s="70"/>
      <c r="BN587" s="70"/>
      <c r="BO587" s="70"/>
      <c r="CA587" s="5"/>
      <c r="CB587" s="70"/>
    </row>
    <row r="588" spans="1:80">
      <c r="A588" s="70"/>
      <c r="B588" s="71"/>
      <c r="C588" s="71"/>
      <c r="D588" s="71"/>
      <c r="E588" s="71"/>
      <c r="F588" s="71"/>
      <c r="G588" s="93"/>
      <c r="H588" s="71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1"/>
      <c r="AA588" s="71"/>
      <c r="AB588" s="71"/>
      <c r="AC588" s="71"/>
      <c r="AD588" s="71"/>
      <c r="AE588" s="71"/>
      <c r="AF588" s="71"/>
      <c r="AG588" s="71"/>
      <c r="AH588" s="71"/>
      <c r="AI588" s="71"/>
      <c r="AJ588" s="71"/>
      <c r="AK588" s="71"/>
      <c r="AL588" s="71"/>
      <c r="AM588" s="71"/>
      <c r="AN588" s="71"/>
      <c r="AO588" s="71"/>
      <c r="AP588" s="71"/>
      <c r="AQ588" s="71"/>
      <c r="AR588" s="70"/>
      <c r="AS588" s="71"/>
      <c r="AT588" s="70"/>
      <c r="AU588" s="70"/>
      <c r="AV588" s="70"/>
      <c r="AW588" s="70"/>
      <c r="AX588" s="70"/>
      <c r="AY588" s="70"/>
      <c r="AZ588" s="70"/>
      <c r="BA588" s="70"/>
      <c r="BB588" s="70"/>
      <c r="BC588" s="70"/>
      <c r="BD588" s="70"/>
      <c r="BE588" s="70"/>
      <c r="BF588" s="70"/>
      <c r="BG588" s="70"/>
      <c r="BH588" s="70"/>
      <c r="BI588" s="70"/>
      <c r="BJ588" s="70"/>
      <c r="BK588" s="70"/>
      <c r="BL588" s="70"/>
      <c r="BM588" s="70"/>
      <c r="BN588" s="70"/>
      <c r="BO588" s="70"/>
      <c r="CA588" s="5"/>
      <c r="CB588" s="70"/>
    </row>
    <row r="589" spans="1:80">
      <c r="A589" s="70"/>
      <c r="B589" s="71"/>
      <c r="C589" s="71"/>
      <c r="D589" s="71"/>
      <c r="E589" s="71"/>
      <c r="F589" s="71"/>
      <c r="G589" s="93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  <c r="AA589" s="71"/>
      <c r="AB589" s="71"/>
      <c r="AC589" s="71"/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  <c r="AN589" s="71"/>
      <c r="AO589" s="71"/>
      <c r="AP589" s="71"/>
      <c r="AQ589" s="71"/>
      <c r="AR589" s="70"/>
      <c r="AS589" s="71"/>
      <c r="AT589" s="70"/>
      <c r="AU589" s="70"/>
      <c r="AV589" s="70"/>
      <c r="AW589" s="70"/>
      <c r="AX589" s="70"/>
      <c r="AY589" s="70"/>
      <c r="AZ589" s="70"/>
      <c r="BA589" s="70"/>
      <c r="BB589" s="70"/>
      <c r="BC589" s="70"/>
      <c r="BD589" s="70"/>
      <c r="BE589" s="70"/>
      <c r="BF589" s="70"/>
      <c r="BG589" s="70"/>
      <c r="BH589" s="70"/>
      <c r="BI589" s="70"/>
      <c r="BJ589" s="70"/>
      <c r="BK589" s="70"/>
      <c r="BL589" s="70"/>
      <c r="BM589" s="70"/>
      <c r="BN589" s="70"/>
      <c r="BO589" s="70"/>
      <c r="CA589" s="5"/>
      <c r="CB589" s="70"/>
    </row>
    <row r="590" spans="1:80">
      <c r="A590" s="70"/>
      <c r="B590" s="71"/>
      <c r="C590" s="71"/>
      <c r="D590" s="71"/>
      <c r="E590" s="71"/>
      <c r="F590" s="71"/>
      <c r="G590" s="93"/>
      <c r="H590" s="71"/>
      <c r="I590" s="71"/>
      <c r="J590" s="71"/>
      <c r="K590" s="71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  <c r="Y590" s="71"/>
      <c r="Z590" s="71"/>
      <c r="AA590" s="71"/>
      <c r="AB590" s="71"/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  <c r="AN590" s="71"/>
      <c r="AO590" s="71"/>
      <c r="AP590" s="71"/>
      <c r="AQ590" s="71"/>
      <c r="AR590" s="70"/>
      <c r="AS590" s="71"/>
      <c r="AT590" s="70"/>
      <c r="AU590" s="70"/>
      <c r="AV590" s="70"/>
      <c r="AW590" s="70"/>
      <c r="AX590" s="70"/>
      <c r="AY590" s="70"/>
      <c r="AZ590" s="70"/>
      <c r="BA590" s="70"/>
      <c r="BB590" s="70"/>
      <c r="BC590" s="70"/>
      <c r="BD590" s="70"/>
      <c r="BE590" s="70"/>
      <c r="BF590" s="70"/>
      <c r="BG590" s="70"/>
      <c r="BH590" s="70"/>
      <c r="BI590" s="70"/>
      <c r="BJ590" s="70"/>
      <c r="BK590" s="70"/>
      <c r="BL590" s="70"/>
      <c r="BM590" s="70"/>
      <c r="BN590" s="70"/>
      <c r="BO590" s="70"/>
      <c r="CA590" s="5"/>
      <c r="CB590" s="70"/>
    </row>
    <row r="591" spans="1:80">
      <c r="A591" s="70"/>
      <c r="B591" s="71"/>
      <c r="C591" s="71"/>
      <c r="D591" s="71"/>
      <c r="E591" s="71"/>
      <c r="F591" s="71"/>
      <c r="G591" s="93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  <c r="AA591" s="71"/>
      <c r="AB591" s="71"/>
      <c r="AC591" s="71"/>
      <c r="AD591" s="71"/>
      <c r="AE591" s="71"/>
      <c r="AF591" s="71"/>
      <c r="AG591" s="71"/>
      <c r="AH591" s="71"/>
      <c r="AI591" s="71"/>
      <c r="AJ591" s="71"/>
      <c r="AK591" s="71"/>
      <c r="AL591" s="71"/>
      <c r="AM591" s="71"/>
      <c r="AN591" s="71"/>
      <c r="AO591" s="71"/>
      <c r="AP591" s="71"/>
      <c r="AQ591" s="71"/>
      <c r="AR591" s="70"/>
      <c r="AS591" s="71"/>
      <c r="AT591" s="70"/>
      <c r="AU591" s="70"/>
      <c r="AV591" s="70"/>
      <c r="AW591" s="70"/>
      <c r="AX591" s="70"/>
      <c r="AY591" s="70"/>
      <c r="AZ591" s="70"/>
      <c r="BA591" s="70"/>
      <c r="BB591" s="70"/>
      <c r="BC591" s="70"/>
      <c r="BD591" s="70"/>
      <c r="BE591" s="70"/>
      <c r="BF591" s="70"/>
      <c r="BG591" s="70"/>
      <c r="BH591" s="70"/>
      <c r="BI591" s="70"/>
      <c r="BJ591" s="70"/>
      <c r="BK591" s="70"/>
      <c r="BL591" s="70"/>
      <c r="BM591" s="70"/>
      <c r="BN591" s="70"/>
      <c r="BO591" s="70"/>
      <c r="CA591" s="5"/>
      <c r="CB591" s="70"/>
    </row>
    <row r="592" spans="1:80">
      <c r="A592" s="70"/>
      <c r="B592" s="71"/>
      <c r="C592" s="71"/>
      <c r="D592" s="71"/>
      <c r="E592" s="71"/>
      <c r="F592" s="71"/>
      <c r="G592" s="93"/>
      <c r="H592" s="71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  <c r="Y592" s="71"/>
      <c r="Z592" s="71"/>
      <c r="AA592" s="71"/>
      <c r="AB592" s="71"/>
      <c r="AC592" s="71"/>
      <c r="AD592" s="71"/>
      <c r="AE592" s="71"/>
      <c r="AF592" s="71"/>
      <c r="AG592" s="71"/>
      <c r="AH592" s="71"/>
      <c r="AI592" s="71"/>
      <c r="AJ592" s="71"/>
      <c r="AK592" s="71"/>
      <c r="AL592" s="71"/>
      <c r="AM592" s="71"/>
      <c r="AN592" s="71"/>
      <c r="AO592" s="71"/>
      <c r="AP592" s="71"/>
      <c r="AQ592" s="71"/>
      <c r="AR592" s="70"/>
      <c r="AS592" s="71"/>
      <c r="AT592" s="70"/>
      <c r="AU592" s="70"/>
      <c r="AV592" s="70"/>
      <c r="AW592" s="70"/>
      <c r="AX592" s="70"/>
      <c r="AY592" s="70"/>
      <c r="AZ592" s="70"/>
      <c r="BA592" s="70"/>
      <c r="BB592" s="70"/>
      <c r="BC592" s="70"/>
      <c r="BD592" s="70"/>
      <c r="BE592" s="70"/>
      <c r="BF592" s="70"/>
      <c r="BG592" s="70"/>
      <c r="BH592" s="70"/>
      <c r="BI592" s="70"/>
      <c r="BJ592" s="70"/>
      <c r="BK592" s="70"/>
      <c r="BL592" s="70"/>
      <c r="BM592" s="70"/>
      <c r="BN592" s="70"/>
      <c r="BO592" s="70"/>
      <c r="CA592" s="5"/>
      <c r="CB592" s="70"/>
    </row>
    <row r="593" spans="1:80">
      <c r="A593" s="70"/>
      <c r="B593" s="71"/>
      <c r="C593" s="71"/>
      <c r="D593" s="71"/>
      <c r="E593" s="71"/>
      <c r="F593" s="71"/>
      <c r="G593" s="93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1"/>
      <c r="AB593" s="71"/>
      <c r="AC593" s="71"/>
      <c r="AD593" s="71"/>
      <c r="AE593" s="71"/>
      <c r="AF593" s="71"/>
      <c r="AG593" s="71"/>
      <c r="AH593" s="71"/>
      <c r="AI593" s="71"/>
      <c r="AJ593" s="71"/>
      <c r="AK593" s="71"/>
      <c r="AL593" s="71"/>
      <c r="AM593" s="71"/>
      <c r="AN593" s="71"/>
      <c r="AO593" s="71"/>
      <c r="AP593" s="71"/>
      <c r="AQ593" s="71"/>
      <c r="AR593" s="70"/>
      <c r="AS593" s="71"/>
      <c r="AT593" s="70"/>
      <c r="AU593" s="70"/>
      <c r="AV593" s="70"/>
      <c r="AW593" s="70"/>
      <c r="AX593" s="70"/>
      <c r="AY593" s="70"/>
      <c r="AZ593" s="70"/>
      <c r="BA593" s="70"/>
      <c r="BB593" s="70"/>
      <c r="BC593" s="70"/>
      <c r="BD593" s="70"/>
      <c r="BE593" s="70"/>
      <c r="BF593" s="70"/>
      <c r="BG593" s="70"/>
      <c r="BH593" s="70"/>
      <c r="BI593" s="70"/>
      <c r="BJ593" s="70"/>
      <c r="BK593" s="70"/>
      <c r="BL593" s="70"/>
      <c r="BM593" s="70"/>
      <c r="BN593" s="70"/>
      <c r="BO593" s="70"/>
      <c r="CA593" s="5"/>
      <c r="CB593" s="70"/>
    </row>
    <row r="594" spans="1:80">
      <c r="A594" s="70"/>
      <c r="B594" s="71"/>
      <c r="C594" s="71"/>
      <c r="D594" s="71"/>
      <c r="E594" s="71"/>
      <c r="F594" s="71"/>
      <c r="G594" s="93"/>
      <c r="H594" s="71"/>
      <c r="I594" s="71"/>
      <c r="J594" s="71"/>
      <c r="K594" s="71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  <c r="AA594" s="71"/>
      <c r="AB594" s="71"/>
      <c r="AC594" s="71"/>
      <c r="AD594" s="71"/>
      <c r="AE594" s="71"/>
      <c r="AF594" s="71"/>
      <c r="AG594" s="71"/>
      <c r="AH594" s="71"/>
      <c r="AI594" s="71"/>
      <c r="AJ594" s="71"/>
      <c r="AK594" s="71"/>
      <c r="AL594" s="71"/>
      <c r="AM594" s="71"/>
      <c r="AN594" s="71"/>
      <c r="AO594" s="71"/>
      <c r="AP594" s="71"/>
      <c r="AQ594" s="71"/>
      <c r="AR594" s="70"/>
      <c r="AS594" s="71"/>
      <c r="AT594" s="70"/>
      <c r="AU594" s="70"/>
      <c r="AV594" s="70"/>
      <c r="AW594" s="70"/>
      <c r="AX594" s="70"/>
      <c r="AY594" s="70"/>
      <c r="AZ594" s="70"/>
      <c r="BA594" s="70"/>
      <c r="BB594" s="70"/>
      <c r="BC594" s="70"/>
      <c r="BD594" s="70"/>
      <c r="BE594" s="70"/>
      <c r="BF594" s="70"/>
      <c r="BG594" s="70"/>
      <c r="BH594" s="70"/>
      <c r="BI594" s="70"/>
      <c r="BJ594" s="70"/>
      <c r="BK594" s="70"/>
      <c r="BL594" s="70"/>
      <c r="BM594" s="70"/>
      <c r="BN594" s="70"/>
      <c r="BO594" s="70"/>
      <c r="CA594" s="5"/>
      <c r="CB594" s="70"/>
    </row>
    <row r="595" spans="1:80">
      <c r="A595" s="70"/>
      <c r="B595" s="71"/>
      <c r="C595" s="71"/>
      <c r="D595" s="71"/>
      <c r="E595" s="71"/>
      <c r="F595" s="71"/>
      <c r="G595" s="93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1"/>
      <c r="AB595" s="71"/>
      <c r="AC595" s="71"/>
      <c r="AD595" s="71"/>
      <c r="AE595" s="71"/>
      <c r="AF595" s="71"/>
      <c r="AG595" s="71"/>
      <c r="AH595" s="71"/>
      <c r="AI595" s="71"/>
      <c r="AJ595" s="71"/>
      <c r="AK595" s="71"/>
      <c r="AL595" s="71"/>
      <c r="AM595" s="71"/>
      <c r="AN595" s="71"/>
      <c r="AO595" s="71"/>
      <c r="AP595" s="71"/>
      <c r="AQ595" s="71"/>
      <c r="AR595" s="70"/>
      <c r="AS595" s="71"/>
      <c r="AT595" s="70"/>
      <c r="AU595" s="70"/>
      <c r="AV595" s="70"/>
      <c r="AW595" s="70"/>
      <c r="AX595" s="70"/>
      <c r="AY595" s="70"/>
      <c r="AZ595" s="70"/>
      <c r="BA595" s="70"/>
      <c r="BB595" s="70"/>
      <c r="BC595" s="70"/>
      <c r="BD595" s="70"/>
      <c r="BE595" s="70"/>
      <c r="BF595" s="70"/>
      <c r="BG595" s="70"/>
      <c r="BH595" s="70"/>
      <c r="BI595" s="70"/>
      <c r="BJ595" s="70"/>
      <c r="BK595" s="70"/>
      <c r="BL595" s="70"/>
      <c r="BM595" s="70"/>
      <c r="BN595" s="70"/>
      <c r="BO595" s="70"/>
      <c r="CA595" s="5"/>
      <c r="CB595" s="70"/>
    </row>
    <row r="596" spans="1:80">
      <c r="A596" s="70"/>
      <c r="B596" s="71"/>
      <c r="C596" s="71"/>
      <c r="D596" s="71"/>
      <c r="E596" s="71"/>
      <c r="F596" s="71"/>
      <c r="G596" s="93"/>
      <c r="H596" s="71"/>
      <c r="I596" s="71"/>
      <c r="J596" s="71"/>
      <c r="K596" s="71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  <c r="Y596" s="71"/>
      <c r="Z596" s="71"/>
      <c r="AA596" s="71"/>
      <c r="AB596" s="71"/>
      <c r="AC596" s="71"/>
      <c r="AD596" s="71"/>
      <c r="AE596" s="71"/>
      <c r="AF596" s="71"/>
      <c r="AG596" s="71"/>
      <c r="AH596" s="71"/>
      <c r="AI596" s="71"/>
      <c r="AJ596" s="71"/>
      <c r="AK596" s="71"/>
      <c r="AL596" s="71"/>
      <c r="AM596" s="71"/>
      <c r="AN596" s="71"/>
      <c r="AO596" s="71"/>
      <c r="AP596" s="71"/>
      <c r="AQ596" s="71"/>
      <c r="AR596" s="70"/>
      <c r="AS596" s="71"/>
      <c r="AT596" s="70"/>
      <c r="AU596" s="70"/>
      <c r="AV596" s="70"/>
      <c r="AW596" s="70"/>
      <c r="AX596" s="70"/>
      <c r="AY596" s="70"/>
      <c r="AZ596" s="70"/>
      <c r="BA596" s="70"/>
      <c r="BB596" s="70"/>
      <c r="BC596" s="70"/>
      <c r="BD596" s="70"/>
      <c r="BE596" s="70"/>
      <c r="BF596" s="70"/>
      <c r="BG596" s="70"/>
      <c r="BH596" s="70"/>
      <c r="BI596" s="70"/>
      <c r="BJ596" s="70"/>
      <c r="BK596" s="70"/>
      <c r="BL596" s="70"/>
      <c r="BM596" s="70"/>
      <c r="BN596" s="70"/>
      <c r="BO596" s="70"/>
      <c r="CA596" s="5"/>
      <c r="CB596" s="70"/>
    </row>
    <row r="597" spans="1:80">
      <c r="A597" s="70"/>
      <c r="B597" s="71"/>
      <c r="C597" s="71"/>
      <c r="D597" s="71"/>
      <c r="E597" s="71"/>
      <c r="F597" s="71"/>
      <c r="G597" s="93"/>
      <c r="H597" s="71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  <c r="AA597" s="71"/>
      <c r="AB597" s="71"/>
      <c r="AC597" s="71"/>
      <c r="AD597" s="71"/>
      <c r="AE597" s="71"/>
      <c r="AF597" s="71"/>
      <c r="AG597" s="71"/>
      <c r="AH597" s="71"/>
      <c r="AI597" s="71"/>
      <c r="AJ597" s="71"/>
      <c r="AK597" s="71"/>
      <c r="AL597" s="71"/>
      <c r="AM597" s="71"/>
      <c r="AN597" s="71"/>
      <c r="AO597" s="71"/>
      <c r="AP597" s="71"/>
      <c r="AQ597" s="71"/>
      <c r="AR597" s="70"/>
      <c r="AS597" s="71"/>
      <c r="AT597" s="70"/>
      <c r="AU597" s="70"/>
      <c r="AV597" s="70"/>
      <c r="AW597" s="70"/>
      <c r="AX597" s="70"/>
      <c r="AY597" s="70"/>
      <c r="AZ597" s="70"/>
      <c r="BA597" s="70"/>
      <c r="BB597" s="70"/>
      <c r="BC597" s="70"/>
      <c r="BD597" s="70"/>
      <c r="BE597" s="70"/>
      <c r="BF597" s="70"/>
      <c r="BG597" s="70"/>
      <c r="BH597" s="70"/>
      <c r="BI597" s="70"/>
      <c r="BJ597" s="70"/>
      <c r="BK597" s="70"/>
      <c r="BL597" s="70"/>
      <c r="BM597" s="70"/>
      <c r="BN597" s="70"/>
      <c r="BO597" s="70"/>
      <c r="CA597" s="5"/>
      <c r="CB597" s="70"/>
    </row>
    <row r="598" spans="1:80">
      <c r="A598" s="70"/>
      <c r="B598" s="71"/>
      <c r="C598" s="71"/>
      <c r="D598" s="71"/>
      <c r="E598" s="71"/>
      <c r="F598" s="71"/>
      <c r="G598" s="93"/>
      <c r="H598" s="71"/>
      <c r="I598" s="71"/>
      <c r="J598" s="71"/>
      <c r="K598" s="71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  <c r="AA598" s="71"/>
      <c r="AB598" s="71"/>
      <c r="AC598" s="71"/>
      <c r="AD598" s="71"/>
      <c r="AE598" s="71"/>
      <c r="AF598" s="71"/>
      <c r="AG598" s="71"/>
      <c r="AH598" s="71"/>
      <c r="AI598" s="71"/>
      <c r="AJ598" s="71"/>
      <c r="AK598" s="71"/>
      <c r="AL598" s="71"/>
      <c r="AM598" s="71"/>
      <c r="AN598" s="71"/>
      <c r="AO598" s="71"/>
      <c r="AP598" s="71"/>
      <c r="AQ598" s="71"/>
      <c r="AR598" s="70"/>
      <c r="AS598" s="71"/>
      <c r="AT598" s="70"/>
      <c r="AU598" s="70"/>
      <c r="AV598" s="70"/>
      <c r="AW598" s="70"/>
      <c r="AX598" s="70"/>
      <c r="AY598" s="70"/>
      <c r="AZ598" s="70"/>
      <c r="BA598" s="70"/>
      <c r="BB598" s="70"/>
      <c r="BC598" s="70"/>
      <c r="BD598" s="70"/>
      <c r="BE598" s="70"/>
      <c r="BF598" s="70"/>
      <c r="BG598" s="70"/>
      <c r="BH598" s="70"/>
      <c r="BI598" s="70"/>
      <c r="BJ598" s="70"/>
      <c r="BK598" s="70"/>
      <c r="BL598" s="70"/>
      <c r="BM598" s="70"/>
      <c r="BN598" s="70"/>
      <c r="BO598" s="70"/>
      <c r="CA598" s="5"/>
      <c r="CB598" s="70"/>
    </row>
    <row r="599" spans="1:80">
      <c r="A599" s="70"/>
      <c r="B599" s="71"/>
      <c r="C599" s="71"/>
      <c r="D599" s="71"/>
      <c r="E599" s="71"/>
      <c r="F599" s="71"/>
      <c r="G599" s="93"/>
      <c r="H599" s="93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  <c r="AA599" s="71"/>
      <c r="AB599" s="71"/>
      <c r="AC599" s="71"/>
      <c r="AD599" s="71"/>
      <c r="AE599" s="71"/>
      <c r="AF599" s="71"/>
      <c r="AG599" s="71"/>
      <c r="AH599" s="71"/>
      <c r="AI599" s="71"/>
      <c r="AJ599" s="71"/>
      <c r="AK599" s="71"/>
      <c r="AL599" s="71"/>
      <c r="AM599" s="71"/>
      <c r="AN599" s="71"/>
      <c r="AO599" s="71"/>
      <c r="AP599" s="71"/>
      <c r="AQ599" s="71"/>
      <c r="AR599" s="70"/>
      <c r="AS599" s="71"/>
      <c r="AT599" s="70"/>
      <c r="AU599" s="70"/>
      <c r="AV599" s="70"/>
      <c r="AW599" s="70"/>
      <c r="AX599" s="70"/>
      <c r="AY599" s="70"/>
      <c r="AZ599" s="70"/>
      <c r="BA599" s="70"/>
      <c r="BB599" s="70"/>
      <c r="BC599" s="70"/>
      <c r="BD599" s="70"/>
      <c r="BE599" s="70"/>
      <c r="BF599" s="70"/>
      <c r="BG599" s="70"/>
      <c r="BH599" s="70"/>
      <c r="BI599" s="70"/>
      <c r="BJ599" s="70"/>
      <c r="BK599" s="70"/>
      <c r="BL599" s="70"/>
      <c r="BM599" s="70"/>
      <c r="BN599" s="70"/>
      <c r="BO599" s="70"/>
      <c r="CA599" s="5"/>
      <c r="CB599" s="70"/>
    </row>
    <row r="600" spans="1:80">
      <c r="A600" s="70"/>
      <c r="B600" s="71"/>
      <c r="C600" s="71"/>
      <c r="D600" s="71"/>
      <c r="E600" s="71"/>
      <c r="F600" s="71"/>
      <c r="G600" s="93"/>
      <c r="H600" s="93"/>
      <c r="I600" s="71"/>
      <c r="J600" s="71"/>
      <c r="K600" s="71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/>
      <c r="Z600" s="71"/>
      <c r="AA600" s="71"/>
      <c r="AB600" s="71"/>
      <c r="AC600" s="71"/>
      <c r="AD600" s="71"/>
      <c r="AE600" s="71"/>
      <c r="AF600" s="71"/>
      <c r="AG600" s="71"/>
      <c r="AH600" s="71"/>
      <c r="AI600" s="71"/>
      <c r="AJ600" s="71"/>
      <c r="AK600" s="71"/>
      <c r="AL600" s="71"/>
      <c r="AM600" s="71"/>
      <c r="AN600" s="71"/>
      <c r="AO600" s="71"/>
      <c r="AP600" s="71"/>
      <c r="AQ600" s="71"/>
      <c r="AR600" s="70"/>
      <c r="AS600" s="71"/>
      <c r="AT600" s="70"/>
      <c r="AU600" s="70"/>
      <c r="AV600" s="70"/>
      <c r="AW600" s="70"/>
      <c r="AX600" s="70"/>
      <c r="AY600" s="70"/>
      <c r="AZ600" s="70"/>
      <c r="BA600" s="70"/>
      <c r="BB600" s="70"/>
      <c r="BC600" s="70"/>
      <c r="BD600" s="70"/>
      <c r="BE600" s="70"/>
      <c r="BF600" s="70"/>
      <c r="BG600" s="70"/>
      <c r="BH600" s="70"/>
      <c r="BI600" s="70"/>
      <c r="BJ600" s="70"/>
      <c r="BK600" s="70"/>
      <c r="BL600" s="70"/>
      <c r="BM600" s="70"/>
      <c r="BN600" s="70"/>
      <c r="BO600" s="70"/>
      <c r="CA600" s="5"/>
      <c r="CB600" s="70"/>
    </row>
    <row r="601" spans="1:80">
      <c r="A601" s="70"/>
      <c r="B601" s="71"/>
      <c r="C601" s="71"/>
      <c r="D601" s="71"/>
      <c r="E601" s="71"/>
      <c r="F601" s="71"/>
      <c r="G601" s="93"/>
      <c r="H601" s="93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1"/>
      <c r="AB601" s="71"/>
      <c r="AC601" s="71"/>
      <c r="AD601" s="71"/>
      <c r="AE601" s="71"/>
      <c r="AF601" s="71"/>
      <c r="AG601" s="71"/>
      <c r="AH601" s="71"/>
      <c r="AI601" s="71"/>
      <c r="AJ601" s="71"/>
      <c r="AK601" s="71"/>
      <c r="AL601" s="71"/>
      <c r="AM601" s="71"/>
      <c r="AN601" s="71"/>
      <c r="AO601" s="71"/>
      <c r="AP601" s="71"/>
      <c r="AQ601" s="71"/>
      <c r="AR601" s="70"/>
      <c r="AS601" s="71"/>
      <c r="AT601" s="70"/>
      <c r="AU601" s="70"/>
      <c r="AV601" s="70"/>
      <c r="AW601" s="70"/>
      <c r="AX601" s="70"/>
      <c r="AY601" s="70"/>
      <c r="AZ601" s="70"/>
      <c r="BA601" s="70"/>
      <c r="BB601" s="70"/>
      <c r="BC601" s="70"/>
      <c r="BD601" s="70"/>
      <c r="BE601" s="70"/>
      <c r="BF601" s="70"/>
      <c r="BG601" s="70"/>
      <c r="BH601" s="70"/>
      <c r="BI601" s="70"/>
      <c r="BJ601" s="70"/>
      <c r="BK601" s="70"/>
      <c r="BL601" s="70"/>
      <c r="BM601" s="70"/>
      <c r="BN601" s="70"/>
      <c r="BO601" s="70"/>
      <c r="CA601" s="5"/>
      <c r="CB601" s="70"/>
    </row>
    <row r="602" spans="1:80">
      <c r="A602" s="70"/>
      <c r="B602" s="71"/>
      <c r="C602" s="71"/>
      <c r="D602" s="71"/>
      <c r="E602" s="71"/>
      <c r="F602" s="71"/>
      <c r="G602" s="93"/>
      <c r="H602" s="93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  <c r="AA602" s="71"/>
      <c r="AB602" s="71"/>
      <c r="AC602" s="71"/>
      <c r="AD602" s="71"/>
      <c r="AE602" s="71"/>
      <c r="AF602" s="71"/>
      <c r="AG602" s="71"/>
      <c r="AH602" s="71"/>
      <c r="AI602" s="71"/>
      <c r="AJ602" s="71"/>
      <c r="AK602" s="71"/>
      <c r="AL602" s="71"/>
      <c r="AM602" s="71"/>
      <c r="AN602" s="71"/>
      <c r="AO602" s="71"/>
      <c r="AP602" s="71"/>
      <c r="AQ602" s="71"/>
      <c r="AR602" s="70"/>
      <c r="AS602" s="71"/>
      <c r="AT602" s="70"/>
      <c r="AU602" s="70"/>
      <c r="AV602" s="70"/>
      <c r="AW602" s="70"/>
      <c r="AX602" s="70"/>
      <c r="AY602" s="70"/>
      <c r="AZ602" s="70"/>
      <c r="BA602" s="70"/>
      <c r="BB602" s="70"/>
      <c r="BC602" s="70"/>
      <c r="BD602" s="70"/>
      <c r="BE602" s="70"/>
      <c r="BF602" s="70"/>
      <c r="BG602" s="70"/>
      <c r="BH602" s="70"/>
      <c r="BI602" s="70"/>
      <c r="BJ602" s="70"/>
      <c r="BK602" s="70"/>
      <c r="BL602" s="70"/>
      <c r="BM602" s="70"/>
      <c r="BN602" s="70"/>
      <c r="BO602" s="70"/>
      <c r="CA602" s="5"/>
      <c r="CB602" s="70"/>
    </row>
    <row r="603" spans="1:80">
      <c r="A603" s="70"/>
      <c r="B603" s="71"/>
      <c r="C603" s="71"/>
      <c r="D603" s="71"/>
      <c r="E603" s="71"/>
      <c r="F603" s="71"/>
      <c r="G603" s="93"/>
      <c r="H603" s="93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1"/>
      <c r="AB603" s="71"/>
      <c r="AC603" s="71"/>
      <c r="AD603" s="71"/>
      <c r="AE603" s="71"/>
      <c r="AF603" s="71"/>
      <c r="AG603" s="71"/>
      <c r="AH603" s="71"/>
      <c r="AI603" s="71"/>
      <c r="AJ603" s="71"/>
      <c r="AK603" s="71"/>
      <c r="AL603" s="71"/>
      <c r="AM603" s="71"/>
      <c r="AN603" s="71"/>
      <c r="AO603" s="71"/>
      <c r="AP603" s="71"/>
      <c r="AQ603" s="71"/>
      <c r="AR603" s="70"/>
      <c r="AS603" s="71"/>
      <c r="AT603" s="70"/>
      <c r="AU603" s="70"/>
      <c r="AV603" s="70"/>
      <c r="AW603" s="70"/>
      <c r="AX603" s="70"/>
      <c r="AY603" s="70"/>
      <c r="AZ603" s="70"/>
      <c r="BA603" s="70"/>
      <c r="BB603" s="70"/>
      <c r="BC603" s="70"/>
      <c r="BD603" s="70"/>
      <c r="BE603" s="70"/>
      <c r="BF603" s="70"/>
      <c r="BG603" s="70"/>
      <c r="BH603" s="70"/>
      <c r="BI603" s="70"/>
      <c r="BJ603" s="70"/>
      <c r="BK603" s="70"/>
      <c r="BL603" s="70"/>
      <c r="BM603" s="70"/>
      <c r="BN603" s="70"/>
      <c r="BO603" s="70"/>
      <c r="CA603" s="5"/>
      <c r="CB603" s="70"/>
    </row>
    <row r="604" spans="1:80">
      <c r="A604" s="70"/>
      <c r="B604" s="71"/>
      <c r="C604" s="71"/>
      <c r="D604" s="71"/>
      <c r="E604" s="71"/>
      <c r="F604" s="71"/>
      <c r="G604" s="93"/>
      <c r="H604" s="93"/>
      <c r="I604" s="71"/>
      <c r="J604" s="71"/>
      <c r="K604" s="71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  <c r="X604" s="71"/>
      <c r="Y604" s="71"/>
      <c r="Z604" s="71"/>
      <c r="AA604" s="71"/>
      <c r="AB604" s="71"/>
      <c r="AC604" s="71"/>
      <c r="AD604" s="71"/>
      <c r="AE604" s="71"/>
      <c r="AF604" s="71"/>
      <c r="AG604" s="71"/>
      <c r="AH604" s="71"/>
      <c r="AI604" s="71"/>
      <c r="AJ604" s="71"/>
      <c r="AK604" s="71"/>
      <c r="AL604" s="71"/>
      <c r="AM604" s="71"/>
      <c r="AN604" s="71"/>
      <c r="AO604" s="71"/>
      <c r="AP604" s="71"/>
      <c r="AQ604" s="71"/>
      <c r="AR604" s="70"/>
      <c r="AS604" s="71"/>
      <c r="AT604" s="70"/>
      <c r="AU604" s="70"/>
      <c r="AV604" s="70"/>
      <c r="AW604" s="70"/>
      <c r="AX604" s="70"/>
      <c r="AY604" s="70"/>
      <c r="AZ604" s="70"/>
      <c r="BA604" s="70"/>
      <c r="BB604" s="70"/>
      <c r="BC604" s="70"/>
      <c r="BD604" s="70"/>
      <c r="BE604" s="70"/>
      <c r="BF604" s="70"/>
      <c r="BG604" s="70"/>
      <c r="BH604" s="70"/>
      <c r="BI604" s="70"/>
      <c r="BJ604" s="70"/>
      <c r="BK604" s="70"/>
      <c r="BL604" s="70"/>
      <c r="BM604" s="70"/>
      <c r="BN604" s="70"/>
      <c r="BO604" s="70"/>
      <c r="CA604" s="5"/>
      <c r="CB604" s="70"/>
    </row>
    <row r="605" spans="1:80">
      <c r="A605" s="70"/>
      <c r="B605" s="71"/>
      <c r="C605" s="71"/>
      <c r="D605" s="71"/>
      <c r="E605" s="71"/>
      <c r="F605" s="71"/>
      <c r="G605" s="93"/>
      <c r="H605" s="93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1"/>
      <c r="AB605" s="71"/>
      <c r="AC605" s="71"/>
      <c r="AD605" s="71"/>
      <c r="AE605" s="71"/>
      <c r="AF605" s="71"/>
      <c r="AG605" s="71"/>
      <c r="AH605" s="71"/>
      <c r="AI605" s="71"/>
      <c r="AJ605" s="71"/>
      <c r="AK605" s="71"/>
      <c r="AL605" s="71"/>
      <c r="AM605" s="71"/>
      <c r="AN605" s="71"/>
      <c r="AO605" s="71"/>
      <c r="AP605" s="71"/>
      <c r="AQ605" s="71"/>
      <c r="AR605" s="70"/>
      <c r="AS605" s="71"/>
      <c r="AT605" s="70"/>
      <c r="AU605" s="70"/>
      <c r="AV605" s="70"/>
      <c r="AW605" s="70"/>
      <c r="AX605" s="70"/>
      <c r="AY605" s="70"/>
      <c r="AZ605" s="70"/>
      <c r="BA605" s="70"/>
      <c r="BB605" s="70"/>
      <c r="BC605" s="70"/>
      <c r="BD605" s="70"/>
      <c r="BE605" s="70"/>
      <c r="BF605" s="70"/>
      <c r="BG605" s="70"/>
      <c r="BH605" s="70"/>
      <c r="BI605" s="70"/>
      <c r="BJ605" s="70"/>
      <c r="BK605" s="70"/>
      <c r="BL605" s="70"/>
      <c r="BM605" s="70"/>
      <c r="BN605" s="70"/>
      <c r="BO605" s="70"/>
      <c r="CA605" s="5"/>
      <c r="CB605" s="70"/>
    </row>
    <row r="606" spans="1:80">
      <c r="A606" s="70"/>
      <c r="B606" s="71"/>
      <c r="C606" s="71"/>
      <c r="D606" s="71"/>
      <c r="E606" s="71"/>
      <c r="F606" s="71"/>
      <c r="G606" s="93"/>
      <c r="H606" s="93"/>
      <c r="I606" s="71"/>
      <c r="J606" s="71"/>
      <c r="K606" s="71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  <c r="Y606" s="71"/>
      <c r="Z606" s="71"/>
      <c r="AA606" s="71"/>
      <c r="AB606" s="71"/>
      <c r="AC606" s="71"/>
      <c r="AD606" s="71"/>
      <c r="AE606" s="71"/>
      <c r="AF606" s="71"/>
      <c r="AG606" s="71"/>
      <c r="AH606" s="71"/>
      <c r="AI606" s="71"/>
      <c r="AJ606" s="71"/>
      <c r="AK606" s="71"/>
      <c r="AL606" s="71"/>
      <c r="AM606" s="71"/>
      <c r="AN606" s="71"/>
      <c r="AO606" s="71"/>
      <c r="AP606" s="71"/>
      <c r="AQ606" s="71"/>
      <c r="AR606" s="70"/>
      <c r="AS606" s="71"/>
      <c r="AT606" s="70"/>
      <c r="AU606" s="70"/>
      <c r="AV606" s="70"/>
      <c r="AW606" s="70"/>
      <c r="AX606" s="70"/>
      <c r="AY606" s="70"/>
      <c r="AZ606" s="70"/>
      <c r="BA606" s="70"/>
      <c r="BB606" s="70"/>
      <c r="BC606" s="70"/>
      <c r="BD606" s="70"/>
      <c r="BE606" s="70"/>
      <c r="BF606" s="70"/>
      <c r="BG606" s="70"/>
      <c r="BH606" s="70"/>
      <c r="BI606" s="70"/>
      <c r="BJ606" s="70"/>
      <c r="BK606" s="70"/>
      <c r="BL606" s="70"/>
      <c r="BM606" s="70"/>
      <c r="BN606" s="70"/>
      <c r="BO606" s="70"/>
      <c r="CA606" s="5"/>
      <c r="CB606" s="70"/>
    </row>
    <row r="607" spans="1:80">
      <c r="A607" s="70"/>
      <c r="B607" s="71"/>
      <c r="C607" s="71"/>
      <c r="D607" s="71"/>
      <c r="E607" s="71"/>
      <c r="F607" s="71"/>
      <c r="G607" s="93"/>
      <c r="H607" s="93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1"/>
      <c r="AB607" s="71"/>
      <c r="AC607" s="71"/>
      <c r="AD607" s="71"/>
      <c r="AE607" s="71"/>
      <c r="AF607" s="71"/>
      <c r="AG607" s="71"/>
      <c r="AH607" s="71"/>
      <c r="AI607" s="71"/>
      <c r="AJ607" s="71"/>
      <c r="AK607" s="71"/>
      <c r="AL607" s="71"/>
      <c r="AM607" s="71"/>
      <c r="AN607" s="71"/>
      <c r="AO607" s="71"/>
      <c r="AP607" s="71"/>
      <c r="AQ607" s="71"/>
      <c r="AR607" s="70"/>
      <c r="AS607" s="71"/>
      <c r="AT607" s="70"/>
      <c r="AU607" s="70"/>
      <c r="AV607" s="70"/>
      <c r="AW607" s="70"/>
      <c r="AX607" s="70"/>
      <c r="AY607" s="70"/>
      <c r="AZ607" s="70"/>
      <c r="BA607" s="70"/>
      <c r="BB607" s="70"/>
      <c r="BC607" s="70"/>
      <c r="BD607" s="70"/>
      <c r="BE607" s="70"/>
      <c r="BF607" s="70"/>
      <c r="BG607" s="70"/>
      <c r="BH607" s="70"/>
      <c r="BI607" s="70"/>
      <c r="BJ607" s="70"/>
      <c r="BK607" s="70"/>
      <c r="BL607" s="70"/>
      <c r="BM607" s="70"/>
      <c r="BN607" s="70"/>
      <c r="BO607" s="70"/>
      <c r="CA607" s="5"/>
      <c r="CB607" s="70"/>
    </row>
    <row r="608" spans="1:80">
      <c r="A608" s="70"/>
      <c r="B608" s="71"/>
      <c r="C608" s="71"/>
      <c r="D608" s="71"/>
      <c r="E608" s="71"/>
      <c r="F608" s="71"/>
      <c r="G608" s="93"/>
      <c r="H608" s="93"/>
      <c r="I608" s="71"/>
      <c r="J608" s="71"/>
      <c r="K608" s="71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  <c r="Y608" s="71"/>
      <c r="Z608" s="71"/>
      <c r="AA608" s="71"/>
      <c r="AB608" s="71"/>
      <c r="AC608" s="71"/>
      <c r="AD608" s="71"/>
      <c r="AE608" s="71"/>
      <c r="AF608" s="71"/>
      <c r="AG608" s="71"/>
      <c r="AH608" s="71"/>
      <c r="AI608" s="71"/>
      <c r="AJ608" s="71"/>
      <c r="AK608" s="71"/>
      <c r="AL608" s="71"/>
      <c r="AM608" s="71"/>
      <c r="AN608" s="71"/>
      <c r="AO608" s="71"/>
      <c r="AP608" s="71"/>
      <c r="AQ608" s="71"/>
      <c r="AR608" s="70"/>
      <c r="AS608" s="71"/>
      <c r="AT608" s="70"/>
      <c r="AU608" s="70"/>
      <c r="AV608" s="70"/>
      <c r="AW608" s="70"/>
      <c r="AX608" s="70"/>
      <c r="AY608" s="70"/>
      <c r="AZ608" s="70"/>
      <c r="BA608" s="70"/>
      <c r="BB608" s="70"/>
      <c r="BC608" s="70"/>
      <c r="BD608" s="70"/>
      <c r="BE608" s="70"/>
      <c r="BF608" s="70"/>
      <c r="BG608" s="70"/>
      <c r="BH608" s="70"/>
      <c r="BI608" s="70"/>
      <c r="BJ608" s="70"/>
      <c r="BK608" s="70"/>
      <c r="BL608" s="70"/>
      <c r="BM608" s="70"/>
      <c r="BN608" s="70"/>
      <c r="BO608" s="70"/>
      <c r="CA608" s="5"/>
      <c r="CB608" s="70"/>
    </row>
    <row r="609" spans="1:80">
      <c r="A609" s="70"/>
      <c r="B609" s="71"/>
      <c r="C609" s="71"/>
      <c r="D609" s="71"/>
      <c r="E609" s="71"/>
      <c r="F609" s="71"/>
      <c r="G609" s="93"/>
      <c r="H609" s="93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1"/>
      <c r="AB609" s="71"/>
      <c r="AC609" s="71"/>
      <c r="AD609" s="71"/>
      <c r="AE609" s="71"/>
      <c r="AF609" s="71"/>
      <c r="AG609" s="71"/>
      <c r="AH609" s="71"/>
      <c r="AI609" s="71"/>
      <c r="AJ609" s="71"/>
      <c r="AK609" s="71"/>
      <c r="AL609" s="71"/>
      <c r="AM609" s="71"/>
      <c r="AN609" s="71"/>
      <c r="AO609" s="71"/>
      <c r="AP609" s="71"/>
      <c r="AQ609" s="71"/>
      <c r="AR609" s="70"/>
      <c r="AS609" s="71"/>
      <c r="AT609" s="70"/>
      <c r="AU609" s="70"/>
      <c r="AV609" s="70"/>
      <c r="AW609" s="70"/>
      <c r="AX609" s="70"/>
      <c r="AY609" s="70"/>
      <c r="AZ609" s="70"/>
      <c r="BA609" s="70"/>
      <c r="BB609" s="70"/>
      <c r="BC609" s="70"/>
      <c r="BD609" s="70"/>
      <c r="BE609" s="70"/>
      <c r="BF609" s="70"/>
      <c r="BG609" s="70"/>
      <c r="BH609" s="70"/>
      <c r="BI609" s="70"/>
      <c r="BJ609" s="70"/>
      <c r="BK609" s="70"/>
      <c r="BL609" s="70"/>
      <c r="BM609" s="70"/>
      <c r="BN609" s="70"/>
      <c r="BO609" s="70"/>
      <c r="CA609" s="5"/>
      <c r="CB609" s="70"/>
    </row>
    <row r="610" spans="1:80">
      <c r="A610" s="70"/>
      <c r="B610" s="71"/>
      <c r="C610" s="71"/>
      <c r="D610" s="71"/>
      <c r="E610" s="71"/>
      <c r="F610" s="71"/>
      <c r="G610" s="93"/>
      <c r="H610" s="93"/>
      <c r="I610" s="71"/>
      <c r="J610" s="71"/>
      <c r="K610" s="71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  <c r="Y610" s="71"/>
      <c r="Z610" s="71"/>
      <c r="AA610" s="71"/>
      <c r="AB610" s="71"/>
      <c r="AC610" s="71"/>
      <c r="AD610" s="71"/>
      <c r="AE610" s="71"/>
      <c r="AF610" s="71"/>
      <c r="AG610" s="71"/>
      <c r="AH610" s="71"/>
      <c r="AI610" s="71"/>
      <c r="AJ610" s="71"/>
      <c r="AK610" s="71"/>
      <c r="AL610" s="71"/>
      <c r="AM610" s="71"/>
      <c r="AN610" s="71"/>
      <c r="AO610" s="71"/>
      <c r="AP610" s="71"/>
      <c r="AQ610" s="71"/>
      <c r="AR610" s="70"/>
      <c r="AS610" s="71"/>
      <c r="AT610" s="70"/>
      <c r="AU610" s="70"/>
      <c r="AV610" s="70"/>
      <c r="AW610" s="70"/>
      <c r="AX610" s="70"/>
      <c r="AY610" s="70"/>
      <c r="AZ610" s="70"/>
      <c r="BA610" s="70"/>
      <c r="BB610" s="70"/>
      <c r="BC610" s="70"/>
      <c r="BD610" s="70"/>
      <c r="BE610" s="70"/>
      <c r="BF610" s="70"/>
      <c r="BG610" s="70"/>
      <c r="BH610" s="70"/>
      <c r="BI610" s="70"/>
      <c r="BJ610" s="70"/>
      <c r="BK610" s="70"/>
      <c r="BL610" s="70"/>
      <c r="BM610" s="70"/>
      <c r="BN610" s="70"/>
      <c r="BO610" s="70"/>
      <c r="CA610" s="5"/>
      <c r="CB610" s="70"/>
    </row>
    <row r="611" spans="1:80">
      <c r="A611" s="70"/>
      <c r="B611" s="71"/>
      <c r="C611" s="71"/>
      <c r="D611" s="71"/>
      <c r="E611" s="71"/>
      <c r="F611" s="71"/>
      <c r="G611" s="93"/>
      <c r="H611" s="93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1"/>
      <c r="AB611" s="71"/>
      <c r="AC611" s="71"/>
      <c r="AD611" s="71"/>
      <c r="AE611" s="71"/>
      <c r="AF611" s="71"/>
      <c r="AG611" s="71"/>
      <c r="AH611" s="71"/>
      <c r="AI611" s="71"/>
      <c r="AJ611" s="71"/>
      <c r="AK611" s="71"/>
      <c r="AL611" s="71"/>
      <c r="AM611" s="71"/>
      <c r="AN611" s="71"/>
      <c r="AO611" s="71"/>
      <c r="AP611" s="71"/>
      <c r="AQ611" s="71"/>
      <c r="AR611" s="70"/>
      <c r="AS611" s="71"/>
      <c r="AT611" s="70"/>
      <c r="AU611" s="70"/>
      <c r="AV611" s="70"/>
      <c r="AW611" s="70"/>
      <c r="AX611" s="70"/>
      <c r="AY611" s="70"/>
      <c r="AZ611" s="70"/>
      <c r="BA611" s="70"/>
      <c r="BB611" s="70"/>
      <c r="BC611" s="70"/>
      <c r="BD611" s="70"/>
      <c r="BE611" s="70"/>
      <c r="BF611" s="70"/>
      <c r="BG611" s="70"/>
      <c r="BH611" s="70"/>
      <c r="BI611" s="70"/>
      <c r="BJ611" s="70"/>
      <c r="BK611" s="70"/>
      <c r="BL611" s="70"/>
      <c r="BM611" s="70"/>
      <c r="BN611" s="70"/>
      <c r="BO611" s="70"/>
      <c r="CA611" s="5"/>
      <c r="CB611" s="70"/>
    </row>
    <row r="612" spans="1:80">
      <c r="A612" s="70"/>
      <c r="B612" s="71"/>
      <c r="C612" s="71"/>
      <c r="D612" s="71"/>
      <c r="E612" s="71"/>
      <c r="F612" s="71"/>
      <c r="G612" s="93"/>
      <c r="H612" s="93"/>
      <c r="I612" s="71"/>
      <c r="J612" s="71"/>
      <c r="K612" s="71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  <c r="X612" s="71"/>
      <c r="Y612" s="71"/>
      <c r="Z612" s="71"/>
      <c r="AA612" s="71"/>
      <c r="AB612" s="71"/>
      <c r="AC612" s="71"/>
      <c r="AD612" s="71"/>
      <c r="AE612" s="71"/>
      <c r="AF612" s="71"/>
      <c r="AG612" s="71"/>
      <c r="AH612" s="71"/>
      <c r="AI612" s="71"/>
      <c r="AJ612" s="71"/>
      <c r="AK612" s="71"/>
      <c r="AL612" s="71"/>
      <c r="AM612" s="71"/>
      <c r="AN612" s="71"/>
      <c r="AO612" s="71"/>
      <c r="AP612" s="71"/>
      <c r="AQ612" s="71"/>
      <c r="AR612" s="70"/>
      <c r="AS612" s="71"/>
      <c r="AT612" s="70"/>
      <c r="AU612" s="70"/>
      <c r="AV612" s="70"/>
      <c r="AW612" s="70"/>
      <c r="AX612" s="70"/>
      <c r="AY612" s="70"/>
      <c r="AZ612" s="70"/>
      <c r="BA612" s="70"/>
      <c r="BB612" s="70"/>
      <c r="BC612" s="70"/>
      <c r="BD612" s="70"/>
      <c r="BE612" s="70"/>
      <c r="BF612" s="70"/>
      <c r="BG612" s="70"/>
      <c r="BH612" s="70"/>
      <c r="BI612" s="70"/>
      <c r="BJ612" s="70"/>
      <c r="BK612" s="70"/>
      <c r="BL612" s="70"/>
      <c r="BM612" s="70"/>
      <c r="BN612" s="70"/>
      <c r="BO612" s="70"/>
      <c r="CA612" s="5"/>
      <c r="CB612" s="70"/>
    </row>
    <row r="613" spans="1:80">
      <c r="A613" s="70"/>
      <c r="B613" s="71"/>
      <c r="C613" s="71"/>
      <c r="D613" s="71"/>
      <c r="E613" s="71"/>
      <c r="F613" s="71"/>
      <c r="G613" s="93"/>
      <c r="H613" s="93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1"/>
      <c r="AB613" s="71"/>
      <c r="AC613" s="71"/>
      <c r="AD613" s="71"/>
      <c r="AE613" s="71"/>
      <c r="AF613" s="71"/>
      <c r="AG613" s="71"/>
      <c r="AH613" s="71"/>
      <c r="AI613" s="71"/>
      <c r="AJ613" s="71"/>
      <c r="AK613" s="71"/>
      <c r="AL613" s="71"/>
      <c r="AM613" s="71"/>
      <c r="AN613" s="71"/>
      <c r="AO613" s="71"/>
      <c r="AP613" s="71"/>
      <c r="AQ613" s="71"/>
      <c r="AR613" s="70"/>
      <c r="AS613" s="71"/>
      <c r="AT613" s="70"/>
      <c r="AU613" s="70"/>
      <c r="AV613" s="70"/>
      <c r="AW613" s="70"/>
      <c r="AX613" s="70"/>
      <c r="AY613" s="70"/>
      <c r="AZ613" s="70"/>
      <c r="BA613" s="70"/>
      <c r="BB613" s="70"/>
      <c r="BC613" s="70"/>
      <c r="BD613" s="70"/>
      <c r="BE613" s="70"/>
      <c r="BF613" s="70"/>
      <c r="BG613" s="70"/>
      <c r="BH613" s="70"/>
      <c r="BI613" s="70"/>
      <c r="BJ613" s="70"/>
      <c r="BK613" s="70"/>
      <c r="BL613" s="70"/>
      <c r="BM613" s="70"/>
      <c r="BN613" s="70"/>
      <c r="BO613" s="70"/>
      <c r="CA613" s="5"/>
      <c r="CB613" s="70"/>
    </row>
    <row r="614" spans="1:80">
      <c r="A614" s="70"/>
      <c r="B614" s="71"/>
      <c r="C614" s="71"/>
      <c r="D614" s="71"/>
      <c r="E614" s="71"/>
      <c r="F614" s="71"/>
      <c r="G614" s="93"/>
      <c r="H614" s="93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  <c r="AA614" s="71"/>
      <c r="AB614" s="71"/>
      <c r="AC614" s="71"/>
      <c r="AD614" s="71"/>
      <c r="AE614" s="71"/>
      <c r="AF614" s="71"/>
      <c r="AG614" s="71"/>
      <c r="AH614" s="71"/>
      <c r="AI614" s="71"/>
      <c r="AJ614" s="71"/>
      <c r="AK614" s="71"/>
      <c r="AL614" s="71"/>
      <c r="AM614" s="71"/>
      <c r="AN614" s="71"/>
      <c r="AO614" s="71"/>
      <c r="AP614" s="71"/>
      <c r="AQ614" s="71"/>
      <c r="AR614" s="70"/>
      <c r="AS614" s="71"/>
      <c r="AT614" s="70"/>
      <c r="AU614" s="70"/>
      <c r="AV614" s="70"/>
      <c r="AW614" s="70"/>
      <c r="AX614" s="70"/>
      <c r="AY614" s="70"/>
      <c r="AZ614" s="70"/>
      <c r="BA614" s="70"/>
      <c r="BB614" s="70"/>
      <c r="BC614" s="70"/>
      <c r="BD614" s="70"/>
      <c r="BE614" s="70"/>
      <c r="BF614" s="70"/>
      <c r="BG614" s="70"/>
      <c r="BH614" s="70"/>
      <c r="BI614" s="70"/>
      <c r="BJ614" s="70"/>
      <c r="BK614" s="70"/>
      <c r="BL614" s="70"/>
      <c r="BM614" s="70"/>
      <c r="BN614" s="70"/>
      <c r="BO614" s="70"/>
      <c r="CA614" s="5"/>
      <c r="CB614" s="70"/>
    </row>
    <row r="615" spans="1:80">
      <c r="A615" s="70"/>
      <c r="B615" s="71"/>
      <c r="C615" s="71"/>
      <c r="D615" s="71"/>
      <c r="E615" s="71"/>
      <c r="F615" s="71"/>
      <c r="G615" s="93"/>
      <c r="H615" s="93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  <c r="AA615" s="71"/>
      <c r="AB615" s="71"/>
      <c r="AC615" s="71"/>
      <c r="AD615" s="71"/>
      <c r="AE615" s="71"/>
      <c r="AF615" s="71"/>
      <c r="AG615" s="71"/>
      <c r="AH615" s="71"/>
      <c r="AI615" s="71"/>
      <c r="AJ615" s="71"/>
      <c r="AK615" s="71"/>
      <c r="AL615" s="71"/>
      <c r="AM615" s="71"/>
      <c r="AN615" s="71"/>
      <c r="AO615" s="71"/>
      <c r="AP615" s="71"/>
      <c r="AQ615" s="71"/>
      <c r="AR615" s="70"/>
      <c r="AS615" s="71"/>
      <c r="AT615" s="70"/>
      <c r="AU615" s="70"/>
      <c r="AV615" s="70"/>
      <c r="AW615" s="70"/>
      <c r="AX615" s="70"/>
      <c r="AY615" s="70"/>
      <c r="AZ615" s="70"/>
      <c r="BA615" s="70"/>
      <c r="BB615" s="70"/>
      <c r="BC615" s="70"/>
      <c r="BD615" s="70"/>
      <c r="BE615" s="70"/>
      <c r="BF615" s="70"/>
      <c r="BG615" s="70"/>
      <c r="BH615" s="70"/>
      <c r="BI615" s="70"/>
      <c r="BJ615" s="70"/>
      <c r="BK615" s="70"/>
      <c r="BL615" s="70"/>
      <c r="BM615" s="70"/>
      <c r="BN615" s="70"/>
      <c r="BO615" s="70"/>
      <c r="CA615" s="5"/>
      <c r="CB615" s="70"/>
    </row>
    <row r="616" spans="1:80">
      <c r="A616" s="70"/>
      <c r="B616" s="71"/>
      <c r="C616" s="71"/>
      <c r="D616" s="71"/>
      <c r="E616" s="71"/>
      <c r="F616" s="71"/>
      <c r="G616" s="93"/>
      <c r="H616" s="93"/>
      <c r="I616" s="71"/>
      <c r="J616" s="71"/>
      <c r="K616" s="71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  <c r="Y616" s="71"/>
      <c r="Z616" s="71"/>
      <c r="AA616" s="71"/>
      <c r="AB616" s="71"/>
      <c r="AC616" s="71"/>
      <c r="AD616" s="71"/>
      <c r="AE616" s="71"/>
      <c r="AF616" s="71"/>
      <c r="AG616" s="71"/>
      <c r="AH616" s="71"/>
      <c r="AI616" s="71"/>
      <c r="AJ616" s="71"/>
      <c r="AK616" s="71"/>
      <c r="AL616" s="71"/>
      <c r="AM616" s="71"/>
      <c r="AN616" s="71"/>
      <c r="AO616" s="71"/>
      <c r="AP616" s="71"/>
      <c r="AQ616" s="71"/>
      <c r="AR616" s="70"/>
      <c r="AS616" s="71"/>
      <c r="AT616" s="70"/>
      <c r="AU616" s="70"/>
      <c r="AV616" s="70"/>
      <c r="AW616" s="70"/>
      <c r="AX616" s="70"/>
      <c r="AY616" s="70"/>
      <c r="AZ616" s="70"/>
      <c r="BA616" s="70"/>
      <c r="BB616" s="70"/>
      <c r="BC616" s="70"/>
      <c r="BD616" s="70"/>
      <c r="BE616" s="70"/>
      <c r="BF616" s="70"/>
      <c r="BG616" s="70"/>
      <c r="BH616" s="70"/>
      <c r="BI616" s="70"/>
      <c r="BJ616" s="70"/>
      <c r="BK616" s="70"/>
      <c r="BL616" s="70"/>
      <c r="BM616" s="70"/>
      <c r="BN616" s="70"/>
      <c r="BO616" s="70"/>
      <c r="CA616" s="5"/>
      <c r="CB616" s="70"/>
    </row>
    <row r="617" spans="1:80">
      <c r="A617" s="70"/>
      <c r="B617" s="71"/>
      <c r="C617" s="71"/>
      <c r="D617" s="71"/>
      <c r="E617" s="71"/>
      <c r="F617" s="71"/>
      <c r="G617" s="93"/>
      <c r="H617" s="93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  <c r="AA617" s="71"/>
      <c r="AB617" s="71"/>
      <c r="AC617" s="71"/>
      <c r="AD617" s="71"/>
      <c r="AE617" s="71"/>
      <c r="AF617" s="71"/>
      <c r="AG617" s="71"/>
      <c r="AH617" s="71"/>
      <c r="AI617" s="71"/>
      <c r="AJ617" s="71"/>
      <c r="AK617" s="71"/>
      <c r="AL617" s="71"/>
      <c r="AM617" s="71"/>
      <c r="AN617" s="71"/>
      <c r="AO617" s="71"/>
      <c r="AP617" s="71"/>
      <c r="AQ617" s="71"/>
      <c r="AR617" s="70"/>
      <c r="AS617" s="71"/>
      <c r="AT617" s="70"/>
      <c r="AU617" s="70"/>
      <c r="AV617" s="70"/>
      <c r="AW617" s="70"/>
      <c r="AX617" s="70"/>
      <c r="AY617" s="70"/>
      <c r="AZ617" s="70"/>
      <c r="BA617" s="70"/>
      <c r="BB617" s="70"/>
      <c r="BC617" s="70"/>
      <c r="BD617" s="70"/>
      <c r="BE617" s="70"/>
      <c r="BF617" s="70"/>
      <c r="BG617" s="70"/>
      <c r="BH617" s="70"/>
      <c r="BI617" s="70"/>
      <c r="BJ617" s="70"/>
      <c r="BK617" s="70"/>
      <c r="BL617" s="70"/>
      <c r="BM617" s="70"/>
      <c r="BN617" s="70"/>
      <c r="BO617" s="70"/>
      <c r="CA617" s="5"/>
      <c r="CB617" s="70"/>
    </row>
    <row r="618" spans="1:80">
      <c r="A618" s="70"/>
      <c r="B618" s="71"/>
      <c r="C618" s="71"/>
      <c r="D618" s="71"/>
      <c r="E618" s="71"/>
      <c r="F618" s="71"/>
      <c r="G618" s="93"/>
      <c r="H618" s="93"/>
      <c r="I618" s="71"/>
      <c r="J618" s="71"/>
      <c r="K618" s="71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  <c r="Y618" s="71"/>
      <c r="Z618" s="71"/>
      <c r="AA618" s="71"/>
      <c r="AB618" s="71"/>
      <c r="AC618" s="71"/>
      <c r="AD618" s="71"/>
      <c r="AE618" s="71"/>
      <c r="AF618" s="71"/>
      <c r="AG618" s="71"/>
      <c r="AH618" s="71"/>
      <c r="AI618" s="71"/>
      <c r="AJ618" s="71"/>
      <c r="AK618" s="71"/>
      <c r="AL618" s="71"/>
      <c r="AM618" s="71"/>
      <c r="AN618" s="71"/>
      <c r="AO618" s="71"/>
      <c r="AP618" s="71"/>
      <c r="AQ618" s="71"/>
      <c r="AR618" s="70"/>
      <c r="AS618" s="71"/>
      <c r="AT618" s="70"/>
      <c r="AU618" s="70"/>
      <c r="AV618" s="70"/>
      <c r="AW618" s="70"/>
      <c r="AX618" s="70"/>
      <c r="AY618" s="70"/>
      <c r="AZ618" s="70"/>
      <c r="BA618" s="70"/>
      <c r="BB618" s="70"/>
      <c r="BC618" s="70"/>
      <c r="BD618" s="70"/>
      <c r="BE618" s="70"/>
      <c r="BF618" s="70"/>
      <c r="BG618" s="70"/>
      <c r="BH618" s="70"/>
      <c r="BI618" s="70"/>
      <c r="BJ618" s="70"/>
      <c r="BK618" s="70"/>
      <c r="BL618" s="70"/>
      <c r="BM618" s="70"/>
      <c r="BN618" s="70"/>
      <c r="BO618" s="70"/>
      <c r="CA618" s="5"/>
      <c r="CB618" s="70"/>
    </row>
    <row r="619" spans="1:80">
      <c r="A619" s="70"/>
      <c r="B619" s="71"/>
      <c r="C619" s="71"/>
      <c r="D619" s="71"/>
      <c r="E619" s="71"/>
      <c r="F619" s="71"/>
      <c r="G619" s="93"/>
      <c r="H619" s="93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1"/>
      <c r="AB619" s="71"/>
      <c r="AC619" s="71"/>
      <c r="AD619" s="71"/>
      <c r="AE619" s="71"/>
      <c r="AF619" s="71"/>
      <c r="AG619" s="71"/>
      <c r="AH619" s="71"/>
      <c r="AI619" s="71"/>
      <c r="AJ619" s="71"/>
      <c r="AK619" s="71"/>
      <c r="AL619" s="71"/>
      <c r="AM619" s="71"/>
      <c r="AN619" s="71"/>
      <c r="AO619" s="71"/>
      <c r="AP619" s="71"/>
      <c r="AQ619" s="71"/>
      <c r="AR619" s="70"/>
      <c r="AS619" s="71"/>
      <c r="AT619" s="70"/>
      <c r="AU619" s="70"/>
      <c r="AV619" s="70"/>
      <c r="AW619" s="70"/>
      <c r="AX619" s="70"/>
      <c r="AY619" s="70"/>
      <c r="AZ619" s="70"/>
      <c r="BA619" s="70"/>
      <c r="BB619" s="70"/>
      <c r="BC619" s="70"/>
      <c r="BD619" s="70"/>
      <c r="BE619" s="70"/>
      <c r="BF619" s="70"/>
      <c r="BG619" s="70"/>
      <c r="BH619" s="70"/>
      <c r="BI619" s="70"/>
      <c r="BJ619" s="70"/>
      <c r="BK619" s="70"/>
      <c r="BL619" s="70"/>
      <c r="BM619" s="70"/>
      <c r="BN619" s="70"/>
      <c r="BO619" s="70"/>
      <c r="CA619" s="5"/>
      <c r="CB619" s="70"/>
    </row>
    <row r="620" spans="1:80">
      <c r="A620" s="70"/>
      <c r="B620" s="71"/>
      <c r="C620" s="71"/>
      <c r="D620" s="71"/>
      <c r="E620" s="71"/>
      <c r="F620" s="71"/>
      <c r="G620" s="93"/>
      <c r="H620" s="93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  <c r="AA620" s="71"/>
      <c r="AB620" s="71"/>
      <c r="AC620" s="71"/>
      <c r="AD620" s="71"/>
      <c r="AE620" s="71"/>
      <c r="AF620" s="71"/>
      <c r="AG620" s="71"/>
      <c r="AH620" s="71"/>
      <c r="AI620" s="71"/>
      <c r="AJ620" s="71"/>
      <c r="AK620" s="71"/>
      <c r="AL620" s="71"/>
      <c r="AM620" s="71"/>
      <c r="AN620" s="71"/>
      <c r="AO620" s="71"/>
      <c r="AP620" s="71"/>
      <c r="AQ620" s="71"/>
      <c r="AR620" s="70"/>
      <c r="AS620" s="71"/>
      <c r="AT620" s="70"/>
      <c r="AU620" s="70"/>
      <c r="AV620" s="70"/>
      <c r="AW620" s="70"/>
      <c r="AX620" s="70"/>
      <c r="AY620" s="70"/>
      <c r="AZ620" s="70"/>
      <c r="BA620" s="70"/>
      <c r="BB620" s="70"/>
      <c r="BC620" s="70"/>
      <c r="BD620" s="70"/>
      <c r="BE620" s="70"/>
      <c r="BF620" s="70"/>
      <c r="BG620" s="70"/>
      <c r="BH620" s="70"/>
      <c r="BI620" s="70"/>
      <c r="BJ620" s="70"/>
      <c r="BK620" s="70"/>
      <c r="BL620" s="70"/>
      <c r="BM620" s="70"/>
      <c r="BN620" s="70"/>
      <c r="BO620" s="70"/>
      <c r="CA620" s="5"/>
      <c r="CB620" s="70"/>
    </row>
    <row r="621" spans="1:80">
      <c r="A621" s="70"/>
      <c r="B621" s="71"/>
      <c r="C621" s="71"/>
      <c r="D621" s="71"/>
      <c r="E621" s="71"/>
      <c r="F621" s="71"/>
      <c r="G621" s="93"/>
      <c r="H621" s="93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1"/>
      <c r="AB621" s="71"/>
      <c r="AC621" s="71"/>
      <c r="AD621" s="71"/>
      <c r="AE621" s="71"/>
      <c r="AF621" s="71"/>
      <c r="AG621" s="71"/>
      <c r="AH621" s="71"/>
      <c r="AI621" s="71"/>
      <c r="AJ621" s="71"/>
      <c r="AK621" s="71"/>
      <c r="AL621" s="71"/>
      <c r="AM621" s="71"/>
      <c r="AN621" s="71"/>
      <c r="AO621" s="71"/>
      <c r="AP621" s="71"/>
      <c r="AQ621" s="71"/>
      <c r="AR621" s="70"/>
      <c r="AS621" s="71"/>
      <c r="AT621" s="70"/>
      <c r="AU621" s="70"/>
      <c r="AV621" s="70"/>
      <c r="AW621" s="70"/>
      <c r="AX621" s="70"/>
      <c r="AY621" s="70"/>
      <c r="AZ621" s="70"/>
      <c r="BA621" s="70"/>
      <c r="BB621" s="70"/>
      <c r="BC621" s="70"/>
      <c r="BD621" s="70"/>
      <c r="BE621" s="70"/>
      <c r="BF621" s="70"/>
      <c r="BG621" s="70"/>
      <c r="BH621" s="70"/>
      <c r="BI621" s="70"/>
      <c r="BJ621" s="70"/>
      <c r="BK621" s="70"/>
      <c r="BL621" s="70"/>
      <c r="BM621" s="70"/>
      <c r="BN621" s="70"/>
      <c r="BO621" s="70"/>
      <c r="CA621" s="5"/>
      <c r="CB621" s="70"/>
    </row>
    <row r="622" spans="1:80">
      <c r="A622" s="70"/>
      <c r="B622" s="71"/>
      <c r="C622" s="71"/>
      <c r="D622" s="71"/>
      <c r="E622" s="71"/>
      <c r="F622" s="71"/>
      <c r="G622" s="93"/>
      <c r="H622" s="93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  <c r="AA622" s="71"/>
      <c r="AB622" s="71"/>
      <c r="AC622" s="71"/>
      <c r="AD622" s="71"/>
      <c r="AE622" s="71"/>
      <c r="AF622" s="71"/>
      <c r="AG622" s="71"/>
      <c r="AH622" s="71"/>
      <c r="AI622" s="71"/>
      <c r="AJ622" s="71"/>
      <c r="AK622" s="71"/>
      <c r="AL622" s="71"/>
      <c r="AM622" s="71"/>
      <c r="AN622" s="71"/>
      <c r="AO622" s="71"/>
      <c r="AP622" s="71"/>
      <c r="AQ622" s="71"/>
      <c r="AR622" s="70"/>
      <c r="AS622" s="71"/>
      <c r="AT622" s="70"/>
      <c r="AU622" s="70"/>
      <c r="AV622" s="70"/>
      <c r="AW622" s="70"/>
      <c r="AX622" s="70"/>
      <c r="AY622" s="70"/>
      <c r="AZ622" s="70"/>
      <c r="BA622" s="70"/>
      <c r="BB622" s="70"/>
      <c r="BC622" s="70"/>
      <c r="BD622" s="70"/>
      <c r="BE622" s="70"/>
      <c r="BF622" s="70"/>
      <c r="BG622" s="70"/>
      <c r="BH622" s="70"/>
      <c r="BI622" s="70"/>
      <c r="BJ622" s="70"/>
      <c r="BK622" s="70"/>
      <c r="BL622" s="70"/>
      <c r="BM622" s="70"/>
      <c r="BN622" s="70"/>
      <c r="BO622" s="70"/>
      <c r="CA622" s="5"/>
      <c r="CB622" s="70"/>
    </row>
    <row r="623" spans="1:80">
      <c r="A623" s="70"/>
      <c r="B623" s="71"/>
      <c r="C623" s="71"/>
      <c r="D623" s="71"/>
      <c r="E623" s="71"/>
      <c r="F623" s="71"/>
      <c r="G623" s="93"/>
      <c r="H623" s="93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1"/>
      <c r="AB623" s="71"/>
      <c r="AC623" s="71"/>
      <c r="AD623" s="71"/>
      <c r="AE623" s="71"/>
      <c r="AF623" s="71"/>
      <c r="AG623" s="71"/>
      <c r="AH623" s="71"/>
      <c r="AI623" s="71"/>
      <c r="AJ623" s="71"/>
      <c r="AK623" s="71"/>
      <c r="AL623" s="71"/>
      <c r="AM623" s="71"/>
      <c r="AN623" s="71"/>
      <c r="AO623" s="71"/>
      <c r="AP623" s="71"/>
      <c r="AQ623" s="71"/>
      <c r="AR623" s="70"/>
      <c r="AS623" s="71"/>
      <c r="AT623" s="70"/>
      <c r="AU623" s="70"/>
      <c r="AV623" s="70"/>
      <c r="AW623" s="70"/>
      <c r="AX623" s="70"/>
      <c r="AY623" s="70"/>
      <c r="AZ623" s="70"/>
      <c r="BA623" s="70"/>
      <c r="BB623" s="70"/>
      <c r="BC623" s="70"/>
      <c r="BD623" s="70"/>
      <c r="BE623" s="70"/>
      <c r="BF623" s="70"/>
      <c r="BG623" s="70"/>
      <c r="BH623" s="70"/>
      <c r="BI623" s="70"/>
      <c r="BJ623" s="70"/>
      <c r="BK623" s="70"/>
      <c r="BL623" s="70"/>
      <c r="BM623" s="70"/>
      <c r="BN623" s="70"/>
      <c r="BO623" s="70"/>
      <c r="CA623" s="5"/>
      <c r="CB623" s="70"/>
    </row>
    <row r="624" spans="1:80">
      <c r="A624" s="70"/>
      <c r="B624" s="71"/>
      <c r="C624" s="71"/>
      <c r="D624" s="71"/>
      <c r="E624" s="71"/>
      <c r="F624" s="71"/>
      <c r="G624" s="93"/>
      <c r="H624" s="93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  <c r="AA624" s="71"/>
      <c r="AB624" s="71"/>
      <c r="AC624" s="71"/>
      <c r="AD624" s="71"/>
      <c r="AE624" s="71"/>
      <c r="AF624" s="71"/>
      <c r="AG624" s="71"/>
      <c r="AH624" s="71"/>
      <c r="AI624" s="71"/>
      <c r="AJ624" s="71"/>
      <c r="AK624" s="71"/>
      <c r="AL624" s="71"/>
      <c r="AM624" s="71"/>
      <c r="AN624" s="71"/>
      <c r="AO624" s="71"/>
      <c r="AP624" s="71"/>
      <c r="AQ624" s="71"/>
      <c r="AR624" s="70"/>
      <c r="AS624" s="71"/>
      <c r="AT624" s="70"/>
      <c r="AU624" s="70"/>
      <c r="AV624" s="70"/>
      <c r="AW624" s="70"/>
      <c r="AX624" s="70"/>
      <c r="AY624" s="70"/>
      <c r="AZ624" s="70"/>
      <c r="BA624" s="70"/>
      <c r="BB624" s="70"/>
      <c r="BC624" s="70"/>
      <c r="BD624" s="70"/>
      <c r="BE624" s="70"/>
      <c r="BF624" s="70"/>
      <c r="BG624" s="70"/>
      <c r="BH624" s="70"/>
      <c r="BI624" s="70"/>
      <c r="BJ624" s="70"/>
      <c r="BK624" s="70"/>
      <c r="BL624" s="70"/>
      <c r="BM624" s="70"/>
      <c r="BN624" s="70"/>
      <c r="BO624" s="70"/>
      <c r="CA624" s="5"/>
      <c r="CB624" s="70"/>
    </row>
    <row r="625" spans="1:80">
      <c r="A625" s="70"/>
      <c r="B625" s="71"/>
      <c r="C625" s="71"/>
      <c r="D625" s="71"/>
      <c r="E625" s="71"/>
      <c r="F625" s="71"/>
      <c r="G625" s="93"/>
      <c r="H625" s="93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  <c r="AA625" s="71"/>
      <c r="AB625" s="71"/>
      <c r="AC625" s="71"/>
      <c r="AD625" s="71"/>
      <c r="AE625" s="71"/>
      <c r="AF625" s="71"/>
      <c r="AG625" s="71"/>
      <c r="AH625" s="71"/>
      <c r="AI625" s="71"/>
      <c r="AJ625" s="71"/>
      <c r="AK625" s="71"/>
      <c r="AL625" s="71"/>
      <c r="AM625" s="71"/>
      <c r="AN625" s="71"/>
      <c r="AO625" s="71"/>
      <c r="AP625" s="71"/>
      <c r="AQ625" s="71"/>
      <c r="AR625" s="70"/>
      <c r="AS625" s="71"/>
      <c r="AT625" s="70"/>
      <c r="AU625" s="70"/>
      <c r="AV625" s="70"/>
      <c r="AW625" s="70"/>
      <c r="AX625" s="70"/>
      <c r="AY625" s="70"/>
      <c r="AZ625" s="70"/>
      <c r="BA625" s="70"/>
      <c r="BB625" s="70"/>
      <c r="BC625" s="70"/>
      <c r="BD625" s="70"/>
      <c r="BE625" s="70"/>
      <c r="BF625" s="70"/>
      <c r="BG625" s="70"/>
      <c r="BH625" s="70"/>
      <c r="BI625" s="70"/>
      <c r="BJ625" s="70"/>
      <c r="BK625" s="70"/>
      <c r="BL625" s="70"/>
      <c r="BM625" s="70"/>
      <c r="BN625" s="70"/>
      <c r="BO625" s="70"/>
      <c r="CA625" s="5"/>
      <c r="CB625" s="70"/>
    </row>
    <row r="626" spans="1:80">
      <c r="A626" s="70"/>
      <c r="B626" s="71"/>
      <c r="C626" s="71"/>
      <c r="D626" s="71"/>
      <c r="E626" s="71"/>
      <c r="F626" s="71"/>
      <c r="G626" s="93"/>
      <c r="H626" s="93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  <c r="AA626" s="71"/>
      <c r="AB626" s="71"/>
      <c r="AC626" s="71"/>
      <c r="AD626" s="71"/>
      <c r="AE626" s="71"/>
      <c r="AF626" s="71"/>
      <c r="AG626" s="71"/>
      <c r="AH626" s="71"/>
      <c r="AI626" s="71"/>
      <c r="AJ626" s="71"/>
      <c r="AK626" s="71"/>
      <c r="AL626" s="71"/>
      <c r="AM626" s="71"/>
      <c r="AN626" s="71"/>
      <c r="AO626" s="71"/>
      <c r="AP626" s="71"/>
      <c r="AQ626" s="71"/>
      <c r="AR626" s="70"/>
      <c r="AS626" s="71"/>
      <c r="AT626" s="70"/>
      <c r="AU626" s="70"/>
      <c r="AV626" s="70"/>
      <c r="AW626" s="70"/>
      <c r="AX626" s="70"/>
      <c r="AY626" s="70"/>
      <c r="AZ626" s="70"/>
      <c r="BA626" s="70"/>
      <c r="BB626" s="70"/>
      <c r="BC626" s="70"/>
      <c r="BD626" s="70"/>
      <c r="BE626" s="70"/>
      <c r="BF626" s="70"/>
      <c r="BG626" s="70"/>
      <c r="BH626" s="70"/>
      <c r="BI626" s="70"/>
      <c r="BJ626" s="70"/>
      <c r="BK626" s="70"/>
      <c r="BL626" s="70"/>
      <c r="BM626" s="70"/>
      <c r="BN626" s="70"/>
      <c r="BO626" s="70"/>
      <c r="CA626" s="5"/>
      <c r="CB626" s="70"/>
    </row>
    <row r="627" spans="1:80">
      <c r="A627" s="70"/>
      <c r="B627" s="71"/>
      <c r="C627" s="71"/>
      <c r="D627" s="71"/>
      <c r="E627" s="71"/>
      <c r="F627" s="71"/>
      <c r="G627" s="93"/>
      <c r="H627" s="93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1"/>
      <c r="AB627" s="71"/>
      <c r="AC627" s="71"/>
      <c r="AD627" s="71"/>
      <c r="AE627" s="71"/>
      <c r="AF627" s="71"/>
      <c r="AG627" s="71"/>
      <c r="AH627" s="71"/>
      <c r="AI627" s="71"/>
      <c r="AJ627" s="71"/>
      <c r="AK627" s="71"/>
      <c r="AL627" s="71"/>
      <c r="AM627" s="71"/>
      <c r="AN627" s="71"/>
      <c r="AO627" s="71"/>
      <c r="AP627" s="71"/>
      <c r="AQ627" s="71"/>
      <c r="AR627" s="70"/>
      <c r="AS627" s="71"/>
      <c r="AT627" s="70"/>
      <c r="AU627" s="70"/>
      <c r="AV627" s="70"/>
      <c r="AW627" s="70"/>
      <c r="AX627" s="70"/>
      <c r="AY627" s="70"/>
      <c r="AZ627" s="70"/>
      <c r="BA627" s="70"/>
      <c r="BB627" s="70"/>
      <c r="BC627" s="70"/>
      <c r="BD627" s="70"/>
      <c r="BE627" s="70"/>
      <c r="BF627" s="70"/>
      <c r="BG627" s="70"/>
      <c r="BH627" s="70"/>
      <c r="BI627" s="70"/>
      <c r="BJ627" s="70"/>
      <c r="BK627" s="70"/>
      <c r="BL627" s="70"/>
      <c r="BM627" s="70"/>
      <c r="BN627" s="70"/>
      <c r="BO627" s="70"/>
      <c r="CA627" s="5"/>
      <c r="CB627" s="70"/>
    </row>
    <row r="628" spans="1:80">
      <c r="A628" s="70"/>
      <c r="B628" s="71"/>
      <c r="C628" s="71"/>
      <c r="D628" s="71"/>
      <c r="E628" s="71"/>
      <c r="F628" s="71"/>
      <c r="G628" s="93"/>
      <c r="H628" s="93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  <c r="AA628" s="71"/>
      <c r="AB628" s="71"/>
      <c r="AC628" s="71"/>
      <c r="AD628" s="71"/>
      <c r="AE628" s="71"/>
      <c r="AF628" s="71"/>
      <c r="AG628" s="71"/>
      <c r="AH628" s="71"/>
      <c r="AI628" s="71"/>
      <c r="AJ628" s="71"/>
      <c r="AK628" s="71"/>
      <c r="AL628" s="71"/>
      <c r="AM628" s="71"/>
      <c r="AN628" s="71"/>
      <c r="AO628" s="71"/>
      <c r="AP628" s="71"/>
      <c r="AQ628" s="71"/>
      <c r="AR628" s="70"/>
      <c r="AS628" s="71"/>
      <c r="AT628" s="70"/>
      <c r="AU628" s="70"/>
      <c r="AV628" s="70"/>
      <c r="AW628" s="70"/>
      <c r="AX628" s="70"/>
      <c r="AY628" s="70"/>
      <c r="AZ628" s="70"/>
      <c r="BA628" s="70"/>
      <c r="BB628" s="70"/>
      <c r="BC628" s="70"/>
      <c r="BD628" s="70"/>
      <c r="BE628" s="70"/>
      <c r="BF628" s="70"/>
      <c r="BG628" s="70"/>
      <c r="BH628" s="70"/>
      <c r="BI628" s="70"/>
      <c r="BJ628" s="70"/>
      <c r="BK628" s="70"/>
      <c r="BL628" s="70"/>
      <c r="BM628" s="70"/>
      <c r="BN628" s="70"/>
      <c r="BO628" s="70"/>
      <c r="CA628" s="5"/>
      <c r="CB628" s="70"/>
    </row>
    <row r="629" spans="1:80">
      <c r="A629" s="70"/>
      <c r="B629" s="71"/>
      <c r="C629" s="71"/>
      <c r="D629" s="71"/>
      <c r="E629" s="71"/>
      <c r="F629" s="71"/>
      <c r="G629" s="93"/>
      <c r="H629" s="93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1"/>
      <c r="AB629" s="71"/>
      <c r="AC629" s="71"/>
      <c r="AD629" s="71"/>
      <c r="AE629" s="71"/>
      <c r="AF629" s="71"/>
      <c r="AG629" s="71"/>
      <c r="AH629" s="71"/>
      <c r="AI629" s="71"/>
      <c r="AJ629" s="71"/>
      <c r="AK629" s="71"/>
      <c r="AL629" s="71"/>
      <c r="AM629" s="71"/>
      <c r="AN629" s="71"/>
      <c r="AO629" s="71"/>
      <c r="AP629" s="71"/>
      <c r="AQ629" s="71"/>
      <c r="AR629" s="70"/>
      <c r="AS629" s="71"/>
      <c r="AT629" s="70"/>
      <c r="AU629" s="70"/>
      <c r="AV629" s="70"/>
      <c r="AW629" s="70"/>
      <c r="AX629" s="70"/>
      <c r="AY629" s="70"/>
      <c r="AZ629" s="70"/>
      <c r="BA629" s="70"/>
      <c r="BB629" s="70"/>
      <c r="BC629" s="70"/>
      <c r="BD629" s="70"/>
      <c r="BE629" s="70"/>
      <c r="BF629" s="70"/>
      <c r="BG629" s="70"/>
      <c r="BH629" s="70"/>
      <c r="BI629" s="70"/>
      <c r="BJ629" s="70"/>
      <c r="BK629" s="70"/>
      <c r="BL629" s="70"/>
      <c r="BM629" s="70"/>
      <c r="BN629" s="70"/>
      <c r="BO629" s="70"/>
      <c r="CA629" s="5"/>
      <c r="CB629" s="70"/>
    </row>
    <row r="630" spans="1:80">
      <c r="A630" s="70"/>
      <c r="B630" s="71"/>
      <c r="C630" s="71"/>
      <c r="D630" s="71"/>
      <c r="E630" s="71"/>
      <c r="F630" s="71"/>
      <c r="G630" s="93"/>
      <c r="H630" s="93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  <c r="Y630" s="71"/>
      <c r="Z630" s="71"/>
      <c r="AA630" s="71"/>
      <c r="AB630" s="71"/>
      <c r="AC630" s="71"/>
      <c r="AD630" s="71"/>
      <c r="AE630" s="71"/>
      <c r="AF630" s="71"/>
      <c r="AG630" s="71"/>
      <c r="AH630" s="71"/>
      <c r="AI630" s="71"/>
      <c r="AJ630" s="71"/>
      <c r="AK630" s="71"/>
      <c r="AL630" s="71"/>
      <c r="AM630" s="71"/>
      <c r="AN630" s="71"/>
      <c r="AO630" s="71"/>
      <c r="AP630" s="71"/>
      <c r="AQ630" s="71"/>
      <c r="AR630" s="70"/>
      <c r="AS630" s="71"/>
      <c r="AT630" s="70"/>
      <c r="AU630" s="70"/>
      <c r="AV630" s="70"/>
      <c r="AW630" s="70"/>
      <c r="AX630" s="70"/>
      <c r="AY630" s="70"/>
      <c r="AZ630" s="70"/>
      <c r="BA630" s="70"/>
      <c r="BB630" s="70"/>
      <c r="BC630" s="70"/>
      <c r="BD630" s="70"/>
      <c r="BE630" s="70"/>
      <c r="BF630" s="70"/>
      <c r="BG630" s="70"/>
      <c r="BH630" s="70"/>
      <c r="BI630" s="70"/>
      <c r="BJ630" s="70"/>
      <c r="BK630" s="70"/>
      <c r="BL630" s="70"/>
      <c r="BM630" s="70"/>
      <c r="BN630" s="70"/>
      <c r="BO630" s="70"/>
      <c r="CA630" s="5"/>
      <c r="CB630" s="70"/>
    </row>
    <row r="631" spans="1:80">
      <c r="A631" s="70"/>
      <c r="B631" s="71"/>
      <c r="C631" s="71"/>
      <c r="D631" s="71"/>
      <c r="E631" s="71"/>
      <c r="F631" s="71"/>
      <c r="G631" s="93"/>
      <c r="H631" s="93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  <c r="AA631" s="71"/>
      <c r="AB631" s="71"/>
      <c r="AC631" s="71"/>
      <c r="AD631" s="71"/>
      <c r="AE631" s="71"/>
      <c r="AF631" s="71"/>
      <c r="AG631" s="71"/>
      <c r="AH631" s="71"/>
      <c r="AI631" s="71"/>
      <c r="AJ631" s="71"/>
      <c r="AK631" s="71"/>
      <c r="AL631" s="71"/>
      <c r="AM631" s="71"/>
      <c r="AN631" s="71"/>
      <c r="AO631" s="71"/>
      <c r="AP631" s="71"/>
      <c r="AQ631" s="71"/>
      <c r="AR631" s="70"/>
      <c r="AS631" s="71"/>
      <c r="AT631" s="70"/>
      <c r="AU631" s="70"/>
      <c r="AV631" s="70"/>
      <c r="AW631" s="70"/>
      <c r="AX631" s="70"/>
      <c r="AY631" s="70"/>
      <c r="AZ631" s="70"/>
      <c r="BA631" s="70"/>
      <c r="BB631" s="70"/>
      <c r="BC631" s="70"/>
      <c r="BD631" s="70"/>
      <c r="BE631" s="70"/>
      <c r="BF631" s="70"/>
      <c r="BG631" s="70"/>
      <c r="BH631" s="70"/>
      <c r="BI631" s="70"/>
      <c r="BJ631" s="70"/>
      <c r="BK631" s="70"/>
      <c r="BL631" s="70"/>
      <c r="BM631" s="70"/>
      <c r="BN631" s="70"/>
      <c r="BO631" s="70"/>
      <c r="CA631" s="5"/>
      <c r="CB631" s="70"/>
    </row>
    <row r="632" spans="1:80">
      <c r="A632" s="70"/>
      <c r="B632" s="71"/>
      <c r="C632" s="71"/>
      <c r="D632" s="71"/>
      <c r="E632" s="71"/>
      <c r="F632" s="71"/>
      <c r="G632" s="93"/>
      <c r="H632" s="93"/>
      <c r="I632" s="71"/>
      <c r="J632" s="71"/>
      <c r="K632" s="71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  <c r="Y632" s="71"/>
      <c r="Z632" s="71"/>
      <c r="AA632" s="71"/>
      <c r="AB632" s="71"/>
      <c r="AC632" s="71"/>
      <c r="AD632" s="71"/>
      <c r="AE632" s="71"/>
      <c r="AF632" s="71"/>
      <c r="AG632" s="71"/>
      <c r="AH632" s="71"/>
      <c r="AI632" s="71"/>
      <c r="AJ632" s="71"/>
      <c r="AK632" s="71"/>
      <c r="AL632" s="71"/>
      <c r="AM632" s="71"/>
      <c r="AN632" s="71"/>
      <c r="AO632" s="71"/>
      <c r="AP632" s="71"/>
      <c r="AQ632" s="71"/>
      <c r="AR632" s="70"/>
      <c r="AS632" s="71"/>
      <c r="AT632" s="70"/>
      <c r="AU632" s="70"/>
      <c r="AV632" s="70"/>
      <c r="AW632" s="70"/>
      <c r="AX632" s="70"/>
      <c r="AY632" s="70"/>
      <c r="AZ632" s="70"/>
      <c r="BA632" s="70"/>
      <c r="BB632" s="70"/>
      <c r="BC632" s="70"/>
      <c r="BD632" s="70"/>
      <c r="BE632" s="70"/>
      <c r="BF632" s="70"/>
      <c r="BG632" s="70"/>
      <c r="BH632" s="70"/>
      <c r="BI632" s="70"/>
      <c r="BJ632" s="70"/>
      <c r="BK632" s="70"/>
      <c r="BL632" s="70"/>
      <c r="BM632" s="70"/>
      <c r="BN632" s="70"/>
      <c r="BO632" s="70"/>
      <c r="CA632" s="5"/>
      <c r="CB632" s="70"/>
    </row>
    <row r="633" spans="1:80">
      <c r="A633" s="70"/>
      <c r="B633" s="71"/>
      <c r="C633" s="71"/>
      <c r="D633" s="71"/>
      <c r="E633" s="71"/>
      <c r="F633" s="71"/>
      <c r="G633" s="93"/>
      <c r="H633" s="93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  <c r="AA633" s="71"/>
      <c r="AB633" s="71"/>
      <c r="AC633" s="71"/>
      <c r="AD633" s="71"/>
      <c r="AE633" s="71"/>
      <c r="AF633" s="71"/>
      <c r="AG633" s="71"/>
      <c r="AH633" s="71"/>
      <c r="AI633" s="71"/>
      <c r="AJ633" s="71"/>
      <c r="AK633" s="71"/>
      <c r="AL633" s="71"/>
      <c r="AM633" s="71"/>
      <c r="AN633" s="71"/>
      <c r="AO633" s="71"/>
      <c r="AP633" s="71"/>
      <c r="AQ633" s="71"/>
      <c r="AR633" s="70"/>
      <c r="AS633" s="71"/>
      <c r="AT633" s="70"/>
      <c r="AU633" s="70"/>
      <c r="AV633" s="70"/>
      <c r="AW633" s="70"/>
      <c r="AX633" s="70"/>
      <c r="AY633" s="70"/>
      <c r="AZ633" s="70"/>
      <c r="BA633" s="70"/>
      <c r="BB633" s="70"/>
      <c r="BC633" s="70"/>
      <c r="BD633" s="70"/>
      <c r="BE633" s="70"/>
      <c r="BF633" s="70"/>
      <c r="BG633" s="70"/>
      <c r="BH633" s="70"/>
      <c r="BI633" s="70"/>
      <c r="BJ633" s="70"/>
      <c r="BK633" s="70"/>
      <c r="BL633" s="70"/>
      <c r="BM633" s="70"/>
      <c r="BN633" s="70"/>
      <c r="BO633" s="70"/>
      <c r="CA633" s="5"/>
      <c r="CB633" s="70"/>
    </row>
    <row r="634" spans="1:80">
      <c r="A634" s="70"/>
      <c r="B634" s="71"/>
      <c r="C634" s="71"/>
      <c r="D634" s="71"/>
      <c r="E634" s="71"/>
      <c r="F634" s="71"/>
      <c r="G634" s="93"/>
      <c r="H634" s="93"/>
      <c r="I634" s="71"/>
      <c r="J634" s="71"/>
      <c r="K634" s="71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  <c r="AA634" s="71"/>
      <c r="AB634" s="71"/>
      <c r="AC634" s="71"/>
      <c r="AD634" s="71"/>
      <c r="AE634" s="71"/>
      <c r="AF634" s="71"/>
      <c r="AG634" s="71"/>
      <c r="AH634" s="71"/>
      <c r="AI634" s="71"/>
      <c r="AJ634" s="71"/>
      <c r="AK634" s="71"/>
      <c r="AL634" s="71"/>
      <c r="AM634" s="71"/>
      <c r="AN634" s="71"/>
      <c r="AO634" s="71"/>
      <c r="AP634" s="71"/>
      <c r="AQ634" s="71"/>
      <c r="AR634" s="70"/>
      <c r="AS634" s="71"/>
      <c r="AT634" s="70"/>
      <c r="AU634" s="70"/>
      <c r="AV634" s="70"/>
      <c r="AW634" s="70"/>
      <c r="AX634" s="70"/>
      <c r="AY634" s="70"/>
      <c r="AZ634" s="70"/>
      <c r="BA634" s="70"/>
      <c r="BB634" s="70"/>
      <c r="BC634" s="70"/>
      <c r="BD634" s="70"/>
      <c r="BE634" s="70"/>
      <c r="BF634" s="70"/>
      <c r="BG634" s="70"/>
      <c r="BH634" s="70"/>
      <c r="BI634" s="70"/>
      <c r="BJ634" s="70"/>
      <c r="BK634" s="70"/>
      <c r="BL634" s="70"/>
      <c r="BM634" s="70"/>
      <c r="BN634" s="70"/>
      <c r="BO634" s="70"/>
      <c r="CA634" s="5"/>
      <c r="CB634" s="70"/>
    </row>
    <row r="635" spans="1:80">
      <c r="A635" s="70"/>
      <c r="B635" s="71"/>
      <c r="C635" s="71"/>
      <c r="D635" s="71"/>
      <c r="E635" s="71"/>
      <c r="F635" s="71"/>
      <c r="G635" s="93"/>
      <c r="H635" s="93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0"/>
      <c r="AS635" s="71"/>
      <c r="AT635" s="70"/>
      <c r="AU635" s="70"/>
      <c r="AV635" s="70"/>
      <c r="AW635" s="70"/>
      <c r="AX635" s="70"/>
      <c r="AY635" s="70"/>
      <c r="AZ635" s="70"/>
      <c r="BA635" s="70"/>
      <c r="BB635" s="70"/>
      <c r="BC635" s="70"/>
      <c r="BD635" s="70"/>
      <c r="BE635" s="70"/>
      <c r="BF635" s="70"/>
      <c r="BG635" s="70"/>
      <c r="BH635" s="70"/>
      <c r="BI635" s="70"/>
      <c r="BJ635" s="70"/>
      <c r="BK635" s="70"/>
      <c r="BL635" s="70"/>
      <c r="BM635" s="70"/>
      <c r="BN635" s="70"/>
      <c r="BO635" s="70"/>
      <c r="CA635" s="5"/>
      <c r="CB635" s="70"/>
    </row>
    <row r="636" spans="1:80">
      <c r="A636" s="70"/>
      <c r="B636" s="71"/>
      <c r="C636" s="71"/>
      <c r="D636" s="71"/>
      <c r="E636" s="71"/>
      <c r="F636" s="71"/>
      <c r="G636" s="93"/>
      <c r="H636" s="93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0"/>
      <c r="AS636" s="71"/>
      <c r="AT636" s="70"/>
      <c r="AU636" s="70"/>
      <c r="AV636" s="70"/>
      <c r="AW636" s="70"/>
      <c r="AX636" s="70"/>
      <c r="AY636" s="70"/>
      <c r="AZ636" s="70"/>
      <c r="BA636" s="70"/>
      <c r="BB636" s="70"/>
      <c r="BC636" s="70"/>
      <c r="BD636" s="70"/>
      <c r="BE636" s="70"/>
      <c r="BF636" s="70"/>
      <c r="BG636" s="70"/>
      <c r="BH636" s="70"/>
      <c r="BI636" s="70"/>
      <c r="BJ636" s="70"/>
      <c r="BK636" s="70"/>
      <c r="BL636" s="70"/>
      <c r="BM636" s="70"/>
      <c r="BN636" s="70"/>
      <c r="BO636" s="70"/>
      <c r="CA636" s="5"/>
      <c r="CB636" s="70"/>
    </row>
    <row r="637" spans="1:80">
      <c r="A637" s="70"/>
      <c r="B637" s="71"/>
      <c r="C637" s="71"/>
      <c r="D637" s="71"/>
      <c r="E637" s="71"/>
      <c r="F637" s="71"/>
      <c r="G637" s="93"/>
      <c r="H637" s="93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0"/>
      <c r="AS637" s="71"/>
      <c r="AT637" s="70"/>
      <c r="AU637" s="70"/>
      <c r="AV637" s="70"/>
      <c r="AW637" s="70"/>
      <c r="AX637" s="70"/>
      <c r="AY637" s="70"/>
      <c r="AZ637" s="70"/>
      <c r="BA637" s="70"/>
      <c r="BB637" s="70"/>
      <c r="BC637" s="70"/>
      <c r="BD637" s="70"/>
      <c r="BE637" s="70"/>
      <c r="BF637" s="70"/>
      <c r="BG637" s="70"/>
      <c r="BH637" s="70"/>
      <c r="BI637" s="70"/>
      <c r="BJ637" s="70"/>
      <c r="BK637" s="70"/>
      <c r="BL637" s="70"/>
      <c r="BM637" s="70"/>
      <c r="BN637" s="70"/>
      <c r="BO637" s="70"/>
      <c r="CA637" s="5"/>
      <c r="CB637" s="70"/>
    </row>
    <row r="638" spans="1:80">
      <c r="A638" s="70"/>
      <c r="B638" s="71"/>
      <c r="C638" s="71"/>
      <c r="D638" s="71"/>
      <c r="E638" s="71"/>
      <c r="F638" s="71"/>
      <c r="G638" s="93"/>
      <c r="H638" s="93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0"/>
      <c r="AS638" s="71"/>
      <c r="AT638" s="70"/>
      <c r="AU638" s="70"/>
      <c r="AV638" s="70"/>
      <c r="AW638" s="70"/>
      <c r="AX638" s="70"/>
      <c r="AY638" s="70"/>
      <c r="AZ638" s="70"/>
      <c r="BA638" s="70"/>
      <c r="BB638" s="70"/>
      <c r="BC638" s="70"/>
      <c r="BD638" s="70"/>
      <c r="BE638" s="70"/>
      <c r="BF638" s="70"/>
      <c r="BG638" s="70"/>
      <c r="BH638" s="70"/>
      <c r="BI638" s="70"/>
      <c r="BJ638" s="70"/>
      <c r="BK638" s="70"/>
      <c r="BL638" s="70"/>
      <c r="BM638" s="70"/>
      <c r="BN638" s="70"/>
      <c r="BO638" s="70"/>
      <c r="CA638" s="5"/>
      <c r="CB638" s="70"/>
    </row>
    <row r="639" spans="1:80">
      <c r="A639" s="70"/>
      <c r="B639" s="71"/>
      <c r="C639" s="71"/>
      <c r="D639" s="71"/>
      <c r="E639" s="71"/>
      <c r="F639" s="71"/>
      <c r="G639" s="93"/>
      <c r="H639" s="93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0"/>
      <c r="AS639" s="71"/>
      <c r="AT639" s="70"/>
      <c r="AU639" s="70"/>
      <c r="AV639" s="70"/>
      <c r="AW639" s="70"/>
      <c r="AX639" s="70"/>
      <c r="AY639" s="70"/>
      <c r="AZ639" s="70"/>
      <c r="BA639" s="70"/>
      <c r="BB639" s="70"/>
      <c r="BC639" s="70"/>
      <c r="BD639" s="70"/>
      <c r="BE639" s="70"/>
      <c r="BF639" s="70"/>
      <c r="BG639" s="70"/>
      <c r="BH639" s="70"/>
      <c r="BI639" s="70"/>
      <c r="BJ639" s="70"/>
      <c r="BK639" s="70"/>
      <c r="BL639" s="70"/>
      <c r="BM639" s="70"/>
      <c r="BN639" s="70"/>
      <c r="BO639" s="70"/>
      <c r="CA639" s="5"/>
      <c r="CB639" s="70"/>
    </row>
    <row r="640" spans="1:80">
      <c r="A640" s="70"/>
      <c r="B640" s="71"/>
      <c r="C640" s="71"/>
      <c r="D640" s="71"/>
      <c r="E640" s="71"/>
      <c r="F640" s="71"/>
      <c r="G640" s="93"/>
      <c r="H640" s="93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0"/>
      <c r="AS640" s="71"/>
      <c r="AT640" s="70"/>
      <c r="AU640" s="70"/>
      <c r="AV640" s="70"/>
      <c r="AW640" s="70"/>
      <c r="AX640" s="70"/>
      <c r="AY640" s="70"/>
      <c r="AZ640" s="70"/>
      <c r="BA640" s="70"/>
      <c r="BB640" s="70"/>
      <c r="BC640" s="70"/>
      <c r="BD640" s="70"/>
      <c r="BE640" s="70"/>
      <c r="BF640" s="70"/>
      <c r="BG640" s="70"/>
      <c r="BH640" s="70"/>
      <c r="BI640" s="70"/>
      <c r="BJ640" s="70"/>
      <c r="BK640" s="70"/>
      <c r="BL640" s="70"/>
      <c r="BM640" s="70"/>
      <c r="BN640" s="70"/>
      <c r="BO640" s="70"/>
      <c r="CA640" s="5"/>
      <c r="CB640" s="70"/>
    </row>
    <row r="641" spans="1:80">
      <c r="A641" s="70"/>
      <c r="B641" s="71"/>
      <c r="C641" s="71"/>
      <c r="D641" s="71"/>
      <c r="E641" s="71"/>
      <c r="F641" s="71"/>
      <c r="G641" s="93"/>
      <c r="H641" s="93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0"/>
      <c r="AS641" s="71"/>
      <c r="AT641" s="70"/>
      <c r="AU641" s="70"/>
      <c r="AV641" s="70"/>
      <c r="AW641" s="70"/>
      <c r="AX641" s="70"/>
      <c r="AY641" s="70"/>
      <c r="AZ641" s="70"/>
      <c r="BA641" s="70"/>
      <c r="BB641" s="70"/>
      <c r="BC641" s="70"/>
      <c r="BD641" s="70"/>
      <c r="BE641" s="70"/>
      <c r="BF641" s="70"/>
      <c r="BG641" s="70"/>
      <c r="BH641" s="70"/>
      <c r="BI641" s="70"/>
      <c r="BJ641" s="70"/>
      <c r="BK641" s="70"/>
      <c r="BL641" s="70"/>
      <c r="BM641" s="70"/>
      <c r="BN641" s="70"/>
      <c r="BO641" s="70"/>
      <c r="CA641" s="5"/>
      <c r="CB641" s="70"/>
    </row>
    <row r="642" spans="1:80">
      <c r="A642" s="70"/>
      <c r="B642" s="71"/>
      <c r="C642" s="71"/>
      <c r="D642" s="71"/>
      <c r="E642" s="71"/>
      <c r="F642" s="71"/>
      <c r="G642" s="93"/>
      <c r="H642" s="93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0"/>
      <c r="AS642" s="71"/>
      <c r="AT642" s="70"/>
      <c r="AU642" s="70"/>
      <c r="AV642" s="70"/>
      <c r="AW642" s="70"/>
      <c r="AX642" s="70"/>
      <c r="AY642" s="70"/>
      <c r="AZ642" s="70"/>
      <c r="BA642" s="70"/>
      <c r="BB642" s="70"/>
      <c r="BC642" s="70"/>
      <c r="BD642" s="70"/>
      <c r="BE642" s="70"/>
      <c r="BF642" s="70"/>
      <c r="BG642" s="70"/>
      <c r="BH642" s="70"/>
      <c r="BI642" s="70"/>
      <c r="BJ642" s="70"/>
      <c r="BK642" s="70"/>
      <c r="BL642" s="70"/>
      <c r="BM642" s="70"/>
      <c r="BN642" s="70"/>
      <c r="BO642" s="70"/>
      <c r="CA642" s="5"/>
      <c r="CB642" s="70"/>
    </row>
    <row r="643" spans="1:80">
      <c r="A643" s="70"/>
      <c r="B643" s="71"/>
      <c r="C643" s="71"/>
      <c r="D643" s="71"/>
      <c r="E643" s="71"/>
      <c r="F643" s="71"/>
      <c r="G643" s="93"/>
      <c r="H643" s="93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0"/>
      <c r="AS643" s="71"/>
      <c r="AT643" s="70"/>
      <c r="AU643" s="70"/>
      <c r="AV643" s="70"/>
      <c r="AW643" s="70"/>
      <c r="AX643" s="70"/>
      <c r="AY643" s="70"/>
      <c r="AZ643" s="70"/>
      <c r="BA643" s="70"/>
      <c r="BB643" s="70"/>
      <c r="BC643" s="70"/>
      <c r="BD643" s="70"/>
      <c r="BE643" s="70"/>
      <c r="BF643" s="70"/>
      <c r="BG643" s="70"/>
      <c r="BH643" s="70"/>
      <c r="BI643" s="70"/>
      <c r="BJ643" s="70"/>
      <c r="BK643" s="70"/>
      <c r="BL643" s="70"/>
      <c r="BM643" s="70"/>
      <c r="BN643" s="70"/>
      <c r="BO643" s="70"/>
      <c r="CA643" s="5"/>
      <c r="CB643" s="70"/>
    </row>
    <row r="644" spans="1:80">
      <c r="A644" s="70"/>
      <c r="B644" s="71"/>
      <c r="C644" s="71"/>
      <c r="D644" s="71"/>
      <c r="E644" s="71"/>
      <c r="F644" s="71"/>
      <c r="G644" s="93"/>
      <c r="H644" s="93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0"/>
      <c r="AS644" s="71"/>
      <c r="AT644" s="70"/>
      <c r="AU644" s="70"/>
      <c r="AV644" s="70"/>
      <c r="AW644" s="70"/>
      <c r="AX644" s="70"/>
      <c r="AY644" s="70"/>
      <c r="AZ644" s="70"/>
      <c r="BA644" s="70"/>
      <c r="BB644" s="70"/>
      <c r="BC644" s="70"/>
      <c r="BD644" s="70"/>
      <c r="BE644" s="70"/>
      <c r="BF644" s="70"/>
      <c r="BG644" s="70"/>
      <c r="BH644" s="70"/>
      <c r="BI644" s="70"/>
      <c r="BJ644" s="70"/>
      <c r="BK644" s="70"/>
      <c r="BL644" s="70"/>
      <c r="BM644" s="70"/>
      <c r="BN644" s="70"/>
      <c r="BO644" s="70"/>
      <c r="CA644" s="5"/>
      <c r="CB644" s="70"/>
    </row>
    <row r="645" spans="1:80">
      <c r="A645" s="70"/>
      <c r="B645" s="71"/>
      <c r="C645" s="71"/>
      <c r="D645" s="71"/>
      <c r="E645" s="71"/>
      <c r="F645" s="71"/>
      <c r="G645" s="93"/>
      <c r="H645" s="93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0"/>
      <c r="AS645" s="71"/>
      <c r="AT645" s="70"/>
      <c r="AU645" s="70"/>
      <c r="AV645" s="70"/>
      <c r="AW645" s="70"/>
      <c r="AX645" s="70"/>
      <c r="AY645" s="70"/>
      <c r="AZ645" s="70"/>
      <c r="BA645" s="70"/>
      <c r="BB645" s="70"/>
      <c r="BC645" s="70"/>
      <c r="BD645" s="70"/>
      <c r="BE645" s="70"/>
      <c r="BF645" s="70"/>
      <c r="BG645" s="70"/>
      <c r="BH645" s="70"/>
      <c r="BI645" s="70"/>
      <c r="BJ645" s="70"/>
      <c r="BK645" s="70"/>
      <c r="BL645" s="70"/>
      <c r="BM645" s="70"/>
      <c r="BN645" s="70"/>
      <c r="BO645" s="70"/>
      <c r="CA645" s="5"/>
      <c r="CB645" s="70"/>
    </row>
    <row r="646" spans="1:80">
      <c r="A646" s="70"/>
      <c r="B646" s="71"/>
      <c r="C646" s="71"/>
      <c r="D646" s="71"/>
      <c r="E646" s="71"/>
      <c r="F646" s="71"/>
      <c r="G646" s="93"/>
      <c r="H646" s="93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0"/>
      <c r="AS646" s="71"/>
      <c r="AT646" s="70"/>
      <c r="AU646" s="70"/>
      <c r="AV646" s="70"/>
      <c r="AW646" s="70"/>
      <c r="AX646" s="70"/>
      <c r="AY646" s="70"/>
      <c r="AZ646" s="70"/>
      <c r="BA646" s="70"/>
      <c r="BB646" s="70"/>
      <c r="BC646" s="70"/>
      <c r="BD646" s="70"/>
      <c r="BE646" s="70"/>
      <c r="BF646" s="70"/>
      <c r="BG646" s="70"/>
      <c r="BH646" s="70"/>
      <c r="BI646" s="70"/>
      <c r="BJ646" s="70"/>
      <c r="BK646" s="70"/>
      <c r="BL646" s="70"/>
      <c r="BM646" s="70"/>
      <c r="BN646" s="70"/>
      <c r="BO646" s="70"/>
      <c r="CA646" s="5"/>
      <c r="CB646" s="70"/>
    </row>
    <row r="647" spans="1:80">
      <c r="A647" s="70"/>
      <c r="B647" s="71"/>
      <c r="C647" s="71"/>
      <c r="D647" s="71"/>
      <c r="E647" s="71"/>
      <c r="F647" s="71"/>
      <c r="G647" s="93"/>
      <c r="H647" s="93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1"/>
      <c r="AB647" s="71"/>
      <c r="AC647" s="71"/>
      <c r="AD647" s="71"/>
      <c r="AE647" s="71"/>
      <c r="AF647" s="71"/>
      <c r="AG647" s="71"/>
      <c r="AH647" s="71"/>
      <c r="AI647" s="71"/>
      <c r="AJ647" s="71"/>
      <c r="AK647" s="71"/>
      <c r="AL647" s="71"/>
      <c r="AM647" s="71"/>
      <c r="AN647" s="71"/>
      <c r="AO647" s="71"/>
      <c r="AP647" s="71"/>
      <c r="AQ647" s="71"/>
      <c r="AR647" s="70"/>
      <c r="AS647" s="71"/>
      <c r="AT647" s="70"/>
      <c r="AU647" s="70"/>
      <c r="AV647" s="70"/>
      <c r="AW647" s="70"/>
      <c r="AX647" s="70"/>
      <c r="AY647" s="70"/>
      <c r="AZ647" s="70"/>
      <c r="BA647" s="70"/>
      <c r="BB647" s="70"/>
      <c r="BC647" s="70"/>
      <c r="BD647" s="70"/>
      <c r="BE647" s="70"/>
      <c r="BF647" s="70"/>
      <c r="BG647" s="70"/>
      <c r="BH647" s="70"/>
      <c r="BI647" s="70"/>
      <c r="BJ647" s="70"/>
      <c r="BK647" s="70"/>
      <c r="BL647" s="70"/>
      <c r="BM647" s="70"/>
      <c r="BN647" s="70"/>
      <c r="BO647" s="70"/>
      <c r="CA647" s="5"/>
      <c r="CB647" s="70"/>
    </row>
    <row r="648" spans="1:80">
      <c r="A648" s="70"/>
      <c r="B648" s="71"/>
      <c r="C648" s="71"/>
      <c r="D648" s="71"/>
      <c r="E648" s="71"/>
      <c r="F648" s="71"/>
      <c r="G648" s="93"/>
      <c r="H648" s="93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  <c r="AA648" s="71"/>
      <c r="AB648" s="71"/>
      <c r="AC648" s="71"/>
      <c r="AD648" s="71"/>
      <c r="AE648" s="71"/>
      <c r="AF648" s="71"/>
      <c r="AG648" s="71"/>
      <c r="AH648" s="71"/>
      <c r="AI648" s="71"/>
      <c r="AJ648" s="71"/>
      <c r="AK648" s="71"/>
      <c r="AL648" s="71"/>
      <c r="AM648" s="71"/>
      <c r="AN648" s="71"/>
      <c r="AO648" s="71"/>
      <c r="AP648" s="71"/>
      <c r="AQ648" s="71"/>
      <c r="AR648" s="70"/>
      <c r="AS648" s="71"/>
      <c r="AT648" s="70"/>
      <c r="AU648" s="70"/>
      <c r="AV648" s="70"/>
      <c r="AW648" s="70"/>
      <c r="AX648" s="70"/>
      <c r="AY648" s="70"/>
      <c r="AZ648" s="70"/>
      <c r="BA648" s="70"/>
      <c r="BB648" s="70"/>
      <c r="BC648" s="70"/>
      <c r="BD648" s="70"/>
      <c r="BE648" s="70"/>
      <c r="BF648" s="70"/>
      <c r="BG648" s="70"/>
      <c r="BH648" s="70"/>
      <c r="BI648" s="70"/>
      <c r="BJ648" s="70"/>
      <c r="BK648" s="70"/>
      <c r="BL648" s="70"/>
      <c r="BM648" s="70"/>
      <c r="BN648" s="70"/>
      <c r="BO648" s="70"/>
      <c r="CA648" s="5"/>
      <c r="CB648" s="70"/>
    </row>
    <row r="649" spans="1:80">
      <c r="A649" s="70"/>
      <c r="B649" s="71"/>
      <c r="C649" s="71"/>
      <c r="D649" s="71"/>
      <c r="E649" s="71"/>
      <c r="F649" s="71"/>
      <c r="G649" s="93"/>
      <c r="H649" s="93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0"/>
      <c r="AS649" s="71"/>
      <c r="AT649" s="70"/>
      <c r="AU649" s="70"/>
      <c r="AV649" s="70"/>
      <c r="AW649" s="70"/>
      <c r="AX649" s="70"/>
      <c r="AY649" s="70"/>
      <c r="AZ649" s="70"/>
      <c r="BA649" s="70"/>
      <c r="BB649" s="70"/>
      <c r="BC649" s="70"/>
      <c r="BD649" s="70"/>
      <c r="BE649" s="70"/>
      <c r="BF649" s="70"/>
      <c r="BG649" s="70"/>
      <c r="BH649" s="70"/>
      <c r="BI649" s="70"/>
      <c r="BJ649" s="70"/>
      <c r="BK649" s="70"/>
      <c r="BL649" s="70"/>
      <c r="BM649" s="70"/>
      <c r="BN649" s="70"/>
      <c r="BO649" s="70"/>
      <c r="CA649" s="5"/>
      <c r="CB649" s="70"/>
    </row>
    <row r="650" spans="1:80">
      <c r="A650" s="70"/>
      <c r="B650" s="71"/>
      <c r="C650" s="71"/>
      <c r="D650" s="71"/>
      <c r="E650" s="71"/>
      <c r="F650" s="71"/>
      <c r="G650" s="93"/>
      <c r="H650" s="93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0"/>
      <c r="AS650" s="71"/>
      <c r="AT650" s="70"/>
      <c r="AU650" s="70"/>
      <c r="AV650" s="70"/>
      <c r="AW650" s="70"/>
      <c r="AX650" s="70"/>
      <c r="AY650" s="70"/>
      <c r="AZ650" s="70"/>
      <c r="BA650" s="70"/>
      <c r="BB650" s="70"/>
      <c r="BC650" s="70"/>
      <c r="BD650" s="70"/>
      <c r="BE650" s="70"/>
      <c r="BF650" s="70"/>
      <c r="BG650" s="70"/>
      <c r="BH650" s="70"/>
      <c r="BI650" s="70"/>
      <c r="BJ650" s="70"/>
      <c r="BK650" s="70"/>
      <c r="BL650" s="70"/>
      <c r="BM650" s="70"/>
      <c r="BN650" s="70"/>
      <c r="BO650" s="70"/>
      <c r="CA650" s="5"/>
      <c r="CB650" s="70"/>
    </row>
    <row r="651" spans="1:80">
      <c r="A651" s="70"/>
      <c r="B651" s="71"/>
      <c r="C651" s="71"/>
      <c r="D651" s="71"/>
      <c r="E651" s="71"/>
      <c r="F651" s="71"/>
      <c r="G651" s="93"/>
      <c r="H651" s="93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0"/>
      <c r="AS651" s="71"/>
      <c r="AT651" s="70"/>
      <c r="AU651" s="70"/>
      <c r="AV651" s="70"/>
      <c r="AW651" s="70"/>
      <c r="AX651" s="70"/>
      <c r="AY651" s="70"/>
      <c r="AZ651" s="70"/>
      <c r="BA651" s="70"/>
      <c r="BB651" s="70"/>
      <c r="BC651" s="70"/>
      <c r="BD651" s="70"/>
      <c r="BE651" s="70"/>
      <c r="BF651" s="70"/>
      <c r="BG651" s="70"/>
      <c r="BH651" s="70"/>
      <c r="BI651" s="70"/>
      <c r="BJ651" s="70"/>
      <c r="BK651" s="70"/>
      <c r="BL651" s="70"/>
      <c r="BM651" s="70"/>
      <c r="BN651" s="70"/>
      <c r="BO651" s="70"/>
      <c r="CA651" s="5"/>
      <c r="CB651" s="70"/>
    </row>
    <row r="652" spans="1:80">
      <c r="A652" s="70"/>
      <c r="B652" s="71"/>
      <c r="C652" s="71"/>
      <c r="D652" s="71"/>
      <c r="E652" s="71"/>
      <c r="F652" s="71"/>
      <c r="G652" s="93"/>
      <c r="H652" s="93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0"/>
      <c r="AS652" s="71"/>
      <c r="AT652" s="70"/>
      <c r="AU652" s="70"/>
      <c r="AV652" s="70"/>
      <c r="AW652" s="70"/>
      <c r="AX652" s="70"/>
      <c r="AY652" s="70"/>
      <c r="AZ652" s="70"/>
      <c r="BA652" s="70"/>
      <c r="BB652" s="70"/>
      <c r="BC652" s="70"/>
      <c r="BD652" s="70"/>
      <c r="BE652" s="70"/>
      <c r="BF652" s="70"/>
      <c r="BG652" s="70"/>
      <c r="BH652" s="70"/>
      <c r="BI652" s="70"/>
      <c r="BJ652" s="70"/>
      <c r="BK652" s="70"/>
      <c r="BL652" s="70"/>
      <c r="BM652" s="70"/>
      <c r="BN652" s="70"/>
      <c r="BO652" s="70"/>
      <c r="CA652" s="5"/>
      <c r="CB652" s="70"/>
    </row>
    <row r="653" spans="1:80">
      <c r="A653" s="70"/>
      <c r="B653" s="71"/>
      <c r="C653" s="71"/>
      <c r="D653" s="71"/>
      <c r="E653" s="71"/>
      <c r="F653" s="71"/>
      <c r="G653" s="93"/>
      <c r="H653" s="93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0"/>
      <c r="AS653" s="71"/>
      <c r="AT653" s="70"/>
      <c r="AU653" s="70"/>
      <c r="AV653" s="70"/>
      <c r="AW653" s="70"/>
      <c r="AX653" s="70"/>
      <c r="AY653" s="70"/>
      <c r="AZ653" s="70"/>
      <c r="BA653" s="70"/>
      <c r="BB653" s="70"/>
      <c r="BC653" s="70"/>
      <c r="BD653" s="70"/>
      <c r="BE653" s="70"/>
      <c r="BF653" s="70"/>
      <c r="BG653" s="70"/>
      <c r="BH653" s="70"/>
      <c r="BI653" s="70"/>
      <c r="BJ653" s="70"/>
      <c r="BK653" s="70"/>
      <c r="BL653" s="70"/>
      <c r="BM653" s="70"/>
      <c r="BN653" s="70"/>
      <c r="BO653" s="70"/>
      <c r="CA653" s="5"/>
      <c r="CB653" s="70"/>
    </row>
    <row r="654" spans="1:80">
      <c r="A654" s="70"/>
      <c r="B654" s="71"/>
      <c r="C654" s="71"/>
      <c r="D654" s="71"/>
      <c r="E654" s="71"/>
      <c r="F654" s="71"/>
      <c r="G654" s="93"/>
      <c r="H654" s="93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0"/>
      <c r="AS654" s="71"/>
      <c r="AT654" s="70"/>
      <c r="AU654" s="70"/>
      <c r="AV654" s="70"/>
      <c r="AW654" s="70"/>
      <c r="AX654" s="70"/>
      <c r="AY654" s="70"/>
      <c r="AZ654" s="70"/>
      <c r="BA654" s="70"/>
      <c r="BB654" s="70"/>
      <c r="BC654" s="70"/>
      <c r="BD654" s="70"/>
      <c r="BE654" s="70"/>
      <c r="BF654" s="70"/>
      <c r="BG654" s="70"/>
      <c r="BH654" s="70"/>
      <c r="BI654" s="70"/>
      <c r="BJ654" s="70"/>
      <c r="BK654" s="70"/>
      <c r="BL654" s="70"/>
      <c r="BM654" s="70"/>
      <c r="BN654" s="70"/>
      <c r="BO654" s="70"/>
      <c r="CA654" s="5"/>
      <c r="CB654" s="70"/>
    </row>
    <row r="655" spans="1:80">
      <c r="A655" s="70"/>
      <c r="B655" s="71"/>
      <c r="C655" s="71"/>
      <c r="D655" s="71"/>
      <c r="E655" s="71"/>
      <c r="F655" s="71"/>
      <c r="G655" s="93"/>
      <c r="H655" s="93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0"/>
      <c r="AS655" s="71"/>
      <c r="AT655" s="70"/>
      <c r="AU655" s="70"/>
      <c r="AV655" s="70"/>
      <c r="AW655" s="70"/>
      <c r="AX655" s="70"/>
      <c r="AY655" s="70"/>
      <c r="AZ655" s="70"/>
      <c r="BA655" s="70"/>
      <c r="BB655" s="70"/>
      <c r="BC655" s="70"/>
      <c r="BD655" s="70"/>
      <c r="BE655" s="70"/>
      <c r="BF655" s="70"/>
      <c r="BG655" s="70"/>
      <c r="BH655" s="70"/>
      <c r="BI655" s="70"/>
      <c r="BJ655" s="70"/>
      <c r="BK655" s="70"/>
      <c r="BL655" s="70"/>
      <c r="BM655" s="70"/>
      <c r="BN655" s="70"/>
      <c r="BO655" s="70"/>
      <c r="CA655" s="5"/>
      <c r="CB655" s="70"/>
    </row>
    <row r="656" spans="1:80">
      <c r="A656" s="70"/>
      <c r="B656" s="71"/>
      <c r="C656" s="71"/>
      <c r="D656" s="71"/>
      <c r="E656" s="71"/>
      <c r="F656" s="71"/>
      <c r="G656" s="93"/>
      <c r="H656" s="93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0"/>
      <c r="AS656" s="71"/>
      <c r="AT656" s="70"/>
      <c r="AU656" s="70"/>
      <c r="AV656" s="70"/>
      <c r="AW656" s="70"/>
      <c r="AX656" s="70"/>
      <c r="AY656" s="70"/>
      <c r="AZ656" s="70"/>
      <c r="BA656" s="70"/>
      <c r="BB656" s="70"/>
      <c r="BC656" s="70"/>
      <c r="BD656" s="70"/>
      <c r="BE656" s="70"/>
      <c r="BF656" s="70"/>
      <c r="BG656" s="70"/>
      <c r="BH656" s="70"/>
      <c r="BI656" s="70"/>
      <c r="BJ656" s="70"/>
      <c r="BK656" s="70"/>
      <c r="BL656" s="70"/>
      <c r="BM656" s="70"/>
      <c r="BN656" s="70"/>
      <c r="BO656" s="70"/>
      <c r="CA656" s="5"/>
      <c r="CB656" s="70"/>
    </row>
    <row r="657" spans="1:80">
      <c r="A657" s="70"/>
      <c r="B657" s="71"/>
      <c r="C657" s="71"/>
      <c r="D657" s="71"/>
      <c r="E657" s="71"/>
      <c r="F657" s="71"/>
      <c r="G657" s="93"/>
      <c r="H657" s="93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0"/>
      <c r="AS657" s="71"/>
      <c r="AT657" s="70"/>
      <c r="AU657" s="70"/>
      <c r="AV657" s="70"/>
      <c r="AW657" s="70"/>
      <c r="AX657" s="70"/>
      <c r="AY657" s="70"/>
      <c r="AZ657" s="70"/>
      <c r="BA657" s="70"/>
      <c r="BB657" s="70"/>
      <c r="BC657" s="70"/>
      <c r="BD657" s="70"/>
      <c r="BE657" s="70"/>
      <c r="BF657" s="70"/>
      <c r="BG657" s="70"/>
      <c r="BH657" s="70"/>
      <c r="BI657" s="70"/>
      <c r="BJ657" s="70"/>
      <c r="BK657" s="70"/>
      <c r="BL657" s="70"/>
      <c r="BM657" s="70"/>
      <c r="BN657" s="70"/>
      <c r="BO657" s="70"/>
      <c r="CA657" s="5"/>
      <c r="CB657" s="70"/>
    </row>
    <row r="658" spans="1:80">
      <c r="A658" s="70"/>
      <c r="B658" s="71"/>
      <c r="C658" s="71"/>
      <c r="D658" s="71"/>
      <c r="E658" s="71"/>
      <c r="F658" s="71"/>
      <c r="G658" s="93"/>
      <c r="H658" s="93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0"/>
      <c r="AS658" s="71"/>
      <c r="AT658" s="70"/>
      <c r="AU658" s="70"/>
      <c r="AV658" s="70"/>
      <c r="AW658" s="70"/>
      <c r="AX658" s="70"/>
      <c r="AY658" s="70"/>
      <c r="AZ658" s="70"/>
      <c r="BA658" s="70"/>
      <c r="BB658" s="70"/>
      <c r="BC658" s="70"/>
      <c r="BD658" s="70"/>
      <c r="BE658" s="70"/>
      <c r="BF658" s="70"/>
      <c r="BG658" s="70"/>
      <c r="BH658" s="70"/>
      <c r="BI658" s="70"/>
      <c r="BJ658" s="70"/>
      <c r="BK658" s="70"/>
      <c r="BL658" s="70"/>
      <c r="BM658" s="70"/>
      <c r="BN658" s="70"/>
      <c r="BO658" s="70"/>
      <c r="CA658" s="5"/>
      <c r="CB658" s="70"/>
    </row>
    <row r="659" spans="1:80">
      <c r="A659" s="70"/>
      <c r="B659" s="71"/>
      <c r="C659" s="71"/>
      <c r="D659" s="71"/>
      <c r="E659" s="71"/>
      <c r="F659" s="71"/>
      <c r="G659" s="93"/>
      <c r="H659" s="93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0"/>
      <c r="AS659" s="71"/>
      <c r="AT659" s="70"/>
      <c r="AU659" s="70"/>
      <c r="AV659" s="70"/>
      <c r="AW659" s="70"/>
      <c r="AX659" s="70"/>
      <c r="AY659" s="70"/>
      <c r="AZ659" s="70"/>
      <c r="BA659" s="70"/>
      <c r="BB659" s="70"/>
      <c r="BC659" s="70"/>
      <c r="BD659" s="70"/>
      <c r="BE659" s="70"/>
      <c r="BF659" s="70"/>
      <c r="BG659" s="70"/>
      <c r="BH659" s="70"/>
      <c r="BI659" s="70"/>
      <c r="BJ659" s="70"/>
      <c r="BK659" s="70"/>
      <c r="BL659" s="70"/>
      <c r="BM659" s="70"/>
      <c r="BN659" s="70"/>
      <c r="BO659" s="70"/>
      <c r="CA659" s="5"/>
      <c r="CB659" s="70"/>
    </row>
    <row r="660" spans="1:80">
      <c r="A660" s="70"/>
      <c r="B660" s="71"/>
      <c r="C660" s="71"/>
      <c r="D660" s="71"/>
      <c r="E660" s="71"/>
      <c r="F660" s="71"/>
      <c r="G660" s="93"/>
      <c r="H660" s="93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0"/>
      <c r="AS660" s="71"/>
      <c r="AT660" s="70"/>
      <c r="AU660" s="70"/>
      <c r="AV660" s="70"/>
      <c r="AW660" s="70"/>
      <c r="AX660" s="70"/>
      <c r="AY660" s="70"/>
      <c r="AZ660" s="70"/>
      <c r="BA660" s="70"/>
      <c r="BB660" s="70"/>
      <c r="BC660" s="70"/>
      <c r="BD660" s="70"/>
      <c r="BE660" s="70"/>
      <c r="BF660" s="70"/>
      <c r="BG660" s="70"/>
      <c r="BH660" s="70"/>
      <c r="BI660" s="70"/>
      <c r="BJ660" s="70"/>
      <c r="BK660" s="70"/>
      <c r="BL660" s="70"/>
      <c r="BM660" s="70"/>
      <c r="BN660" s="70"/>
      <c r="BO660" s="70"/>
      <c r="CA660" s="5"/>
      <c r="CB660" s="70"/>
    </row>
    <row r="661" spans="1:80">
      <c r="A661" s="70"/>
      <c r="B661" s="71"/>
      <c r="C661" s="71"/>
      <c r="D661" s="71"/>
      <c r="E661" s="71"/>
      <c r="F661" s="71"/>
      <c r="G661" s="93"/>
      <c r="H661" s="93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0"/>
      <c r="AS661" s="71"/>
      <c r="AT661" s="70"/>
      <c r="AU661" s="70"/>
      <c r="AV661" s="70"/>
      <c r="AW661" s="70"/>
      <c r="AX661" s="70"/>
      <c r="AY661" s="70"/>
      <c r="AZ661" s="70"/>
      <c r="BA661" s="70"/>
      <c r="BB661" s="70"/>
      <c r="BC661" s="70"/>
      <c r="BD661" s="70"/>
      <c r="BE661" s="70"/>
      <c r="BF661" s="70"/>
      <c r="BG661" s="70"/>
      <c r="BH661" s="70"/>
      <c r="BI661" s="70"/>
      <c r="BJ661" s="70"/>
      <c r="BK661" s="70"/>
      <c r="BL661" s="70"/>
      <c r="BM661" s="70"/>
      <c r="BN661" s="70"/>
      <c r="BO661" s="70"/>
      <c r="CA661" s="5"/>
      <c r="CB661" s="70"/>
    </row>
    <row r="662" spans="1:80">
      <c r="A662" s="70"/>
      <c r="B662" s="71"/>
      <c r="C662" s="71"/>
      <c r="D662" s="71"/>
      <c r="E662" s="71"/>
      <c r="F662" s="71"/>
      <c r="G662" s="93"/>
      <c r="H662" s="93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0"/>
      <c r="AS662" s="71"/>
      <c r="AT662" s="70"/>
      <c r="AU662" s="70"/>
      <c r="AV662" s="70"/>
      <c r="AW662" s="70"/>
      <c r="AX662" s="70"/>
      <c r="AY662" s="70"/>
      <c r="AZ662" s="70"/>
      <c r="BA662" s="70"/>
      <c r="BB662" s="70"/>
      <c r="BC662" s="70"/>
      <c r="BD662" s="70"/>
      <c r="BE662" s="70"/>
      <c r="BF662" s="70"/>
      <c r="BG662" s="70"/>
      <c r="BH662" s="70"/>
      <c r="BI662" s="70"/>
      <c r="BJ662" s="70"/>
      <c r="BK662" s="70"/>
      <c r="BL662" s="70"/>
      <c r="BM662" s="70"/>
      <c r="BN662" s="70"/>
      <c r="BO662" s="70"/>
      <c r="CA662" s="5"/>
      <c r="CB662" s="70"/>
    </row>
    <row r="663" spans="1:80">
      <c r="A663" s="70"/>
      <c r="B663" s="71"/>
      <c r="C663" s="71"/>
      <c r="D663" s="71"/>
      <c r="E663" s="71"/>
      <c r="F663" s="71"/>
      <c r="G663" s="93"/>
      <c r="H663" s="93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0"/>
      <c r="AS663" s="71"/>
      <c r="AT663" s="70"/>
      <c r="AU663" s="70"/>
      <c r="AV663" s="70"/>
      <c r="AW663" s="70"/>
      <c r="AX663" s="70"/>
      <c r="AY663" s="70"/>
      <c r="AZ663" s="70"/>
      <c r="BA663" s="70"/>
      <c r="BB663" s="70"/>
      <c r="BC663" s="70"/>
      <c r="BD663" s="70"/>
      <c r="BE663" s="70"/>
      <c r="BF663" s="70"/>
      <c r="BG663" s="70"/>
      <c r="BH663" s="70"/>
      <c r="BI663" s="70"/>
      <c r="BJ663" s="70"/>
      <c r="BK663" s="70"/>
      <c r="BL663" s="70"/>
      <c r="BM663" s="70"/>
      <c r="BN663" s="70"/>
      <c r="BO663" s="70"/>
      <c r="CA663" s="5"/>
      <c r="CB663" s="70"/>
    </row>
    <row r="664" spans="1:80">
      <c r="A664" s="70"/>
      <c r="B664" s="71"/>
      <c r="C664" s="71"/>
      <c r="D664" s="71"/>
      <c r="E664" s="71"/>
      <c r="F664" s="71"/>
      <c r="G664" s="93"/>
      <c r="H664" s="93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0"/>
      <c r="AS664" s="71"/>
      <c r="AT664" s="70"/>
      <c r="AU664" s="70"/>
      <c r="AV664" s="70"/>
      <c r="AW664" s="70"/>
      <c r="AX664" s="70"/>
      <c r="AY664" s="70"/>
      <c r="AZ664" s="70"/>
      <c r="BA664" s="70"/>
      <c r="BB664" s="70"/>
      <c r="BC664" s="70"/>
      <c r="BD664" s="70"/>
      <c r="BE664" s="70"/>
      <c r="BF664" s="70"/>
      <c r="BG664" s="70"/>
      <c r="BH664" s="70"/>
      <c r="BI664" s="70"/>
      <c r="BJ664" s="70"/>
      <c r="BK664" s="70"/>
      <c r="BL664" s="70"/>
      <c r="BM664" s="70"/>
      <c r="BN664" s="70"/>
      <c r="BO664" s="70"/>
      <c r="CA664" s="5"/>
      <c r="CB664" s="70"/>
    </row>
    <row r="665" spans="1:80">
      <c r="A665" s="70"/>
      <c r="B665" s="71"/>
      <c r="C665" s="71"/>
      <c r="D665" s="71"/>
      <c r="E665" s="71"/>
      <c r="F665" s="71"/>
      <c r="G665" s="93"/>
      <c r="H665" s="93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0"/>
      <c r="AS665" s="71"/>
      <c r="AT665" s="70"/>
      <c r="AU665" s="70"/>
      <c r="AV665" s="70"/>
      <c r="AW665" s="70"/>
      <c r="AX665" s="70"/>
      <c r="AY665" s="70"/>
      <c r="AZ665" s="70"/>
      <c r="BA665" s="70"/>
      <c r="BB665" s="70"/>
      <c r="BC665" s="70"/>
      <c r="BD665" s="70"/>
      <c r="BE665" s="70"/>
      <c r="BF665" s="70"/>
      <c r="BG665" s="70"/>
      <c r="BH665" s="70"/>
      <c r="BI665" s="70"/>
      <c r="BJ665" s="70"/>
      <c r="BK665" s="70"/>
      <c r="BL665" s="70"/>
      <c r="BM665" s="70"/>
      <c r="BN665" s="70"/>
      <c r="BO665" s="70"/>
      <c r="CA665" s="5"/>
      <c r="CB665" s="70"/>
    </row>
    <row r="666" spans="1:80">
      <c r="A666" s="70"/>
      <c r="B666" s="71"/>
      <c r="C666" s="71"/>
      <c r="D666" s="71"/>
      <c r="E666" s="71"/>
      <c r="F666" s="71"/>
      <c r="G666" s="93"/>
      <c r="H666" s="93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0"/>
      <c r="AS666" s="71"/>
      <c r="AT666" s="70"/>
      <c r="AU666" s="70"/>
      <c r="AV666" s="70"/>
      <c r="AW666" s="70"/>
      <c r="AX666" s="70"/>
      <c r="AY666" s="70"/>
      <c r="AZ666" s="70"/>
      <c r="BA666" s="70"/>
      <c r="BB666" s="70"/>
      <c r="BC666" s="70"/>
      <c r="BD666" s="70"/>
      <c r="BE666" s="70"/>
      <c r="BF666" s="70"/>
      <c r="BG666" s="70"/>
      <c r="BH666" s="70"/>
      <c r="BI666" s="70"/>
      <c r="BJ666" s="70"/>
      <c r="BK666" s="70"/>
      <c r="BL666" s="70"/>
      <c r="BM666" s="70"/>
      <c r="BN666" s="70"/>
      <c r="BO666" s="70"/>
      <c r="CA666" s="5"/>
      <c r="CB666" s="70"/>
    </row>
    <row r="667" spans="1:80">
      <c r="A667" s="70"/>
      <c r="B667" s="71"/>
      <c r="C667" s="71"/>
      <c r="D667" s="71"/>
      <c r="E667" s="71"/>
      <c r="F667" s="71"/>
      <c r="G667" s="93"/>
      <c r="H667" s="93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0"/>
      <c r="AS667" s="71"/>
      <c r="AT667" s="70"/>
      <c r="AU667" s="70"/>
      <c r="AV667" s="70"/>
      <c r="AW667" s="70"/>
      <c r="AX667" s="70"/>
      <c r="AY667" s="70"/>
      <c r="AZ667" s="70"/>
      <c r="BA667" s="70"/>
      <c r="BB667" s="70"/>
      <c r="BC667" s="70"/>
      <c r="BD667" s="70"/>
      <c r="BE667" s="70"/>
      <c r="BF667" s="70"/>
      <c r="BG667" s="70"/>
      <c r="BH667" s="70"/>
      <c r="BI667" s="70"/>
      <c r="BJ667" s="70"/>
      <c r="BK667" s="70"/>
      <c r="BL667" s="70"/>
      <c r="BM667" s="70"/>
      <c r="BN667" s="70"/>
      <c r="BO667" s="70"/>
      <c r="CA667" s="5"/>
      <c r="CB667" s="70"/>
    </row>
    <row r="668" spans="1:80">
      <c r="A668" s="70"/>
      <c r="B668" s="71"/>
      <c r="C668" s="71"/>
      <c r="D668" s="71"/>
      <c r="E668" s="71"/>
      <c r="F668" s="71"/>
      <c r="G668" s="93"/>
      <c r="H668" s="93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0"/>
      <c r="AS668" s="71"/>
      <c r="AT668" s="70"/>
      <c r="AU668" s="70"/>
      <c r="AV668" s="70"/>
      <c r="AW668" s="70"/>
      <c r="AX668" s="70"/>
      <c r="AY668" s="70"/>
      <c r="AZ668" s="70"/>
      <c r="BA668" s="70"/>
      <c r="BB668" s="70"/>
      <c r="BC668" s="70"/>
      <c r="BD668" s="70"/>
      <c r="BE668" s="70"/>
      <c r="BF668" s="70"/>
      <c r="BG668" s="70"/>
      <c r="BH668" s="70"/>
      <c r="BI668" s="70"/>
      <c r="BJ668" s="70"/>
      <c r="BK668" s="70"/>
      <c r="BL668" s="70"/>
      <c r="BM668" s="70"/>
      <c r="BN668" s="70"/>
      <c r="BO668" s="70"/>
      <c r="CA668" s="5"/>
      <c r="CB668" s="70"/>
    </row>
    <row r="669" spans="1:80">
      <c r="A669" s="70"/>
      <c r="B669" s="71"/>
      <c r="C669" s="71"/>
      <c r="D669" s="71"/>
      <c r="E669" s="71"/>
      <c r="F669" s="71"/>
      <c r="G669" s="93"/>
      <c r="H669" s="93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0"/>
      <c r="AS669" s="71"/>
      <c r="AT669" s="70"/>
      <c r="AU669" s="70"/>
      <c r="AV669" s="70"/>
      <c r="AW669" s="70"/>
      <c r="AX669" s="70"/>
      <c r="AY669" s="70"/>
      <c r="AZ669" s="70"/>
      <c r="BA669" s="70"/>
      <c r="BB669" s="70"/>
      <c r="BC669" s="70"/>
      <c r="BD669" s="70"/>
      <c r="BE669" s="70"/>
      <c r="BF669" s="70"/>
      <c r="BG669" s="70"/>
      <c r="BH669" s="70"/>
      <c r="BI669" s="70"/>
      <c r="BJ669" s="70"/>
      <c r="BK669" s="70"/>
      <c r="BL669" s="70"/>
      <c r="BM669" s="70"/>
      <c r="BN669" s="70"/>
      <c r="BO669" s="70"/>
      <c r="CA669" s="5"/>
      <c r="CB669" s="70"/>
    </row>
    <row r="670" spans="1:80">
      <c r="A670" s="70"/>
      <c r="B670" s="71"/>
      <c r="C670" s="71"/>
      <c r="D670" s="71"/>
      <c r="E670" s="71"/>
      <c r="F670" s="71"/>
      <c r="G670" s="93"/>
      <c r="H670" s="93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0"/>
      <c r="AS670" s="71"/>
      <c r="AT670" s="70"/>
      <c r="AU670" s="70"/>
      <c r="AV670" s="70"/>
      <c r="AW670" s="70"/>
      <c r="AX670" s="70"/>
      <c r="AY670" s="70"/>
      <c r="AZ670" s="70"/>
      <c r="BA670" s="70"/>
      <c r="BB670" s="70"/>
      <c r="BC670" s="70"/>
      <c r="BD670" s="70"/>
      <c r="BE670" s="70"/>
      <c r="BF670" s="70"/>
      <c r="BG670" s="70"/>
      <c r="BH670" s="70"/>
      <c r="BI670" s="70"/>
      <c r="BJ670" s="70"/>
      <c r="BK670" s="70"/>
      <c r="BL670" s="70"/>
      <c r="BM670" s="70"/>
      <c r="BN670" s="70"/>
      <c r="BO670" s="70"/>
      <c r="CA670" s="5"/>
      <c r="CB670" s="70"/>
    </row>
    <row r="671" spans="1:80">
      <c r="A671" s="70"/>
      <c r="B671" s="71"/>
      <c r="C671" s="71"/>
      <c r="D671" s="71"/>
      <c r="E671" s="71"/>
      <c r="F671" s="71"/>
      <c r="G671" s="93"/>
      <c r="H671" s="93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0"/>
      <c r="AS671" s="71"/>
      <c r="AT671" s="70"/>
      <c r="AU671" s="70"/>
      <c r="AV671" s="70"/>
      <c r="AW671" s="70"/>
      <c r="AX671" s="70"/>
      <c r="AY671" s="70"/>
      <c r="AZ671" s="70"/>
      <c r="BA671" s="70"/>
      <c r="BB671" s="70"/>
      <c r="BC671" s="70"/>
      <c r="BD671" s="70"/>
      <c r="BE671" s="70"/>
      <c r="BF671" s="70"/>
      <c r="BG671" s="70"/>
      <c r="BH671" s="70"/>
      <c r="BI671" s="70"/>
      <c r="BJ671" s="70"/>
      <c r="BK671" s="70"/>
      <c r="BL671" s="70"/>
      <c r="BM671" s="70"/>
      <c r="BN671" s="70"/>
      <c r="BO671" s="70"/>
      <c r="CA671" s="5"/>
      <c r="CB671" s="70"/>
    </row>
    <row r="672" spans="1:80">
      <c r="A672" s="70"/>
      <c r="B672" s="71"/>
      <c r="C672" s="71"/>
      <c r="D672" s="71"/>
      <c r="E672" s="71"/>
      <c r="F672" s="71"/>
      <c r="G672" s="93"/>
      <c r="H672" s="93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0"/>
      <c r="AS672" s="71"/>
      <c r="AT672" s="70"/>
      <c r="AU672" s="70"/>
      <c r="AV672" s="70"/>
      <c r="AW672" s="70"/>
      <c r="AX672" s="70"/>
      <c r="AY672" s="70"/>
      <c r="AZ672" s="70"/>
      <c r="BA672" s="70"/>
      <c r="BB672" s="70"/>
      <c r="BC672" s="70"/>
      <c r="BD672" s="70"/>
      <c r="BE672" s="70"/>
      <c r="BF672" s="70"/>
      <c r="BG672" s="70"/>
      <c r="BH672" s="70"/>
      <c r="BI672" s="70"/>
      <c r="BJ672" s="70"/>
      <c r="BK672" s="70"/>
      <c r="BL672" s="70"/>
      <c r="BM672" s="70"/>
      <c r="BN672" s="70"/>
      <c r="BO672" s="70"/>
      <c r="CA672" s="5"/>
      <c r="CB672" s="70"/>
    </row>
    <row r="673" spans="1:80">
      <c r="A673" s="70"/>
      <c r="B673" s="71"/>
      <c r="C673" s="71"/>
      <c r="D673" s="71"/>
      <c r="E673" s="71"/>
      <c r="F673" s="71"/>
      <c r="G673" s="93"/>
      <c r="H673" s="93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0"/>
      <c r="AS673" s="71"/>
      <c r="AT673" s="70"/>
      <c r="AU673" s="70"/>
      <c r="AV673" s="70"/>
      <c r="AW673" s="70"/>
      <c r="AX673" s="70"/>
      <c r="AY673" s="70"/>
      <c r="AZ673" s="70"/>
      <c r="BA673" s="70"/>
      <c r="BB673" s="70"/>
      <c r="BC673" s="70"/>
      <c r="BD673" s="70"/>
      <c r="BE673" s="70"/>
      <c r="BF673" s="70"/>
      <c r="BG673" s="70"/>
      <c r="BH673" s="70"/>
      <c r="BI673" s="70"/>
      <c r="BJ673" s="70"/>
      <c r="BK673" s="70"/>
      <c r="BL673" s="70"/>
      <c r="BM673" s="70"/>
      <c r="BN673" s="70"/>
      <c r="BO673" s="70"/>
      <c r="CA673" s="5"/>
      <c r="CB673" s="70"/>
    </row>
    <row r="674" spans="1:80">
      <c r="A674" s="70"/>
      <c r="B674" s="71"/>
      <c r="C674" s="71"/>
      <c r="D674" s="71"/>
      <c r="E674" s="71"/>
      <c r="F674" s="71"/>
      <c r="G674" s="93"/>
      <c r="H674" s="93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0"/>
      <c r="AS674" s="71"/>
      <c r="AT674" s="70"/>
      <c r="AU674" s="70"/>
      <c r="AV674" s="70"/>
      <c r="AW674" s="70"/>
      <c r="AX674" s="70"/>
      <c r="AY674" s="70"/>
      <c r="AZ674" s="70"/>
      <c r="BA674" s="70"/>
      <c r="BB674" s="70"/>
      <c r="BC674" s="70"/>
      <c r="BD674" s="70"/>
      <c r="BE674" s="70"/>
      <c r="BF674" s="70"/>
      <c r="BG674" s="70"/>
      <c r="BH674" s="70"/>
      <c r="BI674" s="70"/>
      <c r="BJ674" s="70"/>
      <c r="BK674" s="70"/>
      <c r="BL674" s="70"/>
      <c r="BM674" s="70"/>
      <c r="BN674" s="70"/>
      <c r="BO674" s="70"/>
      <c r="CA674" s="5"/>
      <c r="CB674" s="70"/>
    </row>
    <row r="675" spans="1:80">
      <c r="A675" s="70"/>
      <c r="B675" s="71"/>
      <c r="C675" s="71"/>
      <c r="D675" s="71"/>
      <c r="E675" s="71"/>
      <c r="F675" s="71"/>
      <c r="G675" s="93"/>
      <c r="H675" s="93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0"/>
      <c r="AS675" s="71"/>
      <c r="AT675" s="70"/>
      <c r="AU675" s="70"/>
      <c r="AV675" s="70"/>
      <c r="AW675" s="70"/>
      <c r="AX675" s="70"/>
      <c r="AY675" s="70"/>
      <c r="AZ675" s="70"/>
      <c r="BA675" s="70"/>
      <c r="BB675" s="70"/>
      <c r="BC675" s="70"/>
      <c r="BD675" s="70"/>
      <c r="BE675" s="70"/>
      <c r="BF675" s="70"/>
      <c r="BG675" s="70"/>
      <c r="BH675" s="70"/>
      <c r="BI675" s="70"/>
      <c r="BJ675" s="70"/>
      <c r="BK675" s="70"/>
      <c r="BL675" s="70"/>
      <c r="BM675" s="70"/>
      <c r="BN675" s="70"/>
      <c r="BO675" s="70"/>
      <c r="CA675" s="5"/>
      <c r="CB675" s="70"/>
    </row>
    <row r="676" spans="1:80">
      <c r="A676" s="70"/>
      <c r="B676" s="71"/>
      <c r="C676" s="71"/>
      <c r="D676" s="71"/>
      <c r="E676" s="71"/>
      <c r="F676" s="71"/>
      <c r="G676" s="93"/>
      <c r="H676" s="93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0"/>
      <c r="AS676" s="71"/>
      <c r="AT676" s="70"/>
      <c r="AU676" s="70"/>
      <c r="AV676" s="70"/>
      <c r="AW676" s="70"/>
      <c r="AX676" s="70"/>
      <c r="AY676" s="70"/>
      <c r="AZ676" s="70"/>
      <c r="BA676" s="70"/>
      <c r="BB676" s="70"/>
      <c r="BC676" s="70"/>
      <c r="BD676" s="70"/>
      <c r="BE676" s="70"/>
      <c r="BF676" s="70"/>
      <c r="BG676" s="70"/>
      <c r="BH676" s="70"/>
      <c r="BI676" s="70"/>
      <c r="BJ676" s="70"/>
      <c r="BK676" s="70"/>
      <c r="BL676" s="70"/>
      <c r="BM676" s="70"/>
      <c r="BN676" s="70"/>
      <c r="BO676" s="70"/>
      <c r="CA676" s="5"/>
      <c r="CB676" s="70"/>
    </row>
    <row r="677" spans="1:80">
      <c r="A677" s="70"/>
      <c r="B677" s="71"/>
      <c r="C677" s="71"/>
      <c r="D677" s="71"/>
      <c r="E677" s="71"/>
      <c r="F677" s="71"/>
      <c r="G677" s="93"/>
      <c r="H677" s="93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1"/>
      <c r="AB677" s="71"/>
      <c r="AC677" s="71"/>
      <c r="AD677" s="71"/>
      <c r="AE677" s="71"/>
      <c r="AF677" s="71"/>
      <c r="AG677" s="71"/>
      <c r="AH677" s="71"/>
      <c r="AI677" s="71"/>
      <c r="AJ677" s="71"/>
      <c r="AK677" s="71"/>
      <c r="AL677" s="71"/>
      <c r="AM677" s="71"/>
      <c r="AN677" s="71"/>
      <c r="AO677" s="71"/>
      <c r="AP677" s="71"/>
      <c r="AQ677" s="71"/>
      <c r="AR677" s="70"/>
      <c r="AS677" s="71"/>
      <c r="AT677" s="70"/>
      <c r="AU677" s="70"/>
      <c r="AV677" s="70"/>
      <c r="AW677" s="70"/>
      <c r="AX677" s="70"/>
      <c r="AY677" s="70"/>
      <c r="AZ677" s="70"/>
      <c r="BA677" s="70"/>
      <c r="BB677" s="70"/>
      <c r="BC677" s="70"/>
      <c r="BD677" s="70"/>
      <c r="BE677" s="70"/>
      <c r="BF677" s="70"/>
      <c r="BG677" s="70"/>
      <c r="BH677" s="70"/>
      <c r="BI677" s="70"/>
      <c r="BJ677" s="70"/>
      <c r="BK677" s="70"/>
      <c r="BL677" s="70"/>
      <c r="BM677" s="70"/>
      <c r="BN677" s="70"/>
      <c r="BO677" s="70"/>
      <c r="CA677" s="5"/>
      <c r="CB677" s="70"/>
    </row>
    <row r="678" spans="1:80">
      <c r="A678" s="70"/>
      <c r="B678" s="71"/>
      <c r="C678" s="71"/>
      <c r="D678" s="71"/>
      <c r="E678" s="71"/>
      <c r="F678" s="71"/>
      <c r="G678" s="93"/>
      <c r="H678" s="93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0"/>
      <c r="AS678" s="71"/>
      <c r="AT678" s="70"/>
      <c r="AU678" s="70"/>
      <c r="AV678" s="70"/>
      <c r="AW678" s="70"/>
      <c r="AX678" s="70"/>
      <c r="AY678" s="70"/>
      <c r="AZ678" s="70"/>
      <c r="BA678" s="70"/>
      <c r="BB678" s="70"/>
      <c r="BC678" s="70"/>
      <c r="BD678" s="70"/>
      <c r="BE678" s="70"/>
      <c r="BF678" s="70"/>
      <c r="BG678" s="70"/>
      <c r="BH678" s="70"/>
      <c r="BI678" s="70"/>
      <c r="BJ678" s="70"/>
      <c r="BK678" s="70"/>
      <c r="BL678" s="70"/>
      <c r="BM678" s="70"/>
      <c r="BN678" s="70"/>
      <c r="BO678" s="70"/>
      <c r="CA678" s="5"/>
      <c r="CB678" s="70"/>
    </row>
    <row r="679" spans="1:80">
      <c r="A679" s="70"/>
      <c r="B679" s="71"/>
      <c r="C679" s="71"/>
      <c r="D679" s="71"/>
      <c r="E679" s="71"/>
      <c r="F679" s="71"/>
      <c r="G679" s="93"/>
      <c r="H679" s="93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0"/>
      <c r="AS679" s="71"/>
      <c r="AT679" s="70"/>
      <c r="AU679" s="70"/>
      <c r="AV679" s="70"/>
      <c r="AW679" s="70"/>
      <c r="AX679" s="70"/>
      <c r="AY679" s="70"/>
      <c r="AZ679" s="70"/>
      <c r="BA679" s="70"/>
      <c r="BB679" s="70"/>
      <c r="BC679" s="70"/>
      <c r="BD679" s="70"/>
      <c r="BE679" s="70"/>
      <c r="BF679" s="70"/>
      <c r="BG679" s="70"/>
      <c r="BH679" s="70"/>
      <c r="BI679" s="70"/>
      <c r="BJ679" s="70"/>
      <c r="BK679" s="70"/>
      <c r="BL679" s="70"/>
      <c r="BM679" s="70"/>
      <c r="BN679" s="70"/>
      <c r="BO679" s="70"/>
      <c r="CA679" s="5"/>
      <c r="CB679" s="70"/>
    </row>
    <row r="680" spans="1:80">
      <c r="A680" s="70"/>
      <c r="B680" s="71"/>
      <c r="C680" s="71"/>
      <c r="D680" s="71"/>
      <c r="E680" s="71"/>
      <c r="F680" s="71"/>
      <c r="G680" s="93"/>
      <c r="H680" s="93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0"/>
      <c r="AS680" s="71"/>
      <c r="AT680" s="70"/>
      <c r="AU680" s="70"/>
      <c r="AV680" s="70"/>
      <c r="AW680" s="70"/>
      <c r="AX680" s="70"/>
      <c r="AY680" s="70"/>
      <c r="AZ680" s="70"/>
      <c r="BA680" s="70"/>
      <c r="BB680" s="70"/>
      <c r="BC680" s="70"/>
      <c r="BD680" s="70"/>
      <c r="BE680" s="70"/>
      <c r="BF680" s="70"/>
      <c r="BG680" s="70"/>
      <c r="BH680" s="70"/>
      <c r="BI680" s="70"/>
      <c r="BJ680" s="70"/>
      <c r="BK680" s="70"/>
      <c r="BL680" s="70"/>
      <c r="BM680" s="70"/>
      <c r="BN680" s="70"/>
      <c r="BO680" s="70"/>
      <c r="CA680" s="5"/>
      <c r="CB680" s="70"/>
    </row>
    <row r="681" spans="1:80">
      <c r="A681" s="70"/>
      <c r="B681" s="71"/>
      <c r="C681" s="71"/>
      <c r="D681" s="71"/>
      <c r="E681" s="71"/>
      <c r="F681" s="71"/>
      <c r="G681" s="93"/>
      <c r="H681" s="93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0"/>
      <c r="AS681" s="71"/>
      <c r="AT681" s="70"/>
      <c r="AU681" s="70"/>
      <c r="AV681" s="70"/>
      <c r="AW681" s="70"/>
      <c r="AX681" s="70"/>
      <c r="AY681" s="70"/>
      <c r="AZ681" s="70"/>
      <c r="BA681" s="70"/>
      <c r="BB681" s="70"/>
      <c r="BC681" s="70"/>
      <c r="BD681" s="70"/>
      <c r="BE681" s="70"/>
      <c r="BF681" s="70"/>
      <c r="BG681" s="70"/>
      <c r="BH681" s="70"/>
      <c r="BI681" s="70"/>
      <c r="BJ681" s="70"/>
      <c r="BK681" s="70"/>
      <c r="BL681" s="70"/>
      <c r="BM681" s="70"/>
      <c r="BN681" s="70"/>
      <c r="BO681" s="70"/>
      <c r="CA681" s="5"/>
      <c r="CB681" s="70"/>
    </row>
    <row r="682" spans="1:80">
      <c r="A682" s="70"/>
      <c r="B682" s="71"/>
      <c r="C682" s="71"/>
      <c r="D682" s="71"/>
      <c r="E682" s="71"/>
      <c r="F682" s="71"/>
      <c r="G682" s="93"/>
      <c r="H682" s="93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0"/>
      <c r="AS682" s="71"/>
      <c r="AT682" s="70"/>
      <c r="AU682" s="70"/>
      <c r="AV682" s="70"/>
      <c r="AW682" s="70"/>
      <c r="AX682" s="70"/>
      <c r="AY682" s="70"/>
      <c r="AZ682" s="70"/>
      <c r="BA682" s="70"/>
      <c r="BB682" s="70"/>
      <c r="BC682" s="70"/>
      <c r="BD682" s="70"/>
      <c r="BE682" s="70"/>
      <c r="BF682" s="70"/>
      <c r="BG682" s="70"/>
      <c r="BH682" s="70"/>
      <c r="BI682" s="70"/>
      <c r="BJ682" s="70"/>
      <c r="BK682" s="70"/>
      <c r="BL682" s="70"/>
      <c r="BM682" s="70"/>
      <c r="BN682" s="70"/>
      <c r="BO682" s="70"/>
      <c r="CA682" s="5"/>
      <c r="CB682" s="70"/>
    </row>
    <row r="683" spans="1:80">
      <c r="A683" s="70"/>
      <c r="B683" s="71"/>
      <c r="C683" s="71"/>
      <c r="D683" s="71"/>
      <c r="E683" s="71"/>
      <c r="F683" s="71"/>
      <c r="G683" s="93"/>
      <c r="H683" s="93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0"/>
      <c r="AS683" s="71"/>
      <c r="AT683" s="70"/>
      <c r="AU683" s="70"/>
      <c r="AV683" s="70"/>
      <c r="AW683" s="70"/>
      <c r="AX683" s="70"/>
      <c r="AY683" s="70"/>
      <c r="AZ683" s="70"/>
      <c r="BA683" s="70"/>
      <c r="BB683" s="70"/>
      <c r="BC683" s="70"/>
      <c r="BD683" s="70"/>
      <c r="BE683" s="70"/>
      <c r="BF683" s="70"/>
      <c r="BG683" s="70"/>
      <c r="BH683" s="70"/>
      <c r="BI683" s="70"/>
      <c r="BJ683" s="70"/>
      <c r="BK683" s="70"/>
      <c r="BL683" s="70"/>
      <c r="BM683" s="70"/>
      <c r="BN683" s="70"/>
      <c r="BO683" s="70"/>
      <c r="CA683" s="5"/>
      <c r="CB683" s="70"/>
    </row>
    <row r="684" spans="1:80">
      <c r="A684" s="70"/>
      <c r="B684" s="71"/>
      <c r="C684" s="71"/>
      <c r="D684" s="71"/>
      <c r="E684" s="71"/>
      <c r="F684" s="71"/>
      <c r="G684" s="93"/>
      <c r="H684" s="93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0"/>
      <c r="AS684" s="71"/>
      <c r="AT684" s="70"/>
      <c r="AU684" s="70"/>
      <c r="AV684" s="70"/>
      <c r="AW684" s="70"/>
      <c r="AX684" s="70"/>
      <c r="AY684" s="70"/>
      <c r="AZ684" s="70"/>
      <c r="BA684" s="70"/>
      <c r="BB684" s="70"/>
      <c r="BC684" s="70"/>
      <c r="BD684" s="70"/>
      <c r="BE684" s="70"/>
      <c r="BF684" s="70"/>
      <c r="BG684" s="70"/>
      <c r="BH684" s="70"/>
      <c r="BI684" s="70"/>
      <c r="BJ684" s="70"/>
      <c r="BK684" s="70"/>
      <c r="BL684" s="70"/>
      <c r="BM684" s="70"/>
      <c r="BN684" s="70"/>
      <c r="BO684" s="70"/>
      <c r="CA684" s="5"/>
      <c r="CB684" s="70"/>
    </row>
    <row r="685" spans="1:80">
      <c r="A685" s="70"/>
      <c r="B685" s="71"/>
      <c r="C685" s="71"/>
      <c r="D685" s="71"/>
      <c r="E685" s="71"/>
      <c r="F685" s="71"/>
      <c r="G685" s="93"/>
      <c r="H685" s="93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1"/>
      <c r="AB685" s="71"/>
      <c r="AC685" s="71"/>
      <c r="AD685" s="71"/>
      <c r="AE685" s="71"/>
      <c r="AF685" s="71"/>
      <c r="AG685" s="71"/>
      <c r="AH685" s="71"/>
      <c r="AI685" s="71"/>
      <c r="AJ685" s="71"/>
      <c r="AK685" s="71"/>
      <c r="AL685" s="71"/>
      <c r="AM685" s="71"/>
      <c r="AN685" s="71"/>
      <c r="AO685" s="71"/>
      <c r="AP685" s="71"/>
      <c r="AQ685" s="71"/>
      <c r="AR685" s="70"/>
      <c r="AS685" s="71"/>
      <c r="AT685" s="70"/>
      <c r="AU685" s="70"/>
      <c r="AV685" s="70"/>
      <c r="AW685" s="70"/>
      <c r="AX685" s="70"/>
      <c r="AY685" s="70"/>
      <c r="AZ685" s="70"/>
      <c r="BA685" s="70"/>
      <c r="BB685" s="70"/>
      <c r="BC685" s="70"/>
      <c r="BD685" s="70"/>
      <c r="BE685" s="70"/>
      <c r="BF685" s="70"/>
      <c r="BG685" s="70"/>
      <c r="BH685" s="70"/>
      <c r="BI685" s="70"/>
      <c r="BJ685" s="70"/>
      <c r="BK685" s="70"/>
      <c r="BL685" s="70"/>
      <c r="BM685" s="70"/>
      <c r="BN685" s="70"/>
      <c r="BO685" s="70"/>
      <c r="CA685" s="5"/>
      <c r="CB685" s="70"/>
    </row>
    <row r="686" spans="1:80">
      <c r="A686" s="70"/>
      <c r="B686" s="71"/>
      <c r="C686" s="71"/>
      <c r="D686" s="71"/>
      <c r="E686" s="71"/>
      <c r="F686" s="71"/>
      <c r="G686" s="93"/>
      <c r="H686" s="93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  <c r="AA686" s="71"/>
      <c r="AB686" s="71"/>
      <c r="AC686" s="71"/>
      <c r="AD686" s="71"/>
      <c r="AE686" s="71"/>
      <c r="AF686" s="71"/>
      <c r="AG686" s="71"/>
      <c r="AH686" s="71"/>
      <c r="AI686" s="71"/>
      <c r="AJ686" s="71"/>
      <c r="AK686" s="71"/>
      <c r="AL686" s="71"/>
      <c r="AM686" s="71"/>
      <c r="AN686" s="71"/>
      <c r="AO686" s="71"/>
      <c r="AP686" s="71"/>
      <c r="AQ686" s="71"/>
      <c r="AR686" s="70"/>
      <c r="AS686" s="71"/>
      <c r="AT686" s="70"/>
      <c r="AU686" s="70"/>
      <c r="AV686" s="70"/>
      <c r="AW686" s="70"/>
      <c r="AX686" s="70"/>
      <c r="AY686" s="70"/>
      <c r="AZ686" s="70"/>
      <c r="BA686" s="70"/>
      <c r="BB686" s="70"/>
      <c r="BC686" s="70"/>
      <c r="BD686" s="70"/>
      <c r="BE686" s="70"/>
      <c r="BF686" s="70"/>
      <c r="BG686" s="70"/>
      <c r="BH686" s="70"/>
      <c r="BI686" s="70"/>
      <c r="BJ686" s="70"/>
      <c r="BK686" s="70"/>
      <c r="BL686" s="70"/>
      <c r="BM686" s="70"/>
      <c r="BN686" s="70"/>
      <c r="BO686" s="70"/>
      <c r="CA686" s="5"/>
      <c r="CB686" s="70"/>
    </row>
    <row r="687" spans="1:80">
      <c r="A687" s="70"/>
      <c r="B687" s="71"/>
      <c r="C687" s="71"/>
      <c r="D687" s="71"/>
      <c r="E687" s="71"/>
      <c r="F687" s="71"/>
      <c r="G687" s="93"/>
      <c r="H687" s="93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1"/>
      <c r="AB687" s="71"/>
      <c r="AC687" s="71"/>
      <c r="AD687" s="71"/>
      <c r="AE687" s="71"/>
      <c r="AF687" s="71"/>
      <c r="AG687" s="71"/>
      <c r="AH687" s="71"/>
      <c r="AI687" s="71"/>
      <c r="AJ687" s="71"/>
      <c r="AK687" s="71"/>
      <c r="AL687" s="71"/>
      <c r="AM687" s="71"/>
      <c r="AN687" s="71"/>
      <c r="AO687" s="71"/>
      <c r="AP687" s="71"/>
      <c r="AQ687" s="71"/>
      <c r="AR687" s="70"/>
      <c r="AS687" s="71"/>
      <c r="AT687" s="70"/>
      <c r="AU687" s="70"/>
      <c r="AV687" s="70"/>
      <c r="AW687" s="70"/>
      <c r="AX687" s="70"/>
      <c r="AY687" s="70"/>
      <c r="AZ687" s="70"/>
      <c r="BA687" s="70"/>
      <c r="BB687" s="70"/>
      <c r="BC687" s="70"/>
      <c r="BD687" s="70"/>
      <c r="BE687" s="70"/>
      <c r="BF687" s="70"/>
      <c r="BG687" s="70"/>
      <c r="BH687" s="70"/>
      <c r="BI687" s="70"/>
      <c r="BJ687" s="70"/>
      <c r="BK687" s="70"/>
      <c r="BL687" s="70"/>
      <c r="BM687" s="70"/>
      <c r="BN687" s="70"/>
      <c r="BO687" s="70"/>
      <c r="CA687" s="5"/>
      <c r="CB687" s="70"/>
    </row>
    <row r="688" spans="1:80">
      <c r="A688" s="70"/>
      <c r="B688" s="71"/>
      <c r="C688" s="71"/>
      <c r="D688" s="71"/>
      <c r="E688" s="71"/>
      <c r="F688" s="71"/>
      <c r="G688" s="93"/>
      <c r="H688" s="93"/>
      <c r="I688" s="71"/>
      <c r="J688" s="71"/>
      <c r="K688" s="71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  <c r="Y688" s="71"/>
      <c r="Z688" s="71"/>
      <c r="AA688" s="71"/>
      <c r="AB688" s="71"/>
      <c r="AC688" s="71"/>
      <c r="AD688" s="71"/>
      <c r="AE688" s="71"/>
      <c r="AF688" s="71"/>
      <c r="AG688" s="71"/>
      <c r="AH688" s="71"/>
      <c r="AI688" s="71"/>
      <c r="AJ688" s="71"/>
      <c r="AK688" s="71"/>
      <c r="AL688" s="71"/>
      <c r="AM688" s="71"/>
      <c r="AN688" s="71"/>
      <c r="AO688" s="71"/>
      <c r="AP688" s="71"/>
      <c r="AQ688" s="71"/>
      <c r="AR688" s="70"/>
      <c r="AS688" s="71"/>
      <c r="AT688" s="70"/>
      <c r="AU688" s="70"/>
      <c r="AV688" s="70"/>
      <c r="AW688" s="70"/>
      <c r="AX688" s="70"/>
      <c r="AY688" s="70"/>
      <c r="AZ688" s="70"/>
      <c r="BA688" s="70"/>
      <c r="BB688" s="70"/>
      <c r="BC688" s="70"/>
      <c r="BD688" s="70"/>
      <c r="BE688" s="70"/>
      <c r="BF688" s="70"/>
      <c r="BG688" s="70"/>
      <c r="BH688" s="70"/>
      <c r="BI688" s="70"/>
      <c r="BJ688" s="70"/>
      <c r="BK688" s="70"/>
      <c r="BL688" s="70"/>
      <c r="BM688" s="70"/>
      <c r="BN688" s="70"/>
      <c r="BO688" s="70"/>
      <c r="CA688" s="5"/>
      <c r="CB688" s="70"/>
    </row>
    <row r="689" spans="1:80">
      <c r="A689" s="70"/>
      <c r="B689" s="71"/>
      <c r="C689" s="71"/>
      <c r="D689" s="71"/>
      <c r="E689" s="71"/>
      <c r="F689" s="71"/>
      <c r="G689" s="93"/>
      <c r="H689" s="93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  <c r="AA689" s="71"/>
      <c r="AB689" s="71"/>
      <c r="AC689" s="71"/>
      <c r="AD689" s="71"/>
      <c r="AE689" s="71"/>
      <c r="AF689" s="71"/>
      <c r="AG689" s="71"/>
      <c r="AH689" s="71"/>
      <c r="AI689" s="71"/>
      <c r="AJ689" s="71"/>
      <c r="AK689" s="71"/>
      <c r="AL689" s="71"/>
      <c r="AM689" s="71"/>
      <c r="AN689" s="71"/>
      <c r="AO689" s="71"/>
      <c r="AP689" s="71"/>
      <c r="AQ689" s="71"/>
      <c r="AR689" s="70"/>
      <c r="AS689" s="71"/>
      <c r="AT689" s="70"/>
      <c r="AU689" s="70"/>
      <c r="AV689" s="70"/>
      <c r="AW689" s="70"/>
      <c r="AX689" s="70"/>
      <c r="AY689" s="70"/>
      <c r="AZ689" s="70"/>
      <c r="BA689" s="70"/>
      <c r="BB689" s="70"/>
      <c r="BC689" s="70"/>
      <c r="BD689" s="70"/>
      <c r="BE689" s="70"/>
      <c r="BF689" s="70"/>
      <c r="BG689" s="70"/>
      <c r="BH689" s="70"/>
      <c r="BI689" s="70"/>
      <c r="BJ689" s="70"/>
      <c r="BK689" s="70"/>
      <c r="BL689" s="70"/>
      <c r="BM689" s="70"/>
      <c r="BN689" s="70"/>
      <c r="BO689" s="70"/>
      <c r="CA689" s="5"/>
      <c r="CB689" s="70"/>
    </row>
    <row r="690" spans="1:80">
      <c r="A690" s="70"/>
      <c r="B690" s="71"/>
      <c r="C690" s="71"/>
      <c r="D690" s="71"/>
      <c r="E690" s="71"/>
      <c r="F690" s="71"/>
      <c r="G690" s="93"/>
      <c r="H690" s="93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  <c r="AA690" s="71"/>
      <c r="AB690" s="71"/>
      <c r="AC690" s="71"/>
      <c r="AD690" s="71"/>
      <c r="AE690" s="71"/>
      <c r="AF690" s="71"/>
      <c r="AG690" s="71"/>
      <c r="AH690" s="71"/>
      <c r="AI690" s="71"/>
      <c r="AJ690" s="71"/>
      <c r="AK690" s="71"/>
      <c r="AL690" s="71"/>
      <c r="AM690" s="71"/>
      <c r="AN690" s="71"/>
      <c r="AO690" s="71"/>
      <c r="AP690" s="71"/>
      <c r="AQ690" s="71"/>
      <c r="AR690" s="70"/>
      <c r="AS690" s="71"/>
      <c r="AT690" s="70"/>
      <c r="AU690" s="70"/>
      <c r="AV690" s="70"/>
      <c r="AW690" s="70"/>
      <c r="AX690" s="70"/>
      <c r="AY690" s="70"/>
      <c r="AZ690" s="70"/>
      <c r="BA690" s="70"/>
      <c r="BB690" s="70"/>
      <c r="BC690" s="70"/>
      <c r="BD690" s="70"/>
      <c r="BE690" s="70"/>
      <c r="BF690" s="70"/>
      <c r="BG690" s="70"/>
      <c r="BH690" s="70"/>
      <c r="BI690" s="70"/>
      <c r="BJ690" s="70"/>
      <c r="BK690" s="70"/>
      <c r="BL690" s="70"/>
      <c r="BM690" s="70"/>
      <c r="BN690" s="70"/>
      <c r="BO690" s="70"/>
      <c r="CA690" s="5"/>
      <c r="CB690" s="70"/>
    </row>
    <row r="691" spans="1:80">
      <c r="A691" s="70"/>
      <c r="B691" s="71"/>
      <c r="C691" s="71"/>
      <c r="D691" s="71"/>
      <c r="E691" s="71"/>
      <c r="F691" s="71"/>
      <c r="G691" s="93"/>
      <c r="H691" s="93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  <c r="AA691" s="71"/>
      <c r="AB691" s="71"/>
      <c r="AC691" s="71"/>
      <c r="AD691" s="71"/>
      <c r="AE691" s="71"/>
      <c r="AF691" s="71"/>
      <c r="AG691" s="71"/>
      <c r="AH691" s="71"/>
      <c r="AI691" s="71"/>
      <c r="AJ691" s="71"/>
      <c r="AK691" s="71"/>
      <c r="AL691" s="71"/>
      <c r="AM691" s="71"/>
      <c r="AN691" s="71"/>
      <c r="AO691" s="71"/>
      <c r="AP691" s="71"/>
      <c r="AQ691" s="71"/>
      <c r="AR691" s="70"/>
      <c r="AS691" s="71"/>
      <c r="AT691" s="70"/>
      <c r="AU691" s="70"/>
      <c r="AV691" s="70"/>
      <c r="AW691" s="70"/>
      <c r="AX691" s="70"/>
      <c r="AY691" s="70"/>
      <c r="AZ691" s="70"/>
      <c r="BA691" s="70"/>
      <c r="BB691" s="70"/>
      <c r="BC691" s="70"/>
      <c r="BD691" s="70"/>
      <c r="BE691" s="70"/>
      <c r="BF691" s="70"/>
      <c r="BG691" s="70"/>
      <c r="BH691" s="70"/>
      <c r="BI691" s="70"/>
      <c r="BJ691" s="70"/>
      <c r="BK691" s="70"/>
      <c r="BL691" s="70"/>
      <c r="BM691" s="70"/>
      <c r="BN691" s="70"/>
      <c r="BO691" s="70"/>
      <c r="CA691" s="5"/>
      <c r="CB691" s="70"/>
    </row>
    <row r="692" spans="1:80">
      <c r="A692" s="70"/>
      <c r="B692" s="71"/>
      <c r="C692" s="71"/>
      <c r="D692" s="71"/>
      <c r="E692" s="71"/>
      <c r="F692" s="71"/>
      <c r="G692" s="93"/>
      <c r="H692" s="93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  <c r="AA692" s="71"/>
      <c r="AB692" s="71"/>
      <c r="AC692" s="71"/>
      <c r="AD692" s="71"/>
      <c r="AE692" s="71"/>
      <c r="AF692" s="71"/>
      <c r="AG692" s="71"/>
      <c r="AH692" s="71"/>
      <c r="AI692" s="71"/>
      <c r="AJ692" s="71"/>
      <c r="AK692" s="71"/>
      <c r="AL692" s="71"/>
      <c r="AM692" s="71"/>
      <c r="AN692" s="71"/>
      <c r="AO692" s="71"/>
      <c r="AP692" s="71"/>
      <c r="AQ692" s="71"/>
      <c r="AR692" s="70"/>
      <c r="AS692" s="71"/>
      <c r="AT692" s="70"/>
      <c r="AU692" s="70"/>
      <c r="AV692" s="70"/>
      <c r="AW692" s="70"/>
      <c r="AX692" s="70"/>
      <c r="AY692" s="70"/>
      <c r="AZ692" s="70"/>
      <c r="BA692" s="70"/>
      <c r="BB692" s="70"/>
      <c r="BC692" s="70"/>
      <c r="BD692" s="70"/>
      <c r="BE692" s="70"/>
      <c r="BF692" s="70"/>
      <c r="BG692" s="70"/>
      <c r="BH692" s="70"/>
      <c r="BI692" s="70"/>
      <c r="BJ692" s="70"/>
      <c r="BK692" s="70"/>
      <c r="BL692" s="70"/>
      <c r="BM692" s="70"/>
      <c r="BN692" s="70"/>
      <c r="BO692" s="70"/>
      <c r="CA692" s="5"/>
      <c r="CB692" s="70"/>
    </row>
    <row r="693" spans="1:80">
      <c r="A693" s="70"/>
      <c r="B693" s="71"/>
      <c r="C693" s="71"/>
      <c r="D693" s="71"/>
      <c r="E693" s="71"/>
      <c r="F693" s="71"/>
      <c r="G693" s="93"/>
      <c r="H693" s="93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  <c r="AA693" s="71"/>
      <c r="AB693" s="71"/>
      <c r="AC693" s="71"/>
      <c r="AD693" s="71"/>
      <c r="AE693" s="71"/>
      <c r="AF693" s="71"/>
      <c r="AG693" s="71"/>
      <c r="AH693" s="71"/>
      <c r="AI693" s="71"/>
      <c r="AJ693" s="71"/>
      <c r="AK693" s="71"/>
      <c r="AL693" s="71"/>
      <c r="AM693" s="71"/>
      <c r="AN693" s="71"/>
      <c r="AO693" s="71"/>
      <c r="AP693" s="71"/>
      <c r="AQ693" s="71"/>
      <c r="AR693" s="70"/>
      <c r="AS693" s="71"/>
      <c r="AT693" s="70"/>
      <c r="AU693" s="70"/>
      <c r="AV693" s="70"/>
      <c r="AW693" s="70"/>
      <c r="AX693" s="70"/>
      <c r="AY693" s="70"/>
      <c r="AZ693" s="70"/>
      <c r="BA693" s="70"/>
      <c r="BB693" s="70"/>
      <c r="BC693" s="70"/>
      <c r="BD693" s="70"/>
      <c r="BE693" s="70"/>
      <c r="BF693" s="70"/>
      <c r="BG693" s="70"/>
      <c r="BH693" s="70"/>
      <c r="BI693" s="70"/>
      <c r="BJ693" s="70"/>
      <c r="BK693" s="70"/>
      <c r="BL693" s="70"/>
      <c r="BM693" s="70"/>
      <c r="BN693" s="70"/>
      <c r="BO693" s="70"/>
      <c r="CA693" s="5"/>
      <c r="CB693" s="70"/>
    </row>
    <row r="694" spans="1:80">
      <c r="A694" s="70"/>
      <c r="B694" s="71"/>
      <c r="C694" s="71"/>
      <c r="D694" s="71"/>
      <c r="E694" s="71"/>
      <c r="F694" s="71"/>
      <c r="G694" s="93"/>
      <c r="H694" s="93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  <c r="AA694" s="71"/>
      <c r="AB694" s="71"/>
      <c r="AC694" s="71"/>
      <c r="AD694" s="71"/>
      <c r="AE694" s="71"/>
      <c r="AF694" s="71"/>
      <c r="AG694" s="71"/>
      <c r="AH694" s="71"/>
      <c r="AI694" s="71"/>
      <c r="AJ694" s="71"/>
      <c r="AK694" s="71"/>
      <c r="AL694" s="71"/>
      <c r="AM694" s="71"/>
      <c r="AN694" s="71"/>
      <c r="AO694" s="71"/>
      <c r="AP694" s="71"/>
      <c r="AQ694" s="71"/>
      <c r="AR694" s="70"/>
      <c r="AS694" s="71"/>
      <c r="AT694" s="70"/>
      <c r="AU694" s="70"/>
      <c r="AV694" s="70"/>
      <c r="AW694" s="70"/>
      <c r="AX694" s="70"/>
      <c r="AY694" s="70"/>
      <c r="AZ694" s="70"/>
      <c r="BA694" s="70"/>
      <c r="BB694" s="70"/>
      <c r="BC694" s="70"/>
      <c r="BD694" s="70"/>
      <c r="BE694" s="70"/>
      <c r="BF694" s="70"/>
      <c r="BG694" s="70"/>
      <c r="BH694" s="70"/>
      <c r="BI694" s="70"/>
      <c r="BJ694" s="70"/>
      <c r="BK694" s="70"/>
      <c r="BL694" s="70"/>
      <c r="BM694" s="70"/>
      <c r="BN694" s="70"/>
      <c r="BO694" s="70"/>
      <c r="CA694" s="5"/>
      <c r="CB694" s="70"/>
    </row>
    <row r="695" spans="1:80">
      <c r="A695" s="70"/>
      <c r="B695" s="71"/>
      <c r="C695" s="71"/>
      <c r="D695" s="71"/>
      <c r="E695" s="71"/>
      <c r="F695" s="71"/>
      <c r="G695" s="93"/>
      <c r="H695" s="93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  <c r="AA695" s="71"/>
      <c r="AB695" s="71"/>
      <c r="AC695" s="71"/>
      <c r="AD695" s="71"/>
      <c r="AE695" s="71"/>
      <c r="AF695" s="71"/>
      <c r="AG695" s="71"/>
      <c r="AH695" s="71"/>
      <c r="AI695" s="71"/>
      <c r="AJ695" s="71"/>
      <c r="AK695" s="71"/>
      <c r="AL695" s="71"/>
      <c r="AM695" s="71"/>
      <c r="AN695" s="71"/>
      <c r="AO695" s="71"/>
      <c r="AP695" s="71"/>
      <c r="AQ695" s="71"/>
      <c r="AR695" s="70"/>
      <c r="AS695" s="71"/>
      <c r="AT695" s="70"/>
      <c r="AU695" s="70"/>
      <c r="AV695" s="70"/>
      <c r="AW695" s="70"/>
      <c r="AX695" s="70"/>
      <c r="AY695" s="70"/>
      <c r="AZ695" s="70"/>
      <c r="BA695" s="70"/>
      <c r="BB695" s="70"/>
      <c r="BC695" s="70"/>
      <c r="BD695" s="70"/>
      <c r="BE695" s="70"/>
      <c r="BF695" s="70"/>
      <c r="BG695" s="70"/>
      <c r="BH695" s="70"/>
      <c r="BI695" s="70"/>
      <c r="BJ695" s="70"/>
      <c r="BK695" s="70"/>
      <c r="BL695" s="70"/>
      <c r="BM695" s="70"/>
      <c r="BN695" s="70"/>
      <c r="BO695" s="70"/>
      <c r="CA695" s="5"/>
      <c r="CB695" s="70"/>
    </row>
    <row r="696" spans="1:80">
      <c r="A696" s="70"/>
      <c r="B696" s="71"/>
      <c r="C696" s="71"/>
      <c r="D696" s="71"/>
      <c r="E696" s="71"/>
      <c r="F696" s="71"/>
      <c r="G696" s="93"/>
      <c r="H696" s="93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  <c r="AA696" s="71"/>
      <c r="AB696" s="71"/>
      <c r="AC696" s="71"/>
      <c r="AD696" s="71"/>
      <c r="AE696" s="71"/>
      <c r="AF696" s="71"/>
      <c r="AG696" s="71"/>
      <c r="AH696" s="71"/>
      <c r="AI696" s="71"/>
      <c r="AJ696" s="71"/>
      <c r="AK696" s="71"/>
      <c r="AL696" s="71"/>
      <c r="AM696" s="71"/>
      <c r="AN696" s="71"/>
      <c r="AO696" s="71"/>
      <c r="AP696" s="71"/>
      <c r="AQ696" s="71"/>
      <c r="AR696" s="70"/>
      <c r="AS696" s="71"/>
      <c r="AT696" s="70"/>
      <c r="AU696" s="70"/>
      <c r="AV696" s="70"/>
      <c r="AW696" s="70"/>
      <c r="AX696" s="70"/>
      <c r="AY696" s="70"/>
      <c r="AZ696" s="70"/>
      <c r="BA696" s="70"/>
      <c r="BB696" s="70"/>
      <c r="BC696" s="70"/>
      <c r="BD696" s="70"/>
      <c r="BE696" s="70"/>
      <c r="BF696" s="70"/>
      <c r="BG696" s="70"/>
      <c r="BH696" s="70"/>
      <c r="BI696" s="70"/>
      <c r="BJ696" s="70"/>
      <c r="BK696" s="70"/>
      <c r="BL696" s="70"/>
      <c r="BM696" s="70"/>
      <c r="BN696" s="70"/>
      <c r="BO696" s="70"/>
      <c r="CA696" s="5"/>
      <c r="CB696" s="70"/>
    </row>
    <row r="697" spans="1:80">
      <c r="A697" s="70"/>
      <c r="B697" s="71"/>
      <c r="C697" s="71"/>
      <c r="D697" s="71"/>
      <c r="E697" s="71"/>
      <c r="F697" s="71"/>
      <c r="G697" s="93"/>
      <c r="H697" s="93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1"/>
      <c r="AB697" s="71"/>
      <c r="AC697" s="71"/>
      <c r="AD697" s="71"/>
      <c r="AE697" s="71"/>
      <c r="AF697" s="71"/>
      <c r="AG697" s="71"/>
      <c r="AH697" s="71"/>
      <c r="AI697" s="71"/>
      <c r="AJ697" s="71"/>
      <c r="AK697" s="71"/>
      <c r="AL697" s="71"/>
      <c r="AM697" s="71"/>
      <c r="AN697" s="71"/>
      <c r="AO697" s="71"/>
      <c r="AP697" s="71"/>
      <c r="AQ697" s="71"/>
      <c r="AR697" s="70"/>
      <c r="AS697" s="71"/>
      <c r="AT697" s="70"/>
      <c r="AU697" s="70"/>
      <c r="AV697" s="70"/>
      <c r="AW697" s="70"/>
      <c r="AX697" s="70"/>
      <c r="AY697" s="70"/>
      <c r="AZ697" s="70"/>
      <c r="BA697" s="70"/>
      <c r="BB697" s="70"/>
      <c r="BC697" s="70"/>
      <c r="BD697" s="70"/>
      <c r="BE697" s="70"/>
      <c r="BF697" s="70"/>
      <c r="BG697" s="70"/>
      <c r="BH697" s="70"/>
      <c r="BI697" s="70"/>
      <c r="BJ697" s="70"/>
      <c r="BK697" s="70"/>
      <c r="BL697" s="70"/>
      <c r="BM697" s="70"/>
      <c r="BN697" s="70"/>
      <c r="BO697" s="70"/>
      <c r="CA697" s="5"/>
      <c r="CB697" s="70"/>
    </row>
    <row r="698" spans="1:80">
      <c r="A698" s="70"/>
      <c r="B698" s="71"/>
      <c r="C698" s="71"/>
      <c r="D698" s="71"/>
      <c r="E698" s="71"/>
      <c r="F698" s="71"/>
      <c r="G698" s="93"/>
      <c r="H698" s="93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  <c r="AA698" s="71"/>
      <c r="AB698" s="71"/>
      <c r="AC698" s="71"/>
      <c r="AD698" s="71"/>
      <c r="AE698" s="71"/>
      <c r="AF698" s="71"/>
      <c r="AG698" s="71"/>
      <c r="AH698" s="71"/>
      <c r="AI698" s="71"/>
      <c r="AJ698" s="71"/>
      <c r="AK698" s="71"/>
      <c r="AL698" s="71"/>
      <c r="AM698" s="71"/>
      <c r="AN698" s="71"/>
      <c r="AO698" s="71"/>
      <c r="AP698" s="71"/>
      <c r="AQ698" s="71"/>
      <c r="AR698" s="70"/>
      <c r="AS698" s="71"/>
      <c r="AT698" s="70"/>
      <c r="AU698" s="70"/>
      <c r="AV698" s="70"/>
      <c r="AW698" s="70"/>
      <c r="AX698" s="70"/>
      <c r="AY698" s="70"/>
      <c r="AZ698" s="70"/>
      <c r="BA698" s="70"/>
      <c r="BB698" s="70"/>
      <c r="BC698" s="70"/>
      <c r="BD698" s="70"/>
      <c r="BE698" s="70"/>
      <c r="BF698" s="70"/>
      <c r="BG698" s="70"/>
      <c r="BH698" s="70"/>
      <c r="BI698" s="70"/>
      <c r="BJ698" s="70"/>
      <c r="BK698" s="70"/>
      <c r="BL698" s="70"/>
      <c r="BM698" s="70"/>
      <c r="BN698" s="70"/>
      <c r="BO698" s="70"/>
      <c r="CA698" s="5"/>
      <c r="CB698" s="70"/>
    </row>
    <row r="699" spans="1:80">
      <c r="A699" s="70"/>
      <c r="B699" s="71"/>
      <c r="C699" s="71"/>
      <c r="D699" s="71"/>
      <c r="E699" s="71"/>
      <c r="F699" s="71"/>
      <c r="G699" s="93"/>
      <c r="H699" s="93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  <c r="AA699" s="71"/>
      <c r="AB699" s="71"/>
      <c r="AC699" s="71"/>
      <c r="AD699" s="71"/>
      <c r="AE699" s="71"/>
      <c r="AF699" s="71"/>
      <c r="AG699" s="71"/>
      <c r="AH699" s="71"/>
      <c r="AI699" s="71"/>
      <c r="AJ699" s="71"/>
      <c r="AK699" s="71"/>
      <c r="AL699" s="71"/>
      <c r="AM699" s="71"/>
      <c r="AN699" s="71"/>
      <c r="AO699" s="71"/>
      <c r="AP699" s="71"/>
      <c r="AQ699" s="71"/>
      <c r="AR699" s="70"/>
      <c r="AS699" s="71"/>
      <c r="AT699" s="70"/>
      <c r="AU699" s="70"/>
      <c r="AV699" s="70"/>
      <c r="AW699" s="70"/>
      <c r="AX699" s="70"/>
      <c r="AY699" s="70"/>
      <c r="AZ699" s="70"/>
      <c r="BA699" s="70"/>
      <c r="BB699" s="70"/>
      <c r="BC699" s="70"/>
      <c r="BD699" s="70"/>
      <c r="BE699" s="70"/>
      <c r="BF699" s="70"/>
      <c r="BG699" s="70"/>
      <c r="BH699" s="70"/>
      <c r="BI699" s="70"/>
      <c r="BJ699" s="70"/>
      <c r="BK699" s="70"/>
      <c r="BL699" s="70"/>
      <c r="BM699" s="70"/>
      <c r="BN699" s="70"/>
      <c r="BO699" s="70"/>
      <c r="CA699" s="5"/>
      <c r="CB699" s="70"/>
    </row>
    <row r="700" spans="1:80">
      <c r="A700" s="70"/>
      <c r="B700" s="71"/>
      <c r="C700" s="71"/>
      <c r="D700" s="71"/>
      <c r="E700" s="71"/>
      <c r="F700" s="71"/>
      <c r="G700" s="93"/>
      <c r="H700" s="93"/>
      <c r="I700" s="71"/>
      <c r="J700" s="71"/>
      <c r="K700" s="71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  <c r="Y700" s="71"/>
      <c r="Z700" s="71"/>
      <c r="AA700" s="71"/>
      <c r="AB700" s="71"/>
      <c r="AC700" s="71"/>
      <c r="AD700" s="71"/>
      <c r="AE700" s="71"/>
      <c r="AF700" s="71"/>
      <c r="AG700" s="71"/>
      <c r="AH700" s="71"/>
      <c r="AI700" s="71"/>
      <c r="AJ700" s="71"/>
      <c r="AK700" s="71"/>
      <c r="AL700" s="71"/>
      <c r="AM700" s="71"/>
      <c r="AN700" s="71"/>
      <c r="AO700" s="71"/>
      <c r="AP700" s="71"/>
      <c r="AQ700" s="71"/>
      <c r="AR700" s="70"/>
      <c r="AS700" s="71"/>
      <c r="AT700" s="70"/>
      <c r="AU700" s="70"/>
      <c r="AV700" s="70"/>
      <c r="AW700" s="70"/>
      <c r="AX700" s="70"/>
      <c r="AY700" s="70"/>
      <c r="AZ700" s="70"/>
      <c r="BA700" s="70"/>
      <c r="BB700" s="70"/>
      <c r="BC700" s="70"/>
      <c r="BD700" s="70"/>
      <c r="BE700" s="70"/>
      <c r="BF700" s="70"/>
      <c r="BG700" s="70"/>
      <c r="BH700" s="70"/>
      <c r="BI700" s="70"/>
      <c r="BJ700" s="70"/>
      <c r="BK700" s="70"/>
      <c r="BL700" s="70"/>
      <c r="BM700" s="70"/>
      <c r="BN700" s="70"/>
      <c r="BO700" s="70"/>
      <c r="CA700" s="5"/>
      <c r="CB700" s="70"/>
    </row>
    <row r="701" spans="1:80">
      <c r="A701" s="70"/>
      <c r="B701" s="71"/>
      <c r="C701" s="71"/>
      <c r="D701" s="71"/>
      <c r="E701" s="71"/>
      <c r="F701" s="71"/>
      <c r="G701" s="93"/>
      <c r="H701" s="93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1"/>
      <c r="AB701" s="71"/>
      <c r="AC701" s="71"/>
      <c r="AD701" s="71"/>
      <c r="AE701" s="71"/>
      <c r="AF701" s="71"/>
      <c r="AG701" s="71"/>
      <c r="AH701" s="71"/>
      <c r="AI701" s="71"/>
      <c r="AJ701" s="71"/>
      <c r="AK701" s="71"/>
      <c r="AL701" s="71"/>
      <c r="AM701" s="71"/>
      <c r="AN701" s="71"/>
      <c r="AO701" s="71"/>
      <c r="AP701" s="71"/>
      <c r="AQ701" s="71"/>
      <c r="AR701" s="70"/>
      <c r="AS701" s="71"/>
      <c r="AT701" s="70"/>
      <c r="AU701" s="70"/>
      <c r="AV701" s="70"/>
      <c r="AW701" s="70"/>
      <c r="AX701" s="70"/>
      <c r="AY701" s="70"/>
      <c r="AZ701" s="70"/>
      <c r="BA701" s="70"/>
      <c r="BB701" s="70"/>
      <c r="BC701" s="70"/>
      <c r="BD701" s="70"/>
      <c r="BE701" s="70"/>
      <c r="BF701" s="70"/>
      <c r="BG701" s="70"/>
      <c r="BH701" s="70"/>
      <c r="BI701" s="70"/>
      <c r="BJ701" s="70"/>
      <c r="BK701" s="70"/>
      <c r="BL701" s="70"/>
      <c r="BM701" s="70"/>
      <c r="BN701" s="70"/>
      <c r="BO701" s="70"/>
      <c r="CA701" s="5"/>
      <c r="CB701" s="70"/>
    </row>
    <row r="702" spans="1:80">
      <c r="A702" s="70"/>
      <c r="B702" s="71"/>
      <c r="C702" s="71"/>
      <c r="D702" s="71"/>
      <c r="E702" s="71"/>
      <c r="F702" s="71"/>
      <c r="G702" s="93"/>
      <c r="H702" s="93"/>
      <c r="I702" s="71"/>
      <c r="J702" s="71"/>
      <c r="K702" s="71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  <c r="Y702" s="71"/>
      <c r="Z702" s="71"/>
      <c r="AA702" s="71"/>
      <c r="AB702" s="71"/>
      <c r="AC702" s="71"/>
      <c r="AD702" s="71"/>
      <c r="AE702" s="71"/>
      <c r="AF702" s="71"/>
      <c r="AG702" s="71"/>
      <c r="AH702" s="71"/>
      <c r="AI702" s="71"/>
      <c r="AJ702" s="71"/>
      <c r="AK702" s="71"/>
      <c r="AL702" s="71"/>
      <c r="AM702" s="71"/>
      <c r="AN702" s="71"/>
      <c r="AO702" s="71"/>
      <c r="AP702" s="71"/>
      <c r="AQ702" s="71"/>
      <c r="AR702" s="70"/>
      <c r="AS702" s="71"/>
      <c r="AT702" s="70"/>
      <c r="AU702" s="70"/>
      <c r="AV702" s="70"/>
      <c r="AW702" s="70"/>
      <c r="AX702" s="70"/>
      <c r="AY702" s="70"/>
      <c r="AZ702" s="70"/>
      <c r="BA702" s="70"/>
      <c r="BB702" s="70"/>
      <c r="BC702" s="70"/>
      <c r="BD702" s="70"/>
      <c r="BE702" s="70"/>
      <c r="BF702" s="70"/>
      <c r="BG702" s="70"/>
      <c r="BH702" s="70"/>
      <c r="BI702" s="70"/>
      <c r="BJ702" s="70"/>
      <c r="BK702" s="70"/>
      <c r="BL702" s="70"/>
      <c r="BM702" s="70"/>
      <c r="BN702" s="70"/>
      <c r="BO702" s="70"/>
      <c r="CA702" s="5"/>
      <c r="CB702" s="70"/>
    </row>
    <row r="703" spans="1:80">
      <c r="A703" s="70"/>
      <c r="B703" s="71"/>
      <c r="C703" s="71"/>
      <c r="D703" s="71"/>
      <c r="E703" s="71"/>
      <c r="F703" s="71"/>
      <c r="G703" s="93"/>
      <c r="H703" s="93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1"/>
      <c r="AB703" s="71"/>
      <c r="AC703" s="71"/>
      <c r="AD703" s="71"/>
      <c r="AE703" s="71"/>
      <c r="AF703" s="71"/>
      <c r="AG703" s="71"/>
      <c r="AH703" s="71"/>
      <c r="AI703" s="71"/>
      <c r="AJ703" s="71"/>
      <c r="AK703" s="71"/>
      <c r="AL703" s="71"/>
      <c r="AM703" s="71"/>
      <c r="AN703" s="71"/>
      <c r="AO703" s="71"/>
      <c r="AP703" s="71"/>
      <c r="AQ703" s="71"/>
      <c r="AR703" s="70"/>
      <c r="AS703" s="71"/>
      <c r="AT703" s="70"/>
      <c r="AU703" s="70"/>
      <c r="AV703" s="70"/>
      <c r="AW703" s="70"/>
      <c r="AX703" s="70"/>
      <c r="AY703" s="70"/>
      <c r="AZ703" s="70"/>
      <c r="BA703" s="70"/>
      <c r="BB703" s="70"/>
      <c r="BC703" s="70"/>
      <c r="BD703" s="70"/>
      <c r="BE703" s="70"/>
      <c r="BF703" s="70"/>
      <c r="BG703" s="70"/>
      <c r="BH703" s="70"/>
      <c r="BI703" s="70"/>
      <c r="BJ703" s="70"/>
      <c r="BK703" s="70"/>
      <c r="BL703" s="70"/>
      <c r="BM703" s="70"/>
      <c r="BN703" s="70"/>
      <c r="BO703" s="70"/>
      <c r="CA703" s="5"/>
      <c r="CB703" s="70"/>
    </row>
    <row r="704" spans="1:80">
      <c r="A704" s="70"/>
      <c r="B704" s="71"/>
      <c r="C704" s="71"/>
      <c r="D704" s="71"/>
      <c r="E704" s="71"/>
      <c r="F704" s="71"/>
      <c r="G704" s="93"/>
      <c r="H704" s="93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  <c r="AA704" s="71"/>
      <c r="AB704" s="71"/>
      <c r="AC704" s="71"/>
      <c r="AD704" s="71"/>
      <c r="AE704" s="71"/>
      <c r="AF704" s="71"/>
      <c r="AG704" s="71"/>
      <c r="AH704" s="71"/>
      <c r="AI704" s="71"/>
      <c r="AJ704" s="71"/>
      <c r="AK704" s="71"/>
      <c r="AL704" s="71"/>
      <c r="AM704" s="71"/>
      <c r="AN704" s="71"/>
      <c r="AO704" s="71"/>
      <c r="AP704" s="71"/>
      <c r="AQ704" s="71"/>
      <c r="AR704" s="70"/>
      <c r="AS704" s="71"/>
      <c r="AT704" s="70"/>
      <c r="AU704" s="70"/>
      <c r="AV704" s="70"/>
      <c r="AW704" s="70"/>
      <c r="AX704" s="70"/>
      <c r="AY704" s="70"/>
      <c r="AZ704" s="70"/>
      <c r="BA704" s="70"/>
      <c r="BB704" s="70"/>
      <c r="BC704" s="70"/>
      <c r="BD704" s="70"/>
      <c r="BE704" s="70"/>
      <c r="BF704" s="70"/>
      <c r="BG704" s="70"/>
      <c r="BH704" s="70"/>
      <c r="BI704" s="70"/>
      <c r="BJ704" s="70"/>
      <c r="BK704" s="70"/>
      <c r="BL704" s="70"/>
      <c r="BM704" s="70"/>
      <c r="BN704" s="70"/>
      <c r="BO704" s="70"/>
      <c r="CA704" s="5"/>
      <c r="CB704" s="70"/>
    </row>
    <row r="705" spans="1:80">
      <c r="A705" s="70"/>
      <c r="B705" s="71"/>
      <c r="C705" s="71"/>
      <c r="D705" s="71"/>
      <c r="E705" s="71"/>
      <c r="F705" s="71"/>
      <c r="G705" s="93"/>
      <c r="H705" s="93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1"/>
      <c r="AB705" s="71"/>
      <c r="AC705" s="71"/>
      <c r="AD705" s="71"/>
      <c r="AE705" s="71"/>
      <c r="AF705" s="71"/>
      <c r="AG705" s="71"/>
      <c r="AH705" s="71"/>
      <c r="AI705" s="71"/>
      <c r="AJ705" s="71"/>
      <c r="AK705" s="71"/>
      <c r="AL705" s="71"/>
      <c r="AM705" s="71"/>
      <c r="AN705" s="71"/>
      <c r="AO705" s="71"/>
      <c r="AP705" s="71"/>
      <c r="AQ705" s="71"/>
      <c r="AR705" s="70"/>
      <c r="AS705" s="71"/>
      <c r="AT705" s="70"/>
      <c r="AU705" s="70"/>
      <c r="AV705" s="70"/>
      <c r="AW705" s="70"/>
      <c r="AX705" s="70"/>
      <c r="AY705" s="70"/>
      <c r="AZ705" s="70"/>
      <c r="BA705" s="70"/>
      <c r="BB705" s="70"/>
      <c r="BC705" s="70"/>
      <c r="BD705" s="70"/>
      <c r="BE705" s="70"/>
      <c r="BF705" s="70"/>
      <c r="BG705" s="70"/>
      <c r="BH705" s="70"/>
      <c r="BI705" s="70"/>
      <c r="BJ705" s="70"/>
      <c r="BK705" s="70"/>
      <c r="BL705" s="70"/>
      <c r="BM705" s="70"/>
      <c r="BN705" s="70"/>
      <c r="BO705" s="70"/>
      <c r="CA705" s="5"/>
      <c r="CB705" s="70"/>
    </row>
    <row r="706" spans="1:80">
      <c r="A706" s="70"/>
      <c r="B706" s="71"/>
      <c r="C706" s="71"/>
      <c r="D706" s="71"/>
      <c r="E706" s="71"/>
      <c r="F706" s="71"/>
      <c r="G706" s="93"/>
      <c r="H706" s="93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  <c r="AA706" s="71"/>
      <c r="AB706" s="71"/>
      <c r="AC706" s="71"/>
      <c r="AD706" s="71"/>
      <c r="AE706" s="71"/>
      <c r="AF706" s="71"/>
      <c r="AG706" s="71"/>
      <c r="AH706" s="71"/>
      <c r="AI706" s="71"/>
      <c r="AJ706" s="71"/>
      <c r="AK706" s="71"/>
      <c r="AL706" s="71"/>
      <c r="AM706" s="71"/>
      <c r="AN706" s="71"/>
      <c r="AO706" s="71"/>
      <c r="AP706" s="71"/>
      <c r="AQ706" s="71"/>
      <c r="AR706" s="70"/>
      <c r="AS706" s="71"/>
      <c r="AT706" s="70"/>
      <c r="AU706" s="70"/>
      <c r="AV706" s="70"/>
      <c r="AW706" s="70"/>
      <c r="AX706" s="70"/>
      <c r="AY706" s="70"/>
      <c r="AZ706" s="70"/>
      <c r="BA706" s="70"/>
      <c r="BB706" s="70"/>
      <c r="BC706" s="70"/>
      <c r="BD706" s="70"/>
      <c r="BE706" s="70"/>
      <c r="BF706" s="70"/>
      <c r="BG706" s="70"/>
      <c r="BH706" s="70"/>
      <c r="BI706" s="70"/>
      <c r="BJ706" s="70"/>
      <c r="BK706" s="70"/>
      <c r="BL706" s="70"/>
      <c r="BM706" s="70"/>
      <c r="BN706" s="70"/>
      <c r="BO706" s="70"/>
      <c r="CA706" s="5"/>
      <c r="CB706" s="70"/>
    </row>
    <row r="707" spans="1:80">
      <c r="A707" s="70"/>
      <c r="B707" s="71"/>
      <c r="C707" s="71"/>
      <c r="D707" s="71"/>
      <c r="E707" s="71"/>
      <c r="F707" s="71"/>
      <c r="G707" s="93"/>
      <c r="H707" s="93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1"/>
      <c r="AB707" s="71"/>
      <c r="AC707" s="71"/>
      <c r="AD707" s="71"/>
      <c r="AE707" s="71"/>
      <c r="AF707" s="71"/>
      <c r="AG707" s="71"/>
      <c r="AH707" s="71"/>
      <c r="AI707" s="71"/>
      <c r="AJ707" s="71"/>
      <c r="AK707" s="71"/>
      <c r="AL707" s="71"/>
      <c r="AM707" s="71"/>
      <c r="AN707" s="71"/>
      <c r="AO707" s="71"/>
      <c r="AP707" s="71"/>
      <c r="AQ707" s="71"/>
      <c r="AR707" s="70"/>
      <c r="AS707" s="71"/>
      <c r="AT707" s="70"/>
      <c r="AU707" s="70"/>
      <c r="AV707" s="70"/>
      <c r="AW707" s="70"/>
      <c r="AX707" s="70"/>
      <c r="AY707" s="70"/>
      <c r="AZ707" s="70"/>
      <c r="BA707" s="70"/>
      <c r="BB707" s="70"/>
      <c r="BC707" s="70"/>
      <c r="BD707" s="70"/>
      <c r="BE707" s="70"/>
      <c r="BF707" s="70"/>
      <c r="BG707" s="70"/>
      <c r="BH707" s="70"/>
      <c r="BI707" s="70"/>
      <c r="BJ707" s="70"/>
      <c r="BK707" s="70"/>
      <c r="BL707" s="70"/>
      <c r="BM707" s="70"/>
      <c r="BN707" s="70"/>
      <c r="BO707" s="70"/>
      <c r="CA707" s="5"/>
      <c r="CB707" s="70"/>
    </row>
    <row r="708" spans="1:80">
      <c r="A708" s="70"/>
      <c r="B708" s="71"/>
      <c r="C708" s="71"/>
      <c r="D708" s="71"/>
      <c r="E708" s="71"/>
      <c r="F708" s="71"/>
      <c r="G708" s="93"/>
      <c r="H708" s="93"/>
      <c r="I708" s="71"/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  <c r="AA708" s="71"/>
      <c r="AB708" s="71"/>
      <c r="AC708" s="71"/>
      <c r="AD708" s="71"/>
      <c r="AE708" s="71"/>
      <c r="AF708" s="71"/>
      <c r="AG708" s="71"/>
      <c r="AH708" s="71"/>
      <c r="AI708" s="71"/>
      <c r="AJ708" s="71"/>
      <c r="AK708" s="71"/>
      <c r="AL708" s="71"/>
      <c r="AM708" s="71"/>
      <c r="AN708" s="71"/>
      <c r="AO708" s="71"/>
      <c r="AP708" s="71"/>
      <c r="AQ708" s="71"/>
      <c r="AR708" s="70"/>
      <c r="AS708" s="71"/>
      <c r="AT708" s="70"/>
      <c r="AU708" s="70"/>
      <c r="AV708" s="70"/>
      <c r="AW708" s="70"/>
      <c r="AX708" s="70"/>
      <c r="AY708" s="70"/>
      <c r="AZ708" s="70"/>
      <c r="BA708" s="70"/>
      <c r="BB708" s="70"/>
      <c r="BC708" s="70"/>
      <c r="BD708" s="70"/>
      <c r="BE708" s="70"/>
      <c r="BF708" s="70"/>
      <c r="BG708" s="70"/>
      <c r="BH708" s="70"/>
      <c r="BI708" s="70"/>
      <c r="BJ708" s="70"/>
      <c r="BK708" s="70"/>
      <c r="BL708" s="70"/>
      <c r="BM708" s="70"/>
      <c r="BN708" s="70"/>
      <c r="BO708" s="70"/>
      <c r="CA708" s="5"/>
      <c r="CB708" s="70"/>
    </row>
    <row r="709" spans="1:80">
      <c r="A709" s="70"/>
      <c r="B709" s="71"/>
      <c r="C709" s="71"/>
      <c r="D709" s="71"/>
      <c r="E709" s="71"/>
      <c r="F709" s="71"/>
      <c r="G709" s="93"/>
      <c r="H709" s="93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1"/>
      <c r="AB709" s="71"/>
      <c r="AC709" s="71"/>
      <c r="AD709" s="71"/>
      <c r="AE709" s="71"/>
      <c r="AF709" s="71"/>
      <c r="AG709" s="71"/>
      <c r="AH709" s="71"/>
      <c r="AI709" s="71"/>
      <c r="AJ709" s="71"/>
      <c r="AK709" s="71"/>
      <c r="AL709" s="71"/>
      <c r="AM709" s="71"/>
      <c r="AN709" s="71"/>
      <c r="AO709" s="71"/>
      <c r="AP709" s="71"/>
      <c r="AQ709" s="71"/>
      <c r="AR709" s="70"/>
      <c r="AS709" s="71"/>
      <c r="AT709" s="70"/>
      <c r="AU709" s="70"/>
      <c r="AV709" s="70"/>
      <c r="AW709" s="70"/>
      <c r="AX709" s="70"/>
      <c r="AY709" s="70"/>
      <c r="AZ709" s="70"/>
      <c r="BA709" s="70"/>
      <c r="BB709" s="70"/>
      <c r="BC709" s="70"/>
      <c r="BD709" s="70"/>
      <c r="BE709" s="70"/>
      <c r="BF709" s="70"/>
      <c r="BG709" s="70"/>
      <c r="BH709" s="70"/>
      <c r="BI709" s="70"/>
      <c r="BJ709" s="70"/>
      <c r="BK709" s="70"/>
      <c r="BL709" s="70"/>
      <c r="BM709" s="70"/>
      <c r="BN709" s="70"/>
      <c r="BO709" s="70"/>
      <c r="CA709" s="5"/>
      <c r="CB709" s="70"/>
    </row>
    <row r="710" spans="1:80">
      <c r="A710" s="70"/>
      <c r="B710" s="71"/>
      <c r="C710" s="71"/>
      <c r="D710" s="71"/>
      <c r="E710" s="71"/>
      <c r="F710" s="71"/>
      <c r="G710" s="93"/>
      <c r="H710" s="93"/>
      <c r="I710" s="71"/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  <c r="AA710" s="71"/>
      <c r="AB710" s="71"/>
      <c r="AC710" s="71"/>
      <c r="AD710" s="71"/>
      <c r="AE710" s="71"/>
      <c r="AF710" s="71"/>
      <c r="AG710" s="71"/>
      <c r="AH710" s="71"/>
      <c r="AI710" s="71"/>
      <c r="AJ710" s="71"/>
      <c r="AK710" s="71"/>
      <c r="AL710" s="71"/>
      <c r="AM710" s="71"/>
      <c r="AN710" s="71"/>
      <c r="AO710" s="71"/>
      <c r="AP710" s="71"/>
      <c r="AQ710" s="71"/>
      <c r="AR710" s="70"/>
      <c r="AS710" s="71"/>
      <c r="AT710" s="70"/>
      <c r="AU710" s="70"/>
      <c r="AV710" s="70"/>
      <c r="AW710" s="70"/>
      <c r="AX710" s="70"/>
      <c r="AY710" s="70"/>
      <c r="AZ710" s="70"/>
      <c r="BA710" s="70"/>
      <c r="BB710" s="70"/>
      <c r="BC710" s="70"/>
      <c r="BD710" s="70"/>
      <c r="BE710" s="70"/>
      <c r="BF710" s="70"/>
      <c r="BG710" s="70"/>
      <c r="BH710" s="70"/>
      <c r="BI710" s="70"/>
      <c r="BJ710" s="70"/>
      <c r="BK710" s="70"/>
      <c r="BL710" s="70"/>
      <c r="BM710" s="70"/>
      <c r="BN710" s="70"/>
      <c r="BO710" s="70"/>
      <c r="CA710" s="5"/>
      <c r="CB710" s="70"/>
    </row>
    <row r="711" spans="1:80">
      <c r="A711" s="70"/>
      <c r="B711" s="71"/>
      <c r="C711" s="71"/>
      <c r="D711" s="71"/>
      <c r="E711" s="71"/>
      <c r="F711" s="71"/>
      <c r="G711" s="93"/>
      <c r="H711" s="93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1"/>
      <c r="AB711" s="71"/>
      <c r="AC711" s="71"/>
      <c r="AD711" s="71"/>
      <c r="AE711" s="71"/>
      <c r="AF711" s="71"/>
      <c r="AG711" s="71"/>
      <c r="AH711" s="71"/>
      <c r="AI711" s="71"/>
      <c r="AJ711" s="71"/>
      <c r="AK711" s="71"/>
      <c r="AL711" s="71"/>
      <c r="AM711" s="71"/>
      <c r="AN711" s="71"/>
      <c r="AO711" s="71"/>
      <c r="AP711" s="71"/>
      <c r="AQ711" s="71"/>
      <c r="AR711" s="70"/>
      <c r="AS711" s="71"/>
      <c r="AT711" s="70"/>
      <c r="AU711" s="70"/>
      <c r="AV711" s="70"/>
      <c r="AW711" s="70"/>
      <c r="AX711" s="70"/>
      <c r="AY711" s="70"/>
      <c r="AZ711" s="70"/>
      <c r="BA711" s="70"/>
      <c r="BB711" s="70"/>
      <c r="BC711" s="70"/>
      <c r="BD711" s="70"/>
      <c r="BE711" s="70"/>
      <c r="BF711" s="70"/>
      <c r="BG711" s="70"/>
      <c r="BH711" s="70"/>
      <c r="BI711" s="70"/>
      <c r="BJ711" s="70"/>
      <c r="BK711" s="70"/>
      <c r="BL711" s="70"/>
      <c r="BM711" s="70"/>
      <c r="BN711" s="70"/>
      <c r="BO711" s="70"/>
      <c r="CA711" s="5"/>
      <c r="CB711" s="70"/>
    </row>
    <row r="712" spans="1:80">
      <c r="A712" s="70"/>
      <c r="B712" s="71"/>
      <c r="C712" s="71"/>
      <c r="D712" s="71"/>
      <c r="E712" s="71"/>
      <c r="F712" s="71"/>
      <c r="G712" s="93"/>
      <c r="H712" s="93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/>
      <c r="Z712" s="71"/>
      <c r="AA712" s="71"/>
      <c r="AB712" s="71"/>
      <c r="AC712" s="71"/>
      <c r="AD712" s="71"/>
      <c r="AE712" s="71"/>
      <c r="AF712" s="71"/>
      <c r="AG712" s="71"/>
      <c r="AH712" s="71"/>
      <c r="AI712" s="71"/>
      <c r="AJ712" s="71"/>
      <c r="AK712" s="71"/>
      <c r="AL712" s="71"/>
      <c r="AM712" s="71"/>
      <c r="AN712" s="71"/>
      <c r="AO712" s="71"/>
      <c r="AP712" s="71"/>
      <c r="AQ712" s="71"/>
      <c r="AR712" s="70"/>
      <c r="AS712" s="71"/>
      <c r="AT712" s="70"/>
      <c r="AU712" s="70"/>
      <c r="AV712" s="70"/>
      <c r="AW712" s="70"/>
      <c r="AX712" s="70"/>
      <c r="AY712" s="70"/>
      <c r="AZ712" s="70"/>
      <c r="BA712" s="70"/>
      <c r="BB712" s="70"/>
      <c r="BC712" s="70"/>
      <c r="BD712" s="70"/>
      <c r="BE712" s="70"/>
      <c r="BF712" s="70"/>
      <c r="BG712" s="70"/>
      <c r="BH712" s="70"/>
      <c r="BI712" s="70"/>
      <c r="BJ712" s="70"/>
      <c r="BK712" s="70"/>
      <c r="BL712" s="70"/>
      <c r="BM712" s="70"/>
      <c r="BN712" s="70"/>
      <c r="BO712" s="70"/>
      <c r="CA712" s="5"/>
      <c r="CB712" s="70"/>
    </row>
    <row r="713" spans="1:80">
      <c r="A713" s="70"/>
      <c r="B713" s="71"/>
      <c r="C713" s="71"/>
      <c r="D713" s="71"/>
      <c r="E713" s="71"/>
      <c r="F713" s="71"/>
      <c r="G713" s="93"/>
      <c r="H713" s="93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1"/>
      <c r="AD713" s="71"/>
      <c r="AE713" s="71"/>
      <c r="AF713" s="71"/>
      <c r="AG713" s="71"/>
      <c r="AH713" s="71"/>
      <c r="AI713" s="71"/>
      <c r="AJ713" s="71"/>
      <c r="AK713" s="71"/>
      <c r="AL713" s="71"/>
      <c r="AM713" s="71"/>
      <c r="AN713" s="71"/>
      <c r="AO713" s="71"/>
      <c r="AP713" s="71"/>
      <c r="AQ713" s="71"/>
      <c r="AR713" s="70"/>
      <c r="AS713" s="71"/>
      <c r="AT713" s="70"/>
      <c r="AU713" s="70"/>
      <c r="AV713" s="70"/>
      <c r="AW713" s="70"/>
      <c r="AX713" s="70"/>
      <c r="AY713" s="70"/>
      <c r="AZ713" s="70"/>
      <c r="BA713" s="70"/>
      <c r="BB713" s="70"/>
      <c r="BC713" s="70"/>
      <c r="BD713" s="70"/>
      <c r="BE713" s="70"/>
      <c r="BF713" s="70"/>
      <c r="BG713" s="70"/>
      <c r="BH713" s="70"/>
      <c r="BI713" s="70"/>
      <c r="BJ713" s="70"/>
      <c r="BK713" s="70"/>
      <c r="BL713" s="70"/>
      <c r="BM713" s="70"/>
      <c r="BN713" s="70"/>
      <c r="BO713" s="70"/>
      <c r="CA713" s="5"/>
      <c r="CB713" s="70"/>
    </row>
    <row r="714" spans="1:80">
      <c r="A714" s="70"/>
      <c r="B714" s="71"/>
      <c r="C714" s="71"/>
      <c r="D714" s="71"/>
      <c r="E714" s="71"/>
      <c r="F714" s="71"/>
      <c r="G714" s="93"/>
      <c r="H714" s="93"/>
      <c r="I714" s="71"/>
      <c r="J714" s="71"/>
      <c r="K714" s="71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  <c r="Y714" s="71"/>
      <c r="Z714" s="71"/>
      <c r="AA714" s="71"/>
      <c r="AB714" s="71"/>
      <c r="AC714" s="71"/>
      <c r="AD714" s="71"/>
      <c r="AE714" s="71"/>
      <c r="AF714" s="71"/>
      <c r="AG714" s="71"/>
      <c r="AH714" s="71"/>
      <c r="AI714" s="71"/>
      <c r="AJ714" s="71"/>
      <c r="AK714" s="71"/>
      <c r="AL714" s="71"/>
      <c r="AM714" s="71"/>
      <c r="AN714" s="71"/>
      <c r="AO714" s="71"/>
      <c r="AP714" s="71"/>
      <c r="AQ714" s="71"/>
      <c r="AR714" s="70"/>
      <c r="AS714" s="71"/>
      <c r="AT714" s="70"/>
      <c r="AU714" s="70"/>
      <c r="AV714" s="70"/>
      <c r="AW714" s="70"/>
      <c r="AX714" s="70"/>
      <c r="AY714" s="70"/>
      <c r="AZ714" s="70"/>
      <c r="BA714" s="70"/>
      <c r="BB714" s="70"/>
      <c r="BC714" s="70"/>
      <c r="BD714" s="70"/>
      <c r="BE714" s="70"/>
      <c r="BF714" s="70"/>
      <c r="BG714" s="70"/>
      <c r="BH714" s="70"/>
      <c r="BI714" s="70"/>
      <c r="BJ714" s="70"/>
      <c r="BK714" s="70"/>
      <c r="BL714" s="70"/>
      <c r="BM714" s="70"/>
      <c r="BN714" s="70"/>
      <c r="BO714" s="70"/>
      <c r="CA714" s="5"/>
      <c r="CB714" s="70"/>
    </row>
    <row r="715" spans="1:80">
      <c r="A715" s="70"/>
      <c r="B715" s="71"/>
      <c r="C715" s="71"/>
      <c r="D715" s="71"/>
      <c r="E715" s="71"/>
      <c r="F715" s="71"/>
      <c r="G715" s="93"/>
      <c r="H715" s="93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1"/>
      <c r="AB715" s="71"/>
      <c r="AC715" s="71"/>
      <c r="AD715" s="71"/>
      <c r="AE715" s="71"/>
      <c r="AF715" s="71"/>
      <c r="AG715" s="71"/>
      <c r="AH715" s="71"/>
      <c r="AI715" s="71"/>
      <c r="AJ715" s="71"/>
      <c r="AK715" s="71"/>
      <c r="AL715" s="71"/>
      <c r="AM715" s="71"/>
      <c r="AN715" s="71"/>
      <c r="AO715" s="71"/>
      <c r="AP715" s="71"/>
      <c r="AQ715" s="71"/>
      <c r="AR715" s="70"/>
      <c r="AS715" s="71"/>
      <c r="AT715" s="70"/>
      <c r="AU715" s="70"/>
      <c r="AV715" s="70"/>
      <c r="AW715" s="70"/>
      <c r="AX715" s="70"/>
      <c r="AY715" s="70"/>
      <c r="AZ715" s="70"/>
      <c r="BA715" s="70"/>
      <c r="BB715" s="70"/>
      <c r="BC715" s="70"/>
      <c r="BD715" s="70"/>
      <c r="BE715" s="70"/>
      <c r="BF715" s="70"/>
      <c r="BG715" s="70"/>
      <c r="BH715" s="70"/>
      <c r="BI715" s="70"/>
      <c r="BJ715" s="70"/>
      <c r="BK715" s="70"/>
      <c r="BL715" s="70"/>
      <c r="BM715" s="70"/>
      <c r="BN715" s="70"/>
      <c r="BO715" s="70"/>
      <c r="CA715" s="5"/>
      <c r="CB715" s="70"/>
    </row>
    <row r="716" spans="1:80">
      <c r="A716" s="70"/>
      <c r="B716" s="71"/>
      <c r="C716" s="71"/>
      <c r="D716" s="71"/>
      <c r="E716" s="71"/>
      <c r="F716" s="71"/>
      <c r="G716" s="93"/>
      <c r="H716" s="93"/>
      <c r="I716" s="71"/>
      <c r="J716" s="71"/>
      <c r="K716" s="71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  <c r="Y716" s="71"/>
      <c r="Z716" s="71"/>
      <c r="AA716" s="71"/>
      <c r="AB716" s="71"/>
      <c r="AC716" s="71"/>
      <c r="AD716" s="71"/>
      <c r="AE716" s="71"/>
      <c r="AF716" s="71"/>
      <c r="AG716" s="71"/>
      <c r="AH716" s="71"/>
      <c r="AI716" s="71"/>
      <c r="AJ716" s="71"/>
      <c r="AK716" s="71"/>
      <c r="AL716" s="71"/>
      <c r="AM716" s="71"/>
      <c r="AN716" s="71"/>
      <c r="AO716" s="71"/>
      <c r="AP716" s="71"/>
      <c r="AQ716" s="71"/>
      <c r="AR716" s="70"/>
      <c r="AS716" s="71"/>
      <c r="AT716" s="70"/>
      <c r="AU716" s="70"/>
      <c r="AV716" s="70"/>
      <c r="AW716" s="70"/>
      <c r="AX716" s="70"/>
      <c r="AY716" s="70"/>
      <c r="AZ716" s="70"/>
      <c r="BA716" s="70"/>
      <c r="BB716" s="70"/>
      <c r="BC716" s="70"/>
      <c r="BD716" s="70"/>
      <c r="BE716" s="70"/>
      <c r="BF716" s="70"/>
      <c r="BG716" s="70"/>
      <c r="BH716" s="70"/>
      <c r="BI716" s="70"/>
      <c r="BJ716" s="70"/>
      <c r="BK716" s="70"/>
      <c r="BL716" s="70"/>
      <c r="BM716" s="70"/>
      <c r="BN716" s="70"/>
      <c r="BO716" s="70"/>
      <c r="CA716" s="5"/>
      <c r="CB716" s="70"/>
    </row>
    <row r="717" spans="1:80">
      <c r="A717" s="70"/>
      <c r="B717" s="71"/>
      <c r="C717" s="71"/>
      <c r="D717" s="71"/>
      <c r="E717" s="71"/>
      <c r="F717" s="71"/>
      <c r="G717" s="93"/>
      <c r="H717" s="93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1"/>
      <c r="AB717" s="71"/>
      <c r="AC717" s="71"/>
      <c r="AD717" s="71"/>
      <c r="AE717" s="71"/>
      <c r="AF717" s="71"/>
      <c r="AG717" s="71"/>
      <c r="AH717" s="71"/>
      <c r="AI717" s="71"/>
      <c r="AJ717" s="71"/>
      <c r="AK717" s="71"/>
      <c r="AL717" s="71"/>
      <c r="AM717" s="71"/>
      <c r="AN717" s="71"/>
      <c r="AO717" s="71"/>
      <c r="AP717" s="71"/>
      <c r="AQ717" s="71"/>
      <c r="AR717" s="70"/>
      <c r="AS717" s="71"/>
      <c r="AT717" s="70"/>
      <c r="AU717" s="70"/>
      <c r="AV717" s="70"/>
      <c r="AW717" s="70"/>
      <c r="AX717" s="70"/>
      <c r="AY717" s="70"/>
      <c r="AZ717" s="70"/>
      <c r="BA717" s="70"/>
      <c r="BB717" s="70"/>
      <c r="BC717" s="70"/>
      <c r="BD717" s="70"/>
      <c r="BE717" s="70"/>
      <c r="BF717" s="70"/>
      <c r="BG717" s="70"/>
      <c r="BH717" s="70"/>
      <c r="BI717" s="70"/>
      <c r="BJ717" s="70"/>
      <c r="BK717" s="70"/>
      <c r="BL717" s="70"/>
      <c r="BM717" s="70"/>
      <c r="BN717" s="70"/>
      <c r="BO717" s="70"/>
      <c r="CA717" s="5"/>
      <c r="CB717" s="70"/>
    </row>
    <row r="718" spans="1:80">
      <c r="A718" s="70"/>
      <c r="B718" s="71"/>
      <c r="C718" s="71"/>
      <c r="D718" s="71"/>
      <c r="E718" s="71"/>
      <c r="F718" s="71"/>
      <c r="G718" s="93"/>
      <c r="H718" s="93"/>
      <c r="I718" s="71"/>
      <c r="J718" s="71"/>
      <c r="K718" s="71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  <c r="AA718" s="71"/>
      <c r="AB718" s="71"/>
      <c r="AC718" s="71"/>
      <c r="AD718" s="71"/>
      <c r="AE718" s="71"/>
      <c r="AF718" s="71"/>
      <c r="AG718" s="71"/>
      <c r="AH718" s="71"/>
      <c r="AI718" s="71"/>
      <c r="AJ718" s="71"/>
      <c r="AK718" s="71"/>
      <c r="AL718" s="71"/>
      <c r="AM718" s="71"/>
      <c r="AN718" s="71"/>
      <c r="AO718" s="71"/>
      <c r="AP718" s="71"/>
      <c r="AQ718" s="71"/>
      <c r="AR718" s="70"/>
      <c r="AS718" s="71"/>
      <c r="AT718" s="70"/>
      <c r="AU718" s="70"/>
      <c r="AV718" s="70"/>
      <c r="AW718" s="70"/>
      <c r="AX718" s="70"/>
      <c r="AY718" s="70"/>
      <c r="AZ718" s="70"/>
      <c r="BA718" s="70"/>
      <c r="BB718" s="70"/>
      <c r="BC718" s="70"/>
      <c r="BD718" s="70"/>
      <c r="BE718" s="70"/>
      <c r="BF718" s="70"/>
      <c r="BG718" s="70"/>
      <c r="BH718" s="70"/>
      <c r="BI718" s="70"/>
      <c r="BJ718" s="70"/>
      <c r="BK718" s="70"/>
      <c r="BL718" s="70"/>
      <c r="BM718" s="70"/>
      <c r="BN718" s="70"/>
      <c r="BO718" s="70"/>
      <c r="CA718" s="5"/>
      <c r="CB718" s="70"/>
    </row>
    <row r="719" spans="1:80">
      <c r="A719" s="70"/>
      <c r="B719" s="71"/>
      <c r="C719" s="71"/>
      <c r="D719" s="71"/>
      <c r="E719" s="71"/>
      <c r="F719" s="71"/>
      <c r="G719" s="93"/>
      <c r="H719" s="93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1"/>
      <c r="AB719" s="71"/>
      <c r="AC719" s="71"/>
      <c r="AD719" s="71"/>
      <c r="AE719" s="71"/>
      <c r="AF719" s="71"/>
      <c r="AG719" s="71"/>
      <c r="AH719" s="71"/>
      <c r="AI719" s="71"/>
      <c r="AJ719" s="71"/>
      <c r="AK719" s="71"/>
      <c r="AL719" s="71"/>
      <c r="AM719" s="71"/>
      <c r="AN719" s="71"/>
      <c r="AO719" s="71"/>
      <c r="AP719" s="71"/>
      <c r="AQ719" s="71"/>
      <c r="AR719" s="70"/>
      <c r="AS719" s="71"/>
      <c r="AT719" s="70"/>
      <c r="AU719" s="70"/>
      <c r="AV719" s="70"/>
      <c r="AW719" s="70"/>
      <c r="AX719" s="70"/>
      <c r="AY719" s="70"/>
      <c r="AZ719" s="70"/>
      <c r="BA719" s="70"/>
      <c r="BB719" s="70"/>
      <c r="BC719" s="70"/>
      <c r="BD719" s="70"/>
      <c r="BE719" s="70"/>
      <c r="BF719" s="70"/>
      <c r="BG719" s="70"/>
      <c r="BH719" s="70"/>
      <c r="BI719" s="70"/>
      <c r="BJ719" s="70"/>
      <c r="BK719" s="70"/>
      <c r="BL719" s="70"/>
      <c r="BM719" s="70"/>
      <c r="BN719" s="70"/>
      <c r="BO719" s="70"/>
      <c r="CA719" s="5"/>
      <c r="CB719" s="70"/>
    </row>
    <row r="720" spans="1:80">
      <c r="A720" s="70"/>
      <c r="B720" s="71"/>
      <c r="C720" s="71"/>
      <c r="D720" s="71"/>
      <c r="E720" s="71"/>
      <c r="F720" s="71"/>
      <c r="G720" s="93"/>
      <c r="H720" s="93"/>
      <c r="I720" s="71"/>
      <c r="J720" s="71"/>
      <c r="K720" s="71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  <c r="AA720" s="71"/>
      <c r="AB720" s="71"/>
      <c r="AC720" s="71"/>
      <c r="AD720" s="71"/>
      <c r="AE720" s="71"/>
      <c r="AF720" s="71"/>
      <c r="AG720" s="71"/>
      <c r="AH720" s="71"/>
      <c r="AI720" s="71"/>
      <c r="AJ720" s="71"/>
      <c r="AK720" s="71"/>
      <c r="AL720" s="71"/>
      <c r="AM720" s="71"/>
      <c r="AN720" s="71"/>
      <c r="AO720" s="71"/>
      <c r="AP720" s="71"/>
      <c r="AQ720" s="71"/>
      <c r="AR720" s="70"/>
      <c r="AS720" s="71"/>
      <c r="AT720" s="70"/>
      <c r="AU720" s="70"/>
      <c r="AV720" s="70"/>
      <c r="AW720" s="70"/>
      <c r="AX720" s="70"/>
      <c r="AY720" s="70"/>
      <c r="AZ720" s="70"/>
      <c r="BA720" s="70"/>
      <c r="BB720" s="70"/>
      <c r="BC720" s="70"/>
      <c r="BD720" s="70"/>
      <c r="BE720" s="70"/>
      <c r="BF720" s="70"/>
      <c r="BG720" s="70"/>
      <c r="BH720" s="70"/>
      <c r="BI720" s="70"/>
      <c r="BJ720" s="70"/>
      <c r="BK720" s="70"/>
      <c r="BL720" s="70"/>
      <c r="BM720" s="70"/>
      <c r="BN720" s="70"/>
      <c r="BO720" s="70"/>
      <c r="CA720" s="5"/>
      <c r="CB720" s="70"/>
    </row>
    <row r="721" spans="1:80">
      <c r="A721" s="70"/>
      <c r="B721" s="71"/>
      <c r="C721" s="71"/>
      <c r="D721" s="71"/>
      <c r="E721" s="71"/>
      <c r="F721" s="71"/>
      <c r="G721" s="93"/>
      <c r="H721" s="93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  <c r="AA721" s="71"/>
      <c r="AB721" s="71"/>
      <c r="AC721" s="71"/>
      <c r="AD721" s="71"/>
      <c r="AE721" s="71"/>
      <c r="AF721" s="71"/>
      <c r="AG721" s="71"/>
      <c r="AH721" s="71"/>
      <c r="AI721" s="71"/>
      <c r="AJ721" s="71"/>
      <c r="AK721" s="71"/>
      <c r="AL721" s="71"/>
      <c r="AM721" s="71"/>
      <c r="AN721" s="71"/>
      <c r="AO721" s="71"/>
      <c r="AP721" s="71"/>
      <c r="AQ721" s="71"/>
      <c r="AR721" s="70"/>
      <c r="AS721" s="71"/>
      <c r="AT721" s="70"/>
      <c r="AU721" s="70"/>
      <c r="AV721" s="70"/>
      <c r="AW721" s="70"/>
      <c r="AX721" s="70"/>
      <c r="AY721" s="70"/>
      <c r="AZ721" s="70"/>
      <c r="BA721" s="70"/>
      <c r="BB721" s="70"/>
      <c r="BC721" s="70"/>
      <c r="BD721" s="70"/>
      <c r="BE721" s="70"/>
      <c r="BF721" s="70"/>
      <c r="BG721" s="70"/>
      <c r="BH721" s="70"/>
      <c r="BI721" s="70"/>
      <c r="BJ721" s="70"/>
      <c r="BK721" s="70"/>
      <c r="BL721" s="70"/>
      <c r="BM721" s="70"/>
      <c r="BN721" s="70"/>
      <c r="BO721" s="70"/>
      <c r="CA721" s="5"/>
      <c r="CB721" s="70"/>
    </row>
    <row r="722" spans="1:80">
      <c r="A722" s="70"/>
      <c r="B722" s="71"/>
      <c r="C722" s="71"/>
      <c r="D722" s="71"/>
      <c r="E722" s="71"/>
      <c r="F722" s="71"/>
      <c r="G722" s="93"/>
      <c r="H722" s="93"/>
      <c r="I722" s="71"/>
      <c r="J722" s="71"/>
      <c r="K722" s="71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71"/>
      <c r="Z722" s="71"/>
      <c r="AA722" s="71"/>
      <c r="AB722" s="71"/>
      <c r="AC722" s="71"/>
      <c r="AD722" s="71"/>
      <c r="AE722" s="71"/>
      <c r="AF722" s="71"/>
      <c r="AG722" s="71"/>
      <c r="AH722" s="71"/>
      <c r="AI722" s="71"/>
      <c r="AJ722" s="71"/>
      <c r="AK722" s="71"/>
      <c r="AL722" s="71"/>
      <c r="AM722" s="71"/>
      <c r="AN722" s="71"/>
      <c r="AO722" s="71"/>
      <c r="AP722" s="71"/>
      <c r="AQ722" s="71"/>
      <c r="AR722" s="70"/>
      <c r="AS722" s="71"/>
      <c r="AT722" s="70"/>
      <c r="AU722" s="70"/>
      <c r="AV722" s="70"/>
      <c r="AW722" s="70"/>
      <c r="AX722" s="70"/>
      <c r="AY722" s="70"/>
      <c r="AZ722" s="70"/>
      <c r="BA722" s="70"/>
      <c r="BB722" s="70"/>
      <c r="BC722" s="70"/>
      <c r="BD722" s="70"/>
      <c r="BE722" s="70"/>
      <c r="BF722" s="70"/>
      <c r="BG722" s="70"/>
      <c r="BH722" s="70"/>
      <c r="BI722" s="70"/>
      <c r="BJ722" s="70"/>
      <c r="BK722" s="70"/>
      <c r="BL722" s="70"/>
      <c r="BM722" s="70"/>
      <c r="BN722" s="70"/>
      <c r="BO722" s="70"/>
      <c r="CA722" s="5"/>
      <c r="CB722" s="70"/>
    </row>
    <row r="723" spans="1:80">
      <c r="A723" s="70"/>
      <c r="B723" s="71"/>
      <c r="C723" s="71"/>
      <c r="D723" s="71"/>
      <c r="E723" s="71"/>
      <c r="F723" s="71"/>
      <c r="G723" s="93"/>
      <c r="H723" s="93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  <c r="Y723" s="71"/>
      <c r="Z723" s="71"/>
      <c r="AA723" s="71"/>
      <c r="AB723" s="71"/>
      <c r="AC723" s="71"/>
      <c r="AD723" s="71"/>
      <c r="AE723" s="71"/>
      <c r="AF723" s="71"/>
      <c r="AG723" s="71"/>
      <c r="AH723" s="71"/>
      <c r="AI723" s="71"/>
      <c r="AJ723" s="71"/>
      <c r="AK723" s="71"/>
      <c r="AL723" s="71"/>
      <c r="AM723" s="71"/>
      <c r="AN723" s="71"/>
      <c r="AO723" s="71"/>
      <c r="AP723" s="71"/>
      <c r="AQ723" s="71"/>
      <c r="AR723" s="70"/>
      <c r="AS723" s="71"/>
      <c r="AT723" s="70"/>
      <c r="AU723" s="70"/>
      <c r="AV723" s="70"/>
      <c r="AW723" s="70"/>
      <c r="AX723" s="70"/>
      <c r="AY723" s="70"/>
      <c r="AZ723" s="70"/>
      <c r="BA723" s="70"/>
      <c r="BB723" s="70"/>
      <c r="BC723" s="70"/>
      <c r="BD723" s="70"/>
      <c r="BE723" s="70"/>
      <c r="BF723" s="70"/>
      <c r="BG723" s="70"/>
      <c r="BH723" s="70"/>
      <c r="BI723" s="70"/>
      <c r="BJ723" s="70"/>
      <c r="BK723" s="70"/>
      <c r="BL723" s="70"/>
      <c r="BM723" s="70"/>
      <c r="BN723" s="70"/>
      <c r="BO723" s="70"/>
      <c r="CA723" s="5"/>
      <c r="CB723" s="70"/>
    </row>
    <row r="724" spans="1:80">
      <c r="A724" s="70"/>
      <c r="B724" s="71"/>
      <c r="C724" s="71"/>
      <c r="D724" s="71"/>
      <c r="E724" s="71"/>
      <c r="F724" s="71"/>
      <c r="G724" s="93"/>
      <c r="H724" s="93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  <c r="Y724" s="71"/>
      <c r="Z724" s="71"/>
      <c r="AA724" s="71"/>
      <c r="AB724" s="71"/>
      <c r="AC724" s="71"/>
      <c r="AD724" s="71"/>
      <c r="AE724" s="71"/>
      <c r="AF724" s="71"/>
      <c r="AG724" s="71"/>
      <c r="AH724" s="71"/>
      <c r="AI724" s="71"/>
      <c r="AJ724" s="71"/>
      <c r="AK724" s="71"/>
      <c r="AL724" s="71"/>
      <c r="AM724" s="71"/>
      <c r="AN724" s="71"/>
      <c r="AO724" s="71"/>
      <c r="AP724" s="71"/>
      <c r="AQ724" s="71"/>
      <c r="AR724" s="70"/>
      <c r="AS724" s="71"/>
      <c r="AT724" s="70"/>
      <c r="AU724" s="70"/>
      <c r="AV724" s="70"/>
      <c r="AW724" s="70"/>
      <c r="AX724" s="70"/>
      <c r="AY724" s="70"/>
      <c r="AZ724" s="70"/>
      <c r="BA724" s="70"/>
      <c r="BB724" s="70"/>
      <c r="BC724" s="70"/>
      <c r="BD724" s="70"/>
      <c r="BE724" s="70"/>
      <c r="BF724" s="70"/>
      <c r="BG724" s="70"/>
      <c r="BH724" s="70"/>
      <c r="BI724" s="70"/>
      <c r="BJ724" s="70"/>
      <c r="BK724" s="70"/>
      <c r="BL724" s="70"/>
      <c r="BM724" s="70"/>
      <c r="BN724" s="70"/>
      <c r="BO724" s="70"/>
      <c r="CA724" s="5"/>
      <c r="CB724" s="70"/>
    </row>
    <row r="725" spans="1:80">
      <c r="A725" s="70"/>
      <c r="B725" s="71"/>
      <c r="C725" s="71"/>
      <c r="D725" s="71"/>
      <c r="E725" s="71"/>
      <c r="F725" s="71"/>
      <c r="G725" s="93"/>
      <c r="H725" s="93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  <c r="AA725" s="71"/>
      <c r="AB725" s="71"/>
      <c r="AC725" s="71"/>
      <c r="AD725" s="71"/>
      <c r="AE725" s="71"/>
      <c r="AF725" s="71"/>
      <c r="AG725" s="71"/>
      <c r="AH725" s="71"/>
      <c r="AI725" s="71"/>
      <c r="AJ725" s="71"/>
      <c r="AK725" s="71"/>
      <c r="AL725" s="71"/>
      <c r="AM725" s="71"/>
      <c r="AN725" s="71"/>
      <c r="AO725" s="71"/>
      <c r="AP725" s="71"/>
      <c r="AQ725" s="71"/>
      <c r="AR725" s="70"/>
      <c r="AS725" s="71"/>
      <c r="AT725" s="70"/>
      <c r="AU725" s="70"/>
      <c r="AV725" s="70"/>
      <c r="AW725" s="70"/>
      <c r="AX725" s="70"/>
      <c r="AY725" s="70"/>
      <c r="AZ725" s="70"/>
      <c r="BA725" s="70"/>
      <c r="BB725" s="70"/>
      <c r="BC725" s="70"/>
      <c r="BD725" s="70"/>
      <c r="BE725" s="70"/>
      <c r="BF725" s="70"/>
      <c r="BG725" s="70"/>
      <c r="BH725" s="70"/>
      <c r="BI725" s="70"/>
      <c r="BJ725" s="70"/>
      <c r="BK725" s="70"/>
      <c r="BL725" s="70"/>
      <c r="BM725" s="70"/>
      <c r="BN725" s="70"/>
      <c r="BO725" s="70"/>
      <c r="CA725" s="5"/>
      <c r="CB725" s="70"/>
    </row>
    <row r="726" spans="1:80">
      <c r="A726" s="70"/>
      <c r="B726" s="71"/>
      <c r="C726" s="71"/>
      <c r="D726" s="71"/>
      <c r="E726" s="71"/>
      <c r="F726" s="71"/>
      <c r="G726" s="93"/>
      <c r="H726" s="93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  <c r="Y726" s="71"/>
      <c r="Z726" s="71"/>
      <c r="AA726" s="71"/>
      <c r="AB726" s="71"/>
      <c r="AC726" s="71"/>
      <c r="AD726" s="71"/>
      <c r="AE726" s="71"/>
      <c r="AF726" s="71"/>
      <c r="AG726" s="71"/>
      <c r="AH726" s="71"/>
      <c r="AI726" s="71"/>
      <c r="AJ726" s="71"/>
      <c r="AK726" s="71"/>
      <c r="AL726" s="71"/>
      <c r="AM726" s="71"/>
      <c r="AN726" s="71"/>
      <c r="AO726" s="71"/>
      <c r="AP726" s="71"/>
      <c r="AQ726" s="71"/>
      <c r="AR726" s="70"/>
      <c r="AS726" s="71"/>
      <c r="AT726" s="70"/>
      <c r="AU726" s="70"/>
      <c r="AV726" s="70"/>
      <c r="AW726" s="70"/>
      <c r="AX726" s="70"/>
      <c r="AY726" s="70"/>
      <c r="AZ726" s="70"/>
      <c r="BA726" s="70"/>
      <c r="BB726" s="70"/>
      <c r="BC726" s="70"/>
      <c r="BD726" s="70"/>
      <c r="BE726" s="70"/>
      <c r="BF726" s="70"/>
      <c r="BG726" s="70"/>
      <c r="BH726" s="70"/>
      <c r="BI726" s="70"/>
      <c r="BJ726" s="70"/>
      <c r="BK726" s="70"/>
      <c r="BL726" s="70"/>
      <c r="BM726" s="70"/>
      <c r="BN726" s="70"/>
      <c r="BO726" s="70"/>
      <c r="CA726" s="5"/>
      <c r="CB726" s="70"/>
    </row>
    <row r="727" spans="1:80">
      <c r="A727" s="70"/>
      <c r="B727" s="71"/>
      <c r="C727" s="71"/>
      <c r="D727" s="71"/>
      <c r="E727" s="71"/>
      <c r="F727" s="71"/>
      <c r="G727" s="93"/>
      <c r="H727" s="93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  <c r="AA727" s="71"/>
      <c r="AB727" s="71"/>
      <c r="AC727" s="71"/>
      <c r="AD727" s="71"/>
      <c r="AE727" s="71"/>
      <c r="AF727" s="71"/>
      <c r="AG727" s="71"/>
      <c r="AH727" s="71"/>
      <c r="AI727" s="71"/>
      <c r="AJ727" s="71"/>
      <c r="AK727" s="71"/>
      <c r="AL727" s="71"/>
      <c r="AM727" s="71"/>
      <c r="AN727" s="71"/>
      <c r="AO727" s="71"/>
      <c r="AP727" s="71"/>
      <c r="AQ727" s="71"/>
      <c r="AR727" s="70"/>
      <c r="AS727" s="71"/>
      <c r="AT727" s="70"/>
      <c r="AU727" s="70"/>
      <c r="AV727" s="70"/>
      <c r="AW727" s="70"/>
      <c r="AX727" s="70"/>
      <c r="AY727" s="70"/>
      <c r="AZ727" s="70"/>
      <c r="BA727" s="70"/>
      <c r="BB727" s="70"/>
      <c r="BC727" s="70"/>
      <c r="BD727" s="70"/>
      <c r="BE727" s="70"/>
      <c r="BF727" s="70"/>
      <c r="BG727" s="70"/>
      <c r="BH727" s="70"/>
      <c r="BI727" s="70"/>
      <c r="BJ727" s="70"/>
      <c r="BK727" s="70"/>
      <c r="BL727" s="70"/>
      <c r="BM727" s="70"/>
      <c r="BN727" s="70"/>
      <c r="BO727" s="70"/>
      <c r="CA727" s="5"/>
      <c r="CB727" s="70"/>
    </row>
    <row r="728" spans="1:80">
      <c r="A728" s="70"/>
      <c r="B728" s="71"/>
      <c r="C728" s="71"/>
      <c r="D728" s="71"/>
      <c r="E728" s="71"/>
      <c r="F728" s="71"/>
      <c r="G728" s="93"/>
      <c r="H728" s="93"/>
      <c r="I728" s="71"/>
      <c r="J728" s="71"/>
      <c r="K728" s="71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  <c r="X728" s="71"/>
      <c r="Y728" s="71"/>
      <c r="Z728" s="71"/>
      <c r="AA728" s="71"/>
      <c r="AB728" s="71"/>
      <c r="AC728" s="71"/>
      <c r="AD728" s="71"/>
      <c r="AE728" s="71"/>
      <c r="AF728" s="71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0"/>
      <c r="AS728" s="71"/>
      <c r="AT728" s="70"/>
      <c r="AU728" s="70"/>
      <c r="AV728" s="70"/>
      <c r="AW728" s="70"/>
      <c r="AX728" s="70"/>
      <c r="AY728" s="70"/>
      <c r="AZ728" s="70"/>
      <c r="BA728" s="70"/>
      <c r="BB728" s="70"/>
      <c r="BC728" s="70"/>
      <c r="BD728" s="70"/>
      <c r="BE728" s="70"/>
      <c r="BF728" s="70"/>
      <c r="BG728" s="70"/>
      <c r="BH728" s="70"/>
      <c r="BI728" s="70"/>
      <c r="BJ728" s="70"/>
      <c r="BK728" s="70"/>
      <c r="BL728" s="70"/>
      <c r="BM728" s="70"/>
      <c r="BN728" s="70"/>
      <c r="BO728" s="70"/>
      <c r="CA728" s="5"/>
      <c r="CB728" s="70"/>
    </row>
    <row r="729" spans="1:80">
      <c r="A729" s="70"/>
      <c r="B729" s="71"/>
      <c r="C729" s="71"/>
      <c r="D729" s="71"/>
      <c r="E729" s="71"/>
      <c r="F729" s="71"/>
      <c r="G729" s="93"/>
      <c r="H729" s="93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  <c r="Y729" s="71"/>
      <c r="Z729" s="71"/>
      <c r="AA729" s="71"/>
      <c r="AB729" s="71"/>
      <c r="AC729" s="71"/>
      <c r="AD729" s="71"/>
      <c r="AE729" s="71"/>
      <c r="AF729" s="71"/>
      <c r="AG729" s="71"/>
      <c r="AH729" s="71"/>
      <c r="AI729" s="71"/>
      <c r="AJ729" s="71"/>
      <c r="AK729" s="71"/>
      <c r="AL729" s="71"/>
      <c r="AM729" s="71"/>
      <c r="AN729" s="71"/>
      <c r="AO729" s="71"/>
      <c r="AP729" s="71"/>
      <c r="AQ729" s="71"/>
      <c r="AR729" s="70"/>
      <c r="AS729" s="71"/>
      <c r="AT729" s="70"/>
      <c r="AU729" s="70"/>
      <c r="AV729" s="70"/>
      <c r="AW729" s="70"/>
      <c r="AX729" s="70"/>
      <c r="AY729" s="70"/>
      <c r="AZ729" s="70"/>
      <c r="BA729" s="70"/>
      <c r="BB729" s="70"/>
      <c r="BC729" s="70"/>
      <c r="BD729" s="70"/>
      <c r="BE729" s="70"/>
      <c r="BF729" s="70"/>
      <c r="BG729" s="70"/>
      <c r="BH729" s="70"/>
      <c r="BI729" s="70"/>
      <c r="BJ729" s="70"/>
      <c r="BK729" s="70"/>
      <c r="BL729" s="70"/>
      <c r="BM729" s="70"/>
      <c r="BN729" s="70"/>
      <c r="BO729" s="70"/>
      <c r="CA729" s="5"/>
      <c r="CB729" s="70"/>
    </row>
    <row r="730" spans="1:80">
      <c r="A730" s="70"/>
      <c r="B730" s="71"/>
      <c r="C730" s="71"/>
      <c r="D730" s="71"/>
      <c r="E730" s="71"/>
      <c r="F730" s="71"/>
      <c r="G730" s="93"/>
      <c r="H730" s="93"/>
      <c r="I730" s="71"/>
      <c r="J730" s="71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  <c r="AA730" s="71"/>
      <c r="AB730" s="71"/>
      <c r="AC730" s="71"/>
      <c r="AD730" s="71"/>
      <c r="AE730" s="71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0"/>
      <c r="AS730" s="71"/>
      <c r="AT730" s="70"/>
      <c r="AU730" s="70"/>
      <c r="AV730" s="70"/>
      <c r="AW730" s="70"/>
      <c r="AX730" s="70"/>
      <c r="AY730" s="70"/>
      <c r="AZ730" s="70"/>
      <c r="BA730" s="70"/>
      <c r="BB730" s="70"/>
      <c r="BC730" s="70"/>
      <c r="BD730" s="70"/>
      <c r="BE730" s="70"/>
      <c r="BF730" s="70"/>
      <c r="BG730" s="70"/>
      <c r="BH730" s="70"/>
      <c r="BI730" s="70"/>
      <c r="BJ730" s="70"/>
      <c r="BK730" s="70"/>
      <c r="BL730" s="70"/>
      <c r="BM730" s="70"/>
      <c r="BN730" s="70"/>
      <c r="BO730" s="70"/>
      <c r="CA730" s="5"/>
      <c r="CB730" s="70"/>
    </row>
    <row r="731" spans="1:80">
      <c r="A731" s="70"/>
      <c r="B731" s="71"/>
      <c r="C731" s="71"/>
      <c r="D731" s="71"/>
      <c r="E731" s="71"/>
      <c r="F731" s="71"/>
      <c r="G731" s="93"/>
      <c r="H731" s="93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  <c r="AA731" s="71"/>
      <c r="AB731" s="71"/>
      <c r="AC731" s="71"/>
      <c r="AD731" s="71"/>
      <c r="AE731" s="71"/>
      <c r="AF731" s="71"/>
      <c r="AG731" s="71"/>
      <c r="AH731" s="71"/>
      <c r="AI731" s="71"/>
      <c r="AJ731" s="71"/>
      <c r="AK731" s="71"/>
      <c r="AL731" s="71"/>
      <c r="AM731" s="71"/>
      <c r="AN731" s="71"/>
      <c r="AO731" s="71"/>
      <c r="AP731" s="71"/>
      <c r="AQ731" s="71"/>
      <c r="AR731" s="70"/>
      <c r="AS731" s="71"/>
      <c r="AT731" s="70"/>
      <c r="AU731" s="70"/>
      <c r="AV731" s="70"/>
      <c r="AW731" s="70"/>
      <c r="AX731" s="70"/>
      <c r="AY731" s="70"/>
      <c r="AZ731" s="70"/>
      <c r="BA731" s="70"/>
      <c r="BB731" s="70"/>
      <c r="BC731" s="70"/>
      <c r="BD731" s="70"/>
      <c r="BE731" s="70"/>
      <c r="BF731" s="70"/>
      <c r="BG731" s="70"/>
      <c r="BH731" s="70"/>
      <c r="BI731" s="70"/>
      <c r="BJ731" s="70"/>
      <c r="BK731" s="70"/>
      <c r="BL731" s="70"/>
      <c r="BM731" s="70"/>
      <c r="BN731" s="70"/>
      <c r="BO731" s="70"/>
      <c r="CA731" s="5"/>
      <c r="CB731" s="70"/>
    </row>
    <row r="732" spans="1:80">
      <c r="A732" s="70"/>
      <c r="B732" s="71"/>
      <c r="C732" s="71"/>
      <c r="D732" s="71"/>
      <c r="E732" s="71"/>
      <c r="F732" s="71"/>
      <c r="G732" s="93"/>
      <c r="H732" s="93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  <c r="Y732" s="71"/>
      <c r="Z732" s="71"/>
      <c r="AA732" s="71"/>
      <c r="AB732" s="71"/>
      <c r="AC732" s="71"/>
      <c r="AD732" s="71"/>
      <c r="AE732" s="71"/>
      <c r="AF732" s="71"/>
      <c r="AG732" s="71"/>
      <c r="AH732" s="71"/>
      <c r="AI732" s="71"/>
      <c r="AJ732" s="71"/>
      <c r="AK732" s="71"/>
      <c r="AL732" s="71"/>
      <c r="AM732" s="71"/>
      <c r="AN732" s="71"/>
      <c r="AO732" s="71"/>
      <c r="AP732" s="71"/>
      <c r="AQ732" s="71"/>
      <c r="AR732" s="70"/>
      <c r="AS732" s="71"/>
      <c r="AT732" s="70"/>
      <c r="AU732" s="70"/>
      <c r="AV732" s="70"/>
      <c r="AW732" s="70"/>
      <c r="AX732" s="70"/>
      <c r="AY732" s="70"/>
      <c r="AZ732" s="70"/>
      <c r="BA732" s="70"/>
      <c r="BB732" s="70"/>
      <c r="BC732" s="70"/>
      <c r="BD732" s="70"/>
      <c r="BE732" s="70"/>
      <c r="BF732" s="70"/>
      <c r="BG732" s="70"/>
      <c r="BH732" s="70"/>
      <c r="BI732" s="70"/>
      <c r="BJ732" s="70"/>
      <c r="BK732" s="70"/>
      <c r="BL732" s="70"/>
      <c r="BM732" s="70"/>
      <c r="BN732" s="70"/>
      <c r="BO732" s="70"/>
      <c r="CA732" s="5"/>
      <c r="CB732" s="70"/>
    </row>
    <row r="733" spans="1:80">
      <c r="A733" s="70"/>
      <c r="B733" s="71"/>
      <c r="C733" s="71"/>
      <c r="D733" s="71"/>
      <c r="E733" s="71"/>
      <c r="F733" s="71"/>
      <c r="G733" s="93"/>
      <c r="H733" s="93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  <c r="AA733" s="71"/>
      <c r="AB733" s="71"/>
      <c r="AC733" s="71"/>
      <c r="AD733" s="71"/>
      <c r="AE733" s="71"/>
      <c r="AF733" s="71"/>
      <c r="AG733" s="71"/>
      <c r="AH733" s="71"/>
      <c r="AI733" s="71"/>
      <c r="AJ733" s="71"/>
      <c r="AK733" s="71"/>
      <c r="AL733" s="71"/>
      <c r="AM733" s="71"/>
      <c r="AN733" s="71"/>
      <c r="AO733" s="71"/>
      <c r="AP733" s="71"/>
      <c r="AQ733" s="71"/>
      <c r="AR733" s="70"/>
      <c r="AS733" s="71"/>
      <c r="AT733" s="70"/>
      <c r="AU733" s="70"/>
      <c r="AV733" s="70"/>
      <c r="AW733" s="70"/>
      <c r="AX733" s="70"/>
      <c r="AY733" s="70"/>
      <c r="AZ733" s="70"/>
      <c r="BA733" s="70"/>
      <c r="BB733" s="70"/>
      <c r="BC733" s="70"/>
      <c r="BD733" s="70"/>
      <c r="BE733" s="70"/>
      <c r="BF733" s="70"/>
      <c r="BG733" s="70"/>
      <c r="BH733" s="70"/>
      <c r="BI733" s="70"/>
      <c r="BJ733" s="70"/>
      <c r="BK733" s="70"/>
      <c r="BL733" s="70"/>
      <c r="BM733" s="70"/>
      <c r="BN733" s="70"/>
      <c r="BO733" s="70"/>
      <c r="CA733" s="5"/>
      <c r="CB733" s="70"/>
    </row>
    <row r="734" spans="1:80">
      <c r="A734" s="70"/>
      <c r="B734" s="71"/>
      <c r="C734" s="71"/>
      <c r="D734" s="71"/>
      <c r="E734" s="71"/>
      <c r="F734" s="71"/>
      <c r="G734" s="93"/>
      <c r="H734" s="93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  <c r="Y734" s="71"/>
      <c r="Z734" s="71"/>
      <c r="AA734" s="71"/>
      <c r="AB734" s="71"/>
      <c r="AC734" s="71"/>
      <c r="AD734" s="71"/>
      <c r="AE734" s="71"/>
      <c r="AF734" s="71"/>
      <c r="AG734" s="71"/>
      <c r="AH734" s="71"/>
      <c r="AI734" s="71"/>
      <c r="AJ734" s="71"/>
      <c r="AK734" s="71"/>
      <c r="AL734" s="71"/>
      <c r="AM734" s="71"/>
      <c r="AN734" s="71"/>
      <c r="AO734" s="71"/>
      <c r="AP734" s="71"/>
      <c r="AQ734" s="71"/>
      <c r="AR734" s="70"/>
      <c r="AS734" s="71"/>
      <c r="AT734" s="70"/>
      <c r="AU734" s="70"/>
      <c r="AV734" s="70"/>
      <c r="AW734" s="70"/>
      <c r="AX734" s="70"/>
      <c r="AY734" s="70"/>
      <c r="AZ734" s="70"/>
      <c r="BA734" s="70"/>
      <c r="BB734" s="70"/>
      <c r="BC734" s="70"/>
      <c r="BD734" s="70"/>
      <c r="BE734" s="70"/>
      <c r="BF734" s="70"/>
      <c r="BG734" s="70"/>
      <c r="BH734" s="70"/>
      <c r="BI734" s="70"/>
      <c r="BJ734" s="70"/>
      <c r="BK734" s="70"/>
      <c r="BL734" s="70"/>
      <c r="BM734" s="70"/>
      <c r="BN734" s="70"/>
      <c r="BO734" s="70"/>
      <c r="CA734" s="5"/>
      <c r="CB734" s="70"/>
    </row>
    <row r="735" spans="1:80">
      <c r="A735" s="70"/>
      <c r="B735" s="71"/>
      <c r="C735" s="71"/>
      <c r="D735" s="71"/>
      <c r="E735" s="71"/>
      <c r="F735" s="71"/>
      <c r="G735" s="93"/>
      <c r="H735" s="93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  <c r="AA735" s="71"/>
      <c r="AB735" s="71"/>
      <c r="AC735" s="71"/>
      <c r="AD735" s="71"/>
      <c r="AE735" s="71"/>
      <c r="AF735" s="71"/>
      <c r="AG735" s="71"/>
      <c r="AH735" s="71"/>
      <c r="AI735" s="71"/>
      <c r="AJ735" s="71"/>
      <c r="AK735" s="71"/>
      <c r="AL735" s="71"/>
      <c r="AM735" s="71"/>
      <c r="AN735" s="71"/>
      <c r="AO735" s="71"/>
      <c r="AP735" s="71"/>
      <c r="AQ735" s="71"/>
      <c r="AR735" s="70"/>
      <c r="AS735" s="71"/>
      <c r="AT735" s="70"/>
      <c r="AU735" s="70"/>
      <c r="AV735" s="70"/>
      <c r="AW735" s="70"/>
      <c r="AX735" s="70"/>
      <c r="AY735" s="70"/>
      <c r="AZ735" s="70"/>
      <c r="BA735" s="70"/>
      <c r="BB735" s="70"/>
      <c r="BC735" s="70"/>
      <c r="BD735" s="70"/>
      <c r="BE735" s="70"/>
      <c r="BF735" s="70"/>
      <c r="BG735" s="70"/>
      <c r="BH735" s="70"/>
      <c r="BI735" s="70"/>
      <c r="BJ735" s="70"/>
      <c r="BK735" s="70"/>
      <c r="BL735" s="70"/>
      <c r="BM735" s="70"/>
      <c r="BN735" s="70"/>
      <c r="BO735" s="70"/>
      <c r="CA735" s="5"/>
      <c r="CB735" s="70"/>
    </row>
    <row r="736" spans="1:80">
      <c r="A736" s="70"/>
      <c r="B736" s="71"/>
      <c r="C736" s="71"/>
      <c r="D736" s="71"/>
      <c r="E736" s="71"/>
      <c r="F736" s="71"/>
      <c r="G736" s="93"/>
      <c r="H736" s="93"/>
      <c r="I736" s="71"/>
      <c r="J736" s="71"/>
      <c r="K736" s="71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  <c r="X736" s="71"/>
      <c r="Y736" s="71"/>
      <c r="Z736" s="71"/>
      <c r="AA736" s="71"/>
      <c r="AB736" s="71"/>
      <c r="AC736" s="71"/>
      <c r="AD736" s="71"/>
      <c r="AE736" s="71"/>
      <c r="AF736" s="71"/>
      <c r="AG736" s="71"/>
      <c r="AH736" s="71"/>
      <c r="AI736" s="71"/>
      <c r="AJ736" s="71"/>
      <c r="AK736" s="71"/>
      <c r="AL736" s="71"/>
      <c r="AM736" s="71"/>
      <c r="AN736" s="71"/>
      <c r="AO736" s="71"/>
      <c r="AP736" s="71"/>
      <c r="AQ736" s="71"/>
      <c r="AR736" s="70"/>
      <c r="AS736" s="71"/>
      <c r="AT736" s="70"/>
      <c r="AU736" s="70"/>
      <c r="AV736" s="70"/>
      <c r="AW736" s="70"/>
      <c r="AX736" s="70"/>
      <c r="AY736" s="70"/>
      <c r="AZ736" s="70"/>
      <c r="BA736" s="70"/>
      <c r="BB736" s="70"/>
      <c r="BC736" s="70"/>
      <c r="BD736" s="70"/>
      <c r="BE736" s="70"/>
      <c r="BF736" s="70"/>
      <c r="BG736" s="70"/>
      <c r="BH736" s="70"/>
      <c r="BI736" s="70"/>
      <c r="BJ736" s="70"/>
      <c r="BK736" s="70"/>
      <c r="BL736" s="70"/>
      <c r="BM736" s="70"/>
      <c r="BN736" s="70"/>
      <c r="BO736" s="70"/>
      <c r="CA736" s="5"/>
      <c r="CB736" s="70"/>
    </row>
    <row r="737" spans="1:80">
      <c r="A737" s="70"/>
      <c r="B737" s="71"/>
      <c r="C737" s="71"/>
      <c r="D737" s="71"/>
      <c r="E737" s="71"/>
      <c r="F737" s="71"/>
      <c r="G737" s="93"/>
      <c r="H737" s="93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  <c r="AA737" s="71"/>
      <c r="AB737" s="71"/>
      <c r="AC737" s="71"/>
      <c r="AD737" s="71"/>
      <c r="AE737" s="71"/>
      <c r="AF737" s="71"/>
      <c r="AG737" s="71"/>
      <c r="AH737" s="71"/>
      <c r="AI737" s="71"/>
      <c r="AJ737" s="71"/>
      <c r="AK737" s="71"/>
      <c r="AL737" s="71"/>
      <c r="AM737" s="71"/>
      <c r="AN737" s="71"/>
      <c r="AO737" s="71"/>
      <c r="AP737" s="71"/>
      <c r="AQ737" s="71"/>
      <c r="AR737" s="70"/>
      <c r="AS737" s="71"/>
      <c r="AT737" s="70"/>
      <c r="AU737" s="70"/>
      <c r="AV737" s="70"/>
      <c r="AW737" s="70"/>
      <c r="AX737" s="70"/>
      <c r="AY737" s="70"/>
      <c r="AZ737" s="70"/>
      <c r="BA737" s="70"/>
      <c r="BB737" s="70"/>
      <c r="BC737" s="70"/>
      <c r="BD737" s="70"/>
      <c r="BE737" s="70"/>
      <c r="BF737" s="70"/>
      <c r="BG737" s="70"/>
      <c r="BH737" s="70"/>
      <c r="BI737" s="70"/>
      <c r="BJ737" s="70"/>
      <c r="BK737" s="70"/>
      <c r="BL737" s="70"/>
      <c r="BM737" s="70"/>
      <c r="BN737" s="70"/>
      <c r="BO737" s="70"/>
      <c r="CA737" s="5"/>
      <c r="CB737" s="70"/>
    </row>
    <row r="738" spans="1:80">
      <c r="A738" s="70"/>
      <c r="B738" s="71"/>
      <c r="C738" s="71"/>
      <c r="D738" s="71"/>
      <c r="E738" s="71"/>
      <c r="F738" s="71"/>
      <c r="G738" s="93"/>
      <c r="H738" s="93"/>
      <c r="I738" s="71"/>
      <c r="J738" s="71"/>
      <c r="K738" s="71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  <c r="Y738" s="71"/>
      <c r="Z738" s="71"/>
      <c r="AA738" s="71"/>
      <c r="AB738" s="71"/>
      <c r="AC738" s="71"/>
      <c r="AD738" s="71"/>
      <c r="AE738" s="71"/>
      <c r="AF738" s="71"/>
      <c r="AG738" s="71"/>
      <c r="AH738" s="71"/>
      <c r="AI738" s="71"/>
      <c r="AJ738" s="71"/>
      <c r="AK738" s="71"/>
      <c r="AL738" s="71"/>
      <c r="AM738" s="71"/>
      <c r="AN738" s="71"/>
      <c r="AO738" s="71"/>
      <c r="AP738" s="71"/>
      <c r="AQ738" s="71"/>
      <c r="AR738" s="70"/>
      <c r="AS738" s="71"/>
      <c r="AT738" s="70"/>
      <c r="AU738" s="70"/>
      <c r="AV738" s="70"/>
      <c r="AW738" s="70"/>
      <c r="AX738" s="70"/>
      <c r="AY738" s="70"/>
      <c r="AZ738" s="70"/>
      <c r="BA738" s="70"/>
      <c r="BB738" s="70"/>
      <c r="BC738" s="70"/>
      <c r="BD738" s="70"/>
      <c r="BE738" s="70"/>
      <c r="BF738" s="70"/>
      <c r="BG738" s="70"/>
      <c r="BH738" s="70"/>
      <c r="BI738" s="70"/>
      <c r="BJ738" s="70"/>
      <c r="BK738" s="70"/>
      <c r="BL738" s="70"/>
      <c r="BM738" s="70"/>
      <c r="BN738" s="70"/>
      <c r="BO738" s="70"/>
      <c r="CA738" s="5"/>
      <c r="CB738" s="70"/>
    </row>
    <row r="739" spans="1:80">
      <c r="A739" s="70"/>
      <c r="B739" s="71"/>
      <c r="C739" s="71"/>
      <c r="D739" s="71"/>
      <c r="E739" s="71"/>
      <c r="F739" s="71"/>
      <c r="G739" s="93"/>
      <c r="H739" s="93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  <c r="AA739" s="71"/>
      <c r="AB739" s="71"/>
      <c r="AC739" s="71"/>
      <c r="AD739" s="71"/>
      <c r="AE739" s="71"/>
      <c r="AF739" s="71"/>
      <c r="AG739" s="71"/>
      <c r="AH739" s="71"/>
      <c r="AI739" s="71"/>
      <c r="AJ739" s="71"/>
      <c r="AK739" s="71"/>
      <c r="AL739" s="71"/>
      <c r="AM739" s="71"/>
      <c r="AN739" s="71"/>
      <c r="AO739" s="71"/>
      <c r="AP739" s="71"/>
      <c r="AQ739" s="71"/>
      <c r="AR739" s="70"/>
      <c r="AS739" s="71"/>
      <c r="AT739" s="70"/>
      <c r="AU739" s="70"/>
      <c r="AV739" s="70"/>
      <c r="AW739" s="70"/>
      <c r="AX739" s="70"/>
      <c r="AY739" s="70"/>
      <c r="AZ739" s="70"/>
      <c r="BA739" s="70"/>
      <c r="BB739" s="70"/>
      <c r="BC739" s="70"/>
      <c r="BD739" s="70"/>
      <c r="BE739" s="70"/>
      <c r="BF739" s="70"/>
      <c r="BG739" s="70"/>
      <c r="BH739" s="70"/>
      <c r="BI739" s="70"/>
      <c r="BJ739" s="70"/>
      <c r="BK739" s="70"/>
      <c r="BL739" s="70"/>
      <c r="BM739" s="70"/>
      <c r="BN739" s="70"/>
      <c r="BO739" s="70"/>
      <c r="CA739" s="5"/>
      <c r="CB739" s="70"/>
    </row>
    <row r="740" spans="1:80">
      <c r="A740" s="70"/>
      <c r="B740" s="71"/>
      <c r="C740" s="71"/>
      <c r="D740" s="71"/>
      <c r="E740" s="71"/>
      <c r="F740" s="71"/>
      <c r="G740" s="93"/>
      <c r="H740" s="93"/>
      <c r="I740" s="71"/>
      <c r="J740" s="71"/>
      <c r="K740" s="71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  <c r="X740" s="71"/>
      <c r="Y740" s="71"/>
      <c r="Z740" s="71"/>
      <c r="AA740" s="71"/>
      <c r="AB740" s="71"/>
      <c r="AC740" s="71"/>
      <c r="AD740" s="71"/>
      <c r="AE740" s="71"/>
      <c r="AF740" s="71"/>
      <c r="AG740" s="71"/>
      <c r="AH740" s="71"/>
      <c r="AI740" s="71"/>
      <c r="AJ740" s="71"/>
      <c r="AK740" s="71"/>
      <c r="AL740" s="71"/>
      <c r="AM740" s="71"/>
      <c r="AN740" s="71"/>
      <c r="AO740" s="71"/>
      <c r="AP740" s="71"/>
      <c r="AQ740" s="71"/>
      <c r="AR740" s="70"/>
      <c r="AS740" s="71"/>
      <c r="AT740" s="70"/>
      <c r="AU740" s="70"/>
      <c r="AV740" s="70"/>
      <c r="AW740" s="70"/>
      <c r="AX740" s="70"/>
      <c r="AY740" s="70"/>
      <c r="AZ740" s="70"/>
      <c r="BA740" s="70"/>
      <c r="BB740" s="70"/>
      <c r="BC740" s="70"/>
      <c r="BD740" s="70"/>
      <c r="BE740" s="70"/>
      <c r="BF740" s="70"/>
      <c r="BG740" s="70"/>
      <c r="BH740" s="70"/>
      <c r="BI740" s="70"/>
      <c r="BJ740" s="70"/>
      <c r="BK740" s="70"/>
      <c r="BL740" s="70"/>
      <c r="BM740" s="70"/>
      <c r="BN740" s="70"/>
      <c r="BO740" s="70"/>
      <c r="CA740" s="5"/>
      <c r="CB740" s="70"/>
    </row>
    <row r="741" spans="1:80">
      <c r="A741" s="70"/>
      <c r="B741" s="71"/>
      <c r="C741" s="71"/>
      <c r="D741" s="71"/>
      <c r="E741" s="71"/>
      <c r="F741" s="71"/>
      <c r="G741" s="93"/>
      <c r="H741" s="93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  <c r="AA741" s="71"/>
      <c r="AB741" s="71"/>
      <c r="AC741" s="71"/>
      <c r="AD741" s="71"/>
      <c r="AE741" s="71"/>
      <c r="AF741" s="71"/>
      <c r="AG741" s="71"/>
      <c r="AH741" s="71"/>
      <c r="AI741" s="71"/>
      <c r="AJ741" s="71"/>
      <c r="AK741" s="71"/>
      <c r="AL741" s="71"/>
      <c r="AM741" s="71"/>
      <c r="AN741" s="71"/>
      <c r="AO741" s="71"/>
      <c r="AP741" s="71"/>
      <c r="AQ741" s="71"/>
      <c r="AR741" s="70"/>
      <c r="AS741" s="71"/>
      <c r="AT741" s="70"/>
      <c r="AU741" s="70"/>
      <c r="AV741" s="70"/>
      <c r="AW741" s="70"/>
      <c r="AX741" s="70"/>
      <c r="AY741" s="70"/>
      <c r="AZ741" s="70"/>
      <c r="BA741" s="70"/>
      <c r="BB741" s="70"/>
      <c r="BC741" s="70"/>
      <c r="BD741" s="70"/>
      <c r="BE741" s="70"/>
      <c r="BF741" s="70"/>
      <c r="BG741" s="70"/>
      <c r="BH741" s="70"/>
      <c r="BI741" s="70"/>
      <c r="BJ741" s="70"/>
      <c r="BK741" s="70"/>
      <c r="BL741" s="70"/>
      <c r="BM741" s="70"/>
      <c r="BN741" s="70"/>
      <c r="BO741" s="70"/>
      <c r="CA741" s="5"/>
      <c r="CB741" s="70"/>
    </row>
    <row r="742" spans="1:80">
      <c r="A742" s="70"/>
      <c r="B742" s="71"/>
      <c r="C742" s="71"/>
      <c r="D742" s="71"/>
      <c r="E742" s="71"/>
      <c r="F742" s="71"/>
      <c r="G742" s="93"/>
      <c r="H742" s="93"/>
      <c r="I742" s="71"/>
      <c r="J742" s="71"/>
      <c r="K742" s="71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  <c r="X742" s="71"/>
      <c r="Y742" s="71"/>
      <c r="Z742" s="71"/>
      <c r="AA742" s="71"/>
      <c r="AB742" s="71"/>
      <c r="AC742" s="71"/>
      <c r="AD742" s="71"/>
      <c r="AE742" s="71"/>
      <c r="AF742" s="71"/>
      <c r="AG742" s="71"/>
      <c r="AH742" s="71"/>
      <c r="AI742" s="71"/>
      <c r="AJ742" s="71"/>
      <c r="AK742" s="71"/>
      <c r="AL742" s="71"/>
      <c r="AM742" s="71"/>
      <c r="AN742" s="71"/>
      <c r="AO742" s="71"/>
      <c r="AP742" s="71"/>
      <c r="AQ742" s="71"/>
      <c r="AR742" s="70"/>
      <c r="AS742" s="71"/>
      <c r="AT742" s="70"/>
      <c r="AU742" s="70"/>
      <c r="AV742" s="70"/>
      <c r="AW742" s="70"/>
      <c r="AX742" s="70"/>
      <c r="AY742" s="70"/>
      <c r="AZ742" s="70"/>
      <c r="BA742" s="70"/>
      <c r="BB742" s="70"/>
      <c r="BC742" s="70"/>
      <c r="BD742" s="70"/>
      <c r="BE742" s="70"/>
      <c r="BF742" s="70"/>
      <c r="BG742" s="70"/>
      <c r="BH742" s="70"/>
      <c r="BI742" s="70"/>
      <c r="BJ742" s="70"/>
      <c r="BK742" s="70"/>
      <c r="BL742" s="70"/>
      <c r="BM742" s="70"/>
      <c r="BN742" s="70"/>
      <c r="BO742" s="70"/>
      <c r="CA742" s="5"/>
      <c r="CB742" s="70"/>
    </row>
    <row r="743" spans="1:80">
      <c r="A743" s="70"/>
      <c r="B743" s="71"/>
      <c r="C743" s="71"/>
      <c r="D743" s="71"/>
      <c r="E743" s="71"/>
      <c r="F743" s="71"/>
      <c r="G743" s="93"/>
      <c r="H743" s="93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  <c r="Y743" s="71"/>
      <c r="Z743" s="71"/>
      <c r="AA743" s="71"/>
      <c r="AB743" s="71"/>
      <c r="AC743" s="71"/>
      <c r="AD743" s="71"/>
      <c r="AE743" s="71"/>
      <c r="AF743" s="71"/>
      <c r="AG743" s="71"/>
      <c r="AH743" s="71"/>
      <c r="AI743" s="71"/>
      <c r="AJ743" s="71"/>
      <c r="AK743" s="71"/>
      <c r="AL743" s="71"/>
      <c r="AM743" s="71"/>
      <c r="AN743" s="71"/>
      <c r="AO743" s="71"/>
      <c r="AP743" s="71"/>
      <c r="AQ743" s="71"/>
      <c r="AR743" s="70"/>
      <c r="AS743" s="71"/>
      <c r="AT743" s="70"/>
      <c r="AU743" s="70"/>
      <c r="AV743" s="70"/>
      <c r="AW743" s="70"/>
      <c r="AX743" s="70"/>
      <c r="AY743" s="70"/>
      <c r="AZ743" s="70"/>
      <c r="BA743" s="70"/>
      <c r="BB743" s="70"/>
      <c r="BC743" s="70"/>
      <c r="BD743" s="70"/>
      <c r="BE743" s="70"/>
      <c r="BF743" s="70"/>
      <c r="BG743" s="70"/>
      <c r="BH743" s="70"/>
      <c r="BI743" s="70"/>
      <c r="BJ743" s="70"/>
      <c r="BK743" s="70"/>
      <c r="BL743" s="70"/>
      <c r="BM743" s="70"/>
      <c r="BN743" s="70"/>
      <c r="BO743" s="70"/>
      <c r="CA743" s="5"/>
      <c r="CB743" s="70"/>
    </row>
    <row r="744" spans="1:80">
      <c r="A744" s="70"/>
      <c r="B744" s="71"/>
      <c r="C744" s="71"/>
      <c r="D744" s="71"/>
      <c r="E744" s="71"/>
      <c r="F744" s="71"/>
      <c r="G744" s="93"/>
      <c r="H744" s="93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  <c r="Y744" s="71"/>
      <c r="Z744" s="71"/>
      <c r="AA744" s="71"/>
      <c r="AB744" s="71"/>
      <c r="AC744" s="71"/>
      <c r="AD744" s="71"/>
      <c r="AE744" s="71"/>
      <c r="AF744" s="71"/>
      <c r="AG744" s="71"/>
      <c r="AH744" s="71"/>
      <c r="AI744" s="71"/>
      <c r="AJ744" s="71"/>
      <c r="AK744" s="71"/>
      <c r="AL744" s="71"/>
      <c r="AM744" s="71"/>
      <c r="AN744" s="71"/>
      <c r="AO744" s="71"/>
      <c r="AP744" s="71"/>
      <c r="AQ744" s="71"/>
      <c r="AR744" s="70"/>
      <c r="AS744" s="71"/>
      <c r="AT744" s="70"/>
      <c r="AU744" s="70"/>
      <c r="AV744" s="70"/>
      <c r="AW744" s="70"/>
      <c r="AX744" s="70"/>
      <c r="AY744" s="70"/>
      <c r="AZ744" s="70"/>
      <c r="BA744" s="70"/>
      <c r="BB744" s="70"/>
      <c r="BC744" s="70"/>
      <c r="BD744" s="70"/>
      <c r="BE744" s="70"/>
      <c r="BF744" s="70"/>
      <c r="BG744" s="70"/>
      <c r="BH744" s="70"/>
      <c r="BI744" s="70"/>
      <c r="BJ744" s="70"/>
      <c r="BK744" s="70"/>
      <c r="BL744" s="70"/>
      <c r="BM744" s="70"/>
      <c r="BN744" s="70"/>
      <c r="BO744" s="70"/>
      <c r="CA744" s="5"/>
      <c r="CB744" s="70"/>
    </row>
    <row r="745" spans="1:80">
      <c r="A745" s="70"/>
      <c r="B745" s="71"/>
      <c r="C745" s="71"/>
      <c r="D745" s="71"/>
      <c r="E745" s="71"/>
      <c r="F745" s="71"/>
      <c r="G745" s="93"/>
      <c r="H745" s="93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  <c r="Y745" s="71"/>
      <c r="Z745" s="71"/>
      <c r="AA745" s="71"/>
      <c r="AB745" s="71"/>
      <c r="AC745" s="71"/>
      <c r="AD745" s="71"/>
      <c r="AE745" s="71"/>
      <c r="AF745" s="71"/>
      <c r="AG745" s="71"/>
      <c r="AH745" s="71"/>
      <c r="AI745" s="71"/>
      <c r="AJ745" s="71"/>
      <c r="AK745" s="71"/>
      <c r="AL745" s="71"/>
      <c r="AM745" s="71"/>
      <c r="AN745" s="71"/>
      <c r="AO745" s="71"/>
      <c r="AP745" s="71"/>
      <c r="AQ745" s="71"/>
      <c r="AR745" s="70"/>
      <c r="AS745" s="71"/>
      <c r="AT745" s="70"/>
      <c r="AU745" s="70"/>
      <c r="AV745" s="70"/>
      <c r="AW745" s="70"/>
      <c r="AX745" s="70"/>
      <c r="AY745" s="70"/>
      <c r="AZ745" s="70"/>
      <c r="BA745" s="70"/>
      <c r="BB745" s="70"/>
      <c r="BC745" s="70"/>
      <c r="BD745" s="70"/>
      <c r="BE745" s="70"/>
      <c r="BF745" s="70"/>
      <c r="BG745" s="70"/>
      <c r="BH745" s="70"/>
      <c r="BI745" s="70"/>
      <c r="BJ745" s="70"/>
      <c r="BK745" s="70"/>
      <c r="BL745" s="70"/>
      <c r="BM745" s="70"/>
      <c r="BN745" s="70"/>
      <c r="BO745" s="70"/>
      <c r="CA745" s="5"/>
      <c r="CB745" s="70"/>
    </row>
    <row r="746" spans="1:80">
      <c r="A746" s="70"/>
      <c r="B746" s="71"/>
      <c r="C746" s="71"/>
      <c r="D746" s="71"/>
      <c r="E746" s="71"/>
      <c r="F746" s="71"/>
      <c r="G746" s="93"/>
      <c r="H746" s="93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  <c r="Y746" s="71"/>
      <c r="Z746" s="71"/>
      <c r="AA746" s="71"/>
      <c r="AB746" s="71"/>
      <c r="AC746" s="71"/>
      <c r="AD746" s="71"/>
      <c r="AE746" s="71"/>
      <c r="AF746" s="71"/>
      <c r="AG746" s="71"/>
      <c r="AH746" s="71"/>
      <c r="AI746" s="71"/>
      <c r="AJ746" s="71"/>
      <c r="AK746" s="71"/>
      <c r="AL746" s="71"/>
      <c r="AM746" s="71"/>
      <c r="AN746" s="71"/>
      <c r="AO746" s="71"/>
      <c r="AP746" s="71"/>
      <c r="AQ746" s="71"/>
      <c r="AR746" s="70"/>
      <c r="AS746" s="71"/>
      <c r="AT746" s="70"/>
      <c r="AU746" s="70"/>
      <c r="AV746" s="70"/>
      <c r="AW746" s="70"/>
      <c r="AX746" s="70"/>
      <c r="AY746" s="70"/>
      <c r="AZ746" s="70"/>
      <c r="BA746" s="70"/>
      <c r="BB746" s="70"/>
      <c r="BC746" s="70"/>
      <c r="BD746" s="70"/>
      <c r="BE746" s="70"/>
      <c r="BF746" s="70"/>
      <c r="BG746" s="70"/>
      <c r="BH746" s="70"/>
      <c r="BI746" s="70"/>
      <c r="BJ746" s="70"/>
      <c r="BK746" s="70"/>
      <c r="BL746" s="70"/>
      <c r="BM746" s="70"/>
      <c r="BN746" s="70"/>
      <c r="BO746" s="70"/>
      <c r="CA746" s="5"/>
      <c r="CB746" s="70"/>
    </row>
    <row r="747" spans="1:80">
      <c r="A747" s="70"/>
      <c r="B747" s="71"/>
      <c r="C747" s="71"/>
      <c r="D747" s="71"/>
      <c r="E747" s="71"/>
      <c r="F747" s="71"/>
      <c r="G747" s="93"/>
      <c r="H747" s="93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  <c r="AA747" s="71"/>
      <c r="AB747" s="71"/>
      <c r="AC747" s="71"/>
      <c r="AD747" s="71"/>
      <c r="AE747" s="71"/>
      <c r="AF747" s="71"/>
      <c r="AG747" s="71"/>
      <c r="AH747" s="71"/>
      <c r="AI747" s="71"/>
      <c r="AJ747" s="71"/>
      <c r="AK747" s="71"/>
      <c r="AL747" s="71"/>
      <c r="AM747" s="71"/>
      <c r="AN747" s="71"/>
      <c r="AO747" s="71"/>
      <c r="AP747" s="71"/>
      <c r="AQ747" s="71"/>
      <c r="AR747" s="70"/>
      <c r="AS747" s="71"/>
      <c r="AT747" s="70"/>
      <c r="AU747" s="70"/>
      <c r="AV747" s="70"/>
      <c r="AW747" s="70"/>
      <c r="AX747" s="70"/>
      <c r="AY747" s="70"/>
      <c r="AZ747" s="70"/>
      <c r="BA747" s="70"/>
      <c r="BB747" s="70"/>
      <c r="BC747" s="70"/>
      <c r="BD747" s="70"/>
      <c r="BE747" s="70"/>
      <c r="BF747" s="70"/>
      <c r="BG747" s="70"/>
      <c r="BH747" s="70"/>
      <c r="BI747" s="70"/>
      <c r="BJ747" s="70"/>
      <c r="BK747" s="70"/>
      <c r="BL747" s="70"/>
      <c r="BM747" s="70"/>
      <c r="BN747" s="70"/>
      <c r="BO747" s="70"/>
      <c r="CA747" s="5"/>
      <c r="CB747" s="70"/>
    </row>
    <row r="748" spans="1:80">
      <c r="A748" s="70"/>
      <c r="B748" s="71"/>
      <c r="C748" s="71"/>
      <c r="D748" s="71"/>
      <c r="E748" s="71"/>
      <c r="F748" s="71"/>
      <c r="G748" s="93"/>
      <c r="H748" s="93"/>
      <c r="I748" s="71"/>
      <c r="J748" s="71"/>
      <c r="K748" s="71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  <c r="X748" s="71"/>
      <c r="Y748" s="71"/>
      <c r="Z748" s="71"/>
      <c r="AA748" s="71"/>
      <c r="AB748" s="71"/>
      <c r="AC748" s="71"/>
      <c r="AD748" s="71"/>
      <c r="AE748" s="71"/>
      <c r="AF748" s="71"/>
      <c r="AG748" s="71"/>
      <c r="AH748" s="71"/>
      <c r="AI748" s="71"/>
      <c r="AJ748" s="71"/>
      <c r="AK748" s="71"/>
      <c r="AL748" s="71"/>
      <c r="AM748" s="71"/>
      <c r="AN748" s="71"/>
      <c r="AO748" s="71"/>
      <c r="AP748" s="71"/>
      <c r="AQ748" s="71"/>
      <c r="AR748" s="70"/>
      <c r="AS748" s="71"/>
      <c r="AT748" s="70"/>
      <c r="AU748" s="70"/>
      <c r="AV748" s="70"/>
      <c r="AW748" s="70"/>
      <c r="AX748" s="70"/>
      <c r="AY748" s="70"/>
      <c r="AZ748" s="70"/>
      <c r="BA748" s="70"/>
      <c r="BB748" s="70"/>
      <c r="BC748" s="70"/>
      <c r="BD748" s="70"/>
      <c r="BE748" s="70"/>
      <c r="BF748" s="70"/>
      <c r="BG748" s="70"/>
      <c r="BH748" s="70"/>
      <c r="BI748" s="70"/>
      <c r="BJ748" s="70"/>
      <c r="BK748" s="70"/>
      <c r="BL748" s="70"/>
      <c r="BM748" s="70"/>
      <c r="BN748" s="70"/>
      <c r="BO748" s="70"/>
      <c r="CA748" s="5"/>
      <c r="CB748" s="70"/>
    </row>
    <row r="749" spans="1:80">
      <c r="A749" s="70"/>
      <c r="B749" s="71"/>
      <c r="C749" s="71"/>
      <c r="D749" s="71"/>
      <c r="E749" s="71"/>
      <c r="F749" s="71"/>
      <c r="G749" s="93"/>
      <c r="H749" s="93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  <c r="AA749" s="71"/>
      <c r="AB749" s="71"/>
      <c r="AC749" s="71"/>
      <c r="AD749" s="71"/>
      <c r="AE749" s="71"/>
      <c r="AF749" s="71"/>
      <c r="AG749" s="71"/>
      <c r="AH749" s="71"/>
      <c r="AI749" s="71"/>
      <c r="AJ749" s="71"/>
      <c r="AK749" s="71"/>
      <c r="AL749" s="71"/>
      <c r="AM749" s="71"/>
      <c r="AN749" s="71"/>
      <c r="AO749" s="71"/>
      <c r="AP749" s="71"/>
      <c r="AQ749" s="71"/>
      <c r="AR749" s="70"/>
      <c r="AS749" s="71"/>
      <c r="AT749" s="70"/>
      <c r="AU749" s="70"/>
      <c r="AV749" s="70"/>
      <c r="AW749" s="70"/>
      <c r="AX749" s="70"/>
      <c r="AY749" s="70"/>
      <c r="AZ749" s="70"/>
      <c r="BA749" s="70"/>
      <c r="BB749" s="70"/>
      <c r="BC749" s="70"/>
      <c r="BD749" s="70"/>
      <c r="BE749" s="70"/>
      <c r="BF749" s="70"/>
      <c r="BG749" s="70"/>
      <c r="BH749" s="70"/>
      <c r="BI749" s="70"/>
      <c r="BJ749" s="70"/>
      <c r="BK749" s="70"/>
      <c r="BL749" s="70"/>
      <c r="BM749" s="70"/>
      <c r="BN749" s="70"/>
      <c r="BO749" s="70"/>
      <c r="CA749" s="5"/>
      <c r="CB749" s="70"/>
    </row>
    <row r="750" spans="1:80">
      <c r="A750" s="70"/>
      <c r="B750" s="71"/>
      <c r="C750" s="71"/>
      <c r="D750" s="71"/>
      <c r="E750" s="71"/>
      <c r="F750" s="71"/>
      <c r="G750" s="93"/>
      <c r="H750" s="93"/>
      <c r="I750" s="71"/>
      <c r="J750" s="71"/>
      <c r="K750" s="71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  <c r="X750" s="71"/>
      <c r="Y750" s="71"/>
      <c r="Z750" s="71"/>
      <c r="AA750" s="71"/>
      <c r="AB750" s="71"/>
      <c r="AC750" s="71"/>
      <c r="AD750" s="71"/>
      <c r="AE750" s="71"/>
      <c r="AF750" s="71"/>
      <c r="AG750" s="71"/>
      <c r="AH750" s="71"/>
      <c r="AI750" s="71"/>
      <c r="AJ750" s="71"/>
      <c r="AK750" s="71"/>
      <c r="AL750" s="71"/>
      <c r="AM750" s="71"/>
      <c r="AN750" s="71"/>
      <c r="AO750" s="71"/>
      <c r="AP750" s="71"/>
      <c r="AQ750" s="71"/>
      <c r="AR750" s="70"/>
      <c r="AS750" s="71"/>
      <c r="AT750" s="70"/>
      <c r="AU750" s="70"/>
      <c r="AV750" s="70"/>
      <c r="AW750" s="70"/>
      <c r="AX750" s="70"/>
      <c r="AY750" s="70"/>
      <c r="AZ750" s="70"/>
      <c r="BA750" s="70"/>
      <c r="BB750" s="70"/>
      <c r="BC750" s="70"/>
      <c r="BD750" s="70"/>
      <c r="BE750" s="70"/>
      <c r="BF750" s="70"/>
      <c r="BG750" s="70"/>
      <c r="BH750" s="70"/>
      <c r="BI750" s="70"/>
      <c r="BJ750" s="70"/>
      <c r="BK750" s="70"/>
      <c r="BL750" s="70"/>
      <c r="BM750" s="70"/>
      <c r="BN750" s="70"/>
      <c r="BO750" s="70"/>
      <c r="CA750" s="5"/>
      <c r="CB750" s="70"/>
    </row>
    <row r="751" spans="1:80">
      <c r="A751" s="70"/>
      <c r="B751" s="71"/>
      <c r="C751" s="71"/>
      <c r="D751" s="71"/>
      <c r="E751" s="71"/>
      <c r="F751" s="71"/>
      <c r="G751" s="93"/>
      <c r="H751" s="93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  <c r="AA751" s="71"/>
      <c r="AB751" s="71"/>
      <c r="AC751" s="71"/>
      <c r="AD751" s="71"/>
      <c r="AE751" s="71"/>
      <c r="AF751" s="71"/>
      <c r="AG751" s="71"/>
      <c r="AH751" s="71"/>
      <c r="AI751" s="71"/>
      <c r="AJ751" s="71"/>
      <c r="AK751" s="71"/>
      <c r="AL751" s="71"/>
      <c r="AM751" s="71"/>
      <c r="AN751" s="71"/>
      <c r="AO751" s="71"/>
      <c r="AP751" s="71"/>
      <c r="AQ751" s="71"/>
      <c r="AR751" s="70"/>
      <c r="AS751" s="71"/>
      <c r="AT751" s="70"/>
      <c r="AU751" s="70"/>
      <c r="AV751" s="70"/>
      <c r="AW751" s="70"/>
      <c r="AX751" s="70"/>
      <c r="AY751" s="70"/>
      <c r="AZ751" s="70"/>
      <c r="BA751" s="70"/>
      <c r="BB751" s="70"/>
      <c r="BC751" s="70"/>
      <c r="BD751" s="70"/>
      <c r="BE751" s="70"/>
      <c r="BF751" s="70"/>
      <c r="BG751" s="70"/>
      <c r="BH751" s="70"/>
      <c r="BI751" s="70"/>
      <c r="BJ751" s="70"/>
      <c r="BK751" s="70"/>
      <c r="BL751" s="70"/>
      <c r="BM751" s="70"/>
      <c r="BN751" s="70"/>
      <c r="BO751" s="70"/>
      <c r="CA751" s="5"/>
      <c r="CB751" s="70"/>
    </row>
    <row r="752" spans="1:80">
      <c r="A752" s="70"/>
      <c r="B752" s="71"/>
      <c r="C752" s="71"/>
      <c r="D752" s="71"/>
      <c r="E752" s="71"/>
      <c r="F752" s="71"/>
      <c r="G752" s="93"/>
      <c r="H752" s="93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  <c r="Y752" s="71"/>
      <c r="Z752" s="71"/>
      <c r="AA752" s="71"/>
      <c r="AB752" s="71"/>
      <c r="AC752" s="71"/>
      <c r="AD752" s="71"/>
      <c r="AE752" s="71"/>
      <c r="AF752" s="71"/>
      <c r="AG752" s="71"/>
      <c r="AH752" s="71"/>
      <c r="AI752" s="71"/>
      <c r="AJ752" s="71"/>
      <c r="AK752" s="71"/>
      <c r="AL752" s="71"/>
      <c r="AM752" s="71"/>
      <c r="AN752" s="71"/>
      <c r="AO752" s="71"/>
      <c r="AP752" s="71"/>
      <c r="AQ752" s="71"/>
      <c r="AR752" s="70"/>
      <c r="AS752" s="71"/>
      <c r="AT752" s="70"/>
      <c r="AU752" s="70"/>
      <c r="AV752" s="70"/>
      <c r="AW752" s="70"/>
      <c r="AX752" s="70"/>
      <c r="AY752" s="70"/>
      <c r="AZ752" s="70"/>
      <c r="BA752" s="70"/>
      <c r="BB752" s="70"/>
      <c r="BC752" s="70"/>
      <c r="BD752" s="70"/>
      <c r="BE752" s="70"/>
      <c r="BF752" s="70"/>
      <c r="BG752" s="70"/>
      <c r="BH752" s="70"/>
      <c r="BI752" s="70"/>
      <c r="BJ752" s="70"/>
      <c r="BK752" s="70"/>
      <c r="BL752" s="70"/>
      <c r="BM752" s="70"/>
      <c r="BN752" s="70"/>
      <c r="BO752" s="70"/>
      <c r="CA752" s="5"/>
      <c r="CB752" s="70"/>
    </row>
    <row r="753" spans="1:80">
      <c r="A753" s="70"/>
      <c r="B753" s="71"/>
      <c r="C753" s="71"/>
      <c r="D753" s="71"/>
      <c r="E753" s="71"/>
      <c r="F753" s="71"/>
      <c r="G753" s="93"/>
      <c r="H753" s="93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  <c r="AA753" s="71"/>
      <c r="AB753" s="71"/>
      <c r="AC753" s="71"/>
      <c r="AD753" s="71"/>
      <c r="AE753" s="71"/>
      <c r="AF753" s="71"/>
      <c r="AG753" s="71"/>
      <c r="AH753" s="71"/>
      <c r="AI753" s="71"/>
      <c r="AJ753" s="71"/>
      <c r="AK753" s="71"/>
      <c r="AL753" s="71"/>
      <c r="AM753" s="71"/>
      <c r="AN753" s="71"/>
      <c r="AO753" s="71"/>
      <c r="AP753" s="71"/>
      <c r="AQ753" s="71"/>
      <c r="AR753" s="70"/>
      <c r="AS753" s="71"/>
      <c r="AT753" s="70"/>
      <c r="AU753" s="70"/>
      <c r="AV753" s="70"/>
      <c r="AW753" s="70"/>
      <c r="AX753" s="70"/>
      <c r="AY753" s="70"/>
      <c r="AZ753" s="70"/>
      <c r="BA753" s="70"/>
      <c r="BB753" s="70"/>
      <c r="BC753" s="70"/>
      <c r="BD753" s="70"/>
      <c r="BE753" s="70"/>
      <c r="BF753" s="70"/>
      <c r="BG753" s="70"/>
      <c r="BH753" s="70"/>
      <c r="BI753" s="70"/>
      <c r="BJ753" s="70"/>
      <c r="BK753" s="70"/>
      <c r="BL753" s="70"/>
      <c r="BM753" s="70"/>
      <c r="BN753" s="70"/>
      <c r="BO753" s="70"/>
      <c r="CA753" s="5"/>
      <c r="CB753" s="70"/>
    </row>
    <row r="754" spans="1:80">
      <c r="A754" s="70"/>
      <c r="B754" s="71"/>
      <c r="C754" s="71"/>
      <c r="D754" s="71"/>
      <c r="E754" s="71"/>
      <c r="F754" s="71"/>
      <c r="G754" s="93"/>
      <c r="H754" s="93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  <c r="Y754" s="71"/>
      <c r="Z754" s="71"/>
      <c r="AA754" s="71"/>
      <c r="AB754" s="71"/>
      <c r="AC754" s="71"/>
      <c r="AD754" s="71"/>
      <c r="AE754" s="71"/>
      <c r="AF754" s="71"/>
      <c r="AG754" s="71"/>
      <c r="AH754" s="71"/>
      <c r="AI754" s="71"/>
      <c r="AJ754" s="71"/>
      <c r="AK754" s="71"/>
      <c r="AL754" s="71"/>
      <c r="AM754" s="71"/>
      <c r="AN754" s="71"/>
      <c r="AO754" s="71"/>
      <c r="AP754" s="71"/>
      <c r="AQ754" s="71"/>
      <c r="AR754" s="70"/>
      <c r="AS754" s="71"/>
      <c r="AT754" s="70"/>
      <c r="AU754" s="70"/>
      <c r="AV754" s="70"/>
      <c r="AW754" s="70"/>
      <c r="AX754" s="70"/>
      <c r="AY754" s="70"/>
      <c r="AZ754" s="70"/>
      <c r="BA754" s="70"/>
      <c r="BB754" s="70"/>
      <c r="BC754" s="70"/>
      <c r="BD754" s="70"/>
      <c r="BE754" s="70"/>
      <c r="BF754" s="70"/>
      <c r="BG754" s="70"/>
      <c r="BH754" s="70"/>
      <c r="BI754" s="70"/>
      <c r="BJ754" s="70"/>
      <c r="BK754" s="70"/>
      <c r="BL754" s="70"/>
      <c r="BM754" s="70"/>
      <c r="BN754" s="70"/>
      <c r="BO754" s="70"/>
      <c r="CA754" s="5"/>
      <c r="CB754" s="70"/>
    </row>
    <row r="755" spans="1:80">
      <c r="A755" s="70"/>
      <c r="B755" s="71"/>
      <c r="C755" s="71"/>
      <c r="D755" s="71"/>
      <c r="E755" s="71"/>
      <c r="F755" s="71"/>
      <c r="G755" s="93"/>
      <c r="H755" s="93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  <c r="Y755" s="71"/>
      <c r="Z755" s="71"/>
      <c r="AA755" s="71"/>
      <c r="AB755" s="71"/>
      <c r="AC755" s="71"/>
      <c r="AD755" s="71"/>
      <c r="AE755" s="71"/>
      <c r="AF755" s="71"/>
      <c r="AG755" s="71"/>
      <c r="AH755" s="71"/>
      <c r="AI755" s="71"/>
      <c r="AJ755" s="71"/>
      <c r="AK755" s="71"/>
      <c r="AL755" s="71"/>
      <c r="AM755" s="71"/>
      <c r="AN755" s="71"/>
      <c r="AO755" s="71"/>
      <c r="AP755" s="71"/>
      <c r="AQ755" s="71"/>
      <c r="AR755" s="70"/>
      <c r="AS755" s="71"/>
      <c r="AT755" s="70"/>
      <c r="AU755" s="70"/>
      <c r="AV755" s="70"/>
      <c r="AW755" s="70"/>
      <c r="AX755" s="70"/>
      <c r="AY755" s="70"/>
      <c r="AZ755" s="70"/>
      <c r="BA755" s="70"/>
      <c r="BB755" s="70"/>
      <c r="BC755" s="70"/>
      <c r="BD755" s="70"/>
      <c r="BE755" s="70"/>
      <c r="BF755" s="70"/>
      <c r="BG755" s="70"/>
      <c r="BH755" s="70"/>
      <c r="BI755" s="70"/>
      <c r="BJ755" s="70"/>
      <c r="BK755" s="70"/>
      <c r="BL755" s="70"/>
      <c r="BM755" s="70"/>
      <c r="BN755" s="70"/>
      <c r="BO755" s="70"/>
      <c r="CA755" s="5"/>
      <c r="CB755" s="70"/>
    </row>
    <row r="756" spans="1:80">
      <c r="A756" s="70"/>
      <c r="B756" s="71"/>
      <c r="C756" s="71"/>
      <c r="D756" s="71"/>
      <c r="E756" s="71"/>
      <c r="F756" s="71"/>
      <c r="G756" s="93"/>
      <c r="H756" s="93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  <c r="Y756" s="71"/>
      <c r="Z756" s="71"/>
      <c r="AA756" s="71"/>
      <c r="AB756" s="71"/>
      <c r="AC756" s="71"/>
      <c r="AD756" s="71"/>
      <c r="AE756" s="71"/>
      <c r="AF756" s="71"/>
      <c r="AG756" s="71"/>
      <c r="AH756" s="71"/>
      <c r="AI756" s="71"/>
      <c r="AJ756" s="71"/>
      <c r="AK756" s="71"/>
      <c r="AL756" s="71"/>
      <c r="AM756" s="71"/>
      <c r="AN756" s="71"/>
      <c r="AO756" s="71"/>
      <c r="AP756" s="71"/>
      <c r="AQ756" s="71"/>
      <c r="AR756" s="70"/>
      <c r="AS756" s="71"/>
      <c r="AT756" s="70"/>
      <c r="AU756" s="70"/>
      <c r="AV756" s="70"/>
      <c r="AW756" s="70"/>
      <c r="AX756" s="70"/>
      <c r="AY756" s="70"/>
      <c r="AZ756" s="70"/>
      <c r="BA756" s="70"/>
      <c r="BB756" s="70"/>
      <c r="BC756" s="70"/>
      <c r="BD756" s="70"/>
      <c r="BE756" s="70"/>
      <c r="BF756" s="70"/>
      <c r="BG756" s="70"/>
      <c r="BH756" s="70"/>
      <c r="BI756" s="70"/>
      <c r="BJ756" s="70"/>
      <c r="BK756" s="70"/>
      <c r="BL756" s="70"/>
      <c r="BM756" s="70"/>
      <c r="BN756" s="70"/>
      <c r="BO756" s="70"/>
      <c r="CA756" s="5"/>
      <c r="CB756" s="70"/>
    </row>
    <row r="757" spans="1:80">
      <c r="A757" s="70"/>
      <c r="B757" s="71"/>
      <c r="C757" s="71"/>
      <c r="D757" s="71"/>
      <c r="E757" s="71"/>
      <c r="F757" s="71"/>
      <c r="G757" s="93"/>
      <c r="H757" s="93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  <c r="AA757" s="71"/>
      <c r="AB757" s="71"/>
      <c r="AC757" s="71"/>
      <c r="AD757" s="71"/>
      <c r="AE757" s="71"/>
      <c r="AF757" s="71"/>
      <c r="AG757" s="71"/>
      <c r="AH757" s="71"/>
      <c r="AI757" s="71"/>
      <c r="AJ757" s="71"/>
      <c r="AK757" s="71"/>
      <c r="AL757" s="71"/>
      <c r="AM757" s="71"/>
      <c r="AN757" s="71"/>
      <c r="AO757" s="71"/>
      <c r="AP757" s="71"/>
      <c r="AQ757" s="71"/>
      <c r="AR757" s="70"/>
      <c r="AS757" s="71"/>
      <c r="AT757" s="70"/>
      <c r="AU757" s="70"/>
      <c r="AV757" s="70"/>
      <c r="AW757" s="70"/>
      <c r="AX757" s="70"/>
      <c r="AY757" s="70"/>
      <c r="AZ757" s="70"/>
      <c r="BA757" s="70"/>
      <c r="BB757" s="70"/>
      <c r="BC757" s="70"/>
      <c r="BD757" s="70"/>
      <c r="BE757" s="70"/>
      <c r="BF757" s="70"/>
      <c r="BG757" s="70"/>
      <c r="BH757" s="70"/>
      <c r="BI757" s="70"/>
      <c r="BJ757" s="70"/>
      <c r="BK757" s="70"/>
      <c r="BL757" s="70"/>
      <c r="BM757" s="70"/>
      <c r="BN757" s="70"/>
      <c r="BO757" s="70"/>
      <c r="CA757" s="5"/>
      <c r="CB757" s="70"/>
    </row>
    <row r="758" spans="1:80">
      <c r="A758" s="70"/>
      <c r="B758" s="71"/>
      <c r="C758" s="71"/>
      <c r="D758" s="71"/>
      <c r="E758" s="71"/>
      <c r="F758" s="71"/>
      <c r="G758" s="93"/>
      <c r="H758" s="93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  <c r="Y758" s="71"/>
      <c r="Z758" s="71"/>
      <c r="AA758" s="71"/>
      <c r="AB758" s="71"/>
      <c r="AC758" s="71"/>
      <c r="AD758" s="71"/>
      <c r="AE758" s="71"/>
      <c r="AF758" s="71"/>
      <c r="AG758" s="71"/>
      <c r="AH758" s="71"/>
      <c r="AI758" s="71"/>
      <c r="AJ758" s="71"/>
      <c r="AK758" s="71"/>
      <c r="AL758" s="71"/>
      <c r="AM758" s="71"/>
      <c r="AN758" s="71"/>
      <c r="AO758" s="71"/>
      <c r="AP758" s="71"/>
      <c r="AQ758" s="71"/>
      <c r="AR758" s="70"/>
      <c r="AS758" s="71"/>
      <c r="AT758" s="70"/>
      <c r="AU758" s="70"/>
      <c r="AV758" s="70"/>
      <c r="AW758" s="70"/>
      <c r="AX758" s="70"/>
      <c r="AY758" s="70"/>
      <c r="AZ758" s="70"/>
      <c r="BA758" s="70"/>
      <c r="BB758" s="70"/>
      <c r="BC758" s="70"/>
      <c r="BD758" s="70"/>
      <c r="BE758" s="70"/>
      <c r="BF758" s="70"/>
      <c r="BG758" s="70"/>
      <c r="BH758" s="70"/>
      <c r="BI758" s="70"/>
      <c r="BJ758" s="70"/>
      <c r="BK758" s="70"/>
      <c r="BL758" s="70"/>
      <c r="BM758" s="70"/>
      <c r="BN758" s="70"/>
      <c r="BO758" s="70"/>
      <c r="CA758" s="5"/>
      <c r="CB758" s="70"/>
    </row>
    <row r="759" spans="1:80">
      <c r="A759" s="70"/>
      <c r="B759" s="71"/>
      <c r="C759" s="71"/>
      <c r="D759" s="71"/>
      <c r="E759" s="71"/>
      <c r="F759" s="71"/>
      <c r="G759" s="93"/>
      <c r="H759" s="93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  <c r="Y759" s="71"/>
      <c r="Z759" s="71"/>
      <c r="AA759" s="71"/>
      <c r="AB759" s="71"/>
      <c r="AC759" s="71"/>
      <c r="AD759" s="71"/>
      <c r="AE759" s="71"/>
      <c r="AF759" s="71"/>
      <c r="AG759" s="71"/>
      <c r="AH759" s="71"/>
      <c r="AI759" s="71"/>
      <c r="AJ759" s="71"/>
      <c r="AK759" s="71"/>
      <c r="AL759" s="71"/>
      <c r="AM759" s="71"/>
      <c r="AN759" s="71"/>
      <c r="AO759" s="71"/>
      <c r="AP759" s="71"/>
      <c r="AQ759" s="71"/>
      <c r="AR759" s="70"/>
      <c r="AS759" s="71"/>
      <c r="AT759" s="70"/>
      <c r="AU759" s="70"/>
      <c r="AV759" s="70"/>
      <c r="AW759" s="70"/>
      <c r="AX759" s="70"/>
      <c r="AY759" s="70"/>
      <c r="AZ759" s="70"/>
      <c r="BA759" s="70"/>
      <c r="BB759" s="70"/>
      <c r="BC759" s="70"/>
      <c r="BD759" s="70"/>
      <c r="BE759" s="70"/>
      <c r="BF759" s="70"/>
      <c r="BG759" s="70"/>
      <c r="BH759" s="70"/>
      <c r="BI759" s="70"/>
      <c r="BJ759" s="70"/>
      <c r="BK759" s="70"/>
      <c r="BL759" s="70"/>
      <c r="BM759" s="70"/>
      <c r="BN759" s="70"/>
      <c r="BO759" s="70"/>
      <c r="CA759" s="5"/>
      <c r="CB759" s="70"/>
    </row>
    <row r="760" spans="1:80">
      <c r="CA760" s="5"/>
    </row>
    <row r="761" spans="1:80">
      <c r="CA761" s="5"/>
    </row>
    <row r="762" spans="1:80">
      <c r="CA762" s="5"/>
    </row>
    <row r="763" spans="1:80">
      <c r="CA763" s="5"/>
    </row>
    <row r="764" spans="1:80">
      <c r="CA764" s="5"/>
    </row>
    <row r="765" spans="1:80">
      <c r="CA765" s="5"/>
    </row>
    <row r="766" spans="1:80">
      <c r="CA766" s="5"/>
    </row>
    <row r="767" spans="1:80">
      <c r="CA767" s="5"/>
    </row>
    <row r="768" spans="1:80">
      <c r="CA768" s="5"/>
    </row>
    <row r="769" spans="79:79">
      <c r="CA769" s="5"/>
    </row>
    <row r="770" spans="79:79">
      <c r="CA770" s="5"/>
    </row>
    <row r="771" spans="79:79">
      <c r="CA771" s="5"/>
    </row>
    <row r="772" spans="79:79">
      <c r="CA772" s="5"/>
    </row>
    <row r="773" spans="79:79">
      <c r="CA773" s="5"/>
    </row>
    <row r="774" spans="79:79">
      <c r="CA774" s="5"/>
    </row>
    <row r="775" spans="79:79">
      <c r="CA775" s="5"/>
    </row>
    <row r="776" spans="79:79">
      <c r="CA776" s="5"/>
    </row>
    <row r="777" spans="79:79">
      <c r="CA777" s="5"/>
    </row>
    <row r="778" spans="79:79">
      <c r="CA778" s="5"/>
    </row>
    <row r="779" spans="79:79">
      <c r="CA779" s="5"/>
    </row>
    <row r="780" spans="79:79">
      <c r="CA780" s="5"/>
    </row>
    <row r="781" spans="79:79">
      <c r="CA781" s="5"/>
    </row>
    <row r="782" spans="79:79">
      <c r="CA782" s="5"/>
    </row>
    <row r="783" spans="79:79">
      <c r="CA783" s="5"/>
    </row>
    <row r="784" spans="79:79">
      <c r="CA784" s="5"/>
    </row>
    <row r="785" spans="79:79">
      <c r="CA785" s="5"/>
    </row>
    <row r="786" spans="79:79">
      <c r="CA786" s="5"/>
    </row>
    <row r="787" spans="79:79">
      <c r="CA787" s="5"/>
    </row>
    <row r="788" spans="79:79">
      <c r="CA788" s="5"/>
    </row>
    <row r="789" spans="79:79">
      <c r="CA789" s="5"/>
    </row>
    <row r="790" spans="79:79">
      <c r="CA790" s="5"/>
    </row>
    <row r="791" spans="79:79">
      <c r="CA791" s="5"/>
    </row>
    <row r="792" spans="79:79">
      <c r="CA792" s="5"/>
    </row>
    <row r="793" spans="79:79">
      <c r="CA793" s="5"/>
    </row>
    <row r="794" spans="79:79">
      <c r="CA794" s="5"/>
    </row>
    <row r="795" spans="79:79">
      <c r="CA795" s="5"/>
    </row>
    <row r="796" spans="79:79">
      <c r="CA796" s="5"/>
    </row>
    <row r="797" spans="79:79">
      <c r="CA797" s="5"/>
    </row>
    <row r="798" spans="79:79">
      <c r="CA798" s="5"/>
    </row>
    <row r="799" spans="79:79">
      <c r="CA799" s="5"/>
    </row>
    <row r="800" spans="79:79">
      <c r="CA800" s="5"/>
    </row>
    <row r="801" spans="79:79">
      <c r="CA801" s="5"/>
    </row>
    <row r="802" spans="79:79">
      <c r="CA802" s="5"/>
    </row>
    <row r="803" spans="79:79">
      <c r="CA803" s="5"/>
    </row>
    <row r="804" spans="79:79">
      <c r="CA804" s="5"/>
    </row>
    <row r="805" spans="79:79">
      <c r="CA805" s="5"/>
    </row>
    <row r="806" spans="79:79">
      <c r="CA806" s="5"/>
    </row>
    <row r="807" spans="79:79">
      <c r="CA807" s="5"/>
    </row>
    <row r="808" spans="79:79">
      <c r="CA808" s="5"/>
    </row>
    <row r="809" spans="79:79">
      <c r="CA809" s="5"/>
    </row>
    <row r="810" spans="79:79">
      <c r="CA810" s="5"/>
    </row>
    <row r="811" spans="79:79">
      <c r="CA811" s="5"/>
    </row>
    <row r="812" spans="79:79">
      <c r="CA812" s="5"/>
    </row>
    <row r="813" spans="79:79">
      <c r="CA813" s="5"/>
    </row>
    <row r="814" spans="79:79">
      <c r="CA814" s="5"/>
    </row>
    <row r="815" spans="79:79">
      <c r="CA815" s="5"/>
    </row>
    <row r="816" spans="79:79">
      <c r="CA816" s="5"/>
    </row>
    <row r="817" spans="79:79">
      <c r="CA817" s="5"/>
    </row>
    <row r="818" spans="79:79">
      <c r="CA818" s="5"/>
    </row>
    <row r="819" spans="79:79">
      <c r="CA819" s="5"/>
    </row>
    <row r="820" spans="79:79">
      <c r="CA820" s="5"/>
    </row>
    <row r="821" spans="79:79">
      <c r="CA821" s="5"/>
    </row>
    <row r="822" spans="79:79">
      <c r="CA822" s="5"/>
    </row>
    <row r="823" spans="79:79">
      <c r="CA823" s="5"/>
    </row>
    <row r="824" spans="79:79">
      <c r="CA824" s="5"/>
    </row>
    <row r="825" spans="79:79">
      <c r="CA825" s="5"/>
    </row>
    <row r="826" spans="79:79">
      <c r="CA826" s="5"/>
    </row>
    <row r="827" spans="79:79">
      <c r="CA827" s="5"/>
    </row>
    <row r="828" spans="79:79">
      <c r="CA828" s="5"/>
    </row>
    <row r="829" spans="79:79">
      <c r="CA829" s="5"/>
    </row>
    <row r="830" spans="79:79">
      <c r="CA830" s="5"/>
    </row>
    <row r="831" spans="79:79">
      <c r="CA831" s="5"/>
    </row>
    <row r="832" spans="79:79">
      <c r="CA832" s="5"/>
    </row>
    <row r="833" spans="79:79">
      <c r="CA833" s="5"/>
    </row>
    <row r="834" spans="79:79">
      <c r="CA834" s="5"/>
    </row>
    <row r="835" spans="79:79">
      <c r="CA835" s="5"/>
    </row>
    <row r="836" spans="79:79">
      <c r="CA836" s="5"/>
    </row>
    <row r="837" spans="79:79">
      <c r="CA837" s="5"/>
    </row>
    <row r="838" spans="79:79">
      <c r="CA838" s="5"/>
    </row>
    <row r="839" spans="79:79">
      <c r="CA839" s="5"/>
    </row>
    <row r="840" spans="79:79">
      <c r="CA840" s="5"/>
    </row>
    <row r="841" spans="79:79">
      <c r="CA841" s="5"/>
    </row>
    <row r="842" spans="79:79">
      <c r="CA842" s="5"/>
    </row>
    <row r="843" spans="79:79">
      <c r="CA843" s="5"/>
    </row>
    <row r="844" spans="79:79">
      <c r="CA844" s="5"/>
    </row>
    <row r="845" spans="79:79">
      <c r="CA845" s="5"/>
    </row>
    <row r="846" spans="79:79">
      <c r="CA846" s="5"/>
    </row>
    <row r="847" spans="79:79">
      <c r="CA847" s="5"/>
    </row>
    <row r="848" spans="79:79">
      <c r="CA848" s="5"/>
    </row>
    <row r="849" spans="79:79">
      <c r="CA849" s="5"/>
    </row>
    <row r="850" spans="79:79">
      <c r="CA850" s="5"/>
    </row>
    <row r="851" spans="79:79">
      <c r="CA851" s="5"/>
    </row>
    <row r="852" spans="79:79">
      <c r="CA852" s="5"/>
    </row>
    <row r="853" spans="79:79">
      <c r="CA853" s="5"/>
    </row>
    <row r="854" spans="79:79">
      <c r="CA854" s="5"/>
    </row>
    <row r="855" spans="79:79">
      <c r="CA855" s="5"/>
    </row>
    <row r="856" spans="79:79">
      <c r="CA856" s="5"/>
    </row>
    <row r="857" spans="79:79">
      <c r="CA857" s="5"/>
    </row>
    <row r="858" spans="79:79">
      <c r="CA858" s="5"/>
    </row>
    <row r="859" spans="79:79">
      <c r="CA859" s="5"/>
    </row>
    <row r="860" spans="79:79">
      <c r="CA860" s="5"/>
    </row>
    <row r="861" spans="79:79">
      <c r="CA861" s="5"/>
    </row>
    <row r="862" spans="79:79">
      <c r="CA862" s="5"/>
    </row>
    <row r="863" spans="79:79">
      <c r="CA863" s="5"/>
    </row>
    <row r="864" spans="79:79">
      <c r="CA864" s="5"/>
    </row>
    <row r="865" spans="79:79">
      <c r="CA865" s="5"/>
    </row>
    <row r="866" spans="79:79">
      <c r="CA866" s="5"/>
    </row>
    <row r="867" spans="79:79">
      <c r="CA867" s="5"/>
    </row>
    <row r="868" spans="79:79">
      <c r="CA868" s="5"/>
    </row>
    <row r="869" spans="79:79">
      <c r="CA869" s="5"/>
    </row>
    <row r="870" spans="79:79">
      <c r="CA870" s="5"/>
    </row>
    <row r="871" spans="79:79">
      <c r="CA871" s="5"/>
    </row>
    <row r="872" spans="79:79">
      <c r="CA872" s="5"/>
    </row>
    <row r="873" spans="79:79">
      <c r="CA873" s="5"/>
    </row>
    <row r="874" spans="79:79">
      <c r="CA874" s="5"/>
    </row>
    <row r="875" spans="79:79">
      <c r="CA875" s="5"/>
    </row>
    <row r="876" spans="79:79">
      <c r="CA876" s="5"/>
    </row>
    <row r="877" spans="79:79">
      <c r="CA877" s="5"/>
    </row>
    <row r="878" spans="79:79">
      <c r="CA878" s="5"/>
    </row>
    <row r="879" spans="79:79">
      <c r="CA879" s="5"/>
    </row>
    <row r="880" spans="79:79">
      <c r="CA880" s="5"/>
    </row>
    <row r="881" spans="79:79">
      <c r="CA881" s="5"/>
    </row>
    <row r="882" spans="79:79">
      <c r="CA882" s="5"/>
    </row>
    <row r="883" spans="79:79">
      <c r="CA883" s="5"/>
    </row>
    <row r="884" spans="79:79">
      <c r="CA884" s="5"/>
    </row>
    <row r="885" spans="79:79">
      <c r="CA885" s="5"/>
    </row>
    <row r="886" spans="79:79">
      <c r="CA886" s="5"/>
    </row>
    <row r="887" spans="79:79">
      <c r="CA887" s="5"/>
    </row>
    <row r="888" spans="79:79">
      <c r="CA888" s="5"/>
    </row>
    <row r="889" spans="79:79">
      <c r="CA889" s="5"/>
    </row>
    <row r="890" spans="79:79">
      <c r="CA890" s="5"/>
    </row>
    <row r="891" spans="79:79">
      <c r="CA891" s="5"/>
    </row>
    <row r="892" spans="79:79">
      <c r="CA892" s="5"/>
    </row>
    <row r="893" spans="79:79">
      <c r="CA893" s="5"/>
    </row>
    <row r="894" spans="79:79">
      <c r="CA894" s="5"/>
    </row>
    <row r="895" spans="79:79">
      <c r="CA895" s="5"/>
    </row>
    <row r="896" spans="79:79">
      <c r="CA896" s="5"/>
    </row>
    <row r="897" spans="79:79">
      <c r="CA897" s="5"/>
    </row>
    <row r="898" spans="79:79">
      <c r="CA898" s="5"/>
    </row>
    <row r="899" spans="79:79">
      <c r="CA899" s="5"/>
    </row>
    <row r="900" spans="79:79">
      <c r="CA900" s="5"/>
    </row>
    <row r="901" spans="79:79">
      <c r="CA901" s="5"/>
    </row>
    <row r="902" spans="79:79">
      <c r="CA902" s="5"/>
    </row>
    <row r="903" spans="79:79">
      <c r="CA903" s="5"/>
    </row>
    <row r="904" spans="79:79">
      <c r="CA904" s="5"/>
    </row>
    <row r="905" spans="79:79">
      <c r="CA905" s="5"/>
    </row>
    <row r="906" spans="79:79">
      <c r="CA906" s="5"/>
    </row>
    <row r="907" spans="79:79">
      <c r="CA907" s="5"/>
    </row>
    <row r="908" spans="79:79">
      <c r="CA908" s="5"/>
    </row>
    <row r="909" spans="79:79">
      <c r="CA909" s="5"/>
    </row>
    <row r="910" spans="79:79">
      <c r="CA910" s="5"/>
    </row>
    <row r="911" spans="79:79">
      <c r="CA911" s="5"/>
    </row>
    <row r="912" spans="79:79">
      <c r="CA912" s="5"/>
    </row>
    <row r="913" spans="79:79">
      <c r="CA913" s="5"/>
    </row>
    <row r="914" spans="79:79">
      <c r="CA914" s="5"/>
    </row>
    <row r="915" spans="79:79">
      <c r="CA915" s="5"/>
    </row>
    <row r="916" spans="79:79">
      <c r="CA916" s="5"/>
    </row>
    <row r="917" spans="79:79">
      <c r="CA917" s="5"/>
    </row>
    <row r="918" spans="79:79">
      <c r="CA918" s="5"/>
    </row>
    <row r="919" spans="79:79">
      <c r="CA919" s="5"/>
    </row>
    <row r="920" spans="79:79">
      <c r="CA920" s="5"/>
    </row>
    <row r="921" spans="79:79">
      <c r="CA921" s="5"/>
    </row>
    <row r="922" spans="79:79">
      <c r="CA922" s="5"/>
    </row>
    <row r="923" spans="79:79">
      <c r="CA923" s="5"/>
    </row>
    <row r="924" spans="79:79">
      <c r="CA924" s="5"/>
    </row>
    <row r="925" spans="79:79">
      <c r="CA925" s="5"/>
    </row>
    <row r="926" spans="79:79">
      <c r="CA926" s="5"/>
    </row>
    <row r="927" spans="79:79">
      <c r="CA927" s="5"/>
    </row>
    <row r="928" spans="79:79">
      <c r="CA928" s="5"/>
    </row>
    <row r="929" spans="79:79">
      <c r="CA929" s="5"/>
    </row>
    <row r="930" spans="79:79">
      <c r="CA930" s="5"/>
    </row>
    <row r="931" spans="79:79">
      <c r="CA931" s="5"/>
    </row>
    <row r="932" spans="79:79">
      <c r="CA932" s="5"/>
    </row>
    <row r="933" spans="79:79">
      <c r="CA933" s="5"/>
    </row>
    <row r="934" spans="79:79">
      <c r="CA934" s="5"/>
    </row>
    <row r="935" spans="79:79">
      <c r="CA935" s="5"/>
    </row>
    <row r="936" spans="79:79">
      <c r="CA936" s="5"/>
    </row>
    <row r="937" spans="79:79">
      <c r="CA937" s="5"/>
    </row>
    <row r="938" spans="79:79">
      <c r="CA938" s="5"/>
    </row>
    <row r="939" spans="79:79">
      <c r="CA939" s="5"/>
    </row>
    <row r="940" spans="79:79">
      <c r="CA940" s="5"/>
    </row>
    <row r="941" spans="79:79">
      <c r="CA941" s="5"/>
    </row>
    <row r="942" spans="79:79">
      <c r="CA942" s="5"/>
    </row>
    <row r="943" spans="79:79">
      <c r="CA943" s="5"/>
    </row>
    <row r="944" spans="79:79">
      <c r="CA944" s="5"/>
    </row>
    <row r="945" spans="79:79">
      <c r="CA945" s="5"/>
    </row>
    <row r="946" spans="79:79">
      <c r="CA946" s="5"/>
    </row>
    <row r="947" spans="79:79">
      <c r="CA947" s="5"/>
    </row>
    <row r="948" spans="79:79">
      <c r="CA948" s="5"/>
    </row>
    <row r="949" spans="79:79">
      <c r="CA949" s="5"/>
    </row>
    <row r="950" spans="79:79">
      <c r="CA950" s="5"/>
    </row>
    <row r="951" spans="79:79">
      <c r="CA951" s="5"/>
    </row>
    <row r="952" spans="79:79">
      <c r="CA952" s="5"/>
    </row>
    <row r="953" spans="79:79">
      <c r="CA953" s="5"/>
    </row>
    <row r="954" spans="79:79">
      <c r="CA954" s="5"/>
    </row>
    <row r="955" spans="79:79">
      <c r="CA955" s="5"/>
    </row>
    <row r="956" spans="79:79">
      <c r="CA956" s="5"/>
    </row>
    <row r="957" spans="79:79">
      <c r="CA957" s="5"/>
    </row>
    <row r="958" spans="79:79">
      <c r="CA958" s="5"/>
    </row>
    <row r="959" spans="79:79">
      <c r="CA959" s="5"/>
    </row>
    <row r="960" spans="79:79">
      <c r="CA960" s="5"/>
    </row>
    <row r="961" spans="79:79">
      <c r="CA961" s="5"/>
    </row>
    <row r="962" spans="79:79">
      <c r="CA962" s="5"/>
    </row>
    <row r="963" spans="79:79">
      <c r="CA963" s="5"/>
    </row>
    <row r="964" spans="79:79">
      <c r="CA964" s="5"/>
    </row>
    <row r="965" spans="79:79">
      <c r="CA965" s="5"/>
    </row>
    <row r="966" spans="79:79">
      <c r="CA966" s="5"/>
    </row>
    <row r="967" spans="79:79">
      <c r="CA967" s="5"/>
    </row>
    <row r="968" spans="79:79">
      <c r="CA968" s="5"/>
    </row>
    <row r="969" spans="79:79">
      <c r="CA969" s="5"/>
    </row>
    <row r="970" spans="79:79">
      <c r="CA970" s="5"/>
    </row>
    <row r="971" spans="79:79">
      <c r="CA971" s="5"/>
    </row>
    <row r="972" spans="79:79">
      <c r="CA972" s="5"/>
    </row>
    <row r="973" spans="79:79">
      <c r="CA973" s="5"/>
    </row>
    <row r="974" spans="79:79">
      <c r="CA974" s="5"/>
    </row>
    <row r="975" spans="79:79">
      <c r="CA975" s="5"/>
    </row>
    <row r="976" spans="79:79">
      <c r="CA976" s="5"/>
    </row>
    <row r="977" spans="79:79">
      <c r="CA977" s="5"/>
    </row>
    <row r="978" spans="79:79">
      <c r="CA978" s="5"/>
    </row>
    <row r="979" spans="79:79">
      <c r="CA979" s="5"/>
    </row>
    <row r="980" spans="79:79">
      <c r="CA980" s="5"/>
    </row>
    <row r="981" spans="79:79">
      <c r="CA981" s="5"/>
    </row>
    <row r="982" spans="79:79">
      <c r="CA982" s="5"/>
    </row>
    <row r="983" spans="79:79">
      <c r="CA983" s="5"/>
    </row>
    <row r="984" spans="79:79">
      <c r="CA984" s="5"/>
    </row>
    <row r="985" spans="79:79">
      <c r="CA985" s="5"/>
    </row>
    <row r="986" spans="79:79">
      <c r="CA986" s="5"/>
    </row>
    <row r="987" spans="79:79">
      <c r="CA987" s="5"/>
    </row>
    <row r="988" spans="79:79">
      <c r="CA988" s="5"/>
    </row>
    <row r="989" spans="79:79">
      <c r="CA989" s="5"/>
    </row>
    <row r="990" spans="79:79">
      <c r="CA990" s="5"/>
    </row>
    <row r="991" spans="79:79">
      <c r="CA991" s="5"/>
    </row>
    <row r="992" spans="79:79">
      <c r="CA992" s="5"/>
    </row>
    <row r="993" spans="79:79">
      <c r="CA993" s="5"/>
    </row>
    <row r="994" spans="79:79">
      <c r="CA994" s="5"/>
    </row>
    <row r="995" spans="79:79">
      <c r="CA995" s="5"/>
    </row>
    <row r="996" spans="79:79">
      <c r="CA996" s="5"/>
    </row>
    <row r="997" spans="79:79">
      <c r="CA997" s="5"/>
    </row>
    <row r="998" spans="79:79">
      <c r="CA998" s="5"/>
    </row>
    <row r="999" spans="79:79">
      <c r="CA999" s="5"/>
    </row>
    <row r="1000" spans="79:79">
      <c r="CA1000" s="5"/>
    </row>
    <row r="1001" spans="79:79">
      <c r="CA1001" s="5"/>
    </row>
    <row r="1002" spans="79:79">
      <c r="CA1002" s="5"/>
    </row>
    <row r="1003" spans="79:79">
      <c r="CA1003" s="5"/>
    </row>
    <row r="1004" spans="79:79">
      <c r="CA1004" s="5"/>
    </row>
    <row r="1005" spans="79:79">
      <c r="CA1005" s="5"/>
    </row>
    <row r="1006" spans="79:79">
      <c r="CA1006" s="5"/>
    </row>
    <row r="1007" spans="79:79">
      <c r="CA1007" s="5"/>
    </row>
    <row r="1008" spans="79:79">
      <c r="CA1008" s="5"/>
    </row>
    <row r="1009" spans="79:79">
      <c r="CA1009" s="5"/>
    </row>
    <row r="1010" spans="79:79">
      <c r="CA1010" s="5"/>
    </row>
    <row r="1011" spans="79:79">
      <c r="CA1011" s="5"/>
    </row>
    <row r="1012" spans="79:79">
      <c r="CA1012" s="5"/>
    </row>
    <row r="1013" spans="79:79">
      <c r="CA1013" s="5"/>
    </row>
    <row r="1014" spans="79:79">
      <c r="CA1014" s="5"/>
    </row>
    <row r="1015" spans="79:79">
      <c r="CA1015" s="5"/>
    </row>
    <row r="1016" spans="79:79">
      <c r="CA1016" s="5"/>
    </row>
    <row r="1017" spans="79:79">
      <c r="CA1017" s="5"/>
    </row>
    <row r="1018" spans="79:79">
      <c r="CA1018" s="5"/>
    </row>
    <row r="1019" spans="79:79">
      <c r="CA1019" s="5"/>
    </row>
    <row r="1020" spans="79:79">
      <c r="CA1020" s="5"/>
    </row>
    <row r="1021" spans="79:79">
      <c r="CA1021" s="5"/>
    </row>
    <row r="1022" spans="79:79">
      <c r="CA1022" s="5"/>
    </row>
    <row r="1023" spans="79:79">
      <c r="CA1023" s="5"/>
    </row>
    <row r="1024" spans="79:79">
      <c r="CA1024" s="5"/>
    </row>
    <row r="1025" spans="79:79">
      <c r="CA1025" s="5"/>
    </row>
    <row r="1026" spans="79:79">
      <c r="CA1026" s="5"/>
    </row>
    <row r="1027" spans="79:79">
      <c r="CA1027" s="5"/>
    </row>
    <row r="1028" spans="79:79">
      <c r="CA1028" s="5"/>
    </row>
    <row r="1029" spans="79:79">
      <c r="CA1029" s="5"/>
    </row>
    <row r="1030" spans="79:79">
      <c r="CA1030" s="5"/>
    </row>
    <row r="1031" spans="79:79">
      <c r="CA1031" s="5"/>
    </row>
    <row r="1032" spans="79:79">
      <c r="CA1032" s="5"/>
    </row>
    <row r="1033" spans="79:79">
      <c r="CA1033" s="5"/>
    </row>
    <row r="1034" spans="79:79">
      <c r="CA1034" s="5"/>
    </row>
    <row r="1035" spans="79:79">
      <c r="CA1035" s="5"/>
    </row>
    <row r="1036" spans="79:79">
      <c r="CA1036" s="5"/>
    </row>
    <row r="1037" spans="79:79">
      <c r="CA1037" s="5"/>
    </row>
    <row r="1038" spans="79:79">
      <c r="CA1038" s="5"/>
    </row>
    <row r="1039" spans="79:79">
      <c r="CA1039" s="5"/>
    </row>
    <row r="1040" spans="79:79">
      <c r="CA1040" s="5"/>
    </row>
    <row r="1041" spans="79:79">
      <c r="CA1041" s="5"/>
    </row>
    <row r="1042" spans="79:79">
      <c r="CA1042" s="5"/>
    </row>
    <row r="1043" spans="79:79">
      <c r="CA1043" s="5"/>
    </row>
    <row r="1044" spans="79:79">
      <c r="CA1044" s="5"/>
    </row>
    <row r="1045" spans="79:79">
      <c r="CA1045" s="5"/>
    </row>
    <row r="1046" spans="79:79">
      <c r="CA1046" s="5"/>
    </row>
    <row r="1047" spans="79:79">
      <c r="CA1047" s="5"/>
    </row>
    <row r="1048" spans="79:79">
      <c r="CA1048" s="5"/>
    </row>
    <row r="1049" spans="79:79">
      <c r="CA1049" s="5"/>
    </row>
    <row r="1050" spans="79:79">
      <c r="CA1050" s="5"/>
    </row>
    <row r="1051" spans="79:79">
      <c r="CA1051" s="5"/>
    </row>
    <row r="1052" spans="79:79">
      <c r="CA1052" s="5"/>
    </row>
    <row r="1053" spans="79:79">
      <c r="CA1053" s="5"/>
    </row>
    <row r="1054" spans="79:79">
      <c r="CA1054" s="5"/>
    </row>
    <row r="1055" spans="79:79">
      <c r="CA1055" s="5"/>
    </row>
    <row r="1056" spans="79:79">
      <c r="CA1056" s="5"/>
    </row>
    <row r="1057" spans="79:79">
      <c r="CA1057" s="5"/>
    </row>
    <row r="1058" spans="79:79">
      <c r="CA1058" s="5"/>
    </row>
    <row r="1059" spans="79:79">
      <c r="CA1059" s="5"/>
    </row>
    <row r="1060" spans="79:79">
      <c r="CA1060" s="5"/>
    </row>
    <row r="1061" spans="79:79">
      <c r="CA1061" s="5"/>
    </row>
    <row r="1062" spans="79:79">
      <c r="CA1062" s="5"/>
    </row>
    <row r="1063" spans="79:79">
      <c r="CA1063" s="5"/>
    </row>
    <row r="1064" spans="79:79">
      <c r="CA1064" s="5"/>
    </row>
    <row r="1065" spans="79:79">
      <c r="CA1065" s="5"/>
    </row>
    <row r="1066" spans="79:79">
      <c r="CA1066" s="5"/>
    </row>
    <row r="1067" spans="79:79">
      <c r="CA1067" s="5"/>
    </row>
    <row r="1068" spans="79:79">
      <c r="CA1068" s="5"/>
    </row>
    <row r="1069" spans="79:79">
      <c r="CA1069" s="5"/>
    </row>
    <row r="1070" spans="79:79">
      <c r="CA1070" s="5"/>
    </row>
    <row r="1071" spans="79:79">
      <c r="CA1071" s="5"/>
    </row>
    <row r="1072" spans="79:79">
      <c r="CA1072" s="5"/>
    </row>
    <row r="1073" spans="79:79">
      <c r="CA1073" s="5"/>
    </row>
    <row r="1074" spans="79:79">
      <c r="CA1074" s="5"/>
    </row>
    <row r="1075" spans="79:79">
      <c r="CA1075" s="5"/>
    </row>
    <row r="1076" spans="79:79">
      <c r="CA1076" s="5"/>
    </row>
    <row r="1077" spans="79:79">
      <c r="CA1077" s="5"/>
    </row>
  </sheetData>
  <mergeCells count="35">
    <mergeCell ref="CU2:CX2"/>
    <mergeCell ref="CU3:CX3"/>
    <mergeCell ref="CY2:DB2"/>
    <mergeCell ref="CY3:DB3"/>
    <mergeCell ref="CU4:CX4"/>
    <mergeCell ref="CY4:DB4"/>
    <mergeCell ref="I3:U3"/>
    <mergeCell ref="AO1:AR1"/>
    <mergeCell ref="I4:AA4"/>
    <mergeCell ref="AC4:AL4"/>
    <mergeCell ref="W2:Y2"/>
    <mergeCell ref="AO2:AR2"/>
    <mergeCell ref="AO3:AR3"/>
    <mergeCell ref="BC3:BE3"/>
    <mergeCell ref="BN1:BQ1"/>
    <mergeCell ref="W1:Y1"/>
    <mergeCell ref="W3:Y3"/>
    <mergeCell ref="BO2:BZ2"/>
    <mergeCell ref="BP5:BZ5"/>
    <mergeCell ref="BQ6:BZ6"/>
    <mergeCell ref="BQ13:BZ13"/>
    <mergeCell ref="BQ7:BZ7"/>
    <mergeCell ref="BQ8:BZ8"/>
    <mergeCell ref="BQ9:BZ9"/>
    <mergeCell ref="BQ10:BZ10"/>
    <mergeCell ref="BQ11:BZ11"/>
    <mergeCell ref="BQ12:BZ12"/>
    <mergeCell ref="CL4:CP4"/>
    <mergeCell ref="CL3:CP3"/>
    <mergeCell ref="CL2:CP2"/>
    <mergeCell ref="CD2:CJ2"/>
    <mergeCell ref="CQ2:CT2"/>
    <mergeCell ref="CQ3:CT3"/>
    <mergeCell ref="CQ4:CT4"/>
    <mergeCell ref="CD4:CK4"/>
  </mergeCells>
  <dataValidations count="1">
    <dataValidation type="list" allowBlank="1" showErrorMessage="1" sqref="F3 CB2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2013-08-01T13:20:33Z</dcterms:created>
  <dcterms:modified xsi:type="dcterms:W3CDTF">2014-03-28T18:39:56Z</dcterms:modified>
</cp:coreProperties>
</file>