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60" windowWidth="16380" windowHeight="813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4525"/>
</workbook>
</file>

<file path=xl/calcChain.xml><?xml version="1.0" encoding="utf-8"?>
<calcChain xmlns="http://schemas.openxmlformats.org/spreadsheetml/2006/main">
  <c r="BL42" i="1" l="1"/>
  <c r="BK42" i="1"/>
  <c r="BL41" i="1"/>
  <c r="BK41" i="1"/>
  <c r="BL40" i="1"/>
  <c r="BK40" i="1"/>
  <c r="BL39" i="1"/>
  <c r="BK39" i="1"/>
  <c r="BL38" i="1"/>
  <c r="BK38" i="1"/>
  <c r="BL37" i="1"/>
  <c r="BK37" i="1"/>
  <c r="BL36" i="1"/>
  <c r="BK36" i="1"/>
  <c r="BL35" i="1"/>
  <c r="BK35" i="1"/>
  <c r="BL34" i="1"/>
  <c r="BK34" i="1"/>
  <c r="BL33" i="1"/>
  <c r="BK33" i="1"/>
  <c r="BL32" i="1"/>
  <c r="BK32" i="1"/>
  <c r="BL31" i="1"/>
  <c r="BK31" i="1"/>
  <c r="BL30" i="1"/>
  <c r="BK30" i="1"/>
  <c r="BL29" i="1"/>
  <c r="BK29" i="1"/>
  <c r="BL28" i="1"/>
  <c r="BK28" i="1"/>
  <c r="BL27" i="1"/>
  <c r="BK27" i="1"/>
  <c r="BL26" i="1"/>
  <c r="BK26" i="1"/>
  <c r="BL25" i="1"/>
  <c r="BK25" i="1"/>
  <c r="BL24" i="1"/>
  <c r="BK24" i="1"/>
  <c r="BL23" i="1"/>
  <c r="BK23" i="1"/>
  <c r="BL22" i="1"/>
  <c r="BK22" i="1"/>
  <c r="BL21" i="1"/>
  <c r="BK21" i="1"/>
  <c r="BL20" i="1"/>
  <c r="BK20" i="1"/>
  <c r="BL19" i="1"/>
  <c r="BK19" i="1"/>
  <c r="BL18" i="1"/>
  <c r="BK18" i="1"/>
  <c r="BL17" i="1"/>
  <c r="BK17" i="1"/>
  <c r="BL16" i="1"/>
  <c r="BK16" i="1"/>
  <c r="BL15" i="1"/>
  <c r="BK15" i="1"/>
  <c r="BL14" i="1"/>
  <c r="BK14" i="1"/>
  <c r="BL13" i="1"/>
  <c r="BK13" i="1"/>
  <c r="BL12" i="1"/>
  <c r="BK12" i="1"/>
  <c r="BL11" i="1"/>
  <c r="BK11" i="1"/>
  <c r="BL10" i="1"/>
  <c r="BK10" i="1"/>
  <c r="BL9" i="1"/>
  <c r="BK9" i="1"/>
  <c r="BM8" i="1"/>
  <c r="BM9" i="1" s="1"/>
  <c r="BM10" i="1" s="1"/>
  <c r="BM11" i="1" s="1"/>
  <c r="BM12" i="1" s="1"/>
  <c r="BL8" i="1"/>
  <c r="BK8" i="1"/>
  <c r="BL7" i="1"/>
  <c r="BK7" i="1"/>
  <c r="BG41" i="1" l="1"/>
  <c r="BG40" i="1"/>
  <c r="BG39" i="1"/>
  <c r="BG38" i="1"/>
  <c r="BG37" i="1"/>
  <c r="BG36" i="1"/>
  <c r="BG35" i="1"/>
  <c r="BG34" i="1"/>
  <c r="BG33" i="1"/>
  <c r="BG32" i="1"/>
  <c r="BG31" i="1"/>
  <c r="BG30" i="1"/>
  <c r="BG29" i="1"/>
  <c r="BG28" i="1"/>
  <c r="BG27" i="1"/>
  <c r="BG26" i="1"/>
  <c r="BG25" i="1"/>
  <c r="BG24" i="1"/>
  <c r="BG23" i="1"/>
  <c r="BG22" i="1"/>
  <c r="BG21" i="1"/>
  <c r="BG20" i="1"/>
  <c r="BG19" i="1"/>
  <c r="BG18" i="1"/>
  <c r="BG17" i="1"/>
  <c r="BG16" i="1"/>
  <c r="BG15" i="1"/>
  <c r="BG14" i="1"/>
  <c r="BG13" i="1"/>
  <c r="BG12" i="1"/>
  <c r="BG11" i="1"/>
  <c r="BG10" i="1"/>
  <c r="BG9" i="1"/>
  <c r="BG8" i="1"/>
  <c r="A41" i="1"/>
  <c r="AM41" i="1" s="1"/>
  <c r="A40" i="1"/>
  <c r="AM40" i="1" s="1"/>
  <c r="A39" i="1"/>
  <c r="AM39" i="1" s="1"/>
  <c r="A38" i="1"/>
  <c r="AM38" i="1" s="1"/>
  <c r="A37" i="1"/>
  <c r="AM37" i="1" s="1"/>
  <c r="A36" i="1"/>
  <c r="AM36" i="1" s="1"/>
  <c r="A35" i="1"/>
  <c r="AM35" i="1" s="1"/>
  <c r="A34" i="1"/>
  <c r="AM34" i="1" s="1"/>
  <c r="A33" i="1"/>
  <c r="AM33" i="1" s="1"/>
  <c r="A32" i="1"/>
  <c r="AM32" i="1" s="1"/>
  <c r="A31" i="1"/>
  <c r="AM31" i="1" s="1"/>
  <c r="A30" i="1"/>
  <c r="AM30" i="1" s="1"/>
  <c r="A29" i="1"/>
  <c r="AM29" i="1" s="1"/>
  <c r="A28" i="1"/>
  <c r="AM28" i="1" s="1"/>
  <c r="A27" i="1"/>
  <c r="AM27" i="1" s="1"/>
  <c r="A26" i="1"/>
  <c r="AM26" i="1" s="1"/>
  <c r="A25" i="1"/>
  <c r="AM25" i="1" s="1"/>
  <c r="A24" i="1"/>
  <c r="AM24" i="1" s="1"/>
  <c r="A23" i="1"/>
  <c r="AM23" i="1" s="1"/>
  <c r="A22" i="1"/>
  <c r="AM22" i="1" s="1"/>
  <c r="A21" i="1"/>
  <c r="AM21" i="1" s="1"/>
  <c r="A20" i="1"/>
  <c r="AM20" i="1" s="1"/>
  <c r="A19" i="1"/>
  <c r="AM19" i="1" s="1"/>
  <c r="A18" i="1"/>
  <c r="AM18" i="1" s="1"/>
  <c r="A17" i="1"/>
  <c r="AM17" i="1" s="1"/>
  <c r="A16" i="1"/>
  <c r="AM16" i="1" s="1"/>
  <c r="A15" i="1"/>
  <c r="AM15" i="1" s="1"/>
  <c r="A14" i="1"/>
  <c r="AM14" i="1" s="1"/>
  <c r="A13" i="1"/>
  <c r="AM13" i="1" s="1"/>
  <c r="A12" i="1"/>
  <c r="AM12" i="1" s="1"/>
  <c r="A11" i="1"/>
  <c r="AM11" i="1" s="1"/>
  <c r="A10" i="1"/>
  <c r="AM10" i="1" s="1"/>
  <c r="A9" i="1"/>
  <c r="AM9" i="1" s="1"/>
  <c r="A8" i="1"/>
  <c r="AM8" i="1" s="1"/>
  <c r="A7" i="1"/>
  <c r="AM7" i="1" s="1"/>
  <c r="A6" i="1"/>
  <c r="AM6" i="1" s="1"/>
  <c r="A5" i="1"/>
  <c r="AM5" i="1" s="1"/>
  <c r="AQ7" i="1" l="1"/>
  <c r="AR7" i="1"/>
  <c r="AP7" i="1"/>
  <c r="AQ9" i="1"/>
  <c r="AR9" i="1"/>
  <c r="AP9" i="1"/>
  <c r="AQ11" i="1"/>
  <c r="AR11" i="1"/>
  <c r="AP11" i="1"/>
  <c r="AQ13" i="1"/>
  <c r="AR13" i="1"/>
  <c r="AP13" i="1"/>
  <c r="AQ15" i="1"/>
  <c r="AR15" i="1"/>
  <c r="AP15" i="1"/>
  <c r="AQ17" i="1"/>
  <c r="AR17" i="1"/>
  <c r="AP17" i="1"/>
  <c r="AQ19" i="1"/>
  <c r="AR19" i="1"/>
  <c r="AP19" i="1"/>
  <c r="AQ21" i="1"/>
  <c r="AR21" i="1"/>
  <c r="AP21" i="1"/>
  <c r="AQ23" i="1"/>
  <c r="AR23" i="1"/>
  <c r="AP23" i="1"/>
  <c r="AQ25" i="1"/>
  <c r="AR25" i="1"/>
  <c r="AP25" i="1"/>
  <c r="AQ27" i="1"/>
  <c r="AR27" i="1"/>
  <c r="AP27" i="1"/>
  <c r="AQ29" i="1"/>
  <c r="AR29" i="1"/>
  <c r="AP29" i="1"/>
  <c r="AQ31" i="1"/>
  <c r="AR31" i="1"/>
  <c r="AP31" i="1"/>
  <c r="AQ33" i="1"/>
  <c r="AR33" i="1"/>
  <c r="AP33" i="1"/>
  <c r="AQ35" i="1"/>
  <c r="AR35" i="1"/>
  <c r="AP35" i="1"/>
  <c r="AQ37" i="1"/>
  <c r="AR37" i="1"/>
  <c r="AP37" i="1"/>
  <c r="AQ39" i="1"/>
  <c r="AR39" i="1"/>
  <c r="AP39" i="1"/>
  <c r="AQ41" i="1"/>
  <c r="AR41" i="1"/>
  <c r="AP41" i="1"/>
  <c r="AQ8" i="1"/>
  <c r="AP8" i="1"/>
  <c r="AR8" i="1"/>
  <c r="AQ10" i="1"/>
  <c r="AP10" i="1"/>
  <c r="AR10" i="1"/>
  <c r="AQ12" i="1"/>
  <c r="AP12" i="1"/>
  <c r="AR12" i="1"/>
  <c r="AQ14" i="1"/>
  <c r="AP14" i="1"/>
  <c r="AR14" i="1"/>
  <c r="AQ16" i="1"/>
  <c r="AP16" i="1"/>
  <c r="AR16" i="1"/>
  <c r="AQ18" i="1"/>
  <c r="AP18" i="1"/>
  <c r="AR18" i="1"/>
  <c r="AQ20" i="1"/>
  <c r="AP20" i="1"/>
  <c r="AR20" i="1"/>
  <c r="AQ22" i="1"/>
  <c r="AP22" i="1"/>
  <c r="AR22" i="1"/>
  <c r="AQ24" i="1"/>
  <c r="AP24" i="1"/>
  <c r="AR24" i="1"/>
  <c r="AQ26" i="1"/>
  <c r="AP26" i="1"/>
  <c r="AR26" i="1"/>
  <c r="AQ28" i="1"/>
  <c r="AP28" i="1"/>
  <c r="AR28" i="1"/>
  <c r="AQ30" i="1"/>
  <c r="AP30" i="1"/>
  <c r="AR30" i="1"/>
  <c r="AQ32" i="1"/>
  <c r="AP32" i="1"/>
  <c r="AR32" i="1"/>
  <c r="AQ34" i="1"/>
  <c r="AP34" i="1"/>
  <c r="AR34" i="1"/>
  <c r="AQ36" i="1"/>
  <c r="AP36" i="1"/>
  <c r="AR36" i="1"/>
  <c r="AQ38" i="1"/>
  <c r="AP38" i="1"/>
  <c r="AR38" i="1"/>
  <c r="AQ40" i="1"/>
  <c r="AP40" i="1"/>
  <c r="AR40" i="1"/>
  <c r="AT5" i="1"/>
  <c r="AT6" i="1" s="1"/>
  <c r="AT7" i="1" s="1"/>
  <c r="AT8" i="1" s="1"/>
  <c r="AT9" i="1" s="1"/>
  <c r="AT10" i="1" s="1"/>
  <c r="AT11" i="1" s="1"/>
  <c r="AT12" i="1" s="1"/>
  <c r="AT13" i="1" s="1"/>
  <c r="AT14" i="1" s="1"/>
  <c r="AT15" i="1" s="1"/>
  <c r="AT16" i="1" s="1"/>
  <c r="AT17" i="1" s="1"/>
  <c r="AT18" i="1" s="1"/>
  <c r="AT19" i="1" s="1"/>
  <c r="AT20" i="1" s="1"/>
  <c r="AT21" i="1" s="1"/>
  <c r="AT22" i="1" s="1"/>
  <c r="AT23" i="1" s="1"/>
  <c r="AT24" i="1" s="1"/>
  <c r="AT25" i="1" s="1"/>
  <c r="AT26" i="1" s="1"/>
  <c r="AT27" i="1" s="1"/>
  <c r="AT28" i="1" s="1"/>
  <c r="AT29" i="1" s="1"/>
  <c r="AT30" i="1" s="1"/>
  <c r="AT31" i="1" s="1"/>
  <c r="AT32" i="1" s="1"/>
  <c r="AT33" i="1" s="1"/>
  <c r="AT34" i="1" s="1"/>
  <c r="AT35" i="1" s="1"/>
  <c r="AT36" i="1" s="1"/>
  <c r="AT37" i="1" s="1"/>
  <c r="AT38" i="1" s="1"/>
  <c r="AT39" i="1" s="1"/>
  <c r="AT40" i="1" s="1"/>
  <c r="AT41" i="1" s="1"/>
  <c r="AU5" i="1"/>
  <c r="AU6" i="1" s="1"/>
  <c r="AU7" i="1" s="1"/>
  <c r="AU8" i="1" s="1"/>
  <c r="AU9" i="1" s="1"/>
  <c r="AU10" i="1" s="1"/>
  <c r="AU11" i="1" s="1"/>
  <c r="AU12" i="1" s="1"/>
  <c r="AU13" i="1" s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Q6" i="1"/>
  <c r="AR6" i="1"/>
  <c r="AQ5" i="1"/>
  <c r="AR5" i="1"/>
  <c r="AS5" i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P6" i="1"/>
  <c r="AP5" i="1"/>
  <c r="B5" i="1"/>
  <c r="C5" i="1"/>
  <c r="D5" i="1"/>
  <c r="E5" i="1"/>
  <c r="F5" i="1"/>
  <c r="G5" i="1"/>
  <c r="H5" i="1"/>
  <c r="I5" i="1"/>
  <c r="J5" i="1"/>
  <c r="AL5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C6" i="1" l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Y20" i="1"/>
  <c r="AY7" i="1"/>
  <c r="AY9" i="1"/>
  <c r="AY11" i="1"/>
  <c r="AY13" i="1"/>
  <c r="AY15" i="1"/>
  <c r="AY17" i="1"/>
  <c r="AY19" i="1"/>
  <c r="AY21" i="1"/>
  <c r="AY23" i="1"/>
  <c r="AY25" i="1"/>
  <c r="AY41" i="1"/>
  <c r="AY40" i="1"/>
  <c r="AY39" i="1"/>
  <c r="AY38" i="1"/>
  <c r="AY37" i="1"/>
  <c r="AY36" i="1"/>
  <c r="AY35" i="1"/>
  <c r="AY33" i="1"/>
  <c r="AY31" i="1"/>
  <c r="AY29" i="1"/>
  <c r="AY27" i="1"/>
  <c r="AY6" i="1"/>
  <c r="AY8" i="1"/>
  <c r="AY10" i="1"/>
  <c r="AY12" i="1"/>
  <c r="AY14" i="1"/>
  <c r="AY16" i="1"/>
  <c r="AY18" i="1"/>
  <c r="AY22" i="1"/>
  <c r="AY24" i="1"/>
  <c r="AY34" i="1"/>
  <c r="AY32" i="1"/>
  <c r="AY30" i="1"/>
  <c r="AY28" i="1"/>
  <c r="AY26" i="1"/>
  <c r="AV9" i="1" l="1"/>
  <c r="AV36" i="1"/>
  <c r="AV37" i="1"/>
  <c r="AV38" i="1"/>
  <c r="AV39" i="1"/>
  <c r="AV40" i="1"/>
  <c r="AV34" i="1"/>
  <c r="AV32" i="1"/>
  <c r="AV10" i="1"/>
  <c r="AV8" i="1"/>
  <c r="AV16" i="1"/>
  <c r="AV14" i="1"/>
  <c r="AV29" i="1"/>
  <c r="AV27" i="1"/>
  <c r="AV25" i="1"/>
  <c r="AV23" i="1"/>
  <c r="AV21" i="1"/>
  <c r="AV19" i="1"/>
  <c r="AV17" i="1"/>
  <c r="AV7" i="1"/>
  <c r="AV35" i="1"/>
  <c r="AV33" i="1"/>
  <c r="AV31" i="1"/>
  <c r="AV15" i="1"/>
  <c r="AV13" i="1"/>
  <c r="AV11" i="1"/>
  <c r="AV41" i="1"/>
  <c r="AV30" i="1"/>
  <c r="AV28" i="1"/>
  <c r="AV26" i="1"/>
  <c r="AV24" i="1"/>
  <c r="AV22" i="1"/>
  <c r="AV20" i="1"/>
  <c r="AV18" i="1"/>
  <c r="AV12" i="1"/>
  <c r="AV6" i="1"/>
  <c r="AX32" i="1" l="1"/>
  <c r="AX10" i="1"/>
  <c r="AX21" i="1"/>
  <c r="AX24" i="1"/>
  <c r="AX15" i="1"/>
  <c r="AX22" i="1"/>
  <c r="AX26" i="1"/>
  <c r="AX8" i="1"/>
  <c r="AX23" i="1"/>
  <c r="AX36" i="1"/>
  <c r="AX25" i="1"/>
  <c r="AX18" i="1"/>
  <c r="AX20" i="1"/>
  <c r="AX39" i="1"/>
  <c r="AX13" i="1"/>
  <c r="AX38" i="1"/>
  <c r="AX30" i="1"/>
  <c r="AX35" i="1"/>
  <c r="AX29" i="1"/>
  <c r="AX16" i="1"/>
  <c r="AX9" i="1"/>
  <c r="AX34" i="1"/>
  <c r="AX17" i="1"/>
  <c r="AX11" i="1"/>
  <c r="AX12" i="1"/>
  <c r="AX41" i="1"/>
  <c r="AX14" i="1"/>
  <c r="AX40" i="1"/>
  <c r="AX33" i="1"/>
  <c r="AX31" i="1"/>
  <c r="AX6" i="1"/>
  <c r="AX37" i="1"/>
  <c r="AX28" i="1"/>
  <c r="AX27" i="1"/>
  <c r="AX19" i="1"/>
  <c r="AX7" i="1"/>
  <c r="AX5" i="1"/>
  <c r="AO27" i="1" l="1"/>
  <c r="AO33" i="1"/>
  <c r="AO12" i="1"/>
  <c r="AO38" i="1"/>
  <c r="AO39" i="1"/>
  <c r="AO18" i="1"/>
  <c r="AO36" i="1"/>
  <c r="AO8" i="1"/>
  <c r="AO22" i="1"/>
  <c r="AO24" i="1"/>
  <c r="AO10" i="1"/>
  <c r="AO28" i="1"/>
  <c r="AO34" i="1"/>
  <c r="AO16" i="1"/>
  <c r="AO7" i="1"/>
  <c r="AO19" i="1"/>
  <c r="AO37" i="1"/>
  <c r="AO6" i="1"/>
  <c r="AO31" i="1"/>
  <c r="AO40" i="1"/>
  <c r="AO14" i="1"/>
  <c r="AO41" i="1"/>
  <c r="AO11" i="1"/>
  <c r="AO17" i="1"/>
  <c r="AO9" i="1"/>
  <c r="AO29" i="1"/>
  <c r="AO35" i="1"/>
  <c r="AO30" i="1"/>
  <c r="AO13" i="1"/>
  <c r="AO20" i="1"/>
  <c r="AO25" i="1"/>
  <c r="AO23" i="1"/>
  <c r="AO26" i="1"/>
  <c r="AO15" i="1"/>
  <c r="AO21" i="1"/>
  <c r="AO32" i="1"/>
</calcChain>
</file>

<file path=xl/sharedStrings.xml><?xml version="1.0" encoding="utf-8"?>
<sst xmlns="http://schemas.openxmlformats.org/spreadsheetml/2006/main" count="133" uniqueCount="26">
  <si>
    <t>Split</t>
  </si>
  <si>
    <t>E</t>
  </si>
  <si>
    <t>O</t>
  </si>
  <si>
    <t>H</t>
  </si>
  <si>
    <t>R</t>
  </si>
  <si>
    <t>L</t>
  </si>
  <si>
    <t>B</t>
  </si>
  <si>
    <t>yes</t>
  </si>
  <si>
    <t># Uniques</t>
  </si>
  <si>
    <t># of Spins</t>
  </si>
  <si>
    <t>Unique #</t>
  </si>
  <si>
    <t>U</t>
  </si>
  <si>
    <t>Expected Repeats</t>
  </si>
  <si>
    <t>Repeat Variance</t>
  </si>
  <si>
    <t>Dozens</t>
  </si>
  <si>
    <t>Doz</t>
  </si>
  <si>
    <t># Repeats</t>
  </si>
  <si>
    <t>Press Function Key F9 for another set of RNG Spins</t>
  </si>
  <si>
    <t>Col</t>
  </si>
  <si>
    <t>Lines</t>
  </si>
  <si>
    <t>#2 Hits</t>
  </si>
  <si>
    <t>#3 Hits</t>
  </si>
  <si>
    <t>#1 Hits</t>
  </si>
  <si>
    <t>#1 Unhit</t>
  </si>
  <si>
    <t>#2 Unhit</t>
  </si>
  <si>
    <t>#3 Unhit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</si>
</sst>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14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  <charset val="134"/>
    </font>
    <font>
      <sz val="7"/>
      <color indexed="63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solid">
        <fgColor indexed="13"/>
        <bgColor indexed="64"/>
      </patternFill>
    </fill>
    <fill>
      <patternFill patternType="lightGray">
        <fgColor rgb="FF00B0F0"/>
      </patternFill>
    </fill>
    <fill>
      <patternFill patternType="darkGray">
        <fgColor rgb="FFFFEAA7"/>
      </patternFill>
    </fill>
    <fill>
      <patternFill patternType="solid">
        <fgColor theme="9" tint="0.59996337778862885"/>
        <bgColor indexed="3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8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0" fillId="0" borderId="0" xfId="0" applyFill="1" applyAlignment="1">
      <alignment horizontal="center"/>
    </xf>
    <xf numFmtId="0" fontId="7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/>
    <xf numFmtId="0" fontId="8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8" fillId="8" borderId="8" xfId="0" applyFont="1" applyFill="1" applyBorder="1" applyAlignment="1">
      <alignment horizontal="center"/>
    </xf>
    <xf numFmtId="1" fontId="8" fillId="8" borderId="7" xfId="0" applyNumberFormat="1" applyFont="1" applyFill="1" applyBorder="1" applyAlignment="1">
      <alignment horizontal="center"/>
    </xf>
    <xf numFmtId="1" fontId="8" fillId="8" borderId="13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9" fillId="0" borderId="8" xfId="0" applyFont="1" applyFill="1" applyBorder="1" applyAlignment="1"/>
    <xf numFmtId="0" fontId="8" fillId="7" borderId="8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0" xfId="0" applyFont="1" applyFill="1"/>
    <xf numFmtId="0" fontId="8" fillId="3" borderId="7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7" borderId="5" xfId="0" applyFont="1" applyFill="1" applyBorder="1" applyAlignment="1">
      <alignment horizontal="center" textRotation="90"/>
    </xf>
    <xf numFmtId="0" fontId="8" fillId="7" borderId="20" xfId="0" applyFont="1" applyFill="1" applyBorder="1" applyAlignment="1">
      <alignment horizontal="center" textRotation="90"/>
    </xf>
    <xf numFmtId="0" fontId="8" fillId="7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 textRotation="90"/>
    </xf>
    <xf numFmtId="0" fontId="8" fillId="7" borderId="20" xfId="0" applyFont="1" applyFill="1" applyBorder="1" applyAlignment="1">
      <alignment horizontal="center" textRotation="90"/>
    </xf>
    <xf numFmtId="0" fontId="8" fillId="7" borderId="3" xfId="0" applyFont="1" applyFill="1" applyBorder="1" applyAlignment="1">
      <alignment horizontal="center" textRotation="90"/>
    </xf>
    <xf numFmtId="0" fontId="8" fillId="9" borderId="5" xfId="0" applyFont="1" applyFill="1" applyBorder="1" applyAlignment="1">
      <alignment horizontal="center" textRotation="90"/>
    </xf>
    <xf numFmtId="0" fontId="8" fillId="9" borderId="20" xfId="0" applyFont="1" applyFill="1" applyBorder="1" applyAlignment="1">
      <alignment horizontal="center" textRotation="90"/>
    </xf>
    <xf numFmtId="0" fontId="8" fillId="9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8" fillId="7" borderId="17" xfId="0" applyFont="1" applyFill="1" applyBorder="1" applyAlignment="1">
      <alignment horizontal="center" textRotation="90"/>
    </xf>
    <xf numFmtId="0" fontId="8" fillId="7" borderId="19" xfId="0" applyFont="1" applyFill="1" applyBorder="1" applyAlignment="1">
      <alignment horizontal="center" textRotation="90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textRotation="90"/>
    </xf>
    <xf numFmtId="0" fontId="8" fillId="8" borderId="0" xfId="0" applyFont="1" applyFill="1" applyAlignment="1">
      <alignment horizontal="center" textRotation="90"/>
    </xf>
    <xf numFmtId="0" fontId="1" fillId="0" borderId="6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11" fillId="10" borderId="0" xfId="0" applyFont="1" applyFill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0" borderId="0" xfId="0" applyAlignment="1"/>
    <xf numFmtId="0" fontId="0" fillId="0" borderId="22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textRotation="90"/>
    </xf>
    <xf numFmtId="9" fontId="0" fillId="0" borderId="0" xfId="0" applyNumberFormat="1" applyFill="1" applyAlignment="1">
      <alignment horizontal="center"/>
    </xf>
    <xf numFmtId="9" fontId="0" fillId="2" borderId="22" xfId="0" applyNumberFormat="1" applyFont="1" applyFill="1" applyBorder="1" applyAlignment="1">
      <alignment horizontal="center"/>
    </xf>
    <xf numFmtId="0" fontId="12" fillId="0" borderId="0" xfId="1" applyFont="1" applyAlignment="1">
      <alignment horizontal="center" vertical="center"/>
    </xf>
    <xf numFmtId="0" fontId="3" fillId="0" borderId="0" xfId="1"/>
    <xf numFmtId="0" fontId="4" fillId="0" borderId="0" xfId="1" applyFont="1"/>
    <xf numFmtId="0" fontId="0" fillId="11" borderId="16" xfId="0" applyFill="1" applyBorder="1" applyAlignment="1"/>
    <xf numFmtId="1" fontId="2" fillId="0" borderId="23" xfId="0" applyNumberFormat="1" applyFont="1" applyFill="1" applyBorder="1" applyAlignment="1"/>
    <xf numFmtId="0" fontId="2" fillId="12" borderId="1" xfId="0" applyFont="1" applyFill="1" applyBorder="1" applyAlignment="1">
      <alignment horizontal="center" textRotation="90"/>
    </xf>
    <xf numFmtId="1" fontId="0" fillId="12" borderId="1" xfId="0" applyNumberFormat="1" applyFont="1" applyFill="1" applyBorder="1" applyAlignment="1">
      <alignment horizontal="center"/>
    </xf>
    <xf numFmtId="0" fontId="8" fillId="7" borderId="5" xfId="0" applyFont="1" applyFill="1" applyBorder="1" applyAlignment="1">
      <alignment textRotation="90"/>
    </xf>
    <xf numFmtId="0" fontId="8" fillId="5" borderId="20" xfId="0" applyFont="1" applyFill="1" applyBorder="1" applyAlignment="1">
      <alignment textRotation="90"/>
    </xf>
    <xf numFmtId="0" fontId="8" fillId="5" borderId="3" xfId="0" applyFont="1" applyFill="1" applyBorder="1" applyAlignment="1">
      <alignment textRotation="90"/>
    </xf>
    <xf numFmtId="0" fontId="8" fillId="3" borderId="4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96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K2163"/>
  <sheetViews>
    <sheetView tabSelected="1" zoomScale="145" zoomScaleNormal="145" workbookViewId="0">
      <selection activeCell="AU10" sqref="AU10"/>
    </sheetView>
  </sheetViews>
  <sheetFormatPr defaultColWidth="11.5703125" defaultRowHeight="12.75"/>
  <cols>
    <col min="1" max="1" width="3.7109375" style="70" customWidth="1"/>
    <col min="2" max="37" width="3.28515625" style="2" hidden="1" customWidth="1"/>
    <col min="38" max="38" width="3.28515625" style="15" hidden="1" customWidth="1"/>
    <col min="39" max="39" width="3.7109375" style="46" customWidth="1"/>
    <col min="40" max="40" width="3.42578125" style="22" customWidth="1"/>
    <col min="41" max="41" width="4.7109375" style="25" hidden="1" customWidth="1"/>
    <col min="42" max="42" width="4.7109375" style="25" customWidth="1"/>
    <col min="43" max="47" width="4.7109375" style="46" customWidth="1"/>
    <col min="48" max="48" width="4.7109375" style="46" hidden="1" customWidth="1"/>
    <col min="49" max="49" width="3.7109375" style="38" hidden="1" customWidth="1"/>
    <col min="50" max="51" width="4.7109375" style="42" hidden="1" customWidth="1"/>
    <col min="52" max="52" width="11.5703125" style="4"/>
    <col min="53" max="57" width="11.5703125" style="46"/>
    <col min="58" max="58" width="0" style="46" hidden="1" customWidth="1"/>
    <col min="59" max="59" width="3.7109375" style="1" hidden="1" customWidth="1"/>
    <col min="60" max="61" width="11.5703125" style="46"/>
    <col min="62" max="69" width="5.7109375" style="4" customWidth="1"/>
    <col min="70" max="187" width="11.5703125" style="4"/>
  </cols>
  <sheetData>
    <row r="1" spans="1:193" ht="12.75" customHeight="1">
      <c r="A1" s="67"/>
      <c r="B1" s="64"/>
      <c r="C1" s="65"/>
      <c r="D1" s="65"/>
      <c r="E1" s="65"/>
      <c r="F1" s="66"/>
      <c r="G1" s="20"/>
      <c r="H1" s="17"/>
      <c r="I1" s="17"/>
      <c r="J1" s="17"/>
      <c r="K1" s="17"/>
      <c r="L1" s="17"/>
      <c r="M1" s="17"/>
      <c r="N1" s="17"/>
      <c r="O1" s="17"/>
      <c r="P1" s="17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81"/>
      <c r="AN1" s="63" t="s">
        <v>9</v>
      </c>
      <c r="AO1" s="37"/>
      <c r="AP1" s="62" t="s">
        <v>23</v>
      </c>
      <c r="AQ1" s="62" t="s">
        <v>24</v>
      </c>
      <c r="AR1" s="62" t="s">
        <v>25</v>
      </c>
      <c r="AS1" s="85"/>
      <c r="AT1" s="85"/>
      <c r="AU1" s="85"/>
      <c r="AV1" s="43"/>
      <c r="AW1" s="48" t="s">
        <v>12</v>
      </c>
      <c r="AX1" s="51" t="s">
        <v>13</v>
      </c>
      <c r="AY1" s="48" t="s">
        <v>10</v>
      </c>
      <c r="AZ1" s="72" t="s">
        <v>17</v>
      </c>
      <c r="BA1" s="73"/>
      <c r="BB1" s="73"/>
      <c r="BC1" s="73"/>
      <c r="BD1" s="73"/>
      <c r="BE1" s="73"/>
      <c r="BG1" s="67"/>
      <c r="BJ1" s="26"/>
      <c r="BK1" s="26"/>
      <c r="BL1" s="26"/>
      <c r="BM1" s="26"/>
      <c r="BN1" s="26"/>
      <c r="BO1" s="26"/>
      <c r="BP1" s="26"/>
      <c r="BQ1" s="26"/>
    </row>
    <row r="2" spans="1:193" ht="12.75" customHeight="1">
      <c r="A2" s="68" t="s">
        <v>7</v>
      </c>
      <c r="B2" s="64"/>
      <c r="C2" s="65"/>
      <c r="D2" s="65"/>
      <c r="E2" s="65"/>
      <c r="F2" s="66"/>
      <c r="G2" s="20"/>
      <c r="H2" s="60"/>
      <c r="I2" s="61"/>
      <c r="J2" s="61"/>
      <c r="K2" s="61"/>
      <c r="L2" s="61"/>
      <c r="M2" s="61"/>
      <c r="N2" s="61"/>
      <c r="O2" s="61"/>
      <c r="P2" s="61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81"/>
      <c r="AN2" s="63"/>
      <c r="AO2" s="33"/>
      <c r="AP2" s="62"/>
      <c r="AQ2" s="62"/>
      <c r="AR2" s="62"/>
      <c r="AS2" s="86"/>
      <c r="AT2" s="86"/>
      <c r="AU2" s="86"/>
      <c r="AV2" s="44"/>
      <c r="AW2" s="49"/>
      <c r="AX2" s="52"/>
      <c r="AY2" s="49"/>
      <c r="BA2" s="54"/>
      <c r="BB2" s="54"/>
      <c r="BC2" s="54"/>
      <c r="BD2" s="54"/>
      <c r="BG2" s="68" t="s">
        <v>7</v>
      </c>
      <c r="BJ2" s="26"/>
      <c r="BK2" s="26"/>
      <c r="BL2" s="26"/>
      <c r="BM2" s="26"/>
      <c r="BN2" s="26"/>
      <c r="BO2" s="26"/>
      <c r="BP2" s="26"/>
      <c r="BQ2" s="26"/>
    </row>
    <row r="3" spans="1:193" ht="12.75" customHeight="1">
      <c r="A3" s="67"/>
      <c r="B3" s="55"/>
      <c r="C3" s="56"/>
      <c r="D3" s="56"/>
      <c r="E3" s="56"/>
      <c r="F3" s="57"/>
      <c r="G3" s="21"/>
      <c r="H3" s="6"/>
      <c r="I3" s="6"/>
      <c r="J3" s="6"/>
      <c r="K3" s="6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82"/>
      <c r="AN3" s="63"/>
      <c r="AO3" s="58" t="s">
        <v>8</v>
      </c>
      <c r="AP3" s="62"/>
      <c r="AQ3" s="62"/>
      <c r="AR3" s="62"/>
      <c r="AS3" s="86"/>
      <c r="AT3" s="86"/>
      <c r="AU3" s="86"/>
      <c r="AV3" s="44"/>
      <c r="AW3" s="49"/>
      <c r="AX3" s="52"/>
      <c r="AY3" s="49"/>
      <c r="BG3" s="67"/>
      <c r="BJ3" s="26"/>
      <c r="BK3" s="26"/>
      <c r="BL3" s="26"/>
      <c r="BM3" s="26"/>
      <c r="BN3" s="26"/>
      <c r="BO3" s="26"/>
      <c r="BP3" s="26"/>
      <c r="BQ3" s="26"/>
    </row>
    <row r="4" spans="1:193" s="7" customFormat="1" ht="50.1" customHeight="1">
      <c r="A4" s="69"/>
      <c r="AM4" s="83" t="s">
        <v>14</v>
      </c>
      <c r="AN4" s="63"/>
      <c r="AO4" s="59"/>
      <c r="AP4" s="62"/>
      <c r="AQ4" s="62"/>
      <c r="AR4" s="62"/>
      <c r="AS4" s="87" t="s">
        <v>22</v>
      </c>
      <c r="AT4" s="87" t="s">
        <v>20</v>
      </c>
      <c r="AU4" s="87" t="s">
        <v>21</v>
      </c>
      <c r="AV4" s="45" t="s">
        <v>16</v>
      </c>
      <c r="AW4" s="50"/>
      <c r="AX4" s="53"/>
      <c r="AY4" s="50"/>
      <c r="AZ4" s="24"/>
      <c r="BA4" s="74"/>
      <c r="BB4" s="74"/>
      <c r="BC4" s="74"/>
      <c r="BD4" s="74"/>
      <c r="BE4" s="74"/>
      <c r="BF4" s="74"/>
      <c r="BG4" s="74"/>
      <c r="BH4" s="74"/>
      <c r="BI4" s="75"/>
      <c r="BJ4" s="26"/>
      <c r="BK4" s="26"/>
      <c r="BL4" s="26"/>
      <c r="BM4" s="26"/>
      <c r="BN4" s="26"/>
      <c r="BO4" s="26"/>
      <c r="BP4" s="26"/>
      <c r="BQ4" s="26"/>
      <c r="GF4" s="8"/>
      <c r="GG4" s="8"/>
      <c r="GH4" s="8"/>
      <c r="GI4" s="8"/>
      <c r="GJ4" s="8"/>
      <c r="GK4" s="8"/>
    </row>
    <row r="5" spans="1:193" ht="15">
      <c r="A5" s="69">
        <f ca="1">IF($AW$2="no",INT(RAND()*36+1),INT(RAND()*37))</f>
        <v>0</v>
      </c>
      <c r="B5" s="16" t="str">
        <f>"01"</f>
        <v>01</v>
      </c>
      <c r="C5" s="16" t="str">
        <f>"02"</f>
        <v>02</v>
      </c>
      <c r="D5" s="16" t="str">
        <f>"03"</f>
        <v>03</v>
      </c>
      <c r="E5" s="16" t="str">
        <f>"04"</f>
        <v>04</v>
      </c>
      <c r="F5" s="16" t="str">
        <f>"05"</f>
        <v>05</v>
      </c>
      <c r="G5" s="16" t="str">
        <f>"06"</f>
        <v>06</v>
      </c>
      <c r="H5" s="6" t="str">
        <f>"07"</f>
        <v>07</v>
      </c>
      <c r="I5" s="6" t="str">
        <f>"08"</f>
        <v>08</v>
      </c>
      <c r="J5" s="6" t="str">
        <f>"09"</f>
        <v>09</v>
      </c>
      <c r="K5" s="6">
        <v>10</v>
      </c>
      <c r="L5" s="14">
        <v>11</v>
      </c>
      <c r="M5" s="14">
        <v>12</v>
      </c>
      <c r="N5" s="14">
        <v>13</v>
      </c>
      <c r="O5" s="14">
        <v>14</v>
      </c>
      <c r="P5" s="14">
        <v>15</v>
      </c>
      <c r="Q5" s="14">
        <v>16</v>
      </c>
      <c r="R5" s="14">
        <v>17</v>
      </c>
      <c r="S5" s="14">
        <v>18</v>
      </c>
      <c r="T5" s="14">
        <v>19</v>
      </c>
      <c r="U5" s="14">
        <v>20</v>
      </c>
      <c r="V5" s="14">
        <v>21</v>
      </c>
      <c r="W5" s="14">
        <v>22</v>
      </c>
      <c r="X5" s="14">
        <v>23</v>
      </c>
      <c r="Y5" s="14">
        <v>24</v>
      </c>
      <c r="Z5" s="14">
        <v>25</v>
      </c>
      <c r="AA5" s="14">
        <v>26</v>
      </c>
      <c r="AB5" s="14">
        <v>27</v>
      </c>
      <c r="AC5" s="14">
        <v>28</v>
      </c>
      <c r="AD5" s="14">
        <v>29</v>
      </c>
      <c r="AE5" s="14">
        <v>30</v>
      </c>
      <c r="AF5" s="14">
        <v>31</v>
      </c>
      <c r="AG5" s="14">
        <v>32</v>
      </c>
      <c r="AH5" s="14">
        <v>33</v>
      </c>
      <c r="AI5" s="14">
        <v>34</v>
      </c>
      <c r="AJ5" s="14">
        <v>35</v>
      </c>
      <c r="AK5" s="14">
        <v>36</v>
      </c>
      <c r="AL5" s="14" t="str">
        <f>"00"</f>
        <v>00</v>
      </c>
      <c r="AM5" s="84">
        <f ca="1">VLOOKUP($A5,$BJ$6:$BQ$43,2,0)</f>
        <v>0</v>
      </c>
      <c r="AN5" s="29">
        <v>1</v>
      </c>
      <c r="AO5" s="34">
        <v>1</v>
      </c>
      <c r="AP5" s="89">
        <f ca="1">IF(ABS($AM5)=1,0,1)</f>
        <v>1</v>
      </c>
      <c r="AQ5" s="89">
        <f ca="1">IF(ABS($AM5)=2,0,2)</f>
        <v>2</v>
      </c>
      <c r="AR5" s="89">
        <f ca="1">IF(ABS($AM5)=3,0,3)</f>
        <v>3</v>
      </c>
      <c r="AS5" s="90">
        <f ca="1">IF(ABS($AM5)=1,1,0)</f>
        <v>0</v>
      </c>
      <c r="AT5" s="90">
        <f ca="1">IF(ABS($AM5)=2,2,0)</f>
        <v>0</v>
      </c>
      <c r="AU5" s="90">
        <f ca="1">IF(ABS($AM5)=3,3,0)</f>
        <v>0</v>
      </c>
      <c r="AV5" s="40"/>
      <c r="AW5" s="40">
        <f>ROUND(0.3333*$AN5,0)</f>
        <v>0</v>
      </c>
      <c r="AX5" s="41">
        <f ca="1">AW5-AR5</f>
        <v>-3</v>
      </c>
      <c r="AY5" s="35" t="s">
        <v>11</v>
      </c>
      <c r="AZ5" s="23"/>
      <c r="BG5" s="69"/>
      <c r="BJ5" s="11"/>
      <c r="BK5" s="11" t="s">
        <v>15</v>
      </c>
      <c r="BL5" s="11" t="s">
        <v>18</v>
      </c>
      <c r="BM5" s="78" t="s">
        <v>19</v>
      </c>
      <c r="BN5" s="11" t="s">
        <v>3</v>
      </c>
      <c r="BO5" s="11" t="s">
        <v>4</v>
      </c>
      <c r="BP5" s="11" t="s">
        <v>1</v>
      </c>
      <c r="BQ5" s="12" t="s">
        <v>0</v>
      </c>
    </row>
    <row r="6" spans="1:193" ht="15">
      <c r="A6" s="69">
        <f ca="1">IF($AW$2="no",INT(RAND()*36+1),INT(RAND()*37))</f>
        <v>17</v>
      </c>
      <c r="B6" s="19">
        <f ca="1">COUNTIF($A$5:A6,$B$5)</f>
        <v>0</v>
      </c>
      <c r="C6" s="19">
        <f ca="1">COUNTIF($A$5:$A6,$C$5)</f>
        <v>0</v>
      </c>
      <c r="D6" s="19">
        <f ca="1">COUNTIF($A$5:$A6,$D$5)</f>
        <v>0</v>
      </c>
      <c r="E6" s="19">
        <f ca="1">COUNTIF($A$5:$A6,$E$5)</f>
        <v>0</v>
      </c>
      <c r="F6" s="19">
        <f ca="1">COUNTIF($A$5:$A6,$F$5)</f>
        <v>0</v>
      </c>
      <c r="G6" s="19">
        <f ca="1">COUNTIF($A$5:$A6,$G$5)</f>
        <v>0</v>
      </c>
      <c r="H6" s="19">
        <f ca="1">COUNTIF($A$5:$A6,$H$5)</f>
        <v>0</v>
      </c>
      <c r="I6" s="19">
        <f ca="1">COUNTIF($A$5:$A6,$I$5)</f>
        <v>0</v>
      </c>
      <c r="J6" s="19">
        <f ca="1">COUNTIF($A$5:$A6,$J$5)</f>
        <v>0</v>
      </c>
      <c r="K6" s="19">
        <f ca="1">COUNTIF($A$5:$A6,$K$5)</f>
        <v>0</v>
      </c>
      <c r="L6" s="19">
        <f ca="1">COUNTIF($A$5:$A6,$L$5)</f>
        <v>0</v>
      </c>
      <c r="M6" s="19">
        <f ca="1">COUNTIF($A$5:$A6,$M$5)</f>
        <v>0</v>
      </c>
      <c r="N6" s="19">
        <f ca="1">COUNTIF($A$5:$A6,$N$5)</f>
        <v>0</v>
      </c>
      <c r="O6" s="19">
        <f ca="1">COUNTIF($A$5:$A6,$O$5)</f>
        <v>0</v>
      </c>
      <c r="P6" s="19">
        <f ca="1">COUNTIF($A$5:$A6,$P$5)</f>
        <v>0</v>
      </c>
      <c r="Q6" s="19">
        <f ca="1">COUNTIF($A$5:$A6,$Q$5)</f>
        <v>0</v>
      </c>
      <c r="R6" s="19">
        <f ca="1">COUNTIF($A$5:$A6,$R$5)</f>
        <v>1</v>
      </c>
      <c r="S6" s="19">
        <f ca="1">COUNTIF($A$5:$A6,$S$5)</f>
        <v>0</v>
      </c>
      <c r="T6" s="19">
        <f ca="1">COUNTIF($A$5:$A6,$T$5)</f>
        <v>0</v>
      </c>
      <c r="U6" s="19">
        <f ca="1">COUNTIF($A$5:$A6,$U$5)</f>
        <v>0</v>
      </c>
      <c r="V6" s="19">
        <f ca="1">COUNTIF($A$5:$A6,$V$5)</f>
        <v>0</v>
      </c>
      <c r="W6" s="19">
        <f ca="1">COUNTIF($A$5:$A6,$W$5)</f>
        <v>0</v>
      </c>
      <c r="X6" s="19">
        <f ca="1">COUNTIF($A$5:$A6,$X$5)</f>
        <v>0</v>
      </c>
      <c r="Y6" s="19">
        <f ca="1">COUNTIF($A$5:$A6,$Y$5)</f>
        <v>0</v>
      </c>
      <c r="Z6" s="19">
        <f ca="1">COUNTIF($A$5:$A6,$Z$5)</f>
        <v>0</v>
      </c>
      <c r="AA6" s="19">
        <f ca="1">COUNTIF($A$5:$A6,$AA$5)</f>
        <v>0</v>
      </c>
      <c r="AB6" s="19">
        <f ca="1">COUNTIF($A$5:$A6,$AB$5)</f>
        <v>0</v>
      </c>
      <c r="AC6" s="19">
        <f ca="1">COUNTIF($A$5:$A6,$AC$5)</f>
        <v>0</v>
      </c>
      <c r="AD6" s="19">
        <f ca="1">COUNTIF($A$5:$A6,$AD$5)</f>
        <v>0</v>
      </c>
      <c r="AE6" s="19">
        <f ca="1">COUNTIF($A$5:$A6,$AE$5)</f>
        <v>0</v>
      </c>
      <c r="AF6" s="19">
        <f ca="1">COUNTIF($A$5:$A6,$AF$5)</f>
        <v>0</v>
      </c>
      <c r="AG6" s="19">
        <f ca="1">COUNTIF($A$5:$A6,$AG$5)</f>
        <v>0</v>
      </c>
      <c r="AH6" s="19">
        <f ca="1">COUNTIF($A$5:$A6,$AH$5)</f>
        <v>0</v>
      </c>
      <c r="AI6" s="19">
        <f ca="1">COUNTIF($A$5:$A6,$AI$5)</f>
        <v>0</v>
      </c>
      <c r="AJ6" s="19">
        <f ca="1">COUNTIF($A$5:$A6,$AJ$5)</f>
        <v>0</v>
      </c>
      <c r="AK6" s="19">
        <f ca="1">COUNTIF($A$5:$A6,$AK$5)</f>
        <v>0</v>
      </c>
      <c r="AL6" s="19">
        <f ca="1">COUNTIF($A$5:$A6,$AL$5)</f>
        <v>1</v>
      </c>
      <c r="AM6" s="84" t="str">
        <f t="shared" ref="AM6:AM65" ca="1" si="0">VLOOKUP($A6,$BJ$6:$BQ$43,2,0)</f>
        <v>2</v>
      </c>
      <c r="AN6" s="30">
        <v>2</v>
      </c>
      <c r="AO6" s="88">
        <f ca="1">IF(AR6=0,AN6,0)</f>
        <v>0</v>
      </c>
      <c r="AP6" s="89">
        <f t="shared" ref="AP6:AP41" ca="1" si="1">IF(ABS($AM6)=1,0,1)</f>
        <v>1</v>
      </c>
      <c r="AQ6" s="89">
        <f ca="1">IF(ABS($AM6)=2,0,2)</f>
        <v>0</v>
      </c>
      <c r="AR6" s="89">
        <f ca="1">IF(ABS($AM6)=3,0,3)</f>
        <v>3</v>
      </c>
      <c r="AS6" s="90">
        <f ca="1">IF(AND(ABS($AM6)=1,AS5&lt;&gt;0),0,IF(ABS($AM6)&lt;&gt;1,AS5,IF(ABS($AM6)=1,1,0)))</f>
        <v>0</v>
      </c>
      <c r="AT6" s="90">
        <f ca="1">IF(AND(ABS($AM6)=2,AT5&lt;&gt;0),0,IF(ABS($AM6)&lt;&gt;2,AT5,IF(ABS($AM6)=2,2,0)))</f>
        <v>2</v>
      </c>
      <c r="AU6" s="90">
        <f ca="1">IF(AND(ABS($AM6)=3,AU5&lt;&gt;0),0,IF(ABS($AM6)&lt;&gt;3,AU5,IF(ABS($AM6)=3,3,0)))</f>
        <v>0</v>
      </c>
      <c r="AV6" s="36">
        <f ca="1">COUNTIF(B6:AL6,"&gt;1")</f>
        <v>0</v>
      </c>
      <c r="AW6" s="40">
        <f t="shared" ref="AW6:AW41" si="2">ROUND(0.3333*$AN6,0)</f>
        <v>1</v>
      </c>
      <c r="AX6" s="41">
        <f ca="1">AW6-AR6</f>
        <v>-2</v>
      </c>
      <c r="AY6" s="36" t="str">
        <f ca="1">IF(COUNTIF($A$5:$A6,A6)&gt;1,"R","U")</f>
        <v>U</v>
      </c>
      <c r="AZ6" s="23"/>
      <c r="BB6" s="76"/>
      <c r="BC6" s="76"/>
      <c r="BD6" s="76"/>
      <c r="BE6" s="76"/>
      <c r="BF6" s="76"/>
      <c r="BG6" s="77"/>
      <c r="BH6" s="76"/>
      <c r="BJ6" s="13">
        <v>0</v>
      </c>
      <c r="BK6" s="11">
        <v>0</v>
      </c>
      <c r="BL6" s="11">
        <v>0</v>
      </c>
      <c r="BM6" s="11">
        <v>0</v>
      </c>
      <c r="BN6" s="11">
        <v>0</v>
      </c>
      <c r="BO6" s="11">
        <v>0</v>
      </c>
      <c r="BP6" s="11">
        <v>0</v>
      </c>
      <c r="BQ6" s="12">
        <v>0</v>
      </c>
    </row>
    <row r="7" spans="1:193" ht="15">
      <c r="A7" s="69">
        <f ca="1">IF($AW$2="no",INT(RAND()*36+1),INT(RAND()*37))</f>
        <v>32</v>
      </c>
      <c r="B7" s="19">
        <f ca="1">COUNTIF($A$5:A7,$B$5)</f>
        <v>0</v>
      </c>
      <c r="C7" s="19">
        <f ca="1">COUNTIF($A$5:$A7,$C$5)</f>
        <v>0</v>
      </c>
      <c r="D7" s="19">
        <f ca="1">COUNTIF($A$5:$A7,$D$5)</f>
        <v>0</v>
      </c>
      <c r="E7" s="19">
        <f ca="1">COUNTIF($A$5:$A7,$E$5)</f>
        <v>0</v>
      </c>
      <c r="F7" s="19">
        <f ca="1">COUNTIF($A$5:$A7,$F$5)</f>
        <v>0</v>
      </c>
      <c r="G7" s="19">
        <f ca="1">COUNTIF($A$5:$A7,$G$5)</f>
        <v>0</v>
      </c>
      <c r="H7" s="19">
        <f ca="1">COUNTIF($A$5:$A7,$H$5)</f>
        <v>0</v>
      </c>
      <c r="I7" s="19">
        <f ca="1">COUNTIF($A$5:$A7,$I$5)</f>
        <v>0</v>
      </c>
      <c r="J7" s="19">
        <f ca="1">COUNTIF($A$5:$A7,$J$5)</f>
        <v>0</v>
      </c>
      <c r="K7" s="19">
        <f ca="1">COUNTIF($A$5:$A7,$K$5)</f>
        <v>0</v>
      </c>
      <c r="L7" s="19">
        <f ca="1">COUNTIF($A$5:$A7,$L$5)</f>
        <v>0</v>
      </c>
      <c r="M7" s="19">
        <f ca="1">COUNTIF($A$5:$A7,$M$5)</f>
        <v>0</v>
      </c>
      <c r="N7" s="19">
        <f ca="1">COUNTIF($A$5:$A7,$N$5)</f>
        <v>0</v>
      </c>
      <c r="O7" s="19">
        <f ca="1">COUNTIF($A$5:$A7,$O$5)</f>
        <v>0</v>
      </c>
      <c r="P7" s="19">
        <f ca="1">COUNTIF($A$5:$A7,$P$5)</f>
        <v>0</v>
      </c>
      <c r="Q7" s="19">
        <f ca="1">COUNTIF($A$5:$A7,$Q$5)</f>
        <v>0</v>
      </c>
      <c r="R7" s="19">
        <f ca="1">COUNTIF($A$5:$A7,$R$5)</f>
        <v>1</v>
      </c>
      <c r="S7" s="19">
        <f ca="1">COUNTIF($A$5:$A7,$S$5)</f>
        <v>0</v>
      </c>
      <c r="T7" s="19">
        <f ca="1">COUNTIF($A$5:$A7,$T$5)</f>
        <v>0</v>
      </c>
      <c r="U7" s="19">
        <f ca="1">COUNTIF($A$5:$A7,$U$5)</f>
        <v>0</v>
      </c>
      <c r="V7" s="19">
        <f ca="1">COUNTIF($A$5:$A7,$V$5)</f>
        <v>0</v>
      </c>
      <c r="W7" s="19">
        <f ca="1">COUNTIF($A$5:$A7,$W$5)</f>
        <v>0</v>
      </c>
      <c r="X7" s="19">
        <f ca="1">COUNTIF($A$5:$A7,$X$5)</f>
        <v>0</v>
      </c>
      <c r="Y7" s="19">
        <f ca="1">COUNTIF($A$5:$A7,$Y$5)</f>
        <v>0</v>
      </c>
      <c r="Z7" s="19">
        <f ca="1">COUNTIF($A$5:$A7,$Z$5)</f>
        <v>0</v>
      </c>
      <c r="AA7" s="19">
        <f ca="1">COUNTIF($A$5:$A7,$AA$5)</f>
        <v>0</v>
      </c>
      <c r="AB7" s="19">
        <f ca="1">COUNTIF($A$5:$A7,$AB$5)</f>
        <v>0</v>
      </c>
      <c r="AC7" s="19">
        <f ca="1">COUNTIF($A$5:$A7,$AC$5)</f>
        <v>0</v>
      </c>
      <c r="AD7" s="19">
        <f ca="1">COUNTIF($A$5:$A7,$AD$5)</f>
        <v>0</v>
      </c>
      <c r="AE7" s="19">
        <f ca="1">COUNTIF($A$5:$A7,$AE$5)</f>
        <v>0</v>
      </c>
      <c r="AF7" s="19">
        <f ca="1">COUNTIF($A$5:$A7,$AF$5)</f>
        <v>0</v>
      </c>
      <c r="AG7" s="19">
        <f ca="1">COUNTIF($A$5:$A7,$AG$5)</f>
        <v>1</v>
      </c>
      <c r="AH7" s="19">
        <f ca="1">COUNTIF($A$5:$A7,$AH$5)</f>
        <v>0</v>
      </c>
      <c r="AI7" s="19">
        <f ca="1">COUNTIF($A$5:$A7,$AI$5)</f>
        <v>0</v>
      </c>
      <c r="AJ7" s="19">
        <f ca="1">COUNTIF($A$5:$A7,$AJ$5)</f>
        <v>0</v>
      </c>
      <c r="AK7" s="19">
        <f ca="1">COUNTIF($A$5:$A7,$AK$5)</f>
        <v>0</v>
      </c>
      <c r="AL7" s="19">
        <f ca="1">COUNTIF($A$5:$A7,$AL$5)</f>
        <v>1</v>
      </c>
      <c r="AM7" s="84" t="str">
        <f t="shared" ca="1" si="0"/>
        <v>3</v>
      </c>
      <c r="AN7" s="30">
        <v>3</v>
      </c>
      <c r="AO7" s="88">
        <f t="shared" ref="AO7:AO41" ca="1" si="3">IF(AR7=0,AN7,0)</f>
        <v>3</v>
      </c>
      <c r="AP7" s="89">
        <f t="shared" ca="1" si="1"/>
        <v>1</v>
      </c>
      <c r="AQ7" s="89">
        <f t="shared" ref="AQ7:AQ41" ca="1" si="4">IF(ABS($AM7)=2,0,2)</f>
        <v>2</v>
      </c>
      <c r="AR7" s="89">
        <f t="shared" ref="AR7:AR41" ca="1" si="5">IF(ABS($AM7)=3,0,3)</f>
        <v>0</v>
      </c>
      <c r="AS7" s="90">
        <f t="shared" ref="AS7:AS41" ca="1" si="6">IF(AND(ABS($AM7)=1,AS6&lt;&gt;0),0,IF(ABS($AM7)&lt;&gt;1,AS6,IF(ABS($AM7)=1,1,0)))</f>
        <v>0</v>
      </c>
      <c r="AT7" s="90">
        <f t="shared" ref="AT7:AT41" ca="1" si="7">IF(AND(ABS($AM7)=2,AT6&lt;&gt;0),0,IF(ABS($AM7)&lt;&gt;2,AT6,IF(ABS($AM7)=2,2,0)))</f>
        <v>2</v>
      </c>
      <c r="AU7" s="90">
        <f t="shared" ref="AU7:AU41" ca="1" si="8">IF(AND(ABS($AM7)=3,AU6&lt;&gt;0),0,IF(ABS($AM7)&lt;&gt;3,AU6,IF(ABS($AM7)=3,3,0)))</f>
        <v>3</v>
      </c>
      <c r="AV7" s="36">
        <f t="shared" ref="AV7:AV41" ca="1" si="9">COUNTIF(B7:AL7,"&gt;1")</f>
        <v>0</v>
      </c>
      <c r="AW7" s="40">
        <f t="shared" si="2"/>
        <v>1</v>
      </c>
      <c r="AX7" s="41">
        <f ca="1">AW7-AR7</f>
        <v>1</v>
      </c>
      <c r="AY7" s="36" t="str">
        <f ca="1">IF(COUNTIF($A$5:$A7,A7)&gt;1,"R","U")</f>
        <v>U</v>
      </c>
      <c r="AZ7" s="23"/>
      <c r="BG7" s="69"/>
      <c r="BJ7" s="13">
        <v>1</v>
      </c>
      <c r="BK7" s="11" t="str">
        <f t="shared" ref="BK7:BL22" si="10">"1"</f>
        <v>1</v>
      </c>
      <c r="BL7" s="11" t="str">
        <f t="shared" si="10"/>
        <v>1</v>
      </c>
      <c r="BM7" s="11">
        <v>1</v>
      </c>
      <c r="BN7" s="11" t="s">
        <v>5</v>
      </c>
      <c r="BO7" s="11" t="s">
        <v>4</v>
      </c>
      <c r="BP7" s="11" t="s">
        <v>2</v>
      </c>
      <c r="BQ7" s="12">
        <v>1</v>
      </c>
    </row>
    <row r="8" spans="1:193" ht="15">
      <c r="A8" s="69">
        <f ca="1">IF($AW$2="no",INT(RAND()*36+1),INT(RAND()*37))</f>
        <v>8</v>
      </c>
      <c r="B8" s="19">
        <f ca="1">COUNTIF($A$5:A8,$B$5)</f>
        <v>0</v>
      </c>
      <c r="C8" s="19">
        <f ca="1">COUNTIF($A$5:$A8,$C$5)</f>
        <v>0</v>
      </c>
      <c r="D8" s="19">
        <f ca="1">COUNTIF($A$5:$A8,$D$5)</f>
        <v>0</v>
      </c>
      <c r="E8" s="19">
        <f ca="1">COUNTIF($A$5:$A8,$E$5)</f>
        <v>0</v>
      </c>
      <c r="F8" s="19">
        <f ca="1">COUNTIF($A$5:$A8,$F$5)</f>
        <v>0</v>
      </c>
      <c r="G8" s="19">
        <f ca="1">COUNTIF($A$5:$A8,$G$5)</f>
        <v>0</v>
      </c>
      <c r="H8" s="19">
        <f ca="1">COUNTIF($A$5:$A8,$H$5)</f>
        <v>0</v>
      </c>
      <c r="I8" s="19">
        <f ca="1">COUNTIF($A$5:$A8,$I$5)</f>
        <v>1</v>
      </c>
      <c r="J8" s="19">
        <f ca="1">COUNTIF($A$5:$A8,$J$5)</f>
        <v>0</v>
      </c>
      <c r="K8" s="19">
        <f ca="1">COUNTIF($A$5:$A8,$K$5)</f>
        <v>0</v>
      </c>
      <c r="L8" s="19">
        <f ca="1">COUNTIF($A$5:$A8,$L$5)</f>
        <v>0</v>
      </c>
      <c r="M8" s="19">
        <f ca="1">COUNTIF($A$5:$A8,$M$5)</f>
        <v>0</v>
      </c>
      <c r="N8" s="19">
        <f ca="1">COUNTIF($A$5:$A8,$N$5)</f>
        <v>0</v>
      </c>
      <c r="O8" s="19">
        <f ca="1">COUNTIF($A$5:$A8,$O$5)</f>
        <v>0</v>
      </c>
      <c r="P8" s="19">
        <f ca="1">COUNTIF($A$5:$A8,$P$5)</f>
        <v>0</v>
      </c>
      <c r="Q8" s="19">
        <f ca="1">COUNTIF($A$5:$A8,$Q$5)</f>
        <v>0</v>
      </c>
      <c r="R8" s="19">
        <f ca="1">COUNTIF($A$5:$A8,$R$5)</f>
        <v>1</v>
      </c>
      <c r="S8" s="19">
        <f ca="1">COUNTIF($A$5:$A8,$S$5)</f>
        <v>0</v>
      </c>
      <c r="T8" s="19">
        <f ca="1">COUNTIF($A$5:$A8,$T$5)</f>
        <v>0</v>
      </c>
      <c r="U8" s="19">
        <f ca="1">COUNTIF($A$5:$A8,$U$5)</f>
        <v>0</v>
      </c>
      <c r="V8" s="19">
        <f ca="1">COUNTIF($A$5:$A8,$V$5)</f>
        <v>0</v>
      </c>
      <c r="W8" s="19">
        <f ca="1">COUNTIF($A$5:$A8,$W$5)</f>
        <v>0</v>
      </c>
      <c r="X8" s="19">
        <f ca="1">COUNTIF($A$5:$A8,$X$5)</f>
        <v>0</v>
      </c>
      <c r="Y8" s="19">
        <f ca="1">COUNTIF($A$5:$A8,$Y$5)</f>
        <v>0</v>
      </c>
      <c r="Z8" s="19">
        <f ca="1">COUNTIF($A$5:$A8,$Z$5)</f>
        <v>0</v>
      </c>
      <c r="AA8" s="19">
        <f ca="1">COUNTIF($A$5:$A8,$AA$5)</f>
        <v>0</v>
      </c>
      <c r="AB8" s="19">
        <f ca="1">COUNTIF($A$5:$A8,$AB$5)</f>
        <v>0</v>
      </c>
      <c r="AC8" s="19">
        <f ca="1">COUNTIF($A$5:$A8,$AC$5)</f>
        <v>0</v>
      </c>
      <c r="AD8" s="19">
        <f ca="1">COUNTIF($A$5:$A8,$AD$5)</f>
        <v>0</v>
      </c>
      <c r="AE8" s="19">
        <f ca="1">COUNTIF($A$5:$A8,$AE$5)</f>
        <v>0</v>
      </c>
      <c r="AF8" s="19">
        <f ca="1">COUNTIF($A$5:$A8,$AF$5)</f>
        <v>0</v>
      </c>
      <c r="AG8" s="19">
        <f ca="1">COUNTIF($A$5:$A8,$AG$5)</f>
        <v>1</v>
      </c>
      <c r="AH8" s="19">
        <f ca="1">COUNTIF($A$5:$A8,$AH$5)</f>
        <v>0</v>
      </c>
      <c r="AI8" s="19">
        <f ca="1">COUNTIF($A$5:$A8,$AI$5)</f>
        <v>0</v>
      </c>
      <c r="AJ8" s="19">
        <f ca="1">COUNTIF($A$5:$A8,$AJ$5)</f>
        <v>0</v>
      </c>
      <c r="AK8" s="19">
        <f ca="1">COUNTIF($A$5:$A8,$AK$5)</f>
        <v>0</v>
      </c>
      <c r="AL8" s="19">
        <f ca="1">COUNTIF($A$5:$A8,$AL$5)</f>
        <v>1</v>
      </c>
      <c r="AM8" s="84" t="str">
        <f t="shared" ca="1" si="0"/>
        <v>1</v>
      </c>
      <c r="AN8" s="30">
        <v>4</v>
      </c>
      <c r="AO8" s="88">
        <f t="shared" ca="1" si="3"/>
        <v>0</v>
      </c>
      <c r="AP8" s="89">
        <f t="shared" ca="1" si="1"/>
        <v>0</v>
      </c>
      <c r="AQ8" s="89">
        <f t="shared" ca="1" si="4"/>
        <v>2</v>
      </c>
      <c r="AR8" s="89">
        <f t="shared" ca="1" si="5"/>
        <v>3</v>
      </c>
      <c r="AS8" s="90">
        <f t="shared" ca="1" si="6"/>
        <v>1</v>
      </c>
      <c r="AT8" s="90">
        <f t="shared" ca="1" si="7"/>
        <v>2</v>
      </c>
      <c r="AU8" s="90">
        <f t="shared" ca="1" si="8"/>
        <v>3</v>
      </c>
      <c r="AV8" s="36">
        <f t="shared" ca="1" si="9"/>
        <v>0</v>
      </c>
      <c r="AW8" s="40">
        <f t="shared" si="2"/>
        <v>1</v>
      </c>
      <c r="AX8" s="41">
        <f ca="1">AW8-AR8</f>
        <v>-2</v>
      </c>
      <c r="AY8" s="36" t="str">
        <f ca="1">IF(COUNTIF($A$5:$A8,A8)&gt;1,"R","U")</f>
        <v>U</v>
      </c>
      <c r="AZ8" s="23"/>
      <c r="BG8" s="69">
        <f ca="1">IF($AW$2="no",INT(RAND()*36+1),INT(RAND()*37))</f>
        <v>10</v>
      </c>
      <c r="BJ8" s="13">
        <v>2</v>
      </c>
      <c r="BK8" s="11" t="str">
        <f t="shared" si="10"/>
        <v>1</v>
      </c>
      <c r="BL8" s="11" t="str">
        <f t="shared" ref="BL8" si="11">"2"</f>
        <v>2</v>
      </c>
      <c r="BM8" s="11">
        <f>BM7</f>
        <v>1</v>
      </c>
      <c r="BN8" s="11" t="s">
        <v>5</v>
      </c>
      <c r="BO8" s="11" t="s">
        <v>6</v>
      </c>
      <c r="BP8" s="11" t="s">
        <v>1</v>
      </c>
      <c r="BQ8" s="12">
        <v>2</v>
      </c>
    </row>
    <row r="9" spans="1:193" ht="15">
      <c r="A9" s="69">
        <f ca="1">IF($AW$2="no",INT(RAND()*36+1),INT(RAND()*37))</f>
        <v>11</v>
      </c>
      <c r="B9" s="19">
        <f ca="1">COUNTIF($A$5:A9,$B$5)</f>
        <v>0</v>
      </c>
      <c r="C9" s="19">
        <f ca="1">COUNTIF($A$5:$A9,$C$5)</f>
        <v>0</v>
      </c>
      <c r="D9" s="19">
        <f ca="1">COUNTIF($A$5:$A9,$D$5)</f>
        <v>0</v>
      </c>
      <c r="E9" s="19">
        <f ca="1">COUNTIF($A$5:$A9,$E$5)</f>
        <v>0</v>
      </c>
      <c r="F9" s="19">
        <f ca="1">COUNTIF($A$5:$A9,$F$5)</f>
        <v>0</v>
      </c>
      <c r="G9" s="19">
        <f ca="1">COUNTIF($A$5:$A9,$G$5)</f>
        <v>0</v>
      </c>
      <c r="H9" s="19">
        <f ca="1">COUNTIF($A$5:$A9,$H$5)</f>
        <v>0</v>
      </c>
      <c r="I9" s="19">
        <f ca="1">COUNTIF($A$5:$A9,$I$5)</f>
        <v>1</v>
      </c>
      <c r="J9" s="19">
        <f ca="1">COUNTIF($A$5:$A9,$J$5)</f>
        <v>0</v>
      </c>
      <c r="K9" s="19">
        <f ca="1">COUNTIF($A$5:$A9,$K$5)</f>
        <v>0</v>
      </c>
      <c r="L9" s="19">
        <f ca="1">COUNTIF($A$5:$A9,$L$5)</f>
        <v>1</v>
      </c>
      <c r="M9" s="19">
        <f ca="1">COUNTIF($A$5:$A9,$M$5)</f>
        <v>0</v>
      </c>
      <c r="N9" s="19">
        <f ca="1">COUNTIF($A$5:$A9,$N$5)</f>
        <v>0</v>
      </c>
      <c r="O9" s="19">
        <f ca="1">COUNTIF($A$5:$A9,$O$5)</f>
        <v>0</v>
      </c>
      <c r="P9" s="19">
        <f ca="1">COUNTIF($A$5:$A9,$P$5)</f>
        <v>0</v>
      </c>
      <c r="Q9" s="19">
        <f ca="1">COUNTIF($A$5:$A9,$Q$5)</f>
        <v>0</v>
      </c>
      <c r="R9" s="19">
        <f ca="1">COUNTIF($A$5:$A9,$R$5)</f>
        <v>1</v>
      </c>
      <c r="S9" s="19">
        <f ca="1">COUNTIF($A$5:$A9,$S$5)</f>
        <v>0</v>
      </c>
      <c r="T9" s="19">
        <f ca="1">COUNTIF($A$5:$A9,$T$5)</f>
        <v>0</v>
      </c>
      <c r="U9" s="19">
        <f ca="1">COUNTIF($A$5:$A9,$U$5)</f>
        <v>0</v>
      </c>
      <c r="V9" s="19">
        <f ca="1">COUNTIF($A$5:$A9,$V$5)</f>
        <v>0</v>
      </c>
      <c r="W9" s="19">
        <f ca="1">COUNTIF($A$5:$A9,$W$5)</f>
        <v>0</v>
      </c>
      <c r="X9" s="19">
        <f ca="1">COUNTIF($A$5:$A9,$X$5)</f>
        <v>0</v>
      </c>
      <c r="Y9" s="19">
        <f ca="1">COUNTIF($A$5:$A9,$Y$5)</f>
        <v>0</v>
      </c>
      <c r="Z9" s="19">
        <f ca="1">COUNTIF($A$5:$A9,$Z$5)</f>
        <v>0</v>
      </c>
      <c r="AA9" s="19">
        <f ca="1">COUNTIF($A$5:$A9,$AA$5)</f>
        <v>0</v>
      </c>
      <c r="AB9" s="19">
        <f ca="1">COUNTIF($A$5:$A9,$AB$5)</f>
        <v>0</v>
      </c>
      <c r="AC9" s="19">
        <f ca="1">COUNTIF($A$5:$A9,$AC$5)</f>
        <v>0</v>
      </c>
      <c r="AD9" s="19">
        <f ca="1">COUNTIF($A$5:$A9,$AD$5)</f>
        <v>0</v>
      </c>
      <c r="AE9" s="19">
        <f ca="1">COUNTIF($A$5:$A9,$AE$5)</f>
        <v>0</v>
      </c>
      <c r="AF9" s="19">
        <f ca="1">COUNTIF($A$5:$A9,$AF$5)</f>
        <v>0</v>
      </c>
      <c r="AG9" s="19">
        <f ca="1">COUNTIF($A$5:$A9,$AG$5)</f>
        <v>1</v>
      </c>
      <c r="AH9" s="19">
        <f ca="1">COUNTIF($A$5:$A9,$AH$5)</f>
        <v>0</v>
      </c>
      <c r="AI9" s="19">
        <f ca="1">COUNTIF($A$5:$A9,$AI$5)</f>
        <v>0</v>
      </c>
      <c r="AJ9" s="19">
        <f ca="1">COUNTIF($A$5:$A9,$AJ$5)</f>
        <v>0</v>
      </c>
      <c r="AK9" s="19">
        <f ca="1">COUNTIF($A$5:$A9,$AK$5)</f>
        <v>0</v>
      </c>
      <c r="AL9" s="19">
        <f ca="1">COUNTIF($A$5:$A9,$AL$5)</f>
        <v>1</v>
      </c>
      <c r="AM9" s="84" t="str">
        <f t="shared" ca="1" si="0"/>
        <v>1</v>
      </c>
      <c r="AN9" s="30">
        <v>5</v>
      </c>
      <c r="AO9" s="88">
        <f t="shared" ca="1" si="3"/>
        <v>0</v>
      </c>
      <c r="AP9" s="89">
        <f t="shared" ca="1" si="1"/>
        <v>0</v>
      </c>
      <c r="AQ9" s="89">
        <f t="shared" ca="1" si="4"/>
        <v>2</v>
      </c>
      <c r="AR9" s="89">
        <f t="shared" ca="1" si="5"/>
        <v>3</v>
      </c>
      <c r="AS9" s="90">
        <f t="shared" ca="1" si="6"/>
        <v>0</v>
      </c>
      <c r="AT9" s="90">
        <f t="shared" ca="1" si="7"/>
        <v>2</v>
      </c>
      <c r="AU9" s="90">
        <f t="shared" ca="1" si="8"/>
        <v>3</v>
      </c>
      <c r="AV9" s="36">
        <f t="shared" ca="1" si="9"/>
        <v>0</v>
      </c>
      <c r="AW9" s="40">
        <f t="shared" si="2"/>
        <v>2</v>
      </c>
      <c r="AX9" s="41">
        <f ca="1">AW9-AR9</f>
        <v>-1</v>
      </c>
      <c r="AY9" s="36" t="str">
        <f ca="1">IF(COUNTIF($A$5:$A9,A9)&gt;1,"R","U")</f>
        <v>U</v>
      </c>
      <c r="AZ9" s="23"/>
      <c r="BG9" s="69">
        <f ca="1">IF($AW$2="no",INT(RAND()*36+1),INT(RAND()*37))</f>
        <v>17</v>
      </c>
      <c r="BJ9" s="13">
        <v>3</v>
      </c>
      <c r="BK9" s="11" t="str">
        <f t="shared" si="10"/>
        <v>1</v>
      </c>
      <c r="BL9" s="11" t="str">
        <f t="shared" ref="BL9" si="12">"3"</f>
        <v>3</v>
      </c>
      <c r="BM9" s="11">
        <f>BM8</f>
        <v>1</v>
      </c>
      <c r="BN9" s="11" t="s">
        <v>5</v>
      </c>
      <c r="BO9" s="11" t="s">
        <v>4</v>
      </c>
      <c r="BP9" s="11" t="s">
        <v>2</v>
      </c>
      <c r="BQ9" s="12">
        <v>3</v>
      </c>
    </row>
    <row r="10" spans="1:193" ht="15">
      <c r="A10" s="69">
        <f ca="1">IF($AW$2="no",INT(RAND()*36+1),INT(RAND()*37))</f>
        <v>13</v>
      </c>
      <c r="B10" s="19">
        <f ca="1">COUNTIF($A$5:A10,$B$5)</f>
        <v>0</v>
      </c>
      <c r="C10" s="19">
        <f ca="1">COUNTIF($A$5:$A10,$C$5)</f>
        <v>0</v>
      </c>
      <c r="D10" s="19">
        <f ca="1">COUNTIF($A$5:$A10,$D$5)</f>
        <v>0</v>
      </c>
      <c r="E10" s="19">
        <f ca="1">COUNTIF($A$5:$A10,$E$5)</f>
        <v>0</v>
      </c>
      <c r="F10" s="19">
        <f ca="1">COUNTIF($A$5:$A10,$F$5)</f>
        <v>0</v>
      </c>
      <c r="G10" s="19">
        <f ca="1">COUNTIF($A$5:$A10,$G$5)</f>
        <v>0</v>
      </c>
      <c r="H10" s="19">
        <f ca="1">COUNTIF($A$5:$A10,$H$5)</f>
        <v>0</v>
      </c>
      <c r="I10" s="19">
        <f ca="1">COUNTIF($A$5:$A10,$I$5)</f>
        <v>1</v>
      </c>
      <c r="J10" s="19">
        <f ca="1">COUNTIF($A$5:$A10,$J$5)</f>
        <v>0</v>
      </c>
      <c r="K10" s="19">
        <f ca="1">COUNTIF($A$5:$A10,$K$5)</f>
        <v>0</v>
      </c>
      <c r="L10" s="19">
        <f ca="1">COUNTIF($A$5:$A10,$L$5)</f>
        <v>1</v>
      </c>
      <c r="M10" s="19">
        <f ca="1">COUNTIF($A$5:$A10,$M$5)</f>
        <v>0</v>
      </c>
      <c r="N10" s="19">
        <f ca="1">COUNTIF($A$5:$A10,$N$5)</f>
        <v>1</v>
      </c>
      <c r="O10" s="19">
        <f ca="1">COUNTIF($A$5:$A10,$O$5)</f>
        <v>0</v>
      </c>
      <c r="P10" s="19">
        <f ca="1">COUNTIF($A$5:$A10,$P$5)</f>
        <v>0</v>
      </c>
      <c r="Q10" s="19">
        <f ca="1">COUNTIF($A$5:$A10,$Q$5)</f>
        <v>0</v>
      </c>
      <c r="R10" s="19">
        <f ca="1">COUNTIF($A$5:$A10,$R$5)</f>
        <v>1</v>
      </c>
      <c r="S10" s="19">
        <f ca="1">COUNTIF($A$5:$A10,$S$5)</f>
        <v>0</v>
      </c>
      <c r="T10" s="19">
        <f ca="1">COUNTIF($A$5:$A10,$T$5)</f>
        <v>0</v>
      </c>
      <c r="U10" s="19">
        <f ca="1">COUNTIF($A$5:$A10,$U$5)</f>
        <v>0</v>
      </c>
      <c r="V10" s="19">
        <f ca="1">COUNTIF($A$5:$A10,$V$5)</f>
        <v>0</v>
      </c>
      <c r="W10" s="19">
        <f ca="1">COUNTIF($A$5:$A10,$W$5)</f>
        <v>0</v>
      </c>
      <c r="X10" s="19">
        <f ca="1">COUNTIF($A$5:$A10,$X$5)</f>
        <v>0</v>
      </c>
      <c r="Y10" s="19">
        <f ca="1">COUNTIF($A$5:$A10,$Y$5)</f>
        <v>0</v>
      </c>
      <c r="Z10" s="19">
        <f ca="1">COUNTIF($A$5:$A10,$Z$5)</f>
        <v>0</v>
      </c>
      <c r="AA10" s="19">
        <f ca="1">COUNTIF($A$5:$A10,$AA$5)</f>
        <v>0</v>
      </c>
      <c r="AB10" s="19">
        <f ca="1">COUNTIF($A$5:$A10,$AB$5)</f>
        <v>0</v>
      </c>
      <c r="AC10" s="19">
        <f ca="1">COUNTIF($A$5:$A10,$AC$5)</f>
        <v>0</v>
      </c>
      <c r="AD10" s="19">
        <f ca="1">COUNTIF($A$5:$A10,$AD$5)</f>
        <v>0</v>
      </c>
      <c r="AE10" s="19">
        <f ca="1">COUNTIF($A$5:$A10,$AE$5)</f>
        <v>0</v>
      </c>
      <c r="AF10" s="19">
        <f ca="1">COUNTIF($A$5:$A10,$AF$5)</f>
        <v>0</v>
      </c>
      <c r="AG10" s="19">
        <f ca="1">COUNTIF($A$5:$A10,$AG$5)</f>
        <v>1</v>
      </c>
      <c r="AH10" s="19">
        <f ca="1">COUNTIF($A$5:$A10,$AH$5)</f>
        <v>0</v>
      </c>
      <c r="AI10" s="19">
        <f ca="1">COUNTIF($A$5:$A10,$AI$5)</f>
        <v>0</v>
      </c>
      <c r="AJ10" s="19">
        <f ca="1">COUNTIF($A$5:$A10,$AJ$5)</f>
        <v>0</v>
      </c>
      <c r="AK10" s="19">
        <f ca="1">COUNTIF($A$5:$A10,$AK$5)</f>
        <v>0</v>
      </c>
      <c r="AL10" s="19">
        <f ca="1">COUNTIF($A$5:$A10,$AL$5)</f>
        <v>1</v>
      </c>
      <c r="AM10" s="84" t="str">
        <f t="shared" ca="1" si="0"/>
        <v>2</v>
      </c>
      <c r="AN10" s="30">
        <v>6</v>
      </c>
      <c r="AO10" s="88">
        <f t="shared" ca="1" si="3"/>
        <v>0</v>
      </c>
      <c r="AP10" s="89">
        <f t="shared" ca="1" si="1"/>
        <v>1</v>
      </c>
      <c r="AQ10" s="89">
        <f t="shared" ca="1" si="4"/>
        <v>0</v>
      </c>
      <c r="AR10" s="89">
        <f t="shared" ca="1" si="5"/>
        <v>3</v>
      </c>
      <c r="AS10" s="90">
        <f t="shared" ca="1" si="6"/>
        <v>0</v>
      </c>
      <c r="AT10" s="90">
        <f t="shared" ca="1" si="7"/>
        <v>0</v>
      </c>
      <c r="AU10" s="90">
        <f t="shared" ca="1" si="8"/>
        <v>3</v>
      </c>
      <c r="AV10" s="36">
        <f t="shared" ca="1" si="9"/>
        <v>0</v>
      </c>
      <c r="AW10" s="40">
        <f t="shared" si="2"/>
        <v>2</v>
      </c>
      <c r="AX10" s="41">
        <f ca="1">AW10-AR10</f>
        <v>-1</v>
      </c>
      <c r="AY10" s="36" t="str">
        <f ca="1">IF(COUNTIF($A$5:$A10,A10)&gt;1,"R","U")</f>
        <v>U</v>
      </c>
      <c r="AZ10" s="23"/>
      <c r="BG10" s="69">
        <f ca="1">IF($AW$2="no",INT(RAND()*36+1),INT(RAND()*37))</f>
        <v>13</v>
      </c>
      <c r="BJ10" s="13">
        <v>4</v>
      </c>
      <c r="BK10" s="11" t="str">
        <f t="shared" si="10"/>
        <v>1</v>
      </c>
      <c r="BL10" s="11" t="str">
        <f t="shared" si="10"/>
        <v>1</v>
      </c>
      <c r="BM10" s="11">
        <f>BM9</f>
        <v>1</v>
      </c>
      <c r="BN10" s="11" t="s">
        <v>5</v>
      </c>
      <c r="BO10" s="11" t="s">
        <v>6</v>
      </c>
      <c r="BP10" s="11" t="s">
        <v>1</v>
      </c>
      <c r="BQ10" s="12">
        <v>1</v>
      </c>
    </row>
    <row r="11" spans="1:193" ht="15">
      <c r="A11" s="69">
        <f ca="1">IF($AW$2="no",INT(RAND()*36+1),INT(RAND()*37))</f>
        <v>10</v>
      </c>
      <c r="B11" s="19">
        <f ca="1">COUNTIF($A$5:A11,$B$5)</f>
        <v>0</v>
      </c>
      <c r="C11" s="19">
        <f ca="1">COUNTIF($A$5:$A11,$C$5)</f>
        <v>0</v>
      </c>
      <c r="D11" s="19">
        <f ca="1">COUNTIF($A$5:$A11,$D$5)</f>
        <v>0</v>
      </c>
      <c r="E11" s="19">
        <f ca="1">COUNTIF($A$5:$A11,$E$5)</f>
        <v>0</v>
      </c>
      <c r="F11" s="19">
        <f ca="1">COUNTIF($A$5:$A11,$F$5)</f>
        <v>0</v>
      </c>
      <c r="G11" s="19">
        <f ca="1">COUNTIF($A$5:$A11,$G$5)</f>
        <v>0</v>
      </c>
      <c r="H11" s="19">
        <f ca="1">COUNTIF($A$5:$A11,$H$5)</f>
        <v>0</v>
      </c>
      <c r="I11" s="19">
        <f ca="1">COUNTIF($A$5:$A11,$I$5)</f>
        <v>1</v>
      </c>
      <c r="J11" s="19">
        <f ca="1">COUNTIF($A$5:$A11,$J$5)</f>
        <v>0</v>
      </c>
      <c r="K11" s="19">
        <f ca="1">COUNTIF($A$5:$A11,$K$5)</f>
        <v>1</v>
      </c>
      <c r="L11" s="19">
        <f ca="1">COUNTIF($A$5:$A11,$L$5)</f>
        <v>1</v>
      </c>
      <c r="M11" s="19">
        <f ca="1">COUNTIF($A$5:$A11,$M$5)</f>
        <v>0</v>
      </c>
      <c r="N11" s="19">
        <f ca="1">COUNTIF($A$5:$A11,$N$5)</f>
        <v>1</v>
      </c>
      <c r="O11" s="19">
        <f ca="1">COUNTIF($A$5:$A11,$O$5)</f>
        <v>0</v>
      </c>
      <c r="P11" s="19">
        <f ca="1">COUNTIF($A$5:$A11,$P$5)</f>
        <v>0</v>
      </c>
      <c r="Q11" s="19">
        <f ca="1">COUNTIF($A$5:$A11,$Q$5)</f>
        <v>0</v>
      </c>
      <c r="R11" s="19">
        <f ca="1">COUNTIF($A$5:$A11,$R$5)</f>
        <v>1</v>
      </c>
      <c r="S11" s="19">
        <f ca="1">COUNTIF($A$5:$A11,$S$5)</f>
        <v>0</v>
      </c>
      <c r="T11" s="19">
        <f ca="1">COUNTIF($A$5:$A11,$T$5)</f>
        <v>0</v>
      </c>
      <c r="U11" s="19">
        <f ca="1">COUNTIF($A$5:$A11,$U$5)</f>
        <v>0</v>
      </c>
      <c r="V11" s="19">
        <f ca="1">COUNTIF($A$5:$A11,$V$5)</f>
        <v>0</v>
      </c>
      <c r="W11" s="19">
        <f ca="1">COUNTIF($A$5:$A11,$W$5)</f>
        <v>0</v>
      </c>
      <c r="X11" s="19">
        <f ca="1">COUNTIF($A$5:$A11,$X$5)</f>
        <v>0</v>
      </c>
      <c r="Y11" s="19">
        <f ca="1">COUNTIF($A$5:$A11,$Y$5)</f>
        <v>0</v>
      </c>
      <c r="Z11" s="19">
        <f ca="1">COUNTIF($A$5:$A11,$Z$5)</f>
        <v>0</v>
      </c>
      <c r="AA11" s="19">
        <f ca="1">COUNTIF($A$5:$A11,$AA$5)</f>
        <v>0</v>
      </c>
      <c r="AB11" s="19">
        <f ca="1">COUNTIF($A$5:$A11,$AB$5)</f>
        <v>0</v>
      </c>
      <c r="AC11" s="19">
        <f ca="1">COUNTIF($A$5:$A11,$AC$5)</f>
        <v>0</v>
      </c>
      <c r="AD11" s="19">
        <f ca="1">COUNTIF($A$5:$A11,$AD$5)</f>
        <v>0</v>
      </c>
      <c r="AE11" s="19">
        <f ca="1">COUNTIF($A$5:$A11,$AE$5)</f>
        <v>0</v>
      </c>
      <c r="AF11" s="19">
        <f ca="1">COUNTIF($A$5:$A11,$AF$5)</f>
        <v>0</v>
      </c>
      <c r="AG11" s="19">
        <f ca="1">COUNTIF($A$5:$A11,$AG$5)</f>
        <v>1</v>
      </c>
      <c r="AH11" s="19">
        <f ca="1">COUNTIF($A$5:$A11,$AH$5)</f>
        <v>0</v>
      </c>
      <c r="AI11" s="19">
        <f ca="1">COUNTIF($A$5:$A11,$AI$5)</f>
        <v>0</v>
      </c>
      <c r="AJ11" s="19">
        <f ca="1">COUNTIF($A$5:$A11,$AJ$5)</f>
        <v>0</v>
      </c>
      <c r="AK11" s="19">
        <f ca="1">COUNTIF($A$5:$A11,$AK$5)</f>
        <v>0</v>
      </c>
      <c r="AL11" s="19">
        <f ca="1">COUNTIF($A$5:$A11,$AL$5)</f>
        <v>1</v>
      </c>
      <c r="AM11" s="84" t="str">
        <f t="shared" ca="1" si="0"/>
        <v>1</v>
      </c>
      <c r="AN11" s="30">
        <v>7</v>
      </c>
      <c r="AO11" s="88">
        <f t="shared" ca="1" si="3"/>
        <v>0</v>
      </c>
      <c r="AP11" s="89">
        <f t="shared" ca="1" si="1"/>
        <v>0</v>
      </c>
      <c r="AQ11" s="89">
        <f t="shared" ca="1" si="4"/>
        <v>2</v>
      </c>
      <c r="AR11" s="89">
        <f t="shared" ca="1" si="5"/>
        <v>3</v>
      </c>
      <c r="AS11" s="90">
        <f t="shared" ca="1" si="6"/>
        <v>1</v>
      </c>
      <c r="AT11" s="90">
        <f t="shared" ca="1" si="7"/>
        <v>0</v>
      </c>
      <c r="AU11" s="90">
        <f t="shared" ca="1" si="8"/>
        <v>3</v>
      </c>
      <c r="AV11" s="36">
        <f t="shared" ca="1" si="9"/>
        <v>0</v>
      </c>
      <c r="AW11" s="40">
        <f t="shared" si="2"/>
        <v>2</v>
      </c>
      <c r="AX11" s="41">
        <f ca="1">AW11-AR11</f>
        <v>-1</v>
      </c>
      <c r="AY11" s="36" t="str">
        <f ca="1">IF(COUNTIF($A$5:$A11,A11)&gt;1,"R","U")</f>
        <v>U</v>
      </c>
      <c r="AZ11" s="23"/>
      <c r="BG11" s="69">
        <f ca="1">IF($AW$2="no",INT(RAND()*36+1),INT(RAND()*37))</f>
        <v>35</v>
      </c>
      <c r="BJ11" s="13">
        <v>5</v>
      </c>
      <c r="BK11" s="11" t="str">
        <f t="shared" si="10"/>
        <v>1</v>
      </c>
      <c r="BL11" s="11" t="str">
        <f t="shared" ref="BL11" si="13">"2"</f>
        <v>2</v>
      </c>
      <c r="BM11" s="11">
        <f>BM10</f>
        <v>1</v>
      </c>
      <c r="BN11" s="11" t="s">
        <v>5</v>
      </c>
      <c r="BO11" s="11" t="s">
        <v>4</v>
      </c>
      <c r="BP11" s="11" t="s">
        <v>2</v>
      </c>
      <c r="BQ11" s="12">
        <v>2</v>
      </c>
    </row>
    <row r="12" spans="1:193" ht="15">
      <c r="A12" s="69">
        <f ca="1">IF($AW$2="no",INT(RAND()*36+1),INT(RAND()*37))</f>
        <v>21</v>
      </c>
      <c r="B12" s="19">
        <f ca="1">COUNTIF($A$5:A12,$B$5)</f>
        <v>0</v>
      </c>
      <c r="C12" s="19">
        <f ca="1">COUNTIF($A$5:$A12,$C$5)</f>
        <v>0</v>
      </c>
      <c r="D12" s="19">
        <f ca="1">COUNTIF($A$5:$A12,$D$5)</f>
        <v>0</v>
      </c>
      <c r="E12" s="19">
        <f ca="1">COUNTIF($A$5:$A12,$E$5)</f>
        <v>0</v>
      </c>
      <c r="F12" s="19">
        <f ca="1">COUNTIF($A$5:$A12,$F$5)</f>
        <v>0</v>
      </c>
      <c r="G12" s="19">
        <f ca="1">COUNTIF($A$5:$A12,$G$5)</f>
        <v>0</v>
      </c>
      <c r="H12" s="19">
        <f ca="1">COUNTIF($A$5:$A12,$H$5)</f>
        <v>0</v>
      </c>
      <c r="I12" s="19">
        <f ca="1">COUNTIF($A$5:$A12,$I$5)</f>
        <v>1</v>
      </c>
      <c r="J12" s="19">
        <f ca="1">COUNTIF($A$5:$A12,$J$5)</f>
        <v>0</v>
      </c>
      <c r="K12" s="19">
        <f ca="1">COUNTIF($A$5:$A12,$K$5)</f>
        <v>1</v>
      </c>
      <c r="L12" s="19">
        <f ca="1">COUNTIF($A$5:$A12,$L$5)</f>
        <v>1</v>
      </c>
      <c r="M12" s="19">
        <f ca="1">COUNTIF($A$5:$A12,$M$5)</f>
        <v>0</v>
      </c>
      <c r="N12" s="19">
        <f ca="1">COUNTIF($A$5:$A12,$N$5)</f>
        <v>1</v>
      </c>
      <c r="O12" s="19">
        <f ca="1">COUNTIF($A$5:$A12,$O$5)</f>
        <v>0</v>
      </c>
      <c r="P12" s="19">
        <f ca="1">COUNTIF($A$5:$A12,$P$5)</f>
        <v>0</v>
      </c>
      <c r="Q12" s="19">
        <f ca="1">COUNTIF($A$5:$A12,$Q$5)</f>
        <v>0</v>
      </c>
      <c r="R12" s="19">
        <f ca="1">COUNTIF($A$5:$A12,$R$5)</f>
        <v>1</v>
      </c>
      <c r="S12" s="19">
        <f ca="1">COUNTIF($A$5:$A12,$S$5)</f>
        <v>0</v>
      </c>
      <c r="T12" s="19">
        <f ca="1">COUNTIF($A$5:$A12,$T$5)</f>
        <v>0</v>
      </c>
      <c r="U12" s="19">
        <f ca="1">COUNTIF($A$5:$A12,$U$5)</f>
        <v>0</v>
      </c>
      <c r="V12" s="19">
        <f ca="1">COUNTIF($A$5:$A12,$V$5)</f>
        <v>1</v>
      </c>
      <c r="W12" s="19">
        <f ca="1">COUNTIF($A$5:$A12,$W$5)</f>
        <v>0</v>
      </c>
      <c r="X12" s="19">
        <f ca="1">COUNTIF($A$5:$A12,$X$5)</f>
        <v>0</v>
      </c>
      <c r="Y12" s="19">
        <f ca="1">COUNTIF($A$5:$A12,$Y$5)</f>
        <v>0</v>
      </c>
      <c r="Z12" s="19">
        <f ca="1">COUNTIF($A$5:$A12,$Z$5)</f>
        <v>0</v>
      </c>
      <c r="AA12" s="19">
        <f ca="1">COUNTIF($A$5:$A12,$AA$5)</f>
        <v>0</v>
      </c>
      <c r="AB12" s="19">
        <f ca="1">COUNTIF($A$5:$A12,$AB$5)</f>
        <v>0</v>
      </c>
      <c r="AC12" s="19">
        <f ca="1">COUNTIF($A$5:$A12,$AC$5)</f>
        <v>0</v>
      </c>
      <c r="AD12" s="19">
        <f ca="1">COUNTIF($A$5:$A12,$AD$5)</f>
        <v>0</v>
      </c>
      <c r="AE12" s="19">
        <f ca="1">COUNTIF($A$5:$A12,$AE$5)</f>
        <v>0</v>
      </c>
      <c r="AF12" s="19">
        <f ca="1">COUNTIF($A$5:$A12,$AF$5)</f>
        <v>0</v>
      </c>
      <c r="AG12" s="19">
        <f ca="1">COUNTIF($A$5:$A12,$AG$5)</f>
        <v>1</v>
      </c>
      <c r="AH12" s="19">
        <f ca="1">COUNTIF($A$5:$A12,$AH$5)</f>
        <v>0</v>
      </c>
      <c r="AI12" s="19">
        <f ca="1">COUNTIF($A$5:$A12,$AI$5)</f>
        <v>0</v>
      </c>
      <c r="AJ12" s="19">
        <f ca="1">COUNTIF($A$5:$A12,$AJ$5)</f>
        <v>0</v>
      </c>
      <c r="AK12" s="19">
        <f ca="1">COUNTIF($A$5:$A12,$AK$5)</f>
        <v>0</v>
      </c>
      <c r="AL12" s="19">
        <f ca="1">COUNTIF($A$5:$A12,$AL$5)</f>
        <v>1</v>
      </c>
      <c r="AM12" s="84" t="str">
        <f t="shared" ca="1" si="0"/>
        <v>2</v>
      </c>
      <c r="AN12" s="30">
        <v>8</v>
      </c>
      <c r="AO12" s="88">
        <f t="shared" ca="1" si="3"/>
        <v>0</v>
      </c>
      <c r="AP12" s="89">
        <f t="shared" ca="1" si="1"/>
        <v>1</v>
      </c>
      <c r="AQ12" s="89">
        <f t="shared" ca="1" si="4"/>
        <v>0</v>
      </c>
      <c r="AR12" s="89">
        <f t="shared" ca="1" si="5"/>
        <v>3</v>
      </c>
      <c r="AS12" s="90">
        <f t="shared" ca="1" si="6"/>
        <v>1</v>
      </c>
      <c r="AT12" s="90">
        <f t="shared" ca="1" si="7"/>
        <v>2</v>
      </c>
      <c r="AU12" s="90">
        <f t="shared" ca="1" si="8"/>
        <v>3</v>
      </c>
      <c r="AV12" s="36">
        <f t="shared" ca="1" si="9"/>
        <v>0</v>
      </c>
      <c r="AW12" s="40">
        <f t="shared" si="2"/>
        <v>3</v>
      </c>
      <c r="AX12" s="41">
        <f ca="1">AW12-AR12</f>
        <v>0</v>
      </c>
      <c r="AY12" s="36" t="str">
        <f ca="1">IF(COUNTIF($A$5:$A12,A12)&gt;1,"R","U")</f>
        <v>U</v>
      </c>
      <c r="AZ12" s="23"/>
      <c r="BG12" s="69">
        <f ca="1">IF($AW$2="no",INT(RAND()*36+1),INT(RAND()*37))</f>
        <v>2</v>
      </c>
      <c r="BJ12" s="13">
        <v>6</v>
      </c>
      <c r="BK12" s="11" t="str">
        <f t="shared" si="10"/>
        <v>1</v>
      </c>
      <c r="BL12" s="11" t="str">
        <f t="shared" ref="BL12" si="14">"3"</f>
        <v>3</v>
      </c>
      <c r="BM12" s="11">
        <f>BM11</f>
        <v>1</v>
      </c>
      <c r="BN12" s="11" t="s">
        <v>5</v>
      </c>
      <c r="BO12" s="11" t="s">
        <v>6</v>
      </c>
      <c r="BP12" s="11" t="s">
        <v>1</v>
      </c>
      <c r="BQ12" s="12">
        <v>3</v>
      </c>
    </row>
    <row r="13" spans="1:193" ht="15">
      <c r="A13" s="69">
        <f ca="1">IF($AW$2="no",INT(RAND()*36+1),INT(RAND()*37))</f>
        <v>25</v>
      </c>
      <c r="B13" s="19">
        <f ca="1">COUNTIF($A$5:A13,$B$5)</f>
        <v>0</v>
      </c>
      <c r="C13" s="19">
        <f ca="1">COUNTIF($A$5:$A13,$C$5)</f>
        <v>0</v>
      </c>
      <c r="D13" s="19">
        <f ca="1">COUNTIF($A$5:$A13,$D$5)</f>
        <v>0</v>
      </c>
      <c r="E13" s="19">
        <f ca="1">COUNTIF($A$5:$A13,$E$5)</f>
        <v>0</v>
      </c>
      <c r="F13" s="19">
        <f ca="1">COUNTIF($A$5:$A13,$F$5)</f>
        <v>0</v>
      </c>
      <c r="G13" s="19">
        <f ca="1">COUNTIF($A$5:$A13,$G$5)</f>
        <v>0</v>
      </c>
      <c r="H13" s="19">
        <f ca="1">COUNTIF($A$5:$A13,$H$5)</f>
        <v>0</v>
      </c>
      <c r="I13" s="19">
        <f ca="1">COUNTIF($A$5:$A13,$I$5)</f>
        <v>1</v>
      </c>
      <c r="J13" s="19">
        <f ca="1">COUNTIF($A$5:$A13,$J$5)</f>
        <v>0</v>
      </c>
      <c r="K13" s="19">
        <f ca="1">COUNTIF($A$5:$A13,$K$5)</f>
        <v>1</v>
      </c>
      <c r="L13" s="19">
        <f ca="1">COUNTIF($A$5:$A13,$L$5)</f>
        <v>1</v>
      </c>
      <c r="M13" s="19">
        <f ca="1">COUNTIF($A$5:$A13,$M$5)</f>
        <v>0</v>
      </c>
      <c r="N13" s="19">
        <f ca="1">COUNTIF($A$5:$A13,$N$5)</f>
        <v>1</v>
      </c>
      <c r="O13" s="19">
        <f ca="1">COUNTIF($A$5:$A13,$O$5)</f>
        <v>0</v>
      </c>
      <c r="P13" s="19">
        <f ca="1">COUNTIF($A$5:$A13,$P$5)</f>
        <v>0</v>
      </c>
      <c r="Q13" s="19">
        <f ca="1">COUNTIF($A$5:$A13,$Q$5)</f>
        <v>0</v>
      </c>
      <c r="R13" s="19">
        <f ca="1">COUNTIF($A$5:$A13,$R$5)</f>
        <v>1</v>
      </c>
      <c r="S13" s="19">
        <f ca="1">COUNTIF($A$5:$A13,$S$5)</f>
        <v>0</v>
      </c>
      <c r="T13" s="19">
        <f ca="1">COUNTIF($A$5:$A13,$T$5)</f>
        <v>0</v>
      </c>
      <c r="U13" s="19">
        <f ca="1">COUNTIF($A$5:$A13,$U$5)</f>
        <v>0</v>
      </c>
      <c r="V13" s="19">
        <f ca="1">COUNTIF($A$5:$A13,$V$5)</f>
        <v>1</v>
      </c>
      <c r="W13" s="19">
        <f ca="1">COUNTIF($A$5:$A13,$W$5)</f>
        <v>0</v>
      </c>
      <c r="X13" s="19">
        <f ca="1">COUNTIF($A$5:$A13,$X$5)</f>
        <v>0</v>
      </c>
      <c r="Y13" s="19">
        <f ca="1">COUNTIF($A$5:$A13,$Y$5)</f>
        <v>0</v>
      </c>
      <c r="Z13" s="19">
        <f ca="1">COUNTIF($A$5:$A13,$Z$5)</f>
        <v>1</v>
      </c>
      <c r="AA13" s="19">
        <f ca="1">COUNTIF($A$5:$A13,$AA$5)</f>
        <v>0</v>
      </c>
      <c r="AB13" s="19">
        <f ca="1">COUNTIF($A$5:$A13,$AB$5)</f>
        <v>0</v>
      </c>
      <c r="AC13" s="19">
        <f ca="1">COUNTIF($A$5:$A13,$AC$5)</f>
        <v>0</v>
      </c>
      <c r="AD13" s="19">
        <f ca="1">COUNTIF($A$5:$A13,$AD$5)</f>
        <v>0</v>
      </c>
      <c r="AE13" s="19">
        <f ca="1">COUNTIF($A$5:$A13,$AE$5)</f>
        <v>0</v>
      </c>
      <c r="AF13" s="19">
        <f ca="1">COUNTIF($A$5:$A13,$AF$5)</f>
        <v>0</v>
      </c>
      <c r="AG13" s="19">
        <f ca="1">COUNTIF($A$5:$A13,$AG$5)</f>
        <v>1</v>
      </c>
      <c r="AH13" s="19">
        <f ca="1">COUNTIF($A$5:$A13,$AH$5)</f>
        <v>0</v>
      </c>
      <c r="AI13" s="19">
        <f ca="1">COUNTIF($A$5:$A13,$AI$5)</f>
        <v>0</v>
      </c>
      <c r="AJ13" s="19">
        <f ca="1">COUNTIF($A$5:$A13,$AJ$5)</f>
        <v>0</v>
      </c>
      <c r="AK13" s="19">
        <f ca="1">COUNTIF($A$5:$A13,$AK$5)</f>
        <v>0</v>
      </c>
      <c r="AL13" s="19">
        <f ca="1">COUNTIF($A$5:$A13,$AL$5)</f>
        <v>1</v>
      </c>
      <c r="AM13" s="84" t="str">
        <f t="shared" ca="1" si="0"/>
        <v>3</v>
      </c>
      <c r="AN13" s="30">
        <v>9</v>
      </c>
      <c r="AO13" s="88">
        <f t="shared" ca="1" si="3"/>
        <v>9</v>
      </c>
      <c r="AP13" s="89">
        <f t="shared" ca="1" si="1"/>
        <v>1</v>
      </c>
      <c r="AQ13" s="89">
        <f t="shared" ca="1" si="4"/>
        <v>2</v>
      </c>
      <c r="AR13" s="89">
        <f t="shared" ca="1" si="5"/>
        <v>0</v>
      </c>
      <c r="AS13" s="90">
        <f t="shared" ca="1" si="6"/>
        <v>1</v>
      </c>
      <c r="AT13" s="90">
        <f t="shared" ca="1" si="7"/>
        <v>2</v>
      </c>
      <c r="AU13" s="90">
        <f t="shared" ca="1" si="8"/>
        <v>0</v>
      </c>
      <c r="AV13" s="36">
        <f t="shared" ca="1" si="9"/>
        <v>0</v>
      </c>
      <c r="AW13" s="40">
        <f t="shared" si="2"/>
        <v>3</v>
      </c>
      <c r="AX13" s="41">
        <f ca="1">AW13-AR13</f>
        <v>3</v>
      </c>
      <c r="AY13" s="36" t="str">
        <f ca="1">IF(COUNTIF($A$5:$A13,A13)&gt;1,"R","U")</f>
        <v>U</v>
      </c>
      <c r="AZ13" s="23"/>
      <c r="BG13" s="69">
        <f ca="1">IF($AW$2="no",INT(RAND()*36+1),INT(RAND()*37))</f>
        <v>27</v>
      </c>
      <c r="BJ13" s="13">
        <v>7</v>
      </c>
      <c r="BK13" s="11" t="str">
        <f t="shared" si="10"/>
        <v>1</v>
      </c>
      <c r="BL13" s="11" t="str">
        <f t="shared" si="10"/>
        <v>1</v>
      </c>
      <c r="BM13" s="11">
        <v>2</v>
      </c>
      <c r="BN13" s="11" t="s">
        <v>5</v>
      </c>
      <c r="BO13" s="11" t="s">
        <v>4</v>
      </c>
      <c r="BP13" s="11" t="s">
        <v>2</v>
      </c>
      <c r="BQ13" s="12">
        <v>4</v>
      </c>
    </row>
    <row r="14" spans="1:193" ht="15">
      <c r="A14" s="69">
        <f ca="1">IF($AW$2="no",INT(RAND()*36+1),INT(RAND()*37))</f>
        <v>34</v>
      </c>
      <c r="B14" s="19">
        <f ca="1">COUNTIF($A$5:A14,$B$5)</f>
        <v>0</v>
      </c>
      <c r="C14" s="19">
        <f ca="1">COUNTIF($A$5:$A14,$C$5)</f>
        <v>0</v>
      </c>
      <c r="D14" s="19">
        <f ca="1">COUNTIF($A$5:$A14,$D$5)</f>
        <v>0</v>
      </c>
      <c r="E14" s="19">
        <f ca="1">COUNTIF($A$5:$A14,$E$5)</f>
        <v>0</v>
      </c>
      <c r="F14" s="19">
        <f ca="1">COUNTIF($A$5:$A14,$F$5)</f>
        <v>0</v>
      </c>
      <c r="G14" s="19">
        <f ca="1">COUNTIF($A$5:$A14,$G$5)</f>
        <v>0</v>
      </c>
      <c r="H14" s="19">
        <f ca="1">COUNTIF($A$5:$A14,$H$5)</f>
        <v>0</v>
      </c>
      <c r="I14" s="19">
        <f ca="1">COUNTIF($A$5:$A14,$I$5)</f>
        <v>1</v>
      </c>
      <c r="J14" s="19">
        <f ca="1">COUNTIF($A$5:$A14,$J$5)</f>
        <v>0</v>
      </c>
      <c r="K14" s="19">
        <f ca="1">COUNTIF($A$5:$A14,$K$5)</f>
        <v>1</v>
      </c>
      <c r="L14" s="19">
        <f ca="1">COUNTIF($A$5:$A14,$L$5)</f>
        <v>1</v>
      </c>
      <c r="M14" s="19">
        <f ca="1">COUNTIF($A$5:$A14,$M$5)</f>
        <v>0</v>
      </c>
      <c r="N14" s="19">
        <f ca="1">COUNTIF($A$5:$A14,$N$5)</f>
        <v>1</v>
      </c>
      <c r="O14" s="19">
        <f ca="1">COUNTIF($A$5:$A14,$O$5)</f>
        <v>0</v>
      </c>
      <c r="P14" s="19">
        <f ca="1">COUNTIF($A$5:$A14,$P$5)</f>
        <v>0</v>
      </c>
      <c r="Q14" s="19">
        <f ca="1">COUNTIF($A$5:$A14,$Q$5)</f>
        <v>0</v>
      </c>
      <c r="R14" s="19">
        <f ca="1">COUNTIF($A$5:$A14,$R$5)</f>
        <v>1</v>
      </c>
      <c r="S14" s="19">
        <f ca="1">COUNTIF($A$5:$A14,$S$5)</f>
        <v>0</v>
      </c>
      <c r="T14" s="19">
        <f ca="1">COUNTIF($A$5:$A14,$T$5)</f>
        <v>0</v>
      </c>
      <c r="U14" s="19">
        <f ca="1">COUNTIF($A$5:$A14,$U$5)</f>
        <v>0</v>
      </c>
      <c r="V14" s="19">
        <f ca="1">COUNTIF($A$5:$A14,$V$5)</f>
        <v>1</v>
      </c>
      <c r="W14" s="19">
        <f ca="1">COUNTIF($A$5:$A14,$W$5)</f>
        <v>0</v>
      </c>
      <c r="X14" s="19">
        <f ca="1">COUNTIF($A$5:$A14,$X$5)</f>
        <v>0</v>
      </c>
      <c r="Y14" s="19">
        <f ca="1">COUNTIF($A$5:$A14,$Y$5)</f>
        <v>0</v>
      </c>
      <c r="Z14" s="19">
        <f ca="1">COUNTIF($A$5:$A14,$Z$5)</f>
        <v>1</v>
      </c>
      <c r="AA14" s="19">
        <f ca="1">COUNTIF($A$5:$A14,$AA$5)</f>
        <v>0</v>
      </c>
      <c r="AB14" s="19">
        <f ca="1">COUNTIF($A$5:$A14,$AB$5)</f>
        <v>0</v>
      </c>
      <c r="AC14" s="19">
        <f ca="1">COUNTIF($A$5:$A14,$AC$5)</f>
        <v>0</v>
      </c>
      <c r="AD14" s="19">
        <f ca="1">COUNTIF($A$5:$A14,$AD$5)</f>
        <v>0</v>
      </c>
      <c r="AE14" s="19">
        <f ca="1">COUNTIF($A$5:$A14,$AE$5)</f>
        <v>0</v>
      </c>
      <c r="AF14" s="19">
        <f ca="1">COUNTIF($A$5:$A14,$AF$5)</f>
        <v>0</v>
      </c>
      <c r="AG14" s="19">
        <f ca="1">COUNTIF($A$5:$A14,$AG$5)</f>
        <v>1</v>
      </c>
      <c r="AH14" s="19">
        <f ca="1">COUNTIF($A$5:$A14,$AH$5)</f>
        <v>0</v>
      </c>
      <c r="AI14" s="19">
        <f ca="1">COUNTIF($A$5:$A14,$AI$5)</f>
        <v>1</v>
      </c>
      <c r="AJ14" s="19">
        <f ca="1">COUNTIF($A$5:$A14,$AJ$5)</f>
        <v>0</v>
      </c>
      <c r="AK14" s="19">
        <f ca="1">COUNTIF($A$5:$A14,$AK$5)</f>
        <v>0</v>
      </c>
      <c r="AL14" s="19">
        <f ca="1">COUNTIF($A$5:$A14,$AL$5)</f>
        <v>1</v>
      </c>
      <c r="AM14" s="84" t="str">
        <f t="shared" ca="1" si="0"/>
        <v>3</v>
      </c>
      <c r="AN14" s="30">
        <v>10</v>
      </c>
      <c r="AO14" s="88">
        <f t="shared" ca="1" si="3"/>
        <v>10</v>
      </c>
      <c r="AP14" s="89">
        <f t="shared" ca="1" si="1"/>
        <v>1</v>
      </c>
      <c r="AQ14" s="89">
        <f t="shared" ca="1" si="4"/>
        <v>2</v>
      </c>
      <c r="AR14" s="89">
        <f t="shared" ca="1" si="5"/>
        <v>0</v>
      </c>
      <c r="AS14" s="90">
        <f t="shared" ca="1" si="6"/>
        <v>1</v>
      </c>
      <c r="AT14" s="90">
        <f t="shared" ca="1" si="7"/>
        <v>2</v>
      </c>
      <c r="AU14" s="90">
        <f t="shared" ca="1" si="8"/>
        <v>3</v>
      </c>
      <c r="AV14" s="36">
        <f t="shared" ca="1" si="9"/>
        <v>0</v>
      </c>
      <c r="AW14" s="40">
        <f t="shared" si="2"/>
        <v>3</v>
      </c>
      <c r="AX14" s="41">
        <f ca="1">AW14-AR14</f>
        <v>3</v>
      </c>
      <c r="AY14" s="36" t="str">
        <f ca="1">IF(COUNTIF($A$5:$A14,A14)&gt;1,"R","U")</f>
        <v>U</v>
      </c>
      <c r="AZ14" s="23"/>
      <c r="BG14" s="69">
        <f ca="1">IF($AW$2="no",INT(RAND()*36+1),INT(RAND()*37))</f>
        <v>6</v>
      </c>
      <c r="BJ14" s="13">
        <v>8</v>
      </c>
      <c r="BK14" s="11" t="str">
        <f t="shared" si="10"/>
        <v>1</v>
      </c>
      <c r="BL14" s="11" t="str">
        <f t="shared" ref="BL14" si="15">"2"</f>
        <v>2</v>
      </c>
      <c r="BM14" s="11">
        <v>2</v>
      </c>
      <c r="BN14" s="11" t="s">
        <v>5</v>
      </c>
      <c r="BO14" s="11" t="s">
        <v>6</v>
      </c>
      <c r="BP14" s="11" t="s">
        <v>1</v>
      </c>
      <c r="BQ14" s="12">
        <v>5</v>
      </c>
    </row>
    <row r="15" spans="1:193" ht="15">
      <c r="A15" s="69">
        <f ca="1">IF($AW$2="no",INT(RAND()*36+1),INT(RAND()*37))</f>
        <v>7</v>
      </c>
      <c r="B15" s="19">
        <f ca="1">COUNTIF($A$5:A15,$B$5)</f>
        <v>0</v>
      </c>
      <c r="C15" s="19">
        <f ca="1">COUNTIF($A$5:$A15,$C$5)</f>
        <v>0</v>
      </c>
      <c r="D15" s="19">
        <f ca="1">COUNTIF($A$5:$A15,$D$5)</f>
        <v>0</v>
      </c>
      <c r="E15" s="19">
        <f ca="1">COUNTIF($A$5:$A15,$E$5)</f>
        <v>0</v>
      </c>
      <c r="F15" s="19">
        <f ca="1">COUNTIF($A$5:$A15,$F$5)</f>
        <v>0</v>
      </c>
      <c r="G15" s="19">
        <f ca="1">COUNTIF($A$5:$A15,$G$5)</f>
        <v>0</v>
      </c>
      <c r="H15" s="19">
        <f ca="1">COUNTIF($A$5:$A15,$H$5)</f>
        <v>1</v>
      </c>
      <c r="I15" s="19">
        <f ca="1">COUNTIF($A$5:$A15,$I$5)</f>
        <v>1</v>
      </c>
      <c r="J15" s="19">
        <f ca="1">COUNTIF($A$5:$A15,$J$5)</f>
        <v>0</v>
      </c>
      <c r="K15" s="19">
        <f ca="1">COUNTIF($A$5:$A15,$K$5)</f>
        <v>1</v>
      </c>
      <c r="L15" s="19">
        <f ca="1">COUNTIF($A$5:$A15,$L$5)</f>
        <v>1</v>
      </c>
      <c r="M15" s="19">
        <f ca="1">COUNTIF($A$5:$A15,$M$5)</f>
        <v>0</v>
      </c>
      <c r="N15" s="19">
        <f ca="1">COUNTIF($A$5:$A15,$N$5)</f>
        <v>1</v>
      </c>
      <c r="O15" s="19">
        <f ca="1">COUNTIF($A$5:$A15,$O$5)</f>
        <v>0</v>
      </c>
      <c r="P15" s="19">
        <f ca="1">COUNTIF($A$5:$A15,$P$5)</f>
        <v>0</v>
      </c>
      <c r="Q15" s="19">
        <f ca="1">COUNTIF($A$5:$A15,$Q$5)</f>
        <v>0</v>
      </c>
      <c r="R15" s="19">
        <f ca="1">COUNTIF($A$5:$A15,$R$5)</f>
        <v>1</v>
      </c>
      <c r="S15" s="19">
        <f ca="1">COUNTIF($A$5:$A15,$S$5)</f>
        <v>0</v>
      </c>
      <c r="T15" s="19">
        <f ca="1">COUNTIF($A$5:$A15,$T$5)</f>
        <v>0</v>
      </c>
      <c r="U15" s="19">
        <f ca="1">COUNTIF($A$5:$A15,$U$5)</f>
        <v>0</v>
      </c>
      <c r="V15" s="19">
        <f ca="1">COUNTIF($A$5:$A15,$V$5)</f>
        <v>1</v>
      </c>
      <c r="W15" s="19">
        <f ca="1">COUNTIF($A$5:$A15,$W$5)</f>
        <v>0</v>
      </c>
      <c r="X15" s="19">
        <f ca="1">COUNTIF($A$5:$A15,$X$5)</f>
        <v>0</v>
      </c>
      <c r="Y15" s="19">
        <f ca="1">COUNTIF($A$5:$A15,$Y$5)</f>
        <v>0</v>
      </c>
      <c r="Z15" s="19">
        <f ca="1">COUNTIF($A$5:$A15,$Z$5)</f>
        <v>1</v>
      </c>
      <c r="AA15" s="19">
        <f ca="1">COUNTIF($A$5:$A15,$AA$5)</f>
        <v>0</v>
      </c>
      <c r="AB15" s="19">
        <f ca="1">COUNTIF($A$5:$A15,$AB$5)</f>
        <v>0</v>
      </c>
      <c r="AC15" s="19">
        <f ca="1">COUNTIF($A$5:$A15,$AC$5)</f>
        <v>0</v>
      </c>
      <c r="AD15" s="19">
        <f ca="1">COUNTIF($A$5:$A15,$AD$5)</f>
        <v>0</v>
      </c>
      <c r="AE15" s="19">
        <f ca="1">COUNTIF($A$5:$A15,$AE$5)</f>
        <v>0</v>
      </c>
      <c r="AF15" s="19">
        <f ca="1">COUNTIF($A$5:$A15,$AF$5)</f>
        <v>0</v>
      </c>
      <c r="AG15" s="19">
        <f ca="1">COUNTIF($A$5:$A15,$AG$5)</f>
        <v>1</v>
      </c>
      <c r="AH15" s="19">
        <f ca="1">COUNTIF($A$5:$A15,$AH$5)</f>
        <v>0</v>
      </c>
      <c r="AI15" s="19">
        <f ca="1">COUNTIF($A$5:$A15,$AI$5)</f>
        <v>1</v>
      </c>
      <c r="AJ15" s="19">
        <f ca="1">COUNTIF($A$5:$A15,$AJ$5)</f>
        <v>0</v>
      </c>
      <c r="AK15" s="19">
        <f ca="1">COUNTIF($A$5:$A15,$AK$5)</f>
        <v>0</v>
      </c>
      <c r="AL15" s="19">
        <f ca="1">COUNTIF($A$5:$A15,$AL$5)</f>
        <v>1</v>
      </c>
      <c r="AM15" s="84" t="str">
        <f t="shared" ca="1" si="0"/>
        <v>1</v>
      </c>
      <c r="AN15" s="30">
        <v>11</v>
      </c>
      <c r="AO15" s="88">
        <f t="shared" ca="1" si="3"/>
        <v>0</v>
      </c>
      <c r="AP15" s="89">
        <f t="shared" ca="1" si="1"/>
        <v>0</v>
      </c>
      <c r="AQ15" s="89">
        <f t="shared" ca="1" si="4"/>
        <v>2</v>
      </c>
      <c r="AR15" s="89">
        <f t="shared" ca="1" si="5"/>
        <v>3</v>
      </c>
      <c r="AS15" s="90">
        <f t="shared" ca="1" si="6"/>
        <v>0</v>
      </c>
      <c r="AT15" s="90">
        <f t="shared" ca="1" si="7"/>
        <v>2</v>
      </c>
      <c r="AU15" s="90">
        <f t="shared" ca="1" si="8"/>
        <v>3</v>
      </c>
      <c r="AV15" s="36">
        <f t="shared" ca="1" si="9"/>
        <v>0</v>
      </c>
      <c r="AW15" s="40">
        <f t="shared" si="2"/>
        <v>4</v>
      </c>
      <c r="AX15" s="41">
        <f ca="1">AW15-AR15</f>
        <v>1</v>
      </c>
      <c r="AY15" s="36" t="str">
        <f ca="1">IF(COUNTIF($A$5:$A15,A15)&gt;1,"R","U")</f>
        <v>U</v>
      </c>
      <c r="AZ15" s="23"/>
      <c r="BG15" s="69">
        <f ca="1">IF($AW$2="no",INT(RAND()*36+1),INT(RAND()*37))</f>
        <v>34</v>
      </c>
      <c r="BJ15" s="13">
        <v>9</v>
      </c>
      <c r="BK15" s="11" t="str">
        <f t="shared" si="10"/>
        <v>1</v>
      </c>
      <c r="BL15" s="11" t="str">
        <f t="shared" ref="BL15" si="16">"3"</f>
        <v>3</v>
      </c>
      <c r="BM15" s="11">
        <v>2</v>
      </c>
      <c r="BN15" s="11" t="s">
        <v>5</v>
      </c>
      <c r="BO15" s="11" t="s">
        <v>4</v>
      </c>
      <c r="BP15" s="11" t="s">
        <v>2</v>
      </c>
      <c r="BQ15" s="12">
        <v>6</v>
      </c>
    </row>
    <row r="16" spans="1:193" ht="15">
      <c r="A16" s="69">
        <f ca="1">IF($AW$2="no",INT(RAND()*36+1),INT(RAND()*37))</f>
        <v>6</v>
      </c>
      <c r="B16" s="19">
        <f ca="1">COUNTIF($A$5:A16,$B$5)</f>
        <v>0</v>
      </c>
      <c r="C16" s="19">
        <f ca="1">COUNTIF($A$5:$A16,$C$5)</f>
        <v>0</v>
      </c>
      <c r="D16" s="19">
        <f ca="1">COUNTIF($A$5:$A16,$D$5)</f>
        <v>0</v>
      </c>
      <c r="E16" s="19">
        <f ca="1">COUNTIF($A$5:$A16,$E$5)</f>
        <v>0</v>
      </c>
      <c r="F16" s="19">
        <f ca="1">COUNTIF($A$5:$A16,$F$5)</f>
        <v>0</v>
      </c>
      <c r="G16" s="19">
        <f ca="1">COUNTIF($A$5:$A16,$G$5)</f>
        <v>1</v>
      </c>
      <c r="H16" s="19">
        <f ca="1">COUNTIF($A$5:$A16,$H$5)</f>
        <v>1</v>
      </c>
      <c r="I16" s="19">
        <f ca="1">COUNTIF($A$5:$A16,$I$5)</f>
        <v>1</v>
      </c>
      <c r="J16" s="19">
        <f ca="1">COUNTIF($A$5:$A16,$J$5)</f>
        <v>0</v>
      </c>
      <c r="K16" s="19">
        <f ca="1">COUNTIF($A$5:$A16,$K$5)</f>
        <v>1</v>
      </c>
      <c r="L16" s="19">
        <f ca="1">COUNTIF($A$5:$A16,$L$5)</f>
        <v>1</v>
      </c>
      <c r="M16" s="19">
        <f ca="1">COUNTIF($A$5:$A16,$M$5)</f>
        <v>0</v>
      </c>
      <c r="N16" s="19">
        <f ca="1">COUNTIF($A$5:$A16,$N$5)</f>
        <v>1</v>
      </c>
      <c r="O16" s="19">
        <f ca="1">COUNTIF($A$5:$A16,$O$5)</f>
        <v>0</v>
      </c>
      <c r="P16" s="19">
        <f ca="1">COUNTIF($A$5:$A16,$P$5)</f>
        <v>0</v>
      </c>
      <c r="Q16" s="19">
        <f ca="1">COUNTIF($A$5:$A16,$Q$5)</f>
        <v>0</v>
      </c>
      <c r="R16" s="19">
        <f ca="1">COUNTIF($A$5:$A16,$R$5)</f>
        <v>1</v>
      </c>
      <c r="S16" s="19">
        <f ca="1">COUNTIF($A$5:$A16,$S$5)</f>
        <v>0</v>
      </c>
      <c r="T16" s="19">
        <f ca="1">COUNTIF($A$5:$A16,$T$5)</f>
        <v>0</v>
      </c>
      <c r="U16" s="19">
        <f ca="1">COUNTIF($A$5:$A16,$U$5)</f>
        <v>0</v>
      </c>
      <c r="V16" s="19">
        <f ca="1">COUNTIF($A$5:$A16,$V$5)</f>
        <v>1</v>
      </c>
      <c r="W16" s="19">
        <f ca="1">COUNTIF($A$5:$A16,$W$5)</f>
        <v>0</v>
      </c>
      <c r="X16" s="19">
        <f ca="1">COUNTIF($A$5:$A16,$X$5)</f>
        <v>0</v>
      </c>
      <c r="Y16" s="19">
        <f ca="1">COUNTIF($A$5:$A16,$Y$5)</f>
        <v>0</v>
      </c>
      <c r="Z16" s="19">
        <f ca="1">COUNTIF($A$5:$A16,$Z$5)</f>
        <v>1</v>
      </c>
      <c r="AA16" s="19">
        <f ca="1">COUNTIF($A$5:$A16,$AA$5)</f>
        <v>0</v>
      </c>
      <c r="AB16" s="19">
        <f ca="1">COUNTIF($A$5:$A16,$AB$5)</f>
        <v>0</v>
      </c>
      <c r="AC16" s="19">
        <f ca="1">COUNTIF($A$5:$A16,$AC$5)</f>
        <v>0</v>
      </c>
      <c r="AD16" s="19">
        <f ca="1">COUNTIF($A$5:$A16,$AD$5)</f>
        <v>0</v>
      </c>
      <c r="AE16" s="19">
        <f ca="1">COUNTIF($A$5:$A16,$AE$5)</f>
        <v>0</v>
      </c>
      <c r="AF16" s="19">
        <f ca="1">COUNTIF($A$5:$A16,$AF$5)</f>
        <v>0</v>
      </c>
      <c r="AG16" s="19">
        <f ca="1">COUNTIF($A$5:$A16,$AG$5)</f>
        <v>1</v>
      </c>
      <c r="AH16" s="19">
        <f ca="1">COUNTIF($A$5:$A16,$AH$5)</f>
        <v>0</v>
      </c>
      <c r="AI16" s="19">
        <f ca="1">COUNTIF($A$5:$A16,$AI$5)</f>
        <v>1</v>
      </c>
      <c r="AJ16" s="19">
        <f ca="1">COUNTIF($A$5:$A16,$AJ$5)</f>
        <v>0</v>
      </c>
      <c r="AK16" s="19">
        <f ca="1">COUNTIF($A$5:$A16,$AK$5)</f>
        <v>0</v>
      </c>
      <c r="AL16" s="19">
        <f ca="1">COUNTIF($A$5:$A16,$AL$5)</f>
        <v>1</v>
      </c>
      <c r="AM16" s="84" t="str">
        <f t="shared" ca="1" si="0"/>
        <v>1</v>
      </c>
      <c r="AN16" s="30">
        <v>12</v>
      </c>
      <c r="AO16" s="88">
        <f t="shared" ca="1" si="3"/>
        <v>0</v>
      </c>
      <c r="AP16" s="89">
        <f t="shared" ca="1" si="1"/>
        <v>0</v>
      </c>
      <c r="AQ16" s="89">
        <f t="shared" ca="1" si="4"/>
        <v>2</v>
      </c>
      <c r="AR16" s="89">
        <f t="shared" ca="1" si="5"/>
        <v>3</v>
      </c>
      <c r="AS16" s="90">
        <f t="shared" ca="1" si="6"/>
        <v>1</v>
      </c>
      <c r="AT16" s="90">
        <f t="shared" ca="1" si="7"/>
        <v>2</v>
      </c>
      <c r="AU16" s="90">
        <f t="shared" ca="1" si="8"/>
        <v>3</v>
      </c>
      <c r="AV16" s="36">
        <f t="shared" ca="1" si="9"/>
        <v>0</v>
      </c>
      <c r="AW16" s="40">
        <f t="shared" si="2"/>
        <v>4</v>
      </c>
      <c r="AX16" s="41">
        <f ca="1">AW16-AR16</f>
        <v>1</v>
      </c>
      <c r="AY16" s="36" t="str">
        <f ca="1">IF(COUNTIF($A$5:$A16,A16)&gt;1,"R","U")</f>
        <v>U</v>
      </c>
      <c r="AZ16" s="23"/>
      <c r="BG16" s="69">
        <f ca="1">IF($AW$2="no",INT(RAND()*36+1),INT(RAND()*37))</f>
        <v>30</v>
      </c>
      <c r="BJ16" s="13">
        <v>10</v>
      </c>
      <c r="BK16" s="11" t="str">
        <f t="shared" si="10"/>
        <v>1</v>
      </c>
      <c r="BL16" s="11" t="str">
        <f t="shared" si="10"/>
        <v>1</v>
      </c>
      <c r="BM16" s="11">
        <v>2</v>
      </c>
      <c r="BN16" s="11" t="s">
        <v>5</v>
      </c>
      <c r="BO16" s="11" t="s">
        <v>6</v>
      </c>
      <c r="BP16" s="11" t="s">
        <v>1</v>
      </c>
      <c r="BQ16" s="12">
        <v>4</v>
      </c>
    </row>
    <row r="17" spans="1:69" ht="15">
      <c r="A17" s="69">
        <f ca="1">IF($AW$2="no",INT(RAND()*36+1),INT(RAND()*37))</f>
        <v>22</v>
      </c>
      <c r="B17" s="19">
        <f ca="1">COUNTIF($A$5:A17,$B$5)</f>
        <v>0</v>
      </c>
      <c r="C17" s="19">
        <f ca="1">COUNTIF($A$5:$A17,$C$5)</f>
        <v>0</v>
      </c>
      <c r="D17" s="19">
        <f ca="1">COUNTIF($A$5:$A17,$D$5)</f>
        <v>0</v>
      </c>
      <c r="E17" s="19">
        <f ca="1">COUNTIF($A$5:$A17,$E$5)</f>
        <v>0</v>
      </c>
      <c r="F17" s="19">
        <f ca="1">COUNTIF($A$5:$A17,$F$5)</f>
        <v>0</v>
      </c>
      <c r="G17" s="19">
        <f ca="1">COUNTIF($A$5:$A17,$G$5)</f>
        <v>1</v>
      </c>
      <c r="H17" s="19">
        <f ca="1">COUNTIF($A$5:$A17,$H$5)</f>
        <v>1</v>
      </c>
      <c r="I17" s="19">
        <f ca="1">COUNTIF($A$5:$A17,$I$5)</f>
        <v>1</v>
      </c>
      <c r="J17" s="19">
        <f ca="1">COUNTIF($A$5:$A17,$J$5)</f>
        <v>0</v>
      </c>
      <c r="K17" s="19">
        <f ca="1">COUNTIF($A$5:$A17,$K$5)</f>
        <v>1</v>
      </c>
      <c r="L17" s="19">
        <f ca="1">COUNTIF($A$5:$A17,$L$5)</f>
        <v>1</v>
      </c>
      <c r="M17" s="19">
        <f ca="1">COUNTIF($A$5:$A17,$M$5)</f>
        <v>0</v>
      </c>
      <c r="N17" s="19">
        <f ca="1">COUNTIF($A$5:$A17,$N$5)</f>
        <v>1</v>
      </c>
      <c r="O17" s="19">
        <f ca="1">COUNTIF($A$5:$A17,$O$5)</f>
        <v>0</v>
      </c>
      <c r="P17" s="19">
        <f ca="1">COUNTIF($A$5:$A17,$P$5)</f>
        <v>0</v>
      </c>
      <c r="Q17" s="19">
        <f ca="1">COUNTIF($A$5:$A17,$Q$5)</f>
        <v>0</v>
      </c>
      <c r="R17" s="19">
        <f ca="1">COUNTIF($A$5:$A17,$R$5)</f>
        <v>1</v>
      </c>
      <c r="S17" s="19">
        <f ca="1">COUNTIF($A$5:$A17,$S$5)</f>
        <v>0</v>
      </c>
      <c r="T17" s="19">
        <f ca="1">COUNTIF($A$5:$A17,$T$5)</f>
        <v>0</v>
      </c>
      <c r="U17" s="19">
        <f ca="1">COUNTIF($A$5:$A17,$U$5)</f>
        <v>0</v>
      </c>
      <c r="V17" s="19">
        <f ca="1">COUNTIF($A$5:$A17,$V$5)</f>
        <v>1</v>
      </c>
      <c r="W17" s="19">
        <f ca="1">COUNTIF($A$5:$A17,$W$5)</f>
        <v>1</v>
      </c>
      <c r="X17" s="19">
        <f ca="1">COUNTIF($A$5:$A17,$X$5)</f>
        <v>0</v>
      </c>
      <c r="Y17" s="19">
        <f ca="1">COUNTIF($A$5:$A17,$Y$5)</f>
        <v>0</v>
      </c>
      <c r="Z17" s="19">
        <f ca="1">COUNTIF($A$5:$A17,$Z$5)</f>
        <v>1</v>
      </c>
      <c r="AA17" s="19">
        <f ca="1">COUNTIF($A$5:$A17,$AA$5)</f>
        <v>0</v>
      </c>
      <c r="AB17" s="19">
        <f ca="1">COUNTIF($A$5:$A17,$AB$5)</f>
        <v>0</v>
      </c>
      <c r="AC17" s="19">
        <f ca="1">COUNTIF($A$5:$A17,$AC$5)</f>
        <v>0</v>
      </c>
      <c r="AD17" s="19">
        <f ca="1">COUNTIF($A$5:$A17,$AD$5)</f>
        <v>0</v>
      </c>
      <c r="AE17" s="19">
        <f ca="1">COUNTIF($A$5:$A17,$AE$5)</f>
        <v>0</v>
      </c>
      <c r="AF17" s="19">
        <f ca="1">COUNTIF($A$5:$A17,$AF$5)</f>
        <v>0</v>
      </c>
      <c r="AG17" s="19">
        <f ca="1">COUNTIF($A$5:$A17,$AG$5)</f>
        <v>1</v>
      </c>
      <c r="AH17" s="19">
        <f ca="1">COUNTIF($A$5:$A17,$AH$5)</f>
        <v>0</v>
      </c>
      <c r="AI17" s="19">
        <f ca="1">COUNTIF($A$5:$A17,$AI$5)</f>
        <v>1</v>
      </c>
      <c r="AJ17" s="19">
        <f ca="1">COUNTIF($A$5:$A17,$AJ$5)</f>
        <v>0</v>
      </c>
      <c r="AK17" s="19">
        <f ca="1">COUNTIF($A$5:$A17,$AK$5)</f>
        <v>0</v>
      </c>
      <c r="AL17" s="19">
        <f ca="1">COUNTIF($A$5:$A17,$AL$5)</f>
        <v>1</v>
      </c>
      <c r="AM17" s="84" t="str">
        <f t="shared" ca="1" si="0"/>
        <v>2</v>
      </c>
      <c r="AN17" s="30">
        <v>13</v>
      </c>
      <c r="AO17" s="88">
        <f t="shared" ca="1" si="3"/>
        <v>0</v>
      </c>
      <c r="AP17" s="89">
        <f t="shared" ca="1" si="1"/>
        <v>1</v>
      </c>
      <c r="AQ17" s="89">
        <f t="shared" ca="1" si="4"/>
        <v>0</v>
      </c>
      <c r="AR17" s="89">
        <f t="shared" ca="1" si="5"/>
        <v>3</v>
      </c>
      <c r="AS17" s="90">
        <f t="shared" ca="1" si="6"/>
        <v>1</v>
      </c>
      <c r="AT17" s="90">
        <f t="shared" ca="1" si="7"/>
        <v>0</v>
      </c>
      <c r="AU17" s="90">
        <f t="shared" ca="1" si="8"/>
        <v>3</v>
      </c>
      <c r="AV17" s="36">
        <f t="shared" ca="1" si="9"/>
        <v>0</v>
      </c>
      <c r="AW17" s="40">
        <f t="shared" si="2"/>
        <v>4</v>
      </c>
      <c r="AX17" s="41">
        <f ca="1">AW17-AR17</f>
        <v>1</v>
      </c>
      <c r="AY17" s="36" t="str">
        <f ca="1">IF(COUNTIF($A$5:$A17,A17)&gt;1,"R","U")</f>
        <v>U</v>
      </c>
      <c r="AZ17" s="23"/>
      <c r="BG17" s="69">
        <f ca="1">IF($AW$2="no",INT(RAND()*36+1),INT(RAND()*37))</f>
        <v>21</v>
      </c>
      <c r="BJ17" s="13">
        <v>11</v>
      </c>
      <c r="BK17" s="11" t="str">
        <f t="shared" si="10"/>
        <v>1</v>
      </c>
      <c r="BL17" s="11" t="str">
        <f t="shared" ref="BL17" si="17">"2"</f>
        <v>2</v>
      </c>
      <c r="BM17" s="11">
        <v>2</v>
      </c>
      <c r="BN17" s="11" t="s">
        <v>5</v>
      </c>
      <c r="BO17" s="11" t="s">
        <v>6</v>
      </c>
      <c r="BP17" s="11" t="s">
        <v>2</v>
      </c>
      <c r="BQ17" s="12">
        <v>5</v>
      </c>
    </row>
    <row r="18" spans="1:69" ht="15">
      <c r="A18" s="69">
        <f ca="1">IF($AW$2="no",INT(RAND()*36+1),INT(RAND()*37))</f>
        <v>6</v>
      </c>
      <c r="B18" s="19">
        <f ca="1">COUNTIF($A$5:A18,$B$5)</f>
        <v>0</v>
      </c>
      <c r="C18" s="19">
        <f ca="1">COUNTIF($A$5:$A18,$C$5)</f>
        <v>0</v>
      </c>
      <c r="D18" s="19">
        <f ca="1">COUNTIF($A$5:$A18,$D$5)</f>
        <v>0</v>
      </c>
      <c r="E18" s="19">
        <f ca="1">COUNTIF($A$5:$A18,$E$5)</f>
        <v>0</v>
      </c>
      <c r="F18" s="19">
        <f ca="1">COUNTIF($A$5:$A18,$F$5)</f>
        <v>0</v>
      </c>
      <c r="G18" s="19">
        <f ca="1">COUNTIF($A$5:$A18,$G$5)</f>
        <v>2</v>
      </c>
      <c r="H18" s="19">
        <f ca="1">COUNTIF($A$5:$A18,$H$5)</f>
        <v>1</v>
      </c>
      <c r="I18" s="19">
        <f ca="1">COUNTIF($A$5:$A18,$I$5)</f>
        <v>1</v>
      </c>
      <c r="J18" s="19">
        <f ca="1">COUNTIF($A$5:$A18,$J$5)</f>
        <v>0</v>
      </c>
      <c r="K18" s="19">
        <f ca="1">COUNTIF($A$5:$A18,$K$5)</f>
        <v>1</v>
      </c>
      <c r="L18" s="19">
        <f ca="1">COUNTIF($A$5:$A18,$L$5)</f>
        <v>1</v>
      </c>
      <c r="M18" s="19">
        <f ca="1">COUNTIF($A$5:$A18,$M$5)</f>
        <v>0</v>
      </c>
      <c r="N18" s="19">
        <f ca="1">COUNTIF($A$5:$A18,$N$5)</f>
        <v>1</v>
      </c>
      <c r="O18" s="19">
        <f ca="1">COUNTIF($A$5:$A18,$O$5)</f>
        <v>0</v>
      </c>
      <c r="P18" s="19">
        <f ca="1">COUNTIF($A$5:$A18,$P$5)</f>
        <v>0</v>
      </c>
      <c r="Q18" s="19">
        <f ca="1">COUNTIF($A$5:$A18,$Q$5)</f>
        <v>0</v>
      </c>
      <c r="R18" s="19">
        <f ca="1">COUNTIF($A$5:$A18,$R$5)</f>
        <v>1</v>
      </c>
      <c r="S18" s="19">
        <f ca="1">COUNTIF($A$5:$A18,$S$5)</f>
        <v>0</v>
      </c>
      <c r="T18" s="19">
        <f ca="1">COUNTIF($A$5:$A18,$T$5)</f>
        <v>0</v>
      </c>
      <c r="U18" s="19">
        <f ca="1">COUNTIF($A$5:$A18,$U$5)</f>
        <v>0</v>
      </c>
      <c r="V18" s="19">
        <f ca="1">COUNTIF($A$5:$A18,$V$5)</f>
        <v>1</v>
      </c>
      <c r="W18" s="19">
        <f ca="1">COUNTIF($A$5:$A18,$W$5)</f>
        <v>1</v>
      </c>
      <c r="X18" s="19">
        <f ca="1">COUNTIF($A$5:$A18,$X$5)</f>
        <v>0</v>
      </c>
      <c r="Y18" s="19">
        <f ca="1">COUNTIF($A$5:$A18,$Y$5)</f>
        <v>0</v>
      </c>
      <c r="Z18" s="19">
        <f ca="1">COUNTIF($A$5:$A18,$Z$5)</f>
        <v>1</v>
      </c>
      <c r="AA18" s="19">
        <f ca="1">COUNTIF($A$5:$A18,$AA$5)</f>
        <v>0</v>
      </c>
      <c r="AB18" s="19">
        <f ca="1">COUNTIF($A$5:$A18,$AB$5)</f>
        <v>0</v>
      </c>
      <c r="AC18" s="19">
        <f ca="1">COUNTIF($A$5:$A18,$AC$5)</f>
        <v>0</v>
      </c>
      <c r="AD18" s="19">
        <f ca="1">COUNTIF($A$5:$A18,$AD$5)</f>
        <v>0</v>
      </c>
      <c r="AE18" s="19">
        <f ca="1">COUNTIF($A$5:$A18,$AE$5)</f>
        <v>0</v>
      </c>
      <c r="AF18" s="19">
        <f ca="1">COUNTIF($A$5:$A18,$AF$5)</f>
        <v>0</v>
      </c>
      <c r="AG18" s="19">
        <f ca="1">COUNTIF($A$5:$A18,$AG$5)</f>
        <v>1</v>
      </c>
      <c r="AH18" s="19">
        <f ca="1">COUNTIF($A$5:$A18,$AH$5)</f>
        <v>0</v>
      </c>
      <c r="AI18" s="19">
        <f ca="1">COUNTIF($A$5:$A18,$AI$5)</f>
        <v>1</v>
      </c>
      <c r="AJ18" s="19">
        <f ca="1">COUNTIF($A$5:$A18,$AJ$5)</f>
        <v>0</v>
      </c>
      <c r="AK18" s="19">
        <f ca="1">COUNTIF($A$5:$A18,$AK$5)</f>
        <v>0</v>
      </c>
      <c r="AL18" s="19">
        <f ca="1">COUNTIF($A$5:$A18,$AL$5)</f>
        <v>1</v>
      </c>
      <c r="AM18" s="84" t="str">
        <f t="shared" ca="1" si="0"/>
        <v>1</v>
      </c>
      <c r="AN18" s="30">
        <v>14</v>
      </c>
      <c r="AO18" s="88">
        <f t="shared" ca="1" si="3"/>
        <v>0</v>
      </c>
      <c r="AP18" s="89">
        <f t="shared" ca="1" si="1"/>
        <v>0</v>
      </c>
      <c r="AQ18" s="89">
        <f t="shared" ca="1" si="4"/>
        <v>2</v>
      </c>
      <c r="AR18" s="89">
        <f t="shared" ca="1" si="5"/>
        <v>3</v>
      </c>
      <c r="AS18" s="90">
        <f t="shared" ca="1" si="6"/>
        <v>0</v>
      </c>
      <c r="AT18" s="90">
        <f t="shared" ca="1" si="7"/>
        <v>0</v>
      </c>
      <c r="AU18" s="90">
        <f t="shared" ca="1" si="8"/>
        <v>3</v>
      </c>
      <c r="AV18" s="36">
        <f t="shared" ca="1" si="9"/>
        <v>1</v>
      </c>
      <c r="AW18" s="40">
        <f t="shared" si="2"/>
        <v>5</v>
      </c>
      <c r="AX18" s="41">
        <f ca="1">AW18-AR18</f>
        <v>2</v>
      </c>
      <c r="AY18" s="36" t="str">
        <f ca="1">IF(COUNTIF($A$5:$A18,A18)&gt;1,"R","U")</f>
        <v>R</v>
      </c>
      <c r="AZ18" s="23"/>
      <c r="BG18" s="69">
        <f ca="1">IF($AW$2="no",INT(RAND()*36+1),INT(RAND()*37))</f>
        <v>16</v>
      </c>
      <c r="BJ18" s="13">
        <v>12</v>
      </c>
      <c r="BK18" s="11" t="str">
        <f t="shared" si="10"/>
        <v>1</v>
      </c>
      <c r="BL18" s="11" t="str">
        <f t="shared" ref="BL18" si="18">"3"</f>
        <v>3</v>
      </c>
      <c r="BM18" s="11">
        <v>2</v>
      </c>
      <c r="BN18" s="11" t="s">
        <v>5</v>
      </c>
      <c r="BO18" s="11" t="s">
        <v>4</v>
      </c>
      <c r="BP18" s="11" t="s">
        <v>1</v>
      </c>
      <c r="BQ18" s="12">
        <v>6</v>
      </c>
    </row>
    <row r="19" spans="1:69" ht="15">
      <c r="A19" s="69">
        <f ca="1">IF($AW$2="no",INT(RAND()*36+1),INT(RAND()*37))</f>
        <v>20</v>
      </c>
      <c r="B19" s="19">
        <f ca="1">COUNTIF($A$5:A19,$B$5)</f>
        <v>0</v>
      </c>
      <c r="C19" s="19">
        <f ca="1">COUNTIF($A$5:$A19,$C$5)</f>
        <v>0</v>
      </c>
      <c r="D19" s="19">
        <f ca="1">COUNTIF($A$5:$A19,$D$5)</f>
        <v>0</v>
      </c>
      <c r="E19" s="19">
        <f ca="1">COUNTIF($A$5:$A19,$E$5)</f>
        <v>0</v>
      </c>
      <c r="F19" s="19">
        <f ca="1">COUNTIF($A$5:$A19,$F$5)</f>
        <v>0</v>
      </c>
      <c r="G19" s="19">
        <f ca="1">COUNTIF($A$5:$A19,$G$5)</f>
        <v>2</v>
      </c>
      <c r="H19" s="19">
        <f ca="1">COUNTIF($A$5:$A19,$H$5)</f>
        <v>1</v>
      </c>
      <c r="I19" s="19">
        <f ca="1">COUNTIF($A$5:$A19,$I$5)</f>
        <v>1</v>
      </c>
      <c r="J19" s="19">
        <f ca="1">COUNTIF($A$5:$A19,$J$5)</f>
        <v>0</v>
      </c>
      <c r="K19" s="19">
        <f ca="1">COUNTIF($A$5:$A19,$K$5)</f>
        <v>1</v>
      </c>
      <c r="L19" s="19">
        <f ca="1">COUNTIF($A$5:$A19,$L$5)</f>
        <v>1</v>
      </c>
      <c r="M19" s="19">
        <f ca="1">COUNTIF($A$5:$A19,$M$5)</f>
        <v>0</v>
      </c>
      <c r="N19" s="19">
        <f ca="1">COUNTIF($A$5:$A19,$N$5)</f>
        <v>1</v>
      </c>
      <c r="O19" s="19">
        <f ca="1">COUNTIF($A$5:$A19,$O$5)</f>
        <v>0</v>
      </c>
      <c r="P19" s="19">
        <f ca="1">COUNTIF($A$5:$A19,$P$5)</f>
        <v>0</v>
      </c>
      <c r="Q19" s="19">
        <f ca="1">COUNTIF($A$5:$A19,$Q$5)</f>
        <v>0</v>
      </c>
      <c r="R19" s="19">
        <f ca="1">COUNTIF($A$5:$A19,$R$5)</f>
        <v>1</v>
      </c>
      <c r="S19" s="19">
        <f ca="1">COUNTIF($A$5:$A19,$S$5)</f>
        <v>0</v>
      </c>
      <c r="T19" s="19">
        <f ca="1">COUNTIF($A$5:$A19,$T$5)</f>
        <v>0</v>
      </c>
      <c r="U19" s="19">
        <f ca="1">COUNTIF($A$5:$A19,$U$5)</f>
        <v>1</v>
      </c>
      <c r="V19" s="19">
        <f ca="1">COUNTIF($A$5:$A19,$V$5)</f>
        <v>1</v>
      </c>
      <c r="W19" s="19">
        <f ca="1">COUNTIF($A$5:$A19,$W$5)</f>
        <v>1</v>
      </c>
      <c r="X19" s="19">
        <f ca="1">COUNTIF($A$5:$A19,$X$5)</f>
        <v>0</v>
      </c>
      <c r="Y19" s="19">
        <f ca="1">COUNTIF($A$5:$A19,$Y$5)</f>
        <v>0</v>
      </c>
      <c r="Z19" s="19">
        <f ca="1">COUNTIF($A$5:$A19,$Z$5)</f>
        <v>1</v>
      </c>
      <c r="AA19" s="19">
        <f ca="1">COUNTIF($A$5:$A19,$AA$5)</f>
        <v>0</v>
      </c>
      <c r="AB19" s="19">
        <f ca="1">COUNTIF($A$5:$A19,$AB$5)</f>
        <v>0</v>
      </c>
      <c r="AC19" s="19">
        <f ca="1">COUNTIF($A$5:$A19,$AC$5)</f>
        <v>0</v>
      </c>
      <c r="AD19" s="19">
        <f ca="1">COUNTIF($A$5:$A19,$AD$5)</f>
        <v>0</v>
      </c>
      <c r="AE19" s="19">
        <f ca="1">COUNTIF($A$5:$A19,$AE$5)</f>
        <v>0</v>
      </c>
      <c r="AF19" s="19">
        <f ca="1">COUNTIF($A$5:$A19,$AF$5)</f>
        <v>0</v>
      </c>
      <c r="AG19" s="19">
        <f ca="1">COUNTIF($A$5:$A19,$AG$5)</f>
        <v>1</v>
      </c>
      <c r="AH19" s="19">
        <f ca="1">COUNTIF($A$5:$A19,$AH$5)</f>
        <v>0</v>
      </c>
      <c r="AI19" s="19">
        <f ca="1">COUNTIF($A$5:$A19,$AI$5)</f>
        <v>1</v>
      </c>
      <c r="AJ19" s="19">
        <f ca="1">COUNTIF($A$5:$A19,$AJ$5)</f>
        <v>0</v>
      </c>
      <c r="AK19" s="19">
        <f ca="1">COUNTIF($A$5:$A19,$AK$5)</f>
        <v>0</v>
      </c>
      <c r="AL19" s="19">
        <f ca="1">COUNTIF($A$5:$A19,$AL$5)</f>
        <v>1</v>
      </c>
      <c r="AM19" s="84" t="str">
        <f t="shared" ca="1" si="0"/>
        <v>2</v>
      </c>
      <c r="AN19" s="30">
        <v>15</v>
      </c>
      <c r="AO19" s="88">
        <f t="shared" ca="1" si="3"/>
        <v>0</v>
      </c>
      <c r="AP19" s="89">
        <f t="shared" ca="1" si="1"/>
        <v>1</v>
      </c>
      <c r="AQ19" s="89">
        <f t="shared" ca="1" si="4"/>
        <v>0</v>
      </c>
      <c r="AR19" s="89">
        <f t="shared" ca="1" si="5"/>
        <v>3</v>
      </c>
      <c r="AS19" s="90">
        <f t="shared" ca="1" si="6"/>
        <v>0</v>
      </c>
      <c r="AT19" s="90">
        <f t="shared" ca="1" si="7"/>
        <v>2</v>
      </c>
      <c r="AU19" s="90">
        <f t="shared" ca="1" si="8"/>
        <v>3</v>
      </c>
      <c r="AV19" s="36">
        <f t="shared" ca="1" si="9"/>
        <v>1</v>
      </c>
      <c r="AW19" s="40">
        <f t="shared" si="2"/>
        <v>5</v>
      </c>
      <c r="AX19" s="41">
        <f ca="1">AW19-AR19</f>
        <v>2</v>
      </c>
      <c r="AY19" s="36" t="str">
        <f ca="1">IF(COUNTIF($A$5:$A19,A19)&gt;1,"R","U")</f>
        <v>U</v>
      </c>
      <c r="AZ19" s="23"/>
      <c r="BG19" s="69">
        <f ca="1">IF($AW$2="no",INT(RAND()*36+1),INT(RAND()*37))</f>
        <v>20</v>
      </c>
      <c r="BJ19" s="13">
        <v>13</v>
      </c>
      <c r="BK19" s="11" t="str">
        <f t="shared" ref="BK19:BL30" si="19">"2"</f>
        <v>2</v>
      </c>
      <c r="BL19" s="11" t="str">
        <f t="shared" si="10"/>
        <v>1</v>
      </c>
      <c r="BM19" s="11">
        <v>3</v>
      </c>
      <c r="BN19" s="11" t="s">
        <v>5</v>
      </c>
      <c r="BO19" s="11" t="s">
        <v>6</v>
      </c>
      <c r="BP19" s="11" t="s">
        <v>2</v>
      </c>
      <c r="BQ19" s="12">
        <v>7</v>
      </c>
    </row>
    <row r="20" spans="1:69" ht="15">
      <c r="A20" s="69">
        <f ca="1">IF($AW$2="no",INT(RAND()*36+1),INT(RAND()*37))</f>
        <v>14</v>
      </c>
      <c r="B20" s="19">
        <f ca="1">COUNTIF($A$5:A20,$B$5)</f>
        <v>0</v>
      </c>
      <c r="C20" s="19">
        <f ca="1">COUNTIF($A$5:$A20,$C$5)</f>
        <v>0</v>
      </c>
      <c r="D20" s="19">
        <f ca="1">COUNTIF($A$5:$A20,$D$5)</f>
        <v>0</v>
      </c>
      <c r="E20" s="19">
        <f ca="1">COUNTIF($A$5:$A20,$E$5)</f>
        <v>0</v>
      </c>
      <c r="F20" s="19">
        <f ca="1">COUNTIF($A$5:$A20,$F$5)</f>
        <v>0</v>
      </c>
      <c r="G20" s="19">
        <f ca="1">COUNTIF($A$5:$A20,$G$5)</f>
        <v>2</v>
      </c>
      <c r="H20" s="19">
        <f ca="1">COUNTIF($A$5:$A20,$H$5)</f>
        <v>1</v>
      </c>
      <c r="I20" s="19">
        <f ca="1">COUNTIF($A$5:$A20,$I$5)</f>
        <v>1</v>
      </c>
      <c r="J20" s="19">
        <f ca="1">COUNTIF($A$5:$A20,$J$5)</f>
        <v>0</v>
      </c>
      <c r="K20" s="19">
        <f ca="1">COUNTIF($A$5:$A20,$K$5)</f>
        <v>1</v>
      </c>
      <c r="L20" s="19">
        <f ca="1">COUNTIF($A$5:$A20,$L$5)</f>
        <v>1</v>
      </c>
      <c r="M20" s="19">
        <f ca="1">COUNTIF($A$5:$A20,$M$5)</f>
        <v>0</v>
      </c>
      <c r="N20" s="19">
        <f ca="1">COUNTIF($A$5:$A20,$N$5)</f>
        <v>1</v>
      </c>
      <c r="O20" s="19">
        <f ca="1">COUNTIF($A$5:$A20,$O$5)</f>
        <v>1</v>
      </c>
      <c r="P20" s="19">
        <f ca="1">COUNTIF($A$5:$A20,$P$5)</f>
        <v>0</v>
      </c>
      <c r="Q20" s="19">
        <f ca="1">COUNTIF($A$5:$A20,$Q$5)</f>
        <v>0</v>
      </c>
      <c r="R20" s="19">
        <f ca="1">COUNTIF($A$5:$A20,$R$5)</f>
        <v>1</v>
      </c>
      <c r="S20" s="19">
        <f ca="1">COUNTIF($A$5:$A20,$S$5)</f>
        <v>0</v>
      </c>
      <c r="T20" s="19">
        <f ca="1">COUNTIF($A$5:$A20,$T$5)</f>
        <v>0</v>
      </c>
      <c r="U20" s="19">
        <f ca="1">COUNTIF($A$5:$A20,$U$5)</f>
        <v>1</v>
      </c>
      <c r="V20" s="19">
        <f ca="1">COUNTIF($A$5:$A20,$V$5)</f>
        <v>1</v>
      </c>
      <c r="W20" s="19">
        <f ca="1">COUNTIF($A$5:$A20,$W$5)</f>
        <v>1</v>
      </c>
      <c r="X20" s="19">
        <f ca="1">COUNTIF($A$5:$A20,$X$5)</f>
        <v>0</v>
      </c>
      <c r="Y20" s="19">
        <f ca="1">COUNTIF($A$5:$A20,$Y$5)</f>
        <v>0</v>
      </c>
      <c r="Z20" s="19">
        <f ca="1">COUNTIF($A$5:$A20,$Z$5)</f>
        <v>1</v>
      </c>
      <c r="AA20" s="19">
        <f ca="1">COUNTIF($A$5:$A20,$AA$5)</f>
        <v>0</v>
      </c>
      <c r="AB20" s="19">
        <f ca="1">COUNTIF($A$5:$A20,$AB$5)</f>
        <v>0</v>
      </c>
      <c r="AC20" s="19">
        <f ca="1">COUNTIF($A$5:$A20,$AC$5)</f>
        <v>0</v>
      </c>
      <c r="AD20" s="19">
        <f ca="1">COUNTIF($A$5:$A20,$AD$5)</f>
        <v>0</v>
      </c>
      <c r="AE20" s="19">
        <f ca="1">COUNTIF($A$5:$A20,$AE$5)</f>
        <v>0</v>
      </c>
      <c r="AF20" s="19">
        <f ca="1">COUNTIF($A$5:$A20,$AF$5)</f>
        <v>0</v>
      </c>
      <c r="AG20" s="19">
        <f ca="1">COUNTIF($A$5:$A20,$AG$5)</f>
        <v>1</v>
      </c>
      <c r="AH20" s="19">
        <f ca="1">COUNTIF($A$5:$A20,$AH$5)</f>
        <v>0</v>
      </c>
      <c r="AI20" s="19">
        <f ca="1">COUNTIF($A$5:$A20,$AI$5)</f>
        <v>1</v>
      </c>
      <c r="AJ20" s="19">
        <f ca="1">COUNTIF($A$5:$A20,$AJ$5)</f>
        <v>0</v>
      </c>
      <c r="AK20" s="19">
        <f ca="1">COUNTIF($A$5:$A20,$AK$5)</f>
        <v>0</v>
      </c>
      <c r="AL20" s="19">
        <f ca="1">COUNTIF($A$5:$A20,$AL$5)</f>
        <v>1</v>
      </c>
      <c r="AM20" s="84" t="str">
        <f t="shared" ca="1" si="0"/>
        <v>2</v>
      </c>
      <c r="AN20" s="30">
        <v>16</v>
      </c>
      <c r="AO20" s="88">
        <f t="shared" ca="1" si="3"/>
        <v>0</v>
      </c>
      <c r="AP20" s="89">
        <f t="shared" ca="1" si="1"/>
        <v>1</v>
      </c>
      <c r="AQ20" s="89">
        <f t="shared" ca="1" si="4"/>
        <v>0</v>
      </c>
      <c r="AR20" s="89">
        <f t="shared" ca="1" si="5"/>
        <v>3</v>
      </c>
      <c r="AS20" s="90">
        <f t="shared" ca="1" si="6"/>
        <v>0</v>
      </c>
      <c r="AT20" s="90">
        <f t="shared" ca="1" si="7"/>
        <v>0</v>
      </c>
      <c r="AU20" s="90">
        <f t="shared" ca="1" si="8"/>
        <v>3</v>
      </c>
      <c r="AV20" s="36">
        <f t="shared" ca="1" si="9"/>
        <v>1</v>
      </c>
      <c r="AW20" s="40">
        <f t="shared" si="2"/>
        <v>5</v>
      </c>
      <c r="AX20" s="41">
        <f ca="1">AW20-AR20</f>
        <v>2</v>
      </c>
      <c r="AY20" s="36" t="str">
        <f ca="1">IF(COUNTIF($A$5:$A20,A20)&gt;1,"R","U")</f>
        <v>U</v>
      </c>
      <c r="AZ20" s="23"/>
      <c r="BG20" s="69">
        <f ca="1">IF($AW$2="no",INT(RAND()*36+1),INT(RAND()*37))</f>
        <v>24</v>
      </c>
      <c r="BJ20" s="13">
        <v>14</v>
      </c>
      <c r="BK20" s="11" t="str">
        <f t="shared" si="19"/>
        <v>2</v>
      </c>
      <c r="BL20" s="11" t="str">
        <f t="shared" si="19"/>
        <v>2</v>
      </c>
      <c r="BM20" s="11">
        <v>3</v>
      </c>
      <c r="BN20" s="11" t="s">
        <v>5</v>
      </c>
      <c r="BO20" s="11" t="s">
        <v>4</v>
      </c>
      <c r="BP20" s="11" t="s">
        <v>1</v>
      </c>
      <c r="BQ20" s="12">
        <v>8</v>
      </c>
    </row>
    <row r="21" spans="1:69" ht="15">
      <c r="A21" s="69">
        <f ca="1">IF($AW$2="no",INT(RAND()*36+1),INT(RAND()*37))</f>
        <v>11</v>
      </c>
      <c r="B21" s="19">
        <f ca="1">COUNTIF($A$5:A21,$B$5)</f>
        <v>0</v>
      </c>
      <c r="C21" s="19">
        <f ca="1">COUNTIF($A$5:$A21,$C$5)</f>
        <v>0</v>
      </c>
      <c r="D21" s="19">
        <f ca="1">COUNTIF($A$5:$A21,$D$5)</f>
        <v>0</v>
      </c>
      <c r="E21" s="19">
        <f ca="1">COUNTIF($A$5:$A21,$E$5)</f>
        <v>0</v>
      </c>
      <c r="F21" s="19">
        <f ca="1">COUNTIF($A$5:$A21,$F$5)</f>
        <v>0</v>
      </c>
      <c r="G21" s="19">
        <f ca="1">COUNTIF($A$5:$A21,$G$5)</f>
        <v>2</v>
      </c>
      <c r="H21" s="19">
        <f ca="1">COUNTIF($A$5:$A21,$H$5)</f>
        <v>1</v>
      </c>
      <c r="I21" s="19">
        <f ca="1">COUNTIF($A$5:$A21,$I$5)</f>
        <v>1</v>
      </c>
      <c r="J21" s="19">
        <f ca="1">COUNTIF($A$5:$A21,$J$5)</f>
        <v>0</v>
      </c>
      <c r="K21" s="19">
        <f ca="1">COUNTIF($A$5:$A21,$K$5)</f>
        <v>1</v>
      </c>
      <c r="L21" s="19">
        <f ca="1">COUNTIF($A$5:$A21,$L$5)</f>
        <v>2</v>
      </c>
      <c r="M21" s="19">
        <f ca="1">COUNTIF($A$5:$A21,$M$5)</f>
        <v>0</v>
      </c>
      <c r="N21" s="19">
        <f ca="1">COUNTIF($A$5:$A21,$N$5)</f>
        <v>1</v>
      </c>
      <c r="O21" s="19">
        <f ca="1">COUNTIF($A$5:$A21,$O$5)</f>
        <v>1</v>
      </c>
      <c r="P21" s="19">
        <f ca="1">COUNTIF($A$5:$A21,$P$5)</f>
        <v>0</v>
      </c>
      <c r="Q21" s="19">
        <f ca="1">COUNTIF($A$5:$A21,$Q$5)</f>
        <v>0</v>
      </c>
      <c r="R21" s="19">
        <f ca="1">COUNTIF($A$5:$A21,$R$5)</f>
        <v>1</v>
      </c>
      <c r="S21" s="19">
        <f ca="1">COUNTIF($A$5:$A21,$S$5)</f>
        <v>0</v>
      </c>
      <c r="T21" s="19">
        <f ca="1">COUNTIF($A$5:$A21,$T$5)</f>
        <v>0</v>
      </c>
      <c r="U21" s="19">
        <f ca="1">COUNTIF($A$5:$A21,$U$5)</f>
        <v>1</v>
      </c>
      <c r="V21" s="19">
        <f ca="1">COUNTIF($A$5:$A21,$V$5)</f>
        <v>1</v>
      </c>
      <c r="W21" s="19">
        <f ca="1">COUNTIF($A$5:$A21,$W$5)</f>
        <v>1</v>
      </c>
      <c r="X21" s="19">
        <f ca="1">COUNTIF($A$5:$A21,$X$5)</f>
        <v>0</v>
      </c>
      <c r="Y21" s="19">
        <f ca="1">COUNTIF($A$5:$A21,$Y$5)</f>
        <v>0</v>
      </c>
      <c r="Z21" s="19">
        <f ca="1">COUNTIF($A$5:$A21,$Z$5)</f>
        <v>1</v>
      </c>
      <c r="AA21" s="19">
        <f ca="1">COUNTIF($A$5:$A21,$AA$5)</f>
        <v>0</v>
      </c>
      <c r="AB21" s="19">
        <f ca="1">COUNTIF($A$5:$A21,$AB$5)</f>
        <v>0</v>
      </c>
      <c r="AC21" s="19">
        <f ca="1">COUNTIF($A$5:$A21,$AC$5)</f>
        <v>0</v>
      </c>
      <c r="AD21" s="19">
        <f ca="1">COUNTIF($A$5:$A21,$AD$5)</f>
        <v>0</v>
      </c>
      <c r="AE21" s="19">
        <f ca="1">COUNTIF($A$5:$A21,$AE$5)</f>
        <v>0</v>
      </c>
      <c r="AF21" s="19">
        <f ca="1">COUNTIF($A$5:$A21,$AF$5)</f>
        <v>0</v>
      </c>
      <c r="AG21" s="19">
        <f ca="1">COUNTIF($A$5:$A21,$AG$5)</f>
        <v>1</v>
      </c>
      <c r="AH21" s="19">
        <f ca="1">COUNTIF($A$5:$A21,$AH$5)</f>
        <v>0</v>
      </c>
      <c r="AI21" s="19">
        <f ca="1">COUNTIF($A$5:$A21,$AI$5)</f>
        <v>1</v>
      </c>
      <c r="AJ21" s="19">
        <f ca="1">COUNTIF($A$5:$A21,$AJ$5)</f>
        <v>0</v>
      </c>
      <c r="AK21" s="19">
        <f ca="1">COUNTIF($A$5:$A21,$AK$5)</f>
        <v>0</v>
      </c>
      <c r="AL21" s="19">
        <f ca="1">COUNTIF($A$5:$A21,$AL$5)</f>
        <v>1</v>
      </c>
      <c r="AM21" s="84" t="str">
        <f t="shared" ca="1" si="0"/>
        <v>1</v>
      </c>
      <c r="AN21" s="30">
        <v>17</v>
      </c>
      <c r="AO21" s="88">
        <f t="shared" ca="1" si="3"/>
        <v>0</v>
      </c>
      <c r="AP21" s="89">
        <f t="shared" ca="1" si="1"/>
        <v>0</v>
      </c>
      <c r="AQ21" s="89">
        <f t="shared" ca="1" si="4"/>
        <v>2</v>
      </c>
      <c r="AR21" s="89">
        <f t="shared" ca="1" si="5"/>
        <v>3</v>
      </c>
      <c r="AS21" s="90">
        <f t="shared" ca="1" si="6"/>
        <v>1</v>
      </c>
      <c r="AT21" s="90">
        <f t="shared" ca="1" si="7"/>
        <v>0</v>
      </c>
      <c r="AU21" s="90">
        <f t="shared" ca="1" si="8"/>
        <v>3</v>
      </c>
      <c r="AV21" s="36">
        <f t="shared" ca="1" si="9"/>
        <v>2</v>
      </c>
      <c r="AW21" s="40">
        <f t="shared" si="2"/>
        <v>6</v>
      </c>
      <c r="AX21" s="41">
        <f ca="1">AW21-AR21</f>
        <v>3</v>
      </c>
      <c r="AY21" s="36" t="str">
        <f ca="1">IF(COUNTIF($A$5:$A21,A21)&gt;1,"R","U")</f>
        <v>R</v>
      </c>
      <c r="AZ21" s="23"/>
      <c r="BG21" s="69">
        <f ca="1">IF($AW$2="no",INT(RAND()*36+1),INT(RAND()*37))</f>
        <v>0</v>
      </c>
      <c r="BJ21" s="13">
        <v>15</v>
      </c>
      <c r="BK21" s="11" t="str">
        <f t="shared" si="19"/>
        <v>2</v>
      </c>
      <c r="BL21" s="11" t="str">
        <f t="shared" ref="BL21" si="20">"3"</f>
        <v>3</v>
      </c>
      <c r="BM21" s="11">
        <v>3</v>
      </c>
      <c r="BN21" s="11" t="s">
        <v>5</v>
      </c>
      <c r="BO21" s="11" t="s">
        <v>6</v>
      </c>
      <c r="BP21" s="11" t="s">
        <v>2</v>
      </c>
      <c r="BQ21" s="12">
        <v>9</v>
      </c>
    </row>
    <row r="22" spans="1:69" ht="15">
      <c r="A22" s="69">
        <f ca="1">IF($AW$2="no",INT(RAND()*36+1),INT(RAND()*37))</f>
        <v>26</v>
      </c>
      <c r="B22" s="19">
        <f ca="1">COUNTIF($A$5:A22,$B$5)</f>
        <v>0</v>
      </c>
      <c r="C22" s="19">
        <f ca="1">COUNTIF($A$5:$A22,$C$5)</f>
        <v>0</v>
      </c>
      <c r="D22" s="19">
        <f ca="1">COUNTIF($A$5:$A22,$D$5)</f>
        <v>0</v>
      </c>
      <c r="E22" s="19">
        <f ca="1">COUNTIF($A$5:$A22,$E$5)</f>
        <v>0</v>
      </c>
      <c r="F22" s="19">
        <f ca="1">COUNTIF($A$5:$A22,$F$5)</f>
        <v>0</v>
      </c>
      <c r="G22" s="19">
        <f ca="1">COUNTIF($A$5:$A22,$G$5)</f>
        <v>2</v>
      </c>
      <c r="H22" s="19">
        <f ca="1">COUNTIF($A$5:$A22,$H$5)</f>
        <v>1</v>
      </c>
      <c r="I22" s="19">
        <f ca="1">COUNTIF($A$5:$A22,$I$5)</f>
        <v>1</v>
      </c>
      <c r="J22" s="19">
        <f ca="1">COUNTIF($A$5:$A22,$J$5)</f>
        <v>0</v>
      </c>
      <c r="K22" s="19">
        <f ca="1">COUNTIF($A$5:$A22,$K$5)</f>
        <v>1</v>
      </c>
      <c r="L22" s="19">
        <f ca="1">COUNTIF($A$5:$A22,$L$5)</f>
        <v>2</v>
      </c>
      <c r="M22" s="19">
        <f ca="1">COUNTIF($A$5:$A22,$M$5)</f>
        <v>0</v>
      </c>
      <c r="N22" s="19">
        <f ca="1">COUNTIF($A$5:$A22,$N$5)</f>
        <v>1</v>
      </c>
      <c r="O22" s="19">
        <f ca="1">COUNTIF($A$5:$A22,$O$5)</f>
        <v>1</v>
      </c>
      <c r="P22" s="19">
        <f ca="1">COUNTIF($A$5:$A22,$P$5)</f>
        <v>0</v>
      </c>
      <c r="Q22" s="19">
        <f ca="1">COUNTIF($A$5:$A22,$Q$5)</f>
        <v>0</v>
      </c>
      <c r="R22" s="19">
        <f ca="1">COUNTIF($A$5:$A22,$R$5)</f>
        <v>1</v>
      </c>
      <c r="S22" s="19">
        <f ca="1">COUNTIF($A$5:$A22,$S$5)</f>
        <v>0</v>
      </c>
      <c r="T22" s="19">
        <f ca="1">COUNTIF($A$5:$A22,$T$5)</f>
        <v>0</v>
      </c>
      <c r="U22" s="19">
        <f ca="1">COUNTIF($A$5:$A22,$U$5)</f>
        <v>1</v>
      </c>
      <c r="V22" s="19">
        <f ca="1">COUNTIF($A$5:$A22,$V$5)</f>
        <v>1</v>
      </c>
      <c r="W22" s="19">
        <f ca="1">COUNTIF($A$5:$A22,$W$5)</f>
        <v>1</v>
      </c>
      <c r="X22" s="19">
        <f ca="1">COUNTIF($A$5:$A22,$X$5)</f>
        <v>0</v>
      </c>
      <c r="Y22" s="19">
        <f ca="1">COUNTIF($A$5:$A22,$Y$5)</f>
        <v>0</v>
      </c>
      <c r="Z22" s="19">
        <f ca="1">COUNTIF($A$5:$A22,$Z$5)</f>
        <v>1</v>
      </c>
      <c r="AA22" s="19">
        <f ca="1">COUNTIF($A$5:$A22,$AA$5)</f>
        <v>1</v>
      </c>
      <c r="AB22" s="19">
        <f ca="1">COUNTIF($A$5:$A22,$AB$5)</f>
        <v>0</v>
      </c>
      <c r="AC22" s="19">
        <f ca="1">COUNTIF($A$5:$A22,$AC$5)</f>
        <v>0</v>
      </c>
      <c r="AD22" s="19">
        <f ca="1">COUNTIF($A$5:$A22,$AD$5)</f>
        <v>0</v>
      </c>
      <c r="AE22" s="19">
        <f ca="1">COUNTIF($A$5:$A22,$AE$5)</f>
        <v>0</v>
      </c>
      <c r="AF22" s="19">
        <f ca="1">COUNTIF($A$5:$A22,$AF$5)</f>
        <v>0</v>
      </c>
      <c r="AG22" s="19">
        <f ca="1">COUNTIF($A$5:$A22,$AG$5)</f>
        <v>1</v>
      </c>
      <c r="AH22" s="19">
        <f ca="1">COUNTIF($A$5:$A22,$AH$5)</f>
        <v>0</v>
      </c>
      <c r="AI22" s="19">
        <f ca="1">COUNTIF($A$5:$A22,$AI$5)</f>
        <v>1</v>
      </c>
      <c r="AJ22" s="19">
        <f ca="1">COUNTIF($A$5:$A22,$AJ$5)</f>
        <v>0</v>
      </c>
      <c r="AK22" s="19">
        <f ca="1">COUNTIF($A$5:$A22,$AK$5)</f>
        <v>0</v>
      </c>
      <c r="AL22" s="19">
        <f ca="1">COUNTIF($A$5:$A22,$AL$5)</f>
        <v>1</v>
      </c>
      <c r="AM22" s="84" t="str">
        <f t="shared" ca="1" si="0"/>
        <v>3</v>
      </c>
      <c r="AN22" s="30">
        <v>18</v>
      </c>
      <c r="AO22" s="88">
        <f t="shared" ca="1" si="3"/>
        <v>18</v>
      </c>
      <c r="AP22" s="89">
        <f t="shared" ca="1" si="1"/>
        <v>1</v>
      </c>
      <c r="AQ22" s="89">
        <f t="shared" ca="1" si="4"/>
        <v>2</v>
      </c>
      <c r="AR22" s="89">
        <f t="shared" ca="1" si="5"/>
        <v>0</v>
      </c>
      <c r="AS22" s="90">
        <f t="shared" ca="1" si="6"/>
        <v>1</v>
      </c>
      <c r="AT22" s="90">
        <f t="shared" ca="1" si="7"/>
        <v>0</v>
      </c>
      <c r="AU22" s="90">
        <f t="shared" ca="1" si="8"/>
        <v>0</v>
      </c>
      <c r="AV22" s="36">
        <f t="shared" ca="1" si="9"/>
        <v>2</v>
      </c>
      <c r="AW22" s="40">
        <f t="shared" si="2"/>
        <v>6</v>
      </c>
      <c r="AX22" s="41">
        <f ca="1">AW22-AR22</f>
        <v>6</v>
      </c>
      <c r="AY22" s="36" t="str">
        <f ca="1">IF(COUNTIF($A$5:$A22,A22)&gt;1,"R","U")</f>
        <v>U</v>
      </c>
      <c r="AZ22" s="23"/>
      <c r="BG22" s="69">
        <f ca="1">IF($AW$2="no",INT(RAND()*36+1),INT(RAND()*37))</f>
        <v>21</v>
      </c>
      <c r="BJ22" s="13">
        <v>16</v>
      </c>
      <c r="BK22" s="11" t="str">
        <f t="shared" si="19"/>
        <v>2</v>
      </c>
      <c r="BL22" s="11" t="str">
        <f t="shared" si="10"/>
        <v>1</v>
      </c>
      <c r="BM22" s="11">
        <v>3</v>
      </c>
      <c r="BN22" s="11" t="s">
        <v>5</v>
      </c>
      <c r="BO22" s="11" t="s">
        <v>4</v>
      </c>
      <c r="BP22" s="11" t="s">
        <v>1</v>
      </c>
      <c r="BQ22" s="12">
        <v>7</v>
      </c>
    </row>
    <row r="23" spans="1:69" ht="12.75" customHeight="1">
      <c r="A23" s="69">
        <f ca="1">IF($AW$2="no",INT(RAND()*36+1),INT(RAND()*37))</f>
        <v>33</v>
      </c>
      <c r="B23" s="19">
        <f ca="1">COUNTIF($A$5:A23,$B$5)</f>
        <v>0</v>
      </c>
      <c r="C23" s="19">
        <f ca="1">COUNTIF($A$5:$A23,$C$5)</f>
        <v>0</v>
      </c>
      <c r="D23" s="19">
        <f ca="1">COUNTIF($A$5:$A23,$D$5)</f>
        <v>0</v>
      </c>
      <c r="E23" s="19">
        <f ca="1">COUNTIF($A$5:$A23,$E$5)</f>
        <v>0</v>
      </c>
      <c r="F23" s="19">
        <f ca="1">COUNTIF($A$5:$A23,$F$5)</f>
        <v>0</v>
      </c>
      <c r="G23" s="19">
        <f ca="1">COUNTIF($A$5:$A23,$G$5)</f>
        <v>2</v>
      </c>
      <c r="H23" s="19">
        <f ca="1">COUNTIF($A$5:$A23,$H$5)</f>
        <v>1</v>
      </c>
      <c r="I23" s="19">
        <f ca="1">COUNTIF($A$5:$A23,$I$5)</f>
        <v>1</v>
      </c>
      <c r="J23" s="19">
        <f ca="1">COUNTIF($A$5:$A23,$J$5)</f>
        <v>0</v>
      </c>
      <c r="K23" s="19">
        <f ca="1">COUNTIF($A$5:$A23,$K$5)</f>
        <v>1</v>
      </c>
      <c r="L23" s="19">
        <f ca="1">COUNTIF($A$5:$A23,$L$5)</f>
        <v>2</v>
      </c>
      <c r="M23" s="19">
        <f ca="1">COUNTIF($A$5:$A23,$M$5)</f>
        <v>0</v>
      </c>
      <c r="N23" s="19">
        <f ca="1">COUNTIF($A$5:$A23,$N$5)</f>
        <v>1</v>
      </c>
      <c r="O23" s="19">
        <f ca="1">COUNTIF($A$5:$A23,$O$5)</f>
        <v>1</v>
      </c>
      <c r="P23" s="19">
        <f ca="1">COUNTIF($A$5:$A23,$P$5)</f>
        <v>0</v>
      </c>
      <c r="Q23" s="19">
        <f ca="1">COUNTIF($A$5:$A23,$Q$5)</f>
        <v>0</v>
      </c>
      <c r="R23" s="19">
        <f ca="1">COUNTIF($A$5:$A23,$R$5)</f>
        <v>1</v>
      </c>
      <c r="S23" s="19">
        <f ca="1">COUNTIF($A$5:$A23,$S$5)</f>
        <v>0</v>
      </c>
      <c r="T23" s="19">
        <f ca="1">COUNTIF($A$5:$A23,$T$5)</f>
        <v>0</v>
      </c>
      <c r="U23" s="19">
        <f ca="1">COUNTIF($A$5:$A23,$U$5)</f>
        <v>1</v>
      </c>
      <c r="V23" s="19">
        <f ca="1">COUNTIF($A$5:$A23,$V$5)</f>
        <v>1</v>
      </c>
      <c r="W23" s="19">
        <f ca="1">COUNTIF($A$5:$A23,$W$5)</f>
        <v>1</v>
      </c>
      <c r="X23" s="19">
        <f ca="1">COUNTIF($A$5:$A23,$X$5)</f>
        <v>0</v>
      </c>
      <c r="Y23" s="19">
        <f ca="1">COUNTIF($A$5:$A23,$Y$5)</f>
        <v>0</v>
      </c>
      <c r="Z23" s="19">
        <f ca="1">COUNTIF($A$5:$A23,$Z$5)</f>
        <v>1</v>
      </c>
      <c r="AA23" s="19">
        <f ca="1">COUNTIF($A$5:$A23,$AA$5)</f>
        <v>1</v>
      </c>
      <c r="AB23" s="19">
        <f ca="1">COUNTIF($A$5:$A23,$AB$5)</f>
        <v>0</v>
      </c>
      <c r="AC23" s="19">
        <f ca="1">COUNTIF($A$5:$A23,$AC$5)</f>
        <v>0</v>
      </c>
      <c r="AD23" s="19">
        <f ca="1">COUNTIF($A$5:$A23,$AD$5)</f>
        <v>0</v>
      </c>
      <c r="AE23" s="19">
        <f ca="1">COUNTIF($A$5:$A23,$AE$5)</f>
        <v>0</v>
      </c>
      <c r="AF23" s="19">
        <f ca="1">COUNTIF($A$5:$A23,$AF$5)</f>
        <v>0</v>
      </c>
      <c r="AG23" s="19">
        <f ca="1">COUNTIF($A$5:$A23,$AG$5)</f>
        <v>1</v>
      </c>
      <c r="AH23" s="19">
        <f ca="1">COUNTIF($A$5:$A23,$AH$5)</f>
        <v>1</v>
      </c>
      <c r="AI23" s="19">
        <f ca="1">COUNTIF($A$5:$A23,$AI$5)</f>
        <v>1</v>
      </c>
      <c r="AJ23" s="19">
        <f ca="1">COUNTIF($A$5:$A23,$AJ$5)</f>
        <v>0</v>
      </c>
      <c r="AK23" s="19">
        <f ca="1">COUNTIF($A$5:$A23,$AK$5)</f>
        <v>0</v>
      </c>
      <c r="AL23" s="19">
        <f ca="1">COUNTIF($A$5:$A23,$AL$5)</f>
        <v>1</v>
      </c>
      <c r="AM23" s="84" t="str">
        <f t="shared" ca="1" si="0"/>
        <v>3</v>
      </c>
      <c r="AN23" s="30">
        <v>19</v>
      </c>
      <c r="AO23" s="88">
        <f t="shared" ca="1" si="3"/>
        <v>19</v>
      </c>
      <c r="AP23" s="89">
        <f t="shared" ca="1" si="1"/>
        <v>1</v>
      </c>
      <c r="AQ23" s="89">
        <f t="shared" ca="1" si="4"/>
        <v>2</v>
      </c>
      <c r="AR23" s="89">
        <f t="shared" ca="1" si="5"/>
        <v>0</v>
      </c>
      <c r="AS23" s="90">
        <f t="shared" ca="1" si="6"/>
        <v>1</v>
      </c>
      <c r="AT23" s="90">
        <f t="shared" ca="1" si="7"/>
        <v>0</v>
      </c>
      <c r="AU23" s="90">
        <f t="shared" ca="1" si="8"/>
        <v>3</v>
      </c>
      <c r="AV23" s="36">
        <f t="shared" ca="1" si="9"/>
        <v>2</v>
      </c>
      <c r="AW23" s="40">
        <f t="shared" si="2"/>
        <v>6</v>
      </c>
      <c r="AX23" s="41">
        <f ca="1">AW23-AR23</f>
        <v>6</v>
      </c>
      <c r="AY23" s="36" t="str">
        <f ca="1">IF(COUNTIF($A$5:$A23,A23)&gt;1,"R","U")</f>
        <v>U</v>
      </c>
      <c r="AZ23" s="23"/>
      <c r="BG23" s="69">
        <f ca="1">IF($AW$2="no",INT(RAND()*36+1),INT(RAND()*37))</f>
        <v>11</v>
      </c>
      <c r="BJ23" s="13">
        <v>17</v>
      </c>
      <c r="BK23" s="11" t="str">
        <f t="shared" si="19"/>
        <v>2</v>
      </c>
      <c r="BL23" s="11" t="str">
        <f t="shared" si="19"/>
        <v>2</v>
      </c>
      <c r="BM23" s="11">
        <v>3</v>
      </c>
      <c r="BN23" s="11" t="s">
        <v>5</v>
      </c>
      <c r="BO23" s="11" t="s">
        <v>6</v>
      </c>
      <c r="BP23" s="11" t="s">
        <v>2</v>
      </c>
      <c r="BQ23" s="12">
        <v>8</v>
      </c>
    </row>
    <row r="24" spans="1:69" ht="14.25" customHeight="1">
      <c r="A24" s="69">
        <f ca="1">IF($AW$2="no",INT(RAND()*36+1),INT(RAND()*37))</f>
        <v>15</v>
      </c>
      <c r="B24" s="19">
        <f ca="1">COUNTIF($A$5:A24,$B$5)</f>
        <v>0</v>
      </c>
      <c r="C24" s="19">
        <f ca="1">COUNTIF($A$5:$A24,$C$5)</f>
        <v>0</v>
      </c>
      <c r="D24" s="19">
        <f ca="1">COUNTIF($A$5:$A24,$D$5)</f>
        <v>0</v>
      </c>
      <c r="E24" s="19">
        <f ca="1">COUNTIF($A$5:$A24,$E$5)</f>
        <v>0</v>
      </c>
      <c r="F24" s="19">
        <f ca="1">COUNTIF($A$5:$A24,$F$5)</f>
        <v>0</v>
      </c>
      <c r="G24" s="19">
        <f ca="1">COUNTIF($A$5:$A24,$G$5)</f>
        <v>2</v>
      </c>
      <c r="H24" s="19">
        <f ca="1">COUNTIF($A$5:$A24,$H$5)</f>
        <v>1</v>
      </c>
      <c r="I24" s="19">
        <f ca="1">COUNTIF($A$5:$A24,$I$5)</f>
        <v>1</v>
      </c>
      <c r="J24" s="19">
        <f ca="1">COUNTIF($A$5:$A24,$J$5)</f>
        <v>0</v>
      </c>
      <c r="K24" s="19">
        <f ca="1">COUNTIF($A$5:$A24,$K$5)</f>
        <v>1</v>
      </c>
      <c r="L24" s="19">
        <f ca="1">COUNTIF($A$5:$A24,$L$5)</f>
        <v>2</v>
      </c>
      <c r="M24" s="19">
        <f ca="1">COUNTIF($A$5:$A24,$M$5)</f>
        <v>0</v>
      </c>
      <c r="N24" s="19">
        <f ca="1">COUNTIF($A$5:$A24,$N$5)</f>
        <v>1</v>
      </c>
      <c r="O24" s="19">
        <f ca="1">COUNTIF($A$5:$A24,$O$5)</f>
        <v>1</v>
      </c>
      <c r="P24" s="19">
        <f ca="1">COUNTIF($A$5:$A24,$P$5)</f>
        <v>1</v>
      </c>
      <c r="Q24" s="19">
        <f ca="1">COUNTIF($A$5:$A24,$Q$5)</f>
        <v>0</v>
      </c>
      <c r="R24" s="19">
        <f ca="1">COUNTIF($A$5:$A24,$R$5)</f>
        <v>1</v>
      </c>
      <c r="S24" s="19">
        <f ca="1">COUNTIF($A$5:$A24,$S$5)</f>
        <v>0</v>
      </c>
      <c r="T24" s="19">
        <f ca="1">COUNTIF($A$5:$A24,$T$5)</f>
        <v>0</v>
      </c>
      <c r="U24" s="19">
        <f ca="1">COUNTIF($A$5:$A24,$U$5)</f>
        <v>1</v>
      </c>
      <c r="V24" s="19">
        <f ca="1">COUNTIF($A$5:$A24,$V$5)</f>
        <v>1</v>
      </c>
      <c r="W24" s="19">
        <f ca="1">COUNTIF($A$5:$A24,$W$5)</f>
        <v>1</v>
      </c>
      <c r="X24" s="19">
        <f ca="1">COUNTIF($A$5:$A24,$X$5)</f>
        <v>0</v>
      </c>
      <c r="Y24" s="19">
        <f ca="1">COUNTIF($A$5:$A24,$Y$5)</f>
        <v>0</v>
      </c>
      <c r="Z24" s="19">
        <f ca="1">COUNTIF($A$5:$A24,$Z$5)</f>
        <v>1</v>
      </c>
      <c r="AA24" s="19">
        <f ca="1">COUNTIF($A$5:$A24,$AA$5)</f>
        <v>1</v>
      </c>
      <c r="AB24" s="19">
        <f ca="1">COUNTIF($A$5:$A24,$AB$5)</f>
        <v>0</v>
      </c>
      <c r="AC24" s="19">
        <f ca="1">COUNTIF($A$5:$A24,$AC$5)</f>
        <v>0</v>
      </c>
      <c r="AD24" s="19">
        <f ca="1">COUNTIF($A$5:$A24,$AD$5)</f>
        <v>0</v>
      </c>
      <c r="AE24" s="19">
        <f ca="1">COUNTIF($A$5:$A24,$AE$5)</f>
        <v>0</v>
      </c>
      <c r="AF24" s="19">
        <f ca="1">COUNTIF($A$5:$A24,$AF$5)</f>
        <v>0</v>
      </c>
      <c r="AG24" s="19">
        <f ca="1">COUNTIF($A$5:$A24,$AG$5)</f>
        <v>1</v>
      </c>
      <c r="AH24" s="19">
        <f ca="1">COUNTIF($A$5:$A24,$AH$5)</f>
        <v>1</v>
      </c>
      <c r="AI24" s="19">
        <f ca="1">COUNTIF($A$5:$A24,$AI$5)</f>
        <v>1</v>
      </c>
      <c r="AJ24" s="19">
        <f ca="1">COUNTIF($A$5:$A24,$AJ$5)</f>
        <v>0</v>
      </c>
      <c r="AK24" s="19">
        <f ca="1">COUNTIF($A$5:$A24,$AK$5)</f>
        <v>0</v>
      </c>
      <c r="AL24" s="19">
        <f ca="1">COUNTIF($A$5:$A24,$AL$5)</f>
        <v>1</v>
      </c>
      <c r="AM24" s="84" t="str">
        <f t="shared" ca="1" si="0"/>
        <v>2</v>
      </c>
      <c r="AN24" s="30">
        <v>20</v>
      </c>
      <c r="AO24" s="88">
        <f t="shared" ca="1" si="3"/>
        <v>0</v>
      </c>
      <c r="AP24" s="89">
        <f t="shared" ca="1" si="1"/>
        <v>1</v>
      </c>
      <c r="AQ24" s="89">
        <f t="shared" ca="1" si="4"/>
        <v>0</v>
      </c>
      <c r="AR24" s="89">
        <f t="shared" ca="1" si="5"/>
        <v>3</v>
      </c>
      <c r="AS24" s="90">
        <f t="shared" ca="1" si="6"/>
        <v>1</v>
      </c>
      <c r="AT24" s="90">
        <f t="shared" ca="1" si="7"/>
        <v>2</v>
      </c>
      <c r="AU24" s="90">
        <f t="shared" ca="1" si="8"/>
        <v>3</v>
      </c>
      <c r="AV24" s="36">
        <f t="shared" ca="1" si="9"/>
        <v>2</v>
      </c>
      <c r="AW24" s="40">
        <f t="shared" si="2"/>
        <v>7</v>
      </c>
      <c r="AX24" s="41">
        <f ca="1">AW24-AR24</f>
        <v>4</v>
      </c>
      <c r="AY24" s="36" t="str">
        <f ca="1">IF(COUNTIF($A$5:$A24,A24)&gt;1,"R","U")</f>
        <v>U</v>
      </c>
      <c r="AZ24" s="23"/>
      <c r="BG24" s="69">
        <f ca="1">IF($AW$2="no",INT(RAND()*36+1),INT(RAND()*37))</f>
        <v>32</v>
      </c>
      <c r="BJ24" s="13">
        <v>18</v>
      </c>
      <c r="BK24" s="11" t="str">
        <f t="shared" si="19"/>
        <v>2</v>
      </c>
      <c r="BL24" s="11" t="str">
        <f t="shared" ref="BL24" si="21">"3"</f>
        <v>3</v>
      </c>
      <c r="BM24" s="11">
        <v>3</v>
      </c>
      <c r="BN24" s="11" t="s">
        <v>5</v>
      </c>
      <c r="BO24" s="11" t="s">
        <v>4</v>
      </c>
      <c r="BP24" s="11" t="s">
        <v>1</v>
      </c>
      <c r="BQ24" s="12">
        <v>9</v>
      </c>
    </row>
    <row r="25" spans="1:69" ht="15">
      <c r="A25" s="69">
        <f ca="1">IF($AW$2="no",INT(RAND()*36+1),INT(RAND()*37))</f>
        <v>21</v>
      </c>
      <c r="B25" s="19">
        <f ca="1">COUNTIF($A$5:A25,$B$5)</f>
        <v>0</v>
      </c>
      <c r="C25" s="19">
        <f ca="1">COUNTIF($A$5:$A25,$C$5)</f>
        <v>0</v>
      </c>
      <c r="D25" s="19">
        <f ca="1">COUNTIF($A$5:$A25,$D$5)</f>
        <v>0</v>
      </c>
      <c r="E25" s="19">
        <f ca="1">COUNTIF($A$5:$A25,$E$5)</f>
        <v>0</v>
      </c>
      <c r="F25" s="19">
        <f ca="1">COUNTIF($A$5:$A25,$F$5)</f>
        <v>0</v>
      </c>
      <c r="G25" s="19">
        <f ca="1">COUNTIF($A$5:$A25,$G$5)</f>
        <v>2</v>
      </c>
      <c r="H25" s="19">
        <f ca="1">COUNTIF($A$5:$A25,$H$5)</f>
        <v>1</v>
      </c>
      <c r="I25" s="19">
        <f ca="1">COUNTIF($A$5:$A25,$I$5)</f>
        <v>1</v>
      </c>
      <c r="J25" s="19">
        <f ca="1">COUNTIF($A$5:$A25,$J$5)</f>
        <v>0</v>
      </c>
      <c r="K25" s="19">
        <f ca="1">COUNTIF($A$5:$A25,$K$5)</f>
        <v>1</v>
      </c>
      <c r="L25" s="19">
        <f ca="1">COUNTIF($A$5:$A25,$L$5)</f>
        <v>2</v>
      </c>
      <c r="M25" s="19">
        <f ca="1">COUNTIF($A$5:$A25,$M$5)</f>
        <v>0</v>
      </c>
      <c r="N25" s="19">
        <f ca="1">COUNTIF($A$5:$A25,$N$5)</f>
        <v>1</v>
      </c>
      <c r="O25" s="19">
        <f ca="1">COUNTIF($A$5:$A25,$O$5)</f>
        <v>1</v>
      </c>
      <c r="P25" s="19">
        <f ca="1">COUNTIF($A$5:$A25,$P$5)</f>
        <v>1</v>
      </c>
      <c r="Q25" s="19">
        <f ca="1">COUNTIF($A$5:$A25,$Q$5)</f>
        <v>0</v>
      </c>
      <c r="R25" s="19">
        <f ca="1">COUNTIF($A$5:$A25,$R$5)</f>
        <v>1</v>
      </c>
      <c r="S25" s="19">
        <f ca="1">COUNTIF($A$5:$A25,$S$5)</f>
        <v>0</v>
      </c>
      <c r="T25" s="19">
        <f ca="1">COUNTIF($A$5:$A25,$T$5)</f>
        <v>0</v>
      </c>
      <c r="U25" s="19">
        <f ca="1">COUNTIF($A$5:$A25,$U$5)</f>
        <v>1</v>
      </c>
      <c r="V25" s="19">
        <f ca="1">COUNTIF($A$5:$A25,$V$5)</f>
        <v>2</v>
      </c>
      <c r="W25" s="19">
        <f ca="1">COUNTIF($A$5:$A25,$W$5)</f>
        <v>1</v>
      </c>
      <c r="X25" s="19">
        <f ca="1">COUNTIF($A$5:$A25,$X$5)</f>
        <v>0</v>
      </c>
      <c r="Y25" s="19">
        <f ca="1">COUNTIF($A$5:$A25,$Y$5)</f>
        <v>0</v>
      </c>
      <c r="Z25" s="19">
        <f ca="1">COUNTIF($A$5:$A25,$Z$5)</f>
        <v>1</v>
      </c>
      <c r="AA25" s="19">
        <f ca="1">COUNTIF($A$5:$A25,$AA$5)</f>
        <v>1</v>
      </c>
      <c r="AB25" s="19">
        <f ca="1">COUNTIF($A$5:$A25,$AB$5)</f>
        <v>0</v>
      </c>
      <c r="AC25" s="19">
        <f ca="1">COUNTIF($A$5:$A25,$AC$5)</f>
        <v>0</v>
      </c>
      <c r="AD25" s="19">
        <f ca="1">COUNTIF($A$5:$A25,$AD$5)</f>
        <v>0</v>
      </c>
      <c r="AE25" s="19">
        <f ca="1">COUNTIF($A$5:$A25,$AE$5)</f>
        <v>0</v>
      </c>
      <c r="AF25" s="19">
        <f ca="1">COUNTIF($A$5:$A25,$AF$5)</f>
        <v>0</v>
      </c>
      <c r="AG25" s="19">
        <f ca="1">COUNTIF($A$5:$A25,$AG$5)</f>
        <v>1</v>
      </c>
      <c r="AH25" s="19">
        <f ca="1">COUNTIF($A$5:$A25,$AH$5)</f>
        <v>1</v>
      </c>
      <c r="AI25" s="19">
        <f ca="1">COUNTIF($A$5:$A25,$AI$5)</f>
        <v>1</v>
      </c>
      <c r="AJ25" s="19">
        <f ca="1">COUNTIF($A$5:$A25,$AJ$5)</f>
        <v>0</v>
      </c>
      <c r="AK25" s="19">
        <f ca="1">COUNTIF($A$5:$A25,$AK$5)</f>
        <v>0</v>
      </c>
      <c r="AL25" s="19">
        <f ca="1">COUNTIF($A$5:$A25,$AL$5)</f>
        <v>1</v>
      </c>
      <c r="AM25" s="84" t="str">
        <f t="shared" ca="1" si="0"/>
        <v>2</v>
      </c>
      <c r="AN25" s="30">
        <v>21</v>
      </c>
      <c r="AO25" s="88">
        <f t="shared" ca="1" si="3"/>
        <v>0</v>
      </c>
      <c r="AP25" s="89">
        <f t="shared" ca="1" si="1"/>
        <v>1</v>
      </c>
      <c r="AQ25" s="89">
        <f t="shared" ca="1" si="4"/>
        <v>0</v>
      </c>
      <c r="AR25" s="89">
        <f t="shared" ca="1" si="5"/>
        <v>3</v>
      </c>
      <c r="AS25" s="90">
        <f t="shared" ca="1" si="6"/>
        <v>1</v>
      </c>
      <c r="AT25" s="90">
        <f t="shared" ca="1" si="7"/>
        <v>0</v>
      </c>
      <c r="AU25" s="90">
        <f t="shared" ca="1" si="8"/>
        <v>3</v>
      </c>
      <c r="AV25" s="36">
        <f t="shared" ca="1" si="9"/>
        <v>3</v>
      </c>
      <c r="AW25" s="40">
        <f t="shared" si="2"/>
        <v>7</v>
      </c>
      <c r="AX25" s="41">
        <f ca="1">AW25-AR25</f>
        <v>4</v>
      </c>
      <c r="AY25" s="36" t="str">
        <f ca="1">IF(COUNTIF($A$5:$A25,A25)&gt;1,"R","U")</f>
        <v>R</v>
      </c>
      <c r="AZ25" s="23"/>
      <c r="BG25" s="69">
        <f ca="1">IF($AW$2="no",INT(RAND()*36+1),INT(RAND()*37))</f>
        <v>18</v>
      </c>
      <c r="BJ25" s="13">
        <v>19</v>
      </c>
      <c r="BK25" s="11" t="str">
        <f t="shared" si="19"/>
        <v>2</v>
      </c>
      <c r="BL25" s="11" t="str">
        <f t="shared" ref="BL25:BL28" si="22">"1"</f>
        <v>1</v>
      </c>
      <c r="BM25" s="11">
        <v>4</v>
      </c>
      <c r="BN25" s="11" t="s">
        <v>3</v>
      </c>
      <c r="BO25" s="11" t="s">
        <v>4</v>
      </c>
      <c r="BP25" s="11" t="s">
        <v>2</v>
      </c>
      <c r="BQ25" s="12">
        <v>10</v>
      </c>
    </row>
    <row r="26" spans="1:69" ht="15">
      <c r="A26" s="69">
        <f ca="1">IF($AW$2="no",INT(RAND()*36+1),INT(RAND()*37))</f>
        <v>16</v>
      </c>
      <c r="B26" s="19">
        <f ca="1">COUNTIF($A$5:A26,$B$5)</f>
        <v>0</v>
      </c>
      <c r="C26" s="19">
        <f ca="1">COUNTIF($A$5:$A26,$C$5)</f>
        <v>0</v>
      </c>
      <c r="D26" s="19">
        <f ca="1">COUNTIF($A$5:$A26,$D$5)</f>
        <v>0</v>
      </c>
      <c r="E26" s="19">
        <f ca="1">COUNTIF($A$5:$A26,$E$5)</f>
        <v>0</v>
      </c>
      <c r="F26" s="19">
        <f ca="1">COUNTIF($A$5:$A26,$F$5)</f>
        <v>0</v>
      </c>
      <c r="G26" s="19">
        <f ca="1">COUNTIF($A$5:$A26,$G$5)</f>
        <v>2</v>
      </c>
      <c r="H26" s="19">
        <f ca="1">COUNTIF($A$5:$A26,$H$5)</f>
        <v>1</v>
      </c>
      <c r="I26" s="19">
        <f ca="1">COUNTIF($A$5:$A26,$I$5)</f>
        <v>1</v>
      </c>
      <c r="J26" s="19">
        <f ca="1">COUNTIF($A$5:$A26,$J$5)</f>
        <v>0</v>
      </c>
      <c r="K26" s="19">
        <f ca="1">COUNTIF($A$5:$A26,$K$5)</f>
        <v>1</v>
      </c>
      <c r="L26" s="19">
        <f ca="1">COUNTIF($A$5:$A26,$L$5)</f>
        <v>2</v>
      </c>
      <c r="M26" s="19">
        <f ca="1">COUNTIF($A$5:$A26,$M$5)</f>
        <v>0</v>
      </c>
      <c r="N26" s="19">
        <f ca="1">COUNTIF($A$5:$A26,$N$5)</f>
        <v>1</v>
      </c>
      <c r="O26" s="19">
        <f ca="1">COUNTIF($A$5:$A26,$O$5)</f>
        <v>1</v>
      </c>
      <c r="P26" s="19">
        <f ca="1">COUNTIF($A$5:$A26,$P$5)</f>
        <v>1</v>
      </c>
      <c r="Q26" s="19">
        <f ca="1">COUNTIF($A$5:$A26,$Q$5)</f>
        <v>1</v>
      </c>
      <c r="R26" s="19">
        <f ca="1">COUNTIF($A$5:$A26,$R$5)</f>
        <v>1</v>
      </c>
      <c r="S26" s="19">
        <f ca="1">COUNTIF($A$5:$A26,$S$5)</f>
        <v>0</v>
      </c>
      <c r="T26" s="19">
        <f ca="1">COUNTIF($A$5:$A26,$T$5)</f>
        <v>0</v>
      </c>
      <c r="U26" s="19">
        <f ca="1">COUNTIF($A$5:$A26,$U$5)</f>
        <v>1</v>
      </c>
      <c r="V26" s="19">
        <f ca="1">COUNTIF($A$5:$A26,$V$5)</f>
        <v>2</v>
      </c>
      <c r="W26" s="19">
        <f ca="1">COUNTIF($A$5:$A26,$W$5)</f>
        <v>1</v>
      </c>
      <c r="X26" s="19">
        <f ca="1">COUNTIF($A$5:$A26,$X$5)</f>
        <v>0</v>
      </c>
      <c r="Y26" s="19">
        <f ca="1">COUNTIF($A$5:$A26,$Y$5)</f>
        <v>0</v>
      </c>
      <c r="Z26" s="19">
        <f ca="1">COUNTIF($A$5:$A26,$Z$5)</f>
        <v>1</v>
      </c>
      <c r="AA26" s="19">
        <f ca="1">COUNTIF($A$5:$A26,$AA$5)</f>
        <v>1</v>
      </c>
      <c r="AB26" s="19">
        <f ca="1">COUNTIF($A$5:$A26,$AB$5)</f>
        <v>0</v>
      </c>
      <c r="AC26" s="19">
        <f ca="1">COUNTIF($A$5:$A26,$AC$5)</f>
        <v>0</v>
      </c>
      <c r="AD26" s="19">
        <f ca="1">COUNTIF($A$5:$A26,$AD$5)</f>
        <v>0</v>
      </c>
      <c r="AE26" s="19">
        <f ca="1">COUNTIF($A$5:$A26,$AE$5)</f>
        <v>0</v>
      </c>
      <c r="AF26" s="19">
        <f ca="1">COUNTIF($A$5:$A26,$AF$5)</f>
        <v>0</v>
      </c>
      <c r="AG26" s="19">
        <f ca="1">COUNTIF($A$5:$A26,$AG$5)</f>
        <v>1</v>
      </c>
      <c r="AH26" s="19">
        <f ca="1">COUNTIF($A$5:$A26,$AH$5)</f>
        <v>1</v>
      </c>
      <c r="AI26" s="19">
        <f ca="1">COUNTIF($A$5:$A26,$AI$5)</f>
        <v>1</v>
      </c>
      <c r="AJ26" s="19">
        <f ca="1">COUNTIF($A$5:$A26,$AJ$5)</f>
        <v>0</v>
      </c>
      <c r="AK26" s="19">
        <f ca="1">COUNTIF($A$5:$A26,$AK$5)</f>
        <v>0</v>
      </c>
      <c r="AL26" s="19">
        <f ca="1">COUNTIF($A$5:$A26,$AL$5)</f>
        <v>1</v>
      </c>
      <c r="AM26" s="84" t="str">
        <f t="shared" ca="1" si="0"/>
        <v>2</v>
      </c>
      <c r="AN26" s="30">
        <v>22</v>
      </c>
      <c r="AO26" s="88">
        <f t="shared" ca="1" si="3"/>
        <v>0</v>
      </c>
      <c r="AP26" s="89">
        <f t="shared" ca="1" si="1"/>
        <v>1</v>
      </c>
      <c r="AQ26" s="89">
        <f t="shared" ca="1" si="4"/>
        <v>0</v>
      </c>
      <c r="AR26" s="89">
        <f t="shared" ca="1" si="5"/>
        <v>3</v>
      </c>
      <c r="AS26" s="90">
        <f t="shared" ca="1" si="6"/>
        <v>1</v>
      </c>
      <c r="AT26" s="90">
        <f t="shared" ca="1" si="7"/>
        <v>2</v>
      </c>
      <c r="AU26" s="90">
        <f t="shared" ca="1" si="8"/>
        <v>3</v>
      </c>
      <c r="AV26" s="36">
        <f t="shared" ca="1" si="9"/>
        <v>3</v>
      </c>
      <c r="AW26" s="40">
        <f t="shared" si="2"/>
        <v>7</v>
      </c>
      <c r="AX26" s="41">
        <f ca="1">AW26-AR26</f>
        <v>4</v>
      </c>
      <c r="AY26" s="36" t="str">
        <f ca="1">IF(COUNTIF($A$5:$A26,A26)&gt;1,"R","U")</f>
        <v>U</v>
      </c>
      <c r="AZ26" s="23"/>
      <c r="BG26" s="69">
        <f ca="1">IF($AW$2="no",INT(RAND()*36+1),INT(RAND()*37))</f>
        <v>3</v>
      </c>
      <c r="BJ26" s="13">
        <v>20</v>
      </c>
      <c r="BK26" s="11" t="str">
        <f t="shared" si="19"/>
        <v>2</v>
      </c>
      <c r="BL26" s="11" t="str">
        <f t="shared" si="19"/>
        <v>2</v>
      </c>
      <c r="BM26" s="11">
        <v>4</v>
      </c>
      <c r="BN26" s="11" t="s">
        <v>3</v>
      </c>
      <c r="BO26" s="11" t="s">
        <v>6</v>
      </c>
      <c r="BP26" s="11" t="s">
        <v>1</v>
      </c>
      <c r="BQ26" s="12">
        <v>11</v>
      </c>
    </row>
    <row r="27" spans="1:69" ht="15">
      <c r="A27" s="69">
        <f ca="1">IF($AW$2="no",INT(RAND()*36+1),INT(RAND()*37))</f>
        <v>21</v>
      </c>
      <c r="B27" s="19">
        <f ca="1">COUNTIF($A$5:A27,$B$5)</f>
        <v>0</v>
      </c>
      <c r="C27" s="19">
        <f ca="1">COUNTIF($A$5:$A27,$C$5)</f>
        <v>0</v>
      </c>
      <c r="D27" s="19">
        <f ca="1">COUNTIF($A$5:$A27,$D$5)</f>
        <v>0</v>
      </c>
      <c r="E27" s="19">
        <f ca="1">COUNTIF($A$5:$A27,$E$5)</f>
        <v>0</v>
      </c>
      <c r="F27" s="19">
        <f ca="1">COUNTIF($A$5:$A27,$F$5)</f>
        <v>0</v>
      </c>
      <c r="G27" s="19">
        <f ca="1">COUNTIF($A$5:$A27,$G$5)</f>
        <v>2</v>
      </c>
      <c r="H27" s="19">
        <f ca="1">COUNTIF($A$5:$A27,$H$5)</f>
        <v>1</v>
      </c>
      <c r="I27" s="19">
        <f ca="1">COUNTIF($A$5:$A27,$I$5)</f>
        <v>1</v>
      </c>
      <c r="J27" s="19">
        <f ca="1">COUNTIF($A$5:$A27,$J$5)</f>
        <v>0</v>
      </c>
      <c r="K27" s="19">
        <f ca="1">COUNTIF($A$5:$A27,$K$5)</f>
        <v>1</v>
      </c>
      <c r="L27" s="19">
        <f ca="1">COUNTIF($A$5:$A27,$L$5)</f>
        <v>2</v>
      </c>
      <c r="M27" s="19">
        <f ca="1">COUNTIF($A$5:$A27,$M$5)</f>
        <v>0</v>
      </c>
      <c r="N27" s="19">
        <f ca="1">COUNTIF($A$5:$A27,$N$5)</f>
        <v>1</v>
      </c>
      <c r="O27" s="19">
        <f ca="1">COUNTIF($A$5:$A27,$O$5)</f>
        <v>1</v>
      </c>
      <c r="P27" s="19">
        <f ca="1">COUNTIF($A$5:$A27,$P$5)</f>
        <v>1</v>
      </c>
      <c r="Q27" s="19">
        <f ca="1">COUNTIF($A$5:$A27,$Q$5)</f>
        <v>1</v>
      </c>
      <c r="R27" s="19">
        <f ca="1">COUNTIF($A$5:$A27,$R$5)</f>
        <v>1</v>
      </c>
      <c r="S27" s="19">
        <f ca="1">COUNTIF($A$5:$A27,$S$5)</f>
        <v>0</v>
      </c>
      <c r="T27" s="19">
        <f ca="1">COUNTIF($A$5:$A27,$T$5)</f>
        <v>0</v>
      </c>
      <c r="U27" s="19">
        <f ca="1">COUNTIF($A$5:$A27,$U$5)</f>
        <v>1</v>
      </c>
      <c r="V27" s="19">
        <f ca="1">COUNTIF($A$5:$A27,$V$5)</f>
        <v>3</v>
      </c>
      <c r="W27" s="19">
        <f ca="1">COUNTIF($A$5:$A27,$W$5)</f>
        <v>1</v>
      </c>
      <c r="X27" s="19">
        <f ca="1">COUNTIF($A$5:$A27,$X$5)</f>
        <v>0</v>
      </c>
      <c r="Y27" s="19">
        <f ca="1">COUNTIF($A$5:$A27,$Y$5)</f>
        <v>0</v>
      </c>
      <c r="Z27" s="19">
        <f ca="1">COUNTIF($A$5:$A27,$Z$5)</f>
        <v>1</v>
      </c>
      <c r="AA27" s="19">
        <f ca="1">COUNTIF($A$5:$A27,$AA$5)</f>
        <v>1</v>
      </c>
      <c r="AB27" s="19">
        <f ca="1">COUNTIF($A$5:$A27,$AB$5)</f>
        <v>0</v>
      </c>
      <c r="AC27" s="19">
        <f ca="1">COUNTIF($A$5:$A27,$AC$5)</f>
        <v>0</v>
      </c>
      <c r="AD27" s="19">
        <f ca="1">COUNTIF($A$5:$A27,$AD$5)</f>
        <v>0</v>
      </c>
      <c r="AE27" s="19">
        <f ca="1">COUNTIF($A$5:$A27,$AE$5)</f>
        <v>0</v>
      </c>
      <c r="AF27" s="19">
        <f ca="1">COUNTIF($A$5:$A27,$AF$5)</f>
        <v>0</v>
      </c>
      <c r="AG27" s="19">
        <f ca="1">COUNTIF($A$5:$A27,$AG$5)</f>
        <v>1</v>
      </c>
      <c r="AH27" s="19">
        <f ca="1">COUNTIF($A$5:$A27,$AH$5)</f>
        <v>1</v>
      </c>
      <c r="AI27" s="19">
        <f ca="1">COUNTIF($A$5:$A27,$AI$5)</f>
        <v>1</v>
      </c>
      <c r="AJ27" s="19">
        <f ca="1">COUNTIF($A$5:$A27,$AJ$5)</f>
        <v>0</v>
      </c>
      <c r="AK27" s="19">
        <f ca="1">COUNTIF($A$5:$A27,$AK$5)</f>
        <v>0</v>
      </c>
      <c r="AL27" s="19">
        <f ca="1">COUNTIF($A$5:$A27,$AL$5)</f>
        <v>1</v>
      </c>
      <c r="AM27" s="84" t="str">
        <f t="shared" ca="1" si="0"/>
        <v>2</v>
      </c>
      <c r="AN27" s="30">
        <v>23</v>
      </c>
      <c r="AO27" s="88">
        <f t="shared" ca="1" si="3"/>
        <v>0</v>
      </c>
      <c r="AP27" s="89">
        <f t="shared" ca="1" si="1"/>
        <v>1</v>
      </c>
      <c r="AQ27" s="89">
        <f t="shared" ca="1" si="4"/>
        <v>0</v>
      </c>
      <c r="AR27" s="89">
        <f t="shared" ca="1" si="5"/>
        <v>3</v>
      </c>
      <c r="AS27" s="90">
        <f t="shared" ca="1" si="6"/>
        <v>1</v>
      </c>
      <c r="AT27" s="90">
        <f t="shared" ca="1" si="7"/>
        <v>0</v>
      </c>
      <c r="AU27" s="90">
        <f t="shared" ca="1" si="8"/>
        <v>3</v>
      </c>
      <c r="AV27" s="36">
        <f t="shared" ca="1" si="9"/>
        <v>3</v>
      </c>
      <c r="AW27" s="40">
        <f t="shared" si="2"/>
        <v>8</v>
      </c>
      <c r="AX27" s="41">
        <f ca="1">AW27-AR27</f>
        <v>5</v>
      </c>
      <c r="AY27" s="36" t="str">
        <f ca="1">IF(COUNTIF($A$5:$A27,A27)&gt;1,"R","U")</f>
        <v>R</v>
      </c>
      <c r="AZ27" s="23"/>
      <c r="BG27" s="69">
        <f ca="1">IF($AW$2="no",INT(RAND()*36+1),INT(RAND()*37))</f>
        <v>19</v>
      </c>
      <c r="BJ27" s="13">
        <v>21</v>
      </c>
      <c r="BK27" s="11" t="str">
        <f t="shared" si="19"/>
        <v>2</v>
      </c>
      <c r="BL27" s="11" t="str">
        <f t="shared" ref="BL27" si="23">"3"</f>
        <v>3</v>
      </c>
      <c r="BM27" s="11">
        <v>4</v>
      </c>
      <c r="BN27" s="11" t="s">
        <v>3</v>
      </c>
      <c r="BO27" s="11" t="s">
        <v>4</v>
      </c>
      <c r="BP27" s="11" t="s">
        <v>2</v>
      </c>
      <c r="BQ27" s="12">
        <v>12</v>
      </c>
    </row>
    <row r="28" spans="1:69" ht="15">
      <c r="A28" s="69">
        <f ca="1">IF($AW$2="no",INT(RAND()*36+1),INT(RAND()*37))</f>
        <v>16</v>
      </c>
      <c r="B28" s="19">
        <f ca="1">COUNTIF($A$5:A28,$B$5)</f>
        <v>0</v>
      </c>
      <c r="C28" s="19">
        <f ca="1">COUNTIF($A$5:$A28,$C$5)</f>
        <v>0</v>
      </c>
      <c r="D28" s="19">
        <f ca="1">COUNTIF($A$5:$A28,$D$5)</f>
        <v>0</v>
      </c>
      <c r="E28" s="19">
        <f ca="1">COUNTIF($A$5:$A28,$E$5)</f>
        <v>0</v>
      </c>
      <c r="F28" s="19">
        <f ca="1">COUNTIF($A$5:$A28,$F$5)</f>
        <v>0</v>
      </c>
      <c r="G28" s="19">
        <f ca="1">COUNTIF($A$5:$A28,$G$5)</f>
        <v>2</v>
      </c>
      <c r="H28" s="19">
        <f ca="1">COUNTIF($A$5:$A28,$H$5)</f>
        <v>1</v>
      </c>
      <c r="I28" s="19">
        <f ca="1">COUNTIF($A$5:$A28,$I$5)</f>
        <v>1</v>
      </c>
      <c r="J28" s="19">
        <f ca="1">COUNTIF($A$5:$A28,$J$5)</f>
        <v>0</v>
      </c>
      <c r="K28" s="19">
        <f ca="1">COUNTIF($A$5:$A28,$K$5)</f>
        <v>1</v>
      </c>
      <c r="L28" s="19">
        <f ca="1">COUNTIF($A$5:$A28,$L$5)</f>
        <v>2</v>
      </c>
      <c r="M28" s="19">
        <f ca="1">COUNTIF($A$5:$A28,$M$5)</f>
        <v>0</v>
      </c>
      <c r="N28" s="19">
        <f ca="1">COUNTIF($A$5:$A28,$N$5)</f>
        <v>1</v>
      </c>
      <c r="O28" s="19">
        <f ca="1">COUNTIF($A$5:$A28,$O$5)</f>
        <v>1</v>
      </c>
      <c r="P28" s="19">
        <f ca="1">COUNTIF($A$5:$A28,$P$5)</f>
        <v>1</v>
      </c>
      <c r="Q28" s="19">
        <f ca="1">COUNTIF($A$5:$A28,$Q$5)</f>
        <v>2</v>
      </c>
      <c r="R28" s="19">
        <f ca="1">COUNTIF($A$5:$A28,$R$5)</f>
        <v>1</v>
      </c>
      <c r="S28" s="19">
        <f ca="1">COUNTIF($A$5:$A28,$S$5)</f>
        <v>0</v>
      </c>
      <c r="T28" s="19">
        <f ca="1">COUNTIF($A$5:$A28,$T$5)</f>
        <v>0</v>
      </c>
      <c r="U28" s="19">
        <f ca="1">COUNTIF($A$5:$A28,$U$5)</f>
        <v>1</v>
      </c>
      <c r="V28" s="19">
        <f ca="1">COUNTIF($A$5:$A28,$V$5)</f>
        <v>3</v>
      </c>
      <c r="W28" s="19">
        <f ca="1">COUNTIF($A$5:$A28,$W$5)</f>
        <v>1</v>
      </c>
      <c r="X28" s="19">
        <f ca="1">COUNTIF($A$5:$A28,$X$5)</f>
        <v>0</v>
      </c>
      <c r="Y28" s="19">
        <f ca="1">COUNTIF($A$5:$A28,$Y$5)</f>
        <v>0</v>
      </c>
      <c r="Z28" s="19">
        <f ca="1">COUNTIF($A$5:$A28,$Z$5)</f>
        <v>1</v>
      </c>
      <c r="AA28" s="19">
        <f ca="1">COUNTIF($A$5:$A28,$AA$5)</f>
        <v>1</v>
      </c>
      <c r="AB28" s="19">
        <f ca="1">COUNTIF($A$5:$A28,$AB$5)</f>
        <v>0</v>
      </c>
      <c r="AC28" s="19">
        <f ca="1">COUNTIF($A$5:$A28,$AC$5)</f>
        <v>0</v>
      </c>
      <c r="AD28" s="19">
        <f ca="1">COUNTIF($A$5:$A28,$AD$5)</f>
        <v>0</v>
      </c>
      <c r="AE28" s="19">
        <f ca="1">COUNTIF($A$5:$A28,$AE$5)</f>
        <v>0</v>
      </c>
      <c r="AF28" s="19">
        <f ca="1">COUNTIF($A$5:$A28,$AF$5)</f>
        <v>0</v>
      </c>
      <c r="AG28" s="19">
        <f ca="1">COUNTIF($A$5:$A28,$AG$5)</f>
        <v>1</v>
      </c>
      <c r="AH28" s="19">
        <f ca="1">COUNTIF($A$5:$A28,$AH$5)</f>
        <v>1</v>
      </c>
      <c r="AI28" s="19">
        <f ca="1">COUNTIF($A$5:$A28,$AI$5)</f>
        <v>1</v>
      </c>
      <c r="AJ28" s="19">
        <f ca="1">COUNTIF($A$5:$A28,$AJ$5)</f>
        <v>0</v>
      </c>
      <c r="AK28" s="19">
        <f ca="1">COUNTIF($A$5:$A28,$AK$5)</f>
        <v>0</v>
      </c>
      <c r="AL28" s="19">
        <f ca="1">COUNTIF($A$5:$A28,$AL$5)</f>
        <v>1</v>
      </c>
      <c r="AM28" s="84" t="str">
        <f t="shared" ca="1" si="0"/>
        <v>2</v>
      </c>
      <c r="AN28" s="30">
        <v>24</v>
      </c>
      <c r="AO28" s="88">
        <f t="shared" ca="1" si="3"/>
        <v>0</v>
      </c>
      <c r="AP28" s="89">
        <f t="shared" ca="1" si="1"/>
        <v>1</v>
      </c>
      <c r="AQ28" s="89">
        <f t="shared" ca="1" si="4"/>
        <v>0</v>
      </c>
      <c r="AR28" s="89">
        <f t="shared" ca="1" si="5"/>
        <v>3</v>
      </c>
      <c r="AS28" s="90">
        <f t="shared" ca="1" si="6"/>
        <v>1</v>
      </c>
      <c r="AT28" s="90">
        <f t="shared" ca="1" si="7"/>
        <v>2</v>
      </c>
      <c r="AU28" s="90">
        <f t="shared" ca="1" si="8"/>
        <v>3</v>
      </c>
      <c r="AV28" s="36">
        <f t="shared" ca="1" si="9"/>
        <v>4</v>
      </c>
      <c r="AW28" s="40">
        <f t="shared" si="2"/>
        <v>8</v>
      </c>
      <c r="AX28" s="41">
        <f ca="1">AW28-AR28</f>
        <v>5</v>
      </c>
      <c r="AY28" s="36" t="str">
        <f ca="1">IF(COUNTIF($A$5:$A28,A28)&gt;1,"R","U")</f>
        <v>R</v>
      </c>
      <c r="AZ28" s="23"/>
      <c r="BG28" s="69">
        <f ca="1">IF($AW$2="no",INT(RAND()*36+1),INT(RAND()*37))</f>
        <v>4</v>
      </c>
      <c r="BJ28" s="13">
        <v>22</v>
      </c>
      <c r="BK28" s="11" t="str">
        <f t="shared" si="19"/>
        <v>2</v>
      </c>
      <c r="BL28" s="11" t="str">
        <f t="shared" si="22"/>
        <v>1</v>
      </c>
      <c r="BM28" s="11">
        <v>4</v>
      </c>
      <c r="BN28" s="11" t="s">
        <v>3</v>
      </c>
      <c r="BO28" s="11" t="s">
        <v>6</v>
      </c>
      <c r="BP28" s="11" t="s">
        <v>1</v>
      </c>
      <c r="BQ28" s="12">
        <v>10</v>
      </c>
    </row>
    <row r="29" spans="1:69" ht="15">
      <c r="A29" s="69">
        <f ca="1">IF($AW$2="no",INT(RAND()*36+1),INT(RAND()*37))</f>
        <v>7</v>
      </c>
      <c r="B29" s="19">
        <f ca="1">COUNTIF($A$5:A29,$B$5)</f>
        <v>0</v>
      </c>
      <c r="C29" s="19">
        <f ca="1">COUNTIF($A$5:$A29,$C$5)</f>
        <v>0</v>
      </c>
      <c r="D29" s="19">
        <f ca="1">COUNTIF($A$5:$A29,$D$5)</f>
        <v>0</v>
      </c>
      <c r="E29" s="19">
        <f ca="1">COUNTIF($A$5:$A29,$E$5)</f>
        <v>0</v>
      </c>
      <c r="F29" s="19">
        <f ca="1">COUNTIF($A$5:$A29,$F$5)</f>
        <v>0</v>
      </c>
      <c r="G29" s="19">
        <f ca="1">COUNTIF($A$5:$A29,$G$5)</f>
        <v>2</v>
      </c>
      <c r="H29" s="19">
        <f ca="1">COUNTIF($A$5:$A29,$H$5)</f>
        <v>2</v>
      </c>
      <c r="I29" s="19">
        <f ca="1">COUNTIF($A$5:$A29,$I$5)</f>
        <v>1</v>
      </c>
      <c r="J29" s="19">
        <f ca="1">COUNTIF($A$5:$A29,$J$5)</f>
        <v>0</v>
      </c>
      <c r="K29" s="19">
        <f ca="1">COUNTIF($A$5:$A29,$K$5)</f>
        <v>1</v>
      </c>
      <c r="L29" s="19">
        <f ca="1">COUNTIF($A$5:$A29,$L$5)</f>
        <v>2</v>
      </c>
      <c r="M29" s="19">
        <f ca="1">COUNTIF($A$5:$A29,$M$5)</f>
        <v>0</v>
      </c>
      <c r="N29" s="19">
        <f ca="1">COUNTIF($A$5:$A29,$N$5)</f>
        <v>1</v>
      </c>
      <c r="O29" s="19">
        <f ca="1">COUNTIF($A$5:$A29,$O$5)</f>
        <v>1</v>
      </c>
      <c r="P29" s="19">
        <f ca="1">COUNTIF($A$5:$A29,$P$5)</f>
        <v>1</v>
      </c>
      <c r="Q29" s="19">
        <f ca="1">COUNTIF($A$5:$A29,$Q$5)</f>
        <v>2</v>
      </c>
      <c r="R29" s="19">
        <f ca="1">COUNTIF($A$5:$A29,$R$5)</f>
        <v>1</v>
      </c>
      <c r="S29" s="19">
        <f ca="1">COUNTIF($A$5:$A29,$S$5)</f>
        <v>0</v>
      </c>
      <c r="T29" s="19">
        <f ca="1">COUNTIF($A$5:$A29,$T$5)</f>
        <v>0</v>
      </c>
      <c r="U29" s="19">
        <f ca="1">COUNTIF($A$5:$A29,$U$5)</f>
        <v>1</v>
      </c>
      <c r="V29" s="19">
        <f ca="1">COUNTIF($A$5:$A29,$V$5)</f>
        <v>3</v>
      </c>
      <c r="W29" s="19">
        <f ca="1">COUNTIF($A$5:$A29,$W$5)</f>
        <v>1</v>
      </c>
      <c r="X29" s="19">
        <f ca="1">COUNTIF($A$5:$A29,$X$5)</f>
        <v>0</v>
      </c>
      <c r="Y29" s="19">
        <f ca="1">COUNTIF($A$5:$A29,$Y$5)</f>
        <v>0</v>
      </c>
      <c r="Z29" s="19">
        <f ca="1">COUNTIF($A$5:$A29,$Z$5)</f>
        <v>1</v>
      </c>
      <c r="AA29" s="19">
        <f ca="1">COUNTIF($A$5:$A29,$AA$5)</f>
        <v>1</v>
      </c>
      <c r="AB29" s="19">
        <f ca="1">COUNTIF($A$5:$A29,$AB$5)</f>
        <v>0</v>
      </c>
      <c r="AC29" s="19">
        <f ca="1">COUNTIF($A$5:$A29,$AC$5)</f>
        <v>0</v>
      </c>
      <c r="AD29" s="19">
        <f ca="1">COUNTIF($A$5:$A29,$AD$5)</f>
        <v>0</v>
      </c>
      <c r="AE29" s="19">
        <f ca="1">COUNTIF($A$5:$A29,$AE$5)</f>
        <v>0</v>
      </c>
      <c r="AF29" s="19">
        <f ca="1">COUNTIF($A$5:$A29,$AF$5)</f>
        <v>0</v>
      </c>
      <c r="AG29" s="19">
        <f ca="1">COUNTIF($A$5:$A29,$AG$5)</f>
        <v>1</v>
      </c>
      <c r="AH29" s="19">
        <f ca="1">COUNTIF($A$5:$A29,$AH$5)</f>
        <v>1</v>
      </c>
      <c r="AI29" s="19">
        <f ca="1">COUNTIF($A$5:$A29,$AI$5)</f>
        <v>1</v>
      </c>
      <c r="AJ29" s="19">
        <f ca="1">COUNTIF($A$5:$A29,$AJ$5)</f>
        <v>0</v>
      </c>
      <c r="AK29" s="19">
        <f ca="1">COUNTIF($A$5:$A29,$AK$5)</f>
        <v>0</v>
      </c>
      <c r="AL29" s="19">
        <f ca="1">COUNTIF($A$5:$A29,$AL$5)</f>
        <v>1</v>
      </c>
      <c r="AM29" s="84" t="str">
        <f t="shared" ca="1" si="0"/>
        <v>1</v>
      </c>
      <c r="AN29" s="30">
        <v>25</v>
      </c>
      <c r="AO29" s="88">
        <f t="shared" ca="1" si="3"/>
        <v>0</v>
      </c>
      <c r="AP29" s="89">
        <f t="shared" ca="1" si="1"/>
        <v>0</v>
      </c>
      <c r="AQ29" s="89">
        <f t="shared" ca="1" si="4"/>
        <v>2</v>
      </c>
      <c r="AR29" s="89">
        <f t="shared" ca="1" si="5"/>
        <v>3</v>
      </c>
      <c r="AS29" s="90">
        <f t="shared" ca="1" si="6"/>
        <v>0</v>
      </c>
      <c r="AT29" s="90">
        <f t="shared" ca="1" si="7"/>
        <v>2</v>
      </c>
      <c r="AU29" s="90">
        <f t="shared" ca="1" si="8"/>
        <v>3</v>
      </c>
      <c r="AV29" s="36">
        <f t="shared" ca="1" si="9"/>
        <v>5</v>
      </c>
      <c r="AW29" s="40">
        <f t="shared" si="2"/>
        <v>8</v>
      </c>
      <c r="AX29" s="41">
        <f ca="1">AW29-AR29</f>
        <v>5</v>
      </c>
      <c r="AY29" s="36" t="str">
        <f ca="1">IF(COUNTIF($A$5:$A29,A29)&gt;1,"R","U")</f>
        <v>R</v>
      </c>
      <c r="AZ29" s="23"/>
      <c r="BG29" s="69">
        <f ca="1">IF($AW$2="no",INT(RAND()*36+1),INT(RAND()*37))</f>
        <v>28</v>
      </c>
      <c r="BJ29" s="13">
        <v>23</v>
      </c>
      <c r="BK29" s="11" t="str">
        <f t="shared" si="19"/>
        <v>2</v>
      </c>
      <c r="BL29" s="11" t="str">
        <f t="shared" si="19"/>
        <v>2</v>
      </c>
      <c r="BM29" s="11">
        <v>4</v>
      </c>
      <c r="BN29" s="11" t="s">
        <v>3</v>
      </c>
      <c r="BO29" s="11" t="s">
        <v>4</v>
      </c>
      <c r="BP29" s="11" t="s">
        <v>2</v>
      </c>
      <c r="BQ29" s="12">
        <v>11</v>
      </c>
    </row>
    <row r="30" spans="1:69" ht="15">
      <c r="A30" s="69">
        <f ca="1">IF($AW$2="no",INT(RAND()*36+1),INT(RAND()*37))</f>
        <v>19</v>
      </c>
      <c r="B30" s="19">
        <f ca="1">COUNTIF($A$5:A30,$B$5)</f>
        <v>0</v>
      </c>
      <c r="C30" s="19">
        <f ca="1">COUNTIF($A$5:$A30,$C$5)</f>
        <v>0</v>
      </c>
      <c r="D30" s="19">
        <f ca="1">COUNTIF($A$5:$A30,$D$5)</f>
        <v>0</v>
      </c>
      <c r="E30" s="19">
        <f ca="1">COUNTIF($A$5:$A30,$E$5)</f>
        <v>0</v>
      </c>
      <c r="F30" s="19">
        <f ca="1">COUNTIF($A$5:$A30,$F$5)</f>
        <v>0</v>
      </c>
      <c r="G30" s="19">
        <f ca="1">COUNTIF($A$5:$A30,$G$5)</f>
        <v>2</v>
      </c>
      <c r="H30" s="19">
        <f ca="1">COUNTIF($A$5:$A30,$H$5)</f>
        <v>2</v>
      </c>
      <c r="I30" s="19">
        <f ca="1">COUNTIF($A$5:$A30,$I$5)</f>
        <v>1</v>
      </c>
      <c r="J30" s="19">
        <f ca="1">COUNTIF($A$5:$A30,$J$5)</f>
        <v>0</v>
      </c>
      <c r="K30" s="19">
        <f ca="1">COUNTIF($A$5:$A30,$K$5)</f>
        <v>1</v>
      </c>
      <c r="L30" s="19">
        <f ca="1">COUNTIF($A$5:$A30,$L$5)</f>
        <v>2</v>
      </c>
      <c r="M30" s="19">
        <f ca="1">COUNTIF($A$5:$A30,$M$5)</f>
        <v>0</v>
      </c>
      <c r="N30" s="19">
        <f ca="1">COUNTIF($A$5:$A30,$N$5)</f>
        <v>1</v>
      </c>
      <c r="O30" s="19">
        <f ca="1">COUNTIF($A$5:$A30,$O$5)</f>
        <v>1</v>
      </c>
      <c r="P30" s="19">
        <f ca="1">COUNTIF($A$5:$A30,$P$5)</f>
        <v>1</v>
      </c>
      <c r="Q30" s="19">
        <f ca="1">COUNTIF($A$5:$A30,$Q$5)</f>
        <v>2</v>
      </c>
      <c r="R30" s="19">
        <f ca="1">COUNTIF($A$5:$A30,$R$5)</f>
        <v>1</v>
      </c>
      <c r="S30" s="19">
        <f ca="1">COUNTIF($A$5:$A30,$S$5)</f>
        <v>0</v>
      </c>
      <c r="T30" s="19">
        <f ca="1">COUNTIF($A$5:$A30,$T$5)</f>
        <v>1</v>
      </c>
      <c r="U30" s="19">
        <f ca="1">COUNTIF($A$5:$A30,$U$5)</f>
        <v>1</v>
      </c>
      <c r="V30" s="19">
        <f ca="1">COUNTIF($A$5:$A30,$V$5)</f>
        <v>3</v>
      </c>
      <c r="W30" s="19">
        <f ca="1">COUNTIF($A$5:$A30,$W$5)</f>
        <v>1</v>
      </c>
      <c r="X30" s="19">
        <f ca="1">COUNTIF($A$5:$A30,$X$5)</f>
        <v>0</v>
      </c>
      <c r="Y30" s="19">
        <f ca="1">COUNTIF($A$5:$A30,$Y$5)</f>
        <v>0</v>
      </c>
      <c r="Z30" s="19">
        <f ca="1">COUNTIF($A$5:$A30,$Z$5)</f>
        <v>1</v>
      </c>
      <c r="AA30" s="19">
        <f ca="1">COUNTIF($A$5:$A30,$AA$5)</f>
        <v>1</v>
      </c>
      <c r="AB30" s="19">
        <f ca="1">COUNTIF($A$5:$A30,$AB$5)</f>
        <v>0</v>
      </c>
      <c r="AC30" s="19">
        <f ca="1">COUNTIF($A$5:$A30,$AC$5)</f>
        <v>0</v>
      </c>
      <c r="AD30" s="19">
        <f ca="1">COUNTIF($A$5:$A30,$AD$5)</f>
        <v>0</v>
      </c>
      <c r="AE30" s="19">
        <f ca="1">COUNTIF($A$5:$A30,$AE$5)</f>
        <v>0</v>
      </c>
      <c r="AF30" s="19">
        <f ca="1">COUNTIF($A$5:$A30,$AF$5)</f>
        <v>0</v>
      </c>
      <c r="AG30" s="19">
        <f ca="1">COUNTIF($A$5:$A30,$AG$5)</f>
        <v>1</v>
      </c>
      <c r="AH30" s="19">
        <f ca="1">COUNTIF($A$5:$A30,$AH$5)</f>
        <v>1</v>
      </c>
      <c r="AI30" s="19">
        <f ca="1">COUNTIF($A$5:$A30,$AI$5)</f>
        <v>1</v>
      </c>
      <c r="AJ30" s="19">
        <f ca="1">COUNTIF($A$5:$A30,$AJ$5)</f>
        <v>0</v>
      </c>
      <c r="AK30" s="19">
        <f ca="1">COUNTIF($A$5:$A30,$AK$5)</f>
        <v>0</v>
      </c>
      <c r="AL30" s="19">
        <f ca="1">COUNTIF($A$5:$A30,$AL$5)</f>
        <v>1</v>
      </c>
      <c r="AM30" s="84" t="str">
        <f t="shared" ca="1" si="0"/>
        <v>2</v>
      </c>
      <c r="AN30" s="30">
        <v>26</v>
      </c>
      <c r="AO30" s="88">
        <f t="shared" ca="1" si="3"/>
        <v>0</v>
      </c>
      <c r="AP30" s="89">
        <f t="shared" ca="1" si="1"/>
        <v>1</v>
      </c>
      <c r="AQ30" s="89">
        <f t="shared" ca="1" si="4"/>
        <v>0</v>
      </c>
      <c r="AR30" s="89">
        <f t="shared" ca="1" si="5"/>
        <v>3</v>
      </c>
      <c r="AS30" s="90">
        <f t="shared" ca="1" si="6"/>
        <v>0</v>
      </c>
      <c r="AT30" s="90">
        <f t="shared" ca="1" si="7"/>
        <v>0</v>
      </c>
      <c r="AU30" s="90">
        <f t="shared" ca="1" si="8"/>
        <v>3</v>
      </c>
      <c r="AV30" s="36">
        <f t="shared" ca="1" si="9"/>
        <v>5</v>
      </c>
      <c r="AW30" s="40">
        <f t="shared" si="2"/>
        <v>9</v>
      </c>
      <c r="AX30" s="41">
        <f ca="1">AW30-AR30</f>
        <v>6</v>
      </c>
      <c r="AY30" s="36" t="str">
        <f ca="1">IF(COUNTIF($A$5:$A30,A30)&gt;1,"R","U")</f>
        <v>U</v>
      </c>
      <c r="AZ30" s="23"/>
      <c r="BG30" s="69">
        <f ca="1">IF($AW$2="no",INT(RAND()*36+1),INT(RAND()*37))</f>
        <v>18</v>
      </c>
      <c r="BJ30" s="13">
        <v>24</v>
      </c>
      <c r="BK30" s="11" t="str">
        <f t="shared" si="19"/>
        <v>2</v>
      </c>
      <c r="BL30" s="11" t="str">
        <f t="shared" ref="BL30" si="24">"3"</f>
        <v>3</v>
      </c>
      <c r="BM30" s="11">
        <v>4</v>
      </c>
      <c r="BN30" s="11" t="s">
        <v>3</v>
      </c>
      <c r="BO30" s="11" t="s">
        <v>6</v>
      </c>
      <c r="BP30" s="11" t="s">
        <v>1</v>
      </c>
      <c r="BQ30" s="12">
        <v>12</v>
      </c>
    </row>
    <row r="31" spans="1:69" ht="15">
      <c r="A31" s="69">
        <f ca="1">IF($AW$2="no",INT(RAND()*36+1),INT(RAND()*37))</f>
        <v>12</v>
      </c>
      <c r="B31" s="19">
        <f ca="1">COUNTIF($A$5:A31,$B$5)</f>
        <v>0</v>
      </c>
      <c r="C31" s="19">
        <f ca="1">COUNTIF($A$5:$A31,$C$5)</f>
        <v>0</v>
      </c>
      <c r="D31" s="19">
        <f ca="1">COUNTIF($A$5:$A31,$D$5)</f>
        <v>0</v>
      </c>
      <c r="E31" s="19">
        <f ca="1">COUNTIF($A$5:$A31,$E$5)</f>
        <v>0</v>
      </c>
      <c r="F31" s="19">
        <f ca="1">COUNTIF($A$5:$A31,$F$5)</f>
        <v>0</v>
      </c>
      <c r="G31" s="19">
        <f ca="1">COUNTIF($A$5:$A31,$G$5)</f>
        <v>2</v>
      </c>
      <c r="H31" s="19">
        <f ca="1">COUNTIF($A$5:$A31,$H$5)</f>
        <v>2</v>
      </c>
      <c r="I31" s="19">
        <f ca="1">COUNTIF($A$5:$A31,$I$5)</f>
        <v>1</v>
      </c>
      <c r="J31" s="19">
        <f ca="1">COUNTIF($A$5:$A31,$J$5)</f>
        <v>0</v>
      </c>
      <c r="K31" s="19">
        <f ca="1">COUNTIF($A$5:$A31,$K$5)</f>
        <v>1</v>
      </c>
      <c r="L31" s="19">
        <f ca="1">COUNTIF($A$5:$A31,$L$5)</f>
        <v>2</v>
      </c>
      <c r="M31" s="19">
        <f ca="1">COUNTIF($A$5:$A31,$M$5)</f>
        <v>1</v>
      </c>
      <c r="N31" s="19">
        <f ca="1">COUNTIF($A$5:$A31,$N$5)</f>
        <v>1</v>
      </c>
      <c r="O31" s="19">
        <f ca="1">COUNTIF($A$5:$A31,$O$5)</f>
        <v>1</v>
      </c>
      <c r="P31" s="19">
        <f ca="1">COUNTIF($A$5:$A31,$P$5)</f>
        <v>1</v>
      </c>
      <c r="Q31" s="19">
        <f ca="1">COUNTIF($A$5:$A31,$Q$5)</f>
        <v>2</v>
      </c>
      <c r="R31" s="19">
        <f ca="1">COUNTIF($A$5:$A31,$R$5)</f>
        <v>1</v>
      </c>
      <c r="S31" s="19">
        <f ca="1">COUNTIF($A$5:$A31,$S$5)</f>
        <v>0</v>
      </c>
      <c r="T31" s="19">
        <f ca="1">COUNTIF($A$5:$A31,$T$5)</f>
        <v>1</v>
      </c>
      <c r="U31" s="19">
        <f ca="1">COUNTIF($A$5:$A31,$U$5)</f>
        <v>1</v>
      </c>
      <c r="V31" s="19">
        <f ca="1">COUNTIF($A$5:$A31,$V$5)</f>
        <v>3</v>
      </c>
      <c r="W31" s="19">
        <f ca="1">COUNTIF($A$5:$A31,$W$5)</f>
        <v>1</v>
      </c>
      <c r="X31" s="19">
        <f ca="1">COUNTIF($A$5:$A31,$X$5)</f>
        <v>0</v>
      </c>
      <c r="Y31" s="19">
        <f ca="1">COUNTIF($A$5:$A31,$Y$5)</f>
        <v>0</v>
      </c>
      <c r="Z31" s="19">
        <f ca="1">COUNTIF($A$5:$A31,$Z$5)</f>
        <v>1</v>
      </c>
      <c r="AA31" s="19">
        <f ca="1">COUNTIF($A$5:$A31,$AA$5)</f>
        <v>1</v>
      </c>
      <c r="AB31" s="19">
        <f ca="1">COUNTIF($A$5:$A31,$AB$5)</f>
        <v>0</v>
      </c>
      <c r="AC31" s="19">
        <f ca="1">COUNTIF($A$5:$A31,$AC$5)</f>
        <v>0</v>
      </c>
      <c r="AD31" s="19">
        <f ca="1">COUNTIF($A$5:$A31,$AD$5)</f>
        <v>0</v>
      </c>
      <c r="AE31" s="19">
        <f ca="1">COUNTIF($A$5:$A31,$AE$5)</f>
        <v>0</v>
      </c>
      <c r="AF31" s="19">
        <f ca="1">COUNTIF($A$5:$A31,$AF$5)</f>
        <v>0</v>
      </c>
      <c r="AG31" s="19">
        <f ca="1">COUNTIF($A$5:$A31,$AG$5)</f>
        <v>1</v>
      </c>
      <c r="AH31" s="19">
        <f ca="1">COUNTIF($A$5:$A31,$AH$5)</f>
        <v>1</v>
      </c>
      <c r="AI31" s="19">
        <f ca="1">COUNTIF($A$5:$A31,$AI$5)</f>
        <v>1</v>
      </c>
      <c r="AJ31" s="19">
        <f ca="1">COUNTIF($A$5:$A31,$AJ$5)</f>
        <v>0</v>
      </c>
      <c r="AK31" s="19">
        <f ca="1">COUNTIF($A$5:$A31,$AK$5)</f>
        <v>0</v>
      </c>
      <c r="AL31" s="19">
        <f ca="1">COUNTIF($A$5:$A31,$AL$5)</f>
        <v>1</v>
      </c>
      <c r="AM31" s="84" t="str">
        <f t="shared" ca="1" si="0"/>
        <v>1</v>
      </c>
      <c r="AN31" s="30">
        <v>27</v>
      </c>
      <c r="AO31" s="88">
        <f t="shared" ca="1" si="3"/>
        <v>0</v>
      </c>
      <c r="AP31" s="89">
        <f t="shared" ca="1" si="1"/>
        <v>0</v>
      </c>
      <c r="AQ31" s="89">
        <f t="shared" ca="1" si="4"/>
        <v>2</v>
      </c>
      <c r="AR31" s="89">
        <f t="shared" ca="1" si="5"/>
        <v>3</v>
      </c>
      <c r="AS31" s="90">
        <f t="shared" ca="1" si="6"/>
        <v>1</v>
      </c>
      <c r="AT31" s="90">
        <f t="shared" ca="1" si="7"/>
        <v>0</v>
      </c>
      <c r="AU31" s="90">
        <f t="shared" ca="1" si="8"/>
        <v>3</v>
      </c>
      <c r="AV31" s="36">
        <f t="shared" ca="1" si="9"/>
        <v>5</v>
      </c>
      <c r="AW31" s="40">
        <f t="shared" si="2"/>
        <v>9</v>
      </c>
      <c r="AX31" s="41">
        <f ca="1">AW31-AR31</f>
        <v>6</v>
      </c>
      <c r="AY31" s="36" t="str">
        <f ca="1">IF(COUNTIF($A$5:$A31,A31)&gt;1,"R","U")</f>
        <v>U</v>
      </c>
      <c r="AZ31" s="23"/>
      <c r="BG31" s="69">
        <f ca="1">IF($AW$2="no",INT(RAND()*36+1),INT(RAND()*37))</f>
        <v>23</v>
      </c>
      <c r="BJ31" s="13">
        <v>25</v>
      </c>
      <c r="BK31" s="11" t="str">
        <f t="shared" ref="BK31:BL42" si="25">"3"</f>
        <v>3</v>
      </c>
      <c r="BL31" s="11" t="str">
        <f t="shared" ref="BL31:BL34" si="26">"1"</f>
        <v>1</v>
      </c>
      <c r="BM31" s="11">
        <v>5</v>
      </c>
      <c r="BN31" s="11" t="s">
        <v>3</v>
      </c>
      <c r="BO31" s="11" t="s">
        <v>4</v>
      </c>
      <c r="BP31" s="11" t="s">
        <v>2</v>
      </c>
      <c r="BQ31" s="12">
        <v>13</v>
      </c>
    </row>
    <row r="32" spans="1:69" ht="15">
      <c r="A32" s="69">
        <f ca="1">IF($AW$2="no",INT(RAND()*36+1),INT(RAND()*37))</f>
        <v>5</v>
      </c>
      <c r="B32" s="19">
        <f ca="1">COUNTIF($A$5:A32,$B$5)</f>
        <v>0</v>
      </c>
      <c r="C32" s="19">
        <f ca="1">COUNTIF($A$5:$A32,$C$5)</f>
        <v>0</v>
      </c>
      <c r="D32" s="19">
        <f ca="1">COUNTIF($A$5:$A32,$D$5)</f>
        <v>0</v>
      </c>
      <c r="E32" s="19">
        <f ca="1">COUNTIF($A$5:$A32,$E$5)</f>
        <v>0</v>
      </c>
      <c r="F32" s="19">
        <f ca="1">COUNTIF($A$5:$A32,$F$5)</f>
        <v>1</v>
      </c>
      <c r="G32" s="19">
        <f ca="1">COUNTIF($A$5:$A32,$G$5)</f>
        <v>2</v>
      </c>
      <c r="H32" s="19">
        <f ca="1">COUNTIF($A$5:$A32,$H$5)</f>
        <v>2</v>
      </c>
      <c r="I32" s="19">
        <f ca="1">COUNTIF($A$5:$A32,$I$5)</f>
        <v>1</v>
      </c>
      <c r="J32" s="19">
        <f ca="1">COUNTIF($A$5:$A32,$J$5)</f>
        <v>0</v>
      </c>
      <c r="K32" s="19">
        <f ca="1">COUNTIF($A$5:$A32,$K$5)</f>
        <v>1</v>
      </c>
      <c r="L32" s="19">
        <f ca="1">COUNTIF($A$5:$A32,$L$5)</f>
        <v>2</v>
      </c>
      <c r="M32" s="19">
        <f ca="1">COUNTIF($A$5:$A32,$M$5)</f>
        <v>1</v>
      </c>
      <c r="N32" s="19">
        <f ca="1">COUNTIF($A$5:$A32,$N$5)</f>
        <v>1</v>
      </c>
      <c r="O32" s="19">
        <f ca="1">COUNTIF($A$5:$A32,$O$5)</f>
        <v>1</v>
      </c>
      <c r="P32" s="19">
        <f ca="1">COUNTIF($A$5:$A32,$P$5)</f>
        <v>1</v>
      </c>
      <c r="Q32" s="19">
        <f ca="1">COUNTIF($A$5:$A32,$Q$5)</f>
        <v>2</v>
      </c>
      <c r="R32" s="19">
        <f ca="1">COUNTIF($A$5:$A32,$R$5)</f>
        <v>1</v>
      </c>
      <c r="S32" s="19">
        <f ca="1">COUNTIF($A$5:$A32,$S$5)</f>
        <v>0</v>
      </c>
      <c r="T32" s="19">
        <f ca="1">COUNTIF($A$5:$A32,$T$5)</f>
        <v>1</v>
      </c>
      <c r="U32" s="19">
        <f ca="1">COUNTIF($A$5:$A32,$U$5)</f>
        <v>1</v>
      </c>
      <c r="V32" s="19">
        <f ca="1">COUNTIF($A$5:$A32,$V$5)</f>
        <v>3</v>
      </c>
      <c r="W32" s="19">
        <f ca="1">COUNTIF($A$5:$A32,$W$5)</f>
        <v>1</v>
      </c>
      <c r="X32" s="19">
        <f ca="1">COUNTIF($A$5:$A32,$X$5)</f>
        <v>0</v>
      </c>
      <c r="Y32" s="19">
        <f ca="1">COUNTIF($A$5:$A32,$Y$5)</f>
        <v>0</v>
      </c>
      <c r="Z32" s="19">
        <f ca="1">COUNTIF($A$5:$A32,$Z$5)</f>
        <v>1</v>
      </c>
      <c r="AA32" s="19">
        <f ca="1">COUNTIF($A$5:$A32,$AA$5)</f>
        <v>1</v>
      </c>
      <c r="AB32" s="19">
        <f ca="1">COUNTIF($A$5:$A32,$AB$5)</f>
        <v>0</v>
      </c>
      <c r="AC32" s="19">
        <f ca="1">COUNTIF($A$5:$A32,$AC$5)</f>
        <v>0</v>
      </c>
      <c r="AD32" s="19">
        <f ca="1">COUNTIF($A$5:$A32,$AD$5)</f>
        <v>0</v>
      </c>
      <c r="AE32" s="19">
        <f ca="1">COUNTIF($A$5:$A32,$AE$5)</f>
        <v>0</v>
      </c>
      <c r="AF32" s="19">
        <f ca="1">COUNTIF($A$5:$A32,$AF$5)</f>
        <v>0</v>
      </c>
      <c r="AG32" s="19">
        <f ca="1">COUNTIF($A$5:$A32,$AG$5)</f>
        <v>1</v>
      </c>
      <c r="AH32" s="19">
        <f ca="1">COUNTIF($A$5:$A32,$AH$5)</f>
        <v>1</v>
      </c>
      <c r="AI32" s="19">
        <f ca="1">COUNTIF($A$5:$A32,$AI$5)</f>
        <v>1</v>
      </c>
      <c r="AJ32" s="19">
        <f ca="1">COUNTIF($A$5:$A32,$AJ$5)</f>
        <v>0</v>
      </c>
      <c r="AK32" s="19">
        <f ca="1">COUNTIF($A$5:$A32,$AK$5)</f>
        <v>0</v>
      </c>
      <c r="AL32" s="19">
        <f ca="1">COUNTIF($A$5:$A32,$AL$5)</f>
        <v>1</v>
      </c>
      <c r="AM32" s="84" t="str">
        <f t="shared" ca="1" si="0"/>
        <v>1</v>
      </c>
      <c r="AN32" s="30">
        <v>28</v>
      </c>
      <c r="AO32" s="88">
        <f t="shared" ca="1" si="3"/>
        <v>0</v>
      </c>
      <c r="AP32" s="89">
        <f t="shared" ca="1" si="1"/>
        <v>0</v>
      </c>
      <c r="AQ32" s="89">
        <f t="shared" ca="1" si="4"/>
        <v>2</v>
      </c>
      <c r="AR32" s="89">
        <f t="shared" ca="1" si="5"/>
        <v>3</v>
      </c>
      <c r="AS32" s="90">
        <f t="shared" ca="1" si="6"/>
        <v>0</v>
      </c>
      <c r="AT32" s="90">
        <f t="shared" ca="1" si="7"/>
        <v>0</v>
      </c>
      <c r="AU32" s="90">
        <f t="shared" ca="1" si="8"/>
        <v>3</v>
      </c>
      <c r="AV32" s="36">
        <f t="shared" ca="1" si="9"/>
        <v>5</v>
      </c>
      <c r="AW32" s="40">
        <f t="shared" si="2"/>
        <v>9</v>
      </c>
      <c r="AX32" s="41">
        <f ca="1">AW32-AR32</f>
        <v>6</v>
      </c>
      <c r="AY32" s="36" t="str">
        <f ca="1">IF(COUNTIF($A$5:$A32,A32)&gt;1,"R","U")</f>
        <v>U</v>
      </c>
      <c r="AZ32" s="23"/>
      <c r="BG32" s="69">
        <f ca="1">IF($AW$2="no",INT(RAND()*36+1),INT(RAND()*37))</f>
        <v>22</v>
      </c>
      <c r="BJ32" s="13">
        <v>26</v>
      </c>
      <c r="BK32" s="11" t="str">
        <f t="shared" si="25"/>
        <v>3</v>
      </c>
      <c r="BL32" s="11" t="str">
        <f t="shared" ref="BL32" si="27">"2"</f>
        <v>2</v>
      </c>
      <c r="BM32" s="11">
        <v>5</v>
      </c>
      <c r="BN32" s="11" t="s">
        <v>3</v>
      </c>
      <c r="BO32" s="11" t="s">
        <v>6</v>
      </c>
      <c r="BP32" s="11" t="s">
        <v>1</v>
      </c>
      <c r="BQ32" s="12">
        <v>14</v>
      </c>
    </row>
    <row r="33" spans="1:69" ht="15">
      <c r="A33" s="69">
        <f ca="1">IF($AW$2="no",INT(RAND()*36+1),INT(RAND()*37))</f>
        <v>10</v>
      </c>
      <c r="B33" s="19">
        <f ca="1">COUNTIF($A$5:A33,$B$5)</f>
        <v>0</v>
      </c>
      <c r="C33" s="19">
        <f ca="1">COUNTIF($A$5:$A33,$C$5)</f>
        <v>0</v>
      </c>
      <c r="D33" s="19">
        <f ca="1">COUNTIF($A$5:$A33,$D$5)</f>
        <v>0</v>
      </c>
      <c r="E33" s="19">
        <f ca="1">COUNTIF($A$5:$A33,$E$5)</f>
        <v>0</v>
      </c>
      <c r="F33" s="19">
        <f ca="1">COUNTIF($A$5:$A33,$F$5)</f>
        <v>1</v>
      </c>
      <c r="G33" s="19">
        <f ca="1">COUNTIF($A$5:$A33,$G$5)</f>
        <v>2</v>
      </c>
      <c r="H33" s="19">
        <f ca="1">COUNTIF($A$5:$A33,$H$5)</f>
        <v>2</v>
      </c>
      <c r="I33" s="19">
        <f ca="1">COUNTIF($A$5:$A33,$I$5)</f>
        <v>1</v>
      </c>
      <c r="J33" s="19">
        <f ca="1">COUNTIF($A$5:$A33,$J$5)</f>
        <v>0</v>
      </c>
      <c r="K33" s="19">
        <f ca="1">COUNTIF($A$5:$A33,$K$5)</f>
        <v>2</v>
      </c>
      <c r="L33" s="19">
        <f ca="1">COUNTIF($A$5:$A33,$L$5)</f>
        <v>2</v>
      </c>
      <c r="M33" s="19">
        <f ca="1">COUNTIF($A$5:$A33,$M$5)</f>
        <v>1</v>
      </c>
      <c r="N33" s="19">
        <f ca="1">COUNTIF($A$5:$A33,$N$5)</f>
        <v>1</v>
      </c>
      <c r="O33" s="19">
        <f ca="1">COUNTIF($A$5:$A33,$O$5)</f>
        <v>1</v>
      </c>
      <c r="P33" s="19">
        <f ca="1">COUNTIF($A$5:$A33,$P$5)</f>
        <v>1</v>
      </c>
      <c r="Q33" s="19">
        <f ca="1">COUNTIF($A$5:$A33,$Q$5)</f>
        <v>2</v>
      </c>
      <c r="R33" s="19">
        <f ca="1">COUNTIF($A$5:$A33,$R$5)</f>
        <v>1</v>
      </c>
      <c r="S33" s="19">
        <f ca="1">COUNTIF($A$5:$A33,$S$5)</f>
        <v>0</v>
      </c>
      <c r="T33" s="19">
        <f ca="1">COUNTIF($A$5:$A33,$T$5)</f>
        <v>1</v>
      </c>
      <c r="U33" s="19">
        <f ca="1">COUNTIF($A$5:$A33,$U$5)</f>
        <v>1</v>
      </c>
      <c r="V33" s="19">
        <f ca="1">COUNTIF($A$5:$A33,$V$5)</f>
        <v>3</v>
      </c>
      <c r="W33" s="19">
        <f ca="1">COUNTIF($A$5:$A33,$W$5)</f>
        <v>1</v>
      </c>
      <c r="X33" s="19">
        <f ca="1">COUNTIF($A$5:$A33,$X$5)</f>
        <v>0</v>
      </c>
      <c r="Y33" s="19">
        <f ca="1">COUNTIF($A$5:$A33,$Y$5)</f>
        <v>0</v>
      </c>
      <c r="Z33" s="19">
        <f ca="1">COUNTIF($A$5:$A33,$Z$5)</f>
        <v>1</v>
      </c>
      <c r="AA33" s="19">
        <f ca="1">COUNTIF($A$5:$A33,$AA$5)</f>
        <v>1</v>
      </c>
      <c r="AB33" s="19">
        <f ca="1">COUNTIF($A$5:$A33,$AB$5)</f>
        <v>0</v>
      </c>
      <c r="AC33" s="19">
        <f ca="1">COUNTIF($A$5:$A33,$AC$5)</f>
        <v>0</v>
      </c>
      <c r="AD33" s="19">
        <f ca="1">COUNTIF($A$5:$A33,$AD$5)</f>
        <v>0</v>
      </c>
      <c r="AE33" s="19">
        <f ca="1">COUNTIF($A$5:$A33,$AE$5)</f>
        <v>0</v>
      </c>
      <c r="AF33" s="19">
        <f ca="1">COUNTIF($A$5:$A33,$AF$5)</f>
        <v>0</v>
      </c>
      <c r="AG33" s="19">
        <f ca="1">COUNTIF($A$5:$A33,$AG$5)</f>
        <v>1</v>
      </c>
      <c r="AH33" s="19">
        <f ca="1">COUNTIF($A$5:$A33,$AH$5)</f>
        <v>1</v>
      </c>
      <c r="AI33" s="19">
        <f ca="1">COUNTIF($A$5:$A33,$AI$5)</f>
        <v>1</v>
      </c>
      <c r="AJ33" s="19">
        <f ca="1">COUNTIF($A$5:$A33,$AJ$5)</f>
        <v>0</v>
      </c>
      <c r="AK33" s="19">
        <f ca="1">COUNTIF($A$5:$A33,$AK$5)</f>
        <v>0</v>
      </c>
      <c r="AL33" s="19">
        <f ca="1">COUNTIF($A$5:$A33,$AL$5)</f>
        <v>1</v>
      </c>
      <c r="AM33" s="84" t="str">
        <f t="shared" ca="1" si="0"/>
        <v>1</v>
      </c>
      <c r="AN33" s="30">
        <v>29</v>
      </c>
      <c r="AO33" s="88">
        <f t="shared" ca="1" si="3"/>
        <v>0</v>
      </c>
      <c r="AP33" s="89">
        <f t="shared" ca="1" si="1"/>
        <v>0</v>
      </c>
      <c r="AQ33" s="89">
        <f t="shared" ca="1" si="4"/>
        <v>2</v>
      </c>
      <c r="AR33" s="89">
        <f t="shared" ca="1" si="5"/>
        <v>3</v>
      </c>
      <c r="AS33" s="90">
        <f t="shared" ca="1" si="6"/>
        <v>1</v>
      </c>
      <c r="AT33" s="90">
        <f t="shared" ca="1" si="7"/>
        <v>0</v>
      </c>
      <c r="AU33" s="90">
        <f t="shared" ca="1" si="8"/>
        <v>3</v>
      </c>
      <c r="AV33" s="36">
        <f t="shared" ca="1" si="9"/>
        <v>6</v>
      </c>
      <c r="AW33" s="40">
        <f t="shared" si="2"/>
        <v>10</v>
      </c>
      <c r="AX33" s="41">
        <f ca="1">AW33-AR33</f>
        <v>7</v>
      </c>
      <c r="AY33" s="36" t="str">
        <f ca="1">IF(COUNTIF($A$5:$A33,A33)&gt;1,"R","U")</f>
        <v>R</v>
      </c>
      <c r="AZ33" s="23"/>
      <c r="BG33" s="69">
        <f ca="1">IF($AW$2="no",INT(RAND()*36+1),INT(RAND()*37))</f>
        <v>11</v>
      </c>
      <c r="BJ33" s="13">
        <v>27</v>
      </c>
      <c r="BK33" s="11" t="str">
        <f t="shared" si="25"/>
        <v>3</v>
      </c>
      <c r="BL33" s="11" t="str">
        <f t="shared" si="25"/>
        <v>3</v>
      </c>
      <c r="BM33" s="11">
        <v>5</v>
      </c>
      <c r="BN33" s="11" t="s">
        <v>3</v>
      </c>
      <c r="BO33" s="11" t="s">
        <v>4</v>
      </c>
      <c r="BP33" s="11" t="s">
        <v>2</v>
      </c>
      <c r="BQ33" s="12">
        <v>15</v>
      </c>
    </row>
    <row r="34" spans="1:69" ht="15">
      <c r="A34" s="69">
        <f ca="1">IF($AW$2="no",INT(RAND()*36+1),INT(RAND()*37))</f>
        <v>3</v>
      </c>
      <c r="B34" s="19">
        <f ca="1">COUNTIF($A$5:A34,$B$5)</f>
        <v>0</v>
      </c>
      <c r="C34" s="19">
        <f ca="1">COUNTIF($A$5:$A34,$C$5)</f>
        <v>0</v>
      </c>
      <c r="D34" s="19">
        <f ca="1">COUNTIF($A$5:$A34,$D$5)</f>
        <v>1</v>
      </c>
      <c r="E34" s="19">
        <f ca="1">COUNTIF($A$5:$A34,$E$5)</f>
        <v>0</v>
      </c>
      <c r="F34" s="19">
        <f ca="1">COUNTIF($A$5:$A34,$F$5)</f>
        <v>1</v>
      </c>
      <c r="G34" s="19">
        <f ca="1">COUNTIF($A$5:$A34,$G$5)</f>
        <v>2</v>
      </c>
      <c r="H34" s="19">
        <f ca="1">COUNTIF($A$5:$A34,$H$5)</f>
        <v>2</v>
      </c>
      <c r="I34" s="19">
        <f ca="1">COUNTIF($A$5:$A34,$I$5)</f>
        <v>1</v>
      </c>
      <c r="J34" s="19">
        <f ca="1">COUNTIF($A$5:$A34,$J$5)</f>
        <v>0</v>
      </c>
      <c r="K34" s="19">
        <f ca="1">COUNTIF($A$5:$A34,$K$5)</f>
        <v>2</v>
      </c>
      <c r="L34" s="19">
        <f ca="1">COUNTIF($A$5:$A34,$L$5)</f>
        <v>2</v>
      </c>
      <c r="M34" s="19">
        <f ca="1">COUNTIF($A$5:$A34,$M$5)</f>
        <v>1</v>
      </c>
      <c r="N34" s="19">
        <f ca="1">COUNTIF($A$5:$A34,$N$5)</f>
        <v>1</v>
      </c>
      <c r="O34" s="19">
        <f ca="1">COUNTIF($A$5:$A34,$O$5)</f>
        <v>1</v>
      </c>
      <c r="P34" s="19">
        <f ca="1">COUNTIF($A$5:$A34,$P$5)</f>
        <v>1</v>
      </c>
      <c r="Q34" s="19">
        <f ca="1">COUNTIF($A$5:$A34,$Q$5)</f>
        <v>2</v>
      </c>
      <c r="R34" s="19">
        <f ca="1">COUNTIF($A$5:$A34,$R$5)</f>
        <v>1</v>
      </c>
      <c r="S34" s="19">
        <f ca="1">COUNTIF($A$5:$A34,$S$5)</f>
        <v>0</v>
      </c>
      <c r="T34" s="19">
        <f ca="1">COUNTIF($A$5:$A34,$T$5)</f>
        <v>1</v>
      </c>
      <c r="U34" s="19">
        <f ca="1">COUNTIF($A$5:$A34,$U$5)</f>
        <v>1</v>
      </c>
      <c r="V34" s="19">
        <f ca="1">COUNTIF($A$5:$A34,$V$5)</f>
        <v>3</v>
      </c>
      <c r="W34" s="19">
        <f ca="1">COUNTIF($A$5:$A34,$W$5)</f>
        <v>1</v>
      </c>
      <c r="X34" s="19">
        <f ca="1">COUNTIF($A$5:$A34,$X$5)</f>
        <v>0</v>
      </c>
      <c r="Y34" s="19">
        <f ca="1">COUNTIF($A$5:$A34,$Y$5)</f>
        <v>0</v>
      </c>
      <c r="Z34" s="19">
        <f ca="1">COUNTIF($A$5:$A34,$Z$5)</f>
        <v>1</v>
      </c>
      <c r="AA34" s="19">
        <f ca="1">COUNTIF($A$5:$A34,$AA$5)</f>
        <v>1</v>
      </c>
      <c r="AB34" s="19">
        <f ca="1">COUNTIF($A$5:$A34,$AB$5)</f>
        <v>0</v>
      </c>
      <c r="AC34" s="19">
        <f ca="1">COUNTIF($A$5:$A34,$AC$5)</f>
        <v>0</v>
      </c>
      <c r="AD34" s="19">
        <f ca="1">COUNTIF($A$5:$A34,$AD$5)</f>
        <v>0</v>
      </c>
      <c r="AE34" s="19">
        <f ca="1">COUNTIF($A$5:$A34,$AE$5)</f>
        <v>0</v>
      </c>
      <c r="AF34" s="19">
        <f ca="1">COUNTIF($A$5:$A34,$AF$5)</f>
        <v>0</v>
      </c>
      <c r="AG34" s="19">
        <f ca="1">COUNTIF($A$5:$A34,$AG$5)</f>
        <v>1</v>
      </c>
      <c r="AH34" s="19">
        <f ca="1">COUNTIF($A$5:$A34,$AH$5)</f>
        <v>1</v>
      </c>
      <c r="AI34" s="19">
        <f ca="1">COUNTIF($A$5:$A34,$AI$5)</f>
        <v>1</v>
      </c>
      <c r="AJ34" s="19">
        <f ca="1">COUNTIF($A$5:$A34,$AJ$5)</f>
        <v>0</v>
      </c>
      <c r="AK34" s="19">
        <f ca="1">COUNTIF($A$5:$A34,$AK$5)</f>
        <v>0</v>
      </c>
      <c r="AL34" s="19">
        <f ca="1">COUNTIF($A$5:$A34,$AL$5)</f>
        <v>1</v>
      </c>
      <c r="AM34" s="84" t="str">
        <f t="shared" ca="1" si="0"/>
        <v>1</v>
      </c>
      <c r="AN34" s="30">
        <v>30</v>
      </c>
      <c r="AO34" s="88">
        <f t="shared" ca="1" si="3"/>
        <v>0</v>
      </c>
      <c r="AP34" s="89">
        <f t="shared" ca="1" si="1"/>
        <v>0</v>
      </c>
      <c r="AQ34" s="89">
        <f t="shared" ca="1" si="4"/>
        <v>2</v>
      </c>
      <c r="AR34" s="89">
        <f t="shared" ca="1" si="5"/>
        <v>3</v>
      </c>
      <c r="AS34" s="90">
        <f t="shared" ca="1" si="6"/>
        <v>0</v>
      </c>
      <c r="AT34" s="90">
        <f t="shared" ca="1" si="7"/>
        <v>0</v>
      </c>
      <c r="AU34" s="90">
        <f t="shared" ca="1" si="8"/>
        <v>3</v>
      </c>
      <c r="AV34" s="36">
        <f t="shared" ca="1" si="9"/>
        <v>6</v>
      </c>
      <c r="AW34" s="40">
        <f t="shared" si="2"/>
        <v>10</v>
      </c>
      <c r="AX34" s="41">
        <f ca="1">AW34-AR34</f>
        <v>7</v>
      </c>
      <c r="AY34" s="36" t="str">
        <f ca="1">IF(COUNTIF($A$5:$A34,A34)&gt;1,"R","U")</f>
        <v>U</v>
      </c>
      <c r="AZ34" s="23"/>
      <c r="BG34" s="69">
        <f ca="1">IF($AW$2="no",INT(RAND()*36+1),INT(RAND()*37))</f>
        <v>27</v>
      </c>
      <c r="BJ34" s="13">
        <v>28</v>
      </c>
      <c r="BK34" s="11" t="str">
        <f t="shared" si="25"/>
        <v>3</v>
      </c>
      <c r="BL34" s="11" t="str">
        <f t="shared" si="26"/>
        <v>1</v>
      </c>
      <c r="BM34" s="11">
        <v>5</v>
      </c>
      <c r="BN34" s="11" t="s">
        <v>3</v>
      </c>
      <c r="BO34" s="11" t="s">
        <v>6</v>
      </c>
      <c r="BP34" s="11" t="s">
        <v>1</v>
      </c>
      <c r="BQ34" s="12">
        <v>13</v>
      </c>
    </row>
    <row r="35" spans="1:69" ht="15">
      <c r="A35" s="69">
        <f ca="1">IF($AW$2="no",INT(RAND()*36+1),INT(RAND()*37))</f>
        <v>28</v>
      </c>
      <c r="B35" s="19">
        <f ca="1">COUNTIF($A$5:A35,$B$5)</f>
        <v>0</v>
      </c>
      <c r="C35" s="19">
        <f ca="1">COUNTIF($A$5:$A35,$C$5)</f>
        <v>0</v>
      </c>
      <c r="D35" s="19">
        <f ca="1">COUNTIF($A$5:$A35,$D$5)</f>
        <v>1</v>
      </c>
      <c r="E35" s="19">
        <f ca="1">COUNTIF($A$5:$A35,$E$5)</f>
        <v>0</v>
      </c>
      <c r="F35" s="19">
        <f ca="1">COUNTIF($A$5:$A35,$F$5)</f>
        <v>1</v>
      </c>
      <c r="G35" s="19">
        <f ca="1">COUNTIF($A$5:$A35,$G$5)</f>
        <v>2</v>
      </c>
      <c r="H35" s="19">
        <f ca="1">COUNTIF($A$5:$A35,$H$5)</f>
        <v>2</v>
      </c>
      <c r="I35" s="19">
        <f ca="1">COUNTIF($A$5:$A35,$I$5)</f>
        <v>1</v>
      </c>
      <c r="J35" s="19">
        <f ca="1">COUNTIF($A$5:$A35,$J$5)</f>
        <v>0</v>
      </c>
      <c r="K35" s="19">
        <f ca="1">COUNTIF($A$5:$A35,$K$5)</f>
        <v>2</v>
      </c>
      <c r="L35" s="19">
        <f ca="1">COUNTIF($A$5:$A35,$L$5)</f>
        <v>2</v>
      </c>
      <c r="M35" s="19">
        <f ca="1">COUNTIF($A$5:$A35,$M$5)</f>
        <v>1</v>
      </c>
      <c r="N35" s="19">
        <f ca="1">COUNTIF($A$5:$A35,$N$5)</f>
        <v>1</v>
      </c>
      <c r="O35" s="19">
        <f ca="1">COUNTIF($A$5:$A35,$O$5)</f>
        <v>1</v>
      </c>
      <c r="P35" s="19">
        <f ca="1">COUNTIF($A$5:$A35,$P$5)</f>
        <v>1</v>
      </c>
      <c r="Q35" s="19">
        <f ca="1">COUNTIF($A$5:$A35,$Q$5)</f>
        <v>2</v>
      </c>
      <c r="R35" s="19">
        <f ca="1">COUNTIF($A$5:$A35,$R$5)</f>
        <v>1</v>
      </c>
      <c r="S35" s="19">
        <f ca="1">COUNTIF($A$5:$A35,$S$5)</f>
        <v>0</v>
      </c>
      <c r="T35" s="19">
        <f ca="1">COUNTIF($A$5:$A35,$T$5)</f>
        <v>1</v>
      </c>
      <c r="U35" s="19">
        <f ca="1">COUNTIF($A$5:$A35,$U$5)</f>
        <v>1</v>
      </c>
      <c r="V35" s="19">
        <f ca="1">COUNTIF($A$5:$A35,$V$5)</f>
        <v>3</v>
      </c>
      <c r="W35" s="19">
        <f ca="1">COUNTIF($A$5:$A35,$W$5)</f>
        <v>1</v>
      </c>
      <c r="X35" s="19">
        <f ca="1">COUNTIF($A$5:$A35,$X$5)</f>
        <v>0</v>
      </c>
      <c r="Y35" s="19">
        <f ca="1">COUNTIF($A$5:$A35,$Y$5)</f>
        <v>0</v>
      </c>
      <c r="Z35" s="19">
        <f ca="1">COUNTIF($A$5:$A35,$Z$5)</f>
        <v>1</v>
      </c>
      <c r="AA35" s="19">
        <f ca="1">COUNTIF($A$5:$A35,$AA$5)</f>
        <v>1</v>
      </c>
      <c r="AB35" s="19">
        <f ca="1">COUNTIF($A$5:$A35,$AB$5)</f>
        <v>0</v>
      </c>
      <c r="AC35" s="19">
        <f ca="1">COUNTIF($A$5:$A35,$AC$5)</f>
        <v>1</v>
      </c>
      <c r="AD35" s="19">
        <f ca="1">COUNTIF($A$5:$A35,$AD$5)</f>
        <v>0</v>
      </c>
      <c r="AE35" s="19">
        <f ca="1">COUNTIF($A$5:$A35,$AE$5)</f>
        <v>0</v>
      </c>
      <c r="AF35" s="19">
        <f ca="1">COUNTIF($A$5:$A35,$AF$5)</f>
        <v>0</v>
      </c>
      <c r="AG35" s="19">
        <f ca="1">COUNTIF($A$5:$A35,$AG$5)</f>
        <v>1</v>
      </c>
      <c r="AH35" s="19">
        <f ca="1">COUNTIF($A$5:$A35,$AH$5)</f>
        <v>1</v>
      </c>
      <c r="AI35" s="19">
        <f ca="1">COUNTIF($A$5:$A35,$AI$5)</f>
        <v>1</v>
      </c>
      <c r="AJ35" s="19">
        <f ca="1">COUNTIF($A$5:$A35,$AJ$5)</f>
        <v>0</v>
      </c>
      <c r="AK35" s="19">
        <f ca="1">COUNTIF($A$5:$A35,$AK$5)</f>
        <v>0</v>
      </c>
      <c r="AL35" s="19">
        <f ca="1">COUNTIF($A$5:$A35,$AL$5)</f>
        <v>1</v>
      </c>
      <c r="AM35" s="84" t="str">
        <f t="shared" ca="1" si="0"/>
        <v>3</v>
      </c>
      <c r="AN35" s="30">
        <v>31</v>
      </c>
      <c r="AO35" s="88">
        <f t="shared" ca="1" si="3"/>
        <v>31</v>
      </c>
      <c r="AP35" s="89">
        <f t="shared" ca="1" si="1"/>
        <v>1</v>
      </c>
      <c r="AQ35" s="89">
        <f t="shared" ca="1" si="4"/>
        <v>2</v>
      </c>
      <c r="AR35" s="89">
        <f t="shared" ca="1" si="5"/>
        <v>0</v>
      </c>
      <c r="AS35" s="90">
        <f t="shared" ca="1" si="6"/>
        <v>0</v>
      </c>
      <c r="AT35" s="90">
        <f t="shared" ca="1" si="7"/>
        <v>0</v>
      </c>
      <c r="AU35" s="90">
        <f t="shared" ca="1" si="8"/>
        <v>0</v>
      </c>
      <c r="AV35" s="36">
        <f t="shared" ca="1" si="9"/>
        <v>6</v>
      </c>
      <c r="AW35" s="40">
        <f t="shared" si="2"/>
        <v>10</v>
      </c>
      <c r="AX35" s="41">
        <f ca="1">AW35-AR35</f>
        <v>10</v>
      </c>
      <c r="AY35" s="36" t="str">
        <f ca="1">IF(COUNTIF($A$5:$A35,A35)&gt;1,"R","U")</f>
        <v>U</v>
      </c>
      <c r="AZ35" s="23"/>
      <c r="BG35" s="69">
        <f ca="1">IF($AW$2="no",INT(RAND()*36+1),INT(RAND()*37))</f>
        <v>26</v>
      </c>
      <c r="BJ35" s="13">
        <v>29</v>
      </c>
      <c r="BK35" s="11" t="str">
        <f t="shared" si="25"/>
        <v>3</v>
      </c>
      <c r="BL35" s="11" t="str">
        <f t="shared" ref="BL35" si="28">"2"</f>
        <v>2</v>
      </c>
      <c r="BM35" s="11">
        <v>5</v>
      </c>
      <c r="BN35" s="11" t="s">
        <v>3</v>
      </c>
      <c r="BO35" s="11" t="s">
        <v>6</v>
      </c>
      <c r="BP35" s="11" t="s">
        <v>2</v>
      </c>
      <c r="BQ35" s="12">
        <v>14</v>
      </c>
    </row>
    <row r="36" spans="1:69" ht="15">
      <c r="A36" s="69">
        <f ca="1">IF($AW$2="no",INT(RAND()*36+1),INT(RAND()*37))</f>
        <v>4</v>
      </c>
      <c r="B36" s="19">
        <f ca="1">COUNTIF($A$5:A36,$B$5)</f>
        <v>0</v>
      </c>
      <c r="C36" s="19">
        <f ca="1">COUNTIF($A$5:$A36,$C$5)</f>
        <v>0</v>
      </c>
      <c r="D36" s="19">
        <f ca="1">COUNTIF($A$5:$A36,$D$5)</f>
        <v>1</v>
      </c>
      <c r="E36" s="19">
        <f ca="1">COUNTIF($A$5:$A36,$E$5)</f>
        <v>1</v>
      </c>
      <c r="F36" s="19">
        <f ca="1">COUNTIF($A$5:$A36,$F$5)</f>
        <v>1</v>
      </c>
      <c r="G36" s="19">
        <f ca="1">COUNTIF($A$5:$A36,$G$5)</f>
        <v>2</v>
      </c>
      <c r="H36" s="19">
        <f ca="1">COUNTIF($A$5:$A36,$H$5)</f>
        <v>2</v>
      </c>
      <c r="I36" s="19">
        <f ca="1">COUNTIF($A$5:$A36,$I$5)</f>
        <v>1</v>
      </c>
      <c r="J36" s="19">
        <f ca="1">COUNTIF($A$5:$A36,$J$5)</f>
        <v>0</v>
      </c>
      <c r="K36" s="19">
        <f ca="1">COUNTIF($A$5:$A36,$K$5)</f>
        <v>2</v>
      </c>
      <c r="L36" s="19">
        <f ca="1">COUNTIF($A$5:$A36,$L$5)</f>
        <v>2</v>
      </c>
      <c r="M36" s="19">
        <f ca="1">COUNTIF($A$5:$A36,$M$5)</f>
        <v>1</v>
      </c>
      <c r="N36" s="19">
        <f ca="1">COUNTIF($A$5:$A36,$N$5)</f>
        <v>1</v>
      </c>
      <c r="O36" s="19">
        <f ca="1">COUNTIF($A$5:$A36,$O$5)</f>
        <v>1</v>
      </c>
      <c r="P36" s="19">
        <f ca="1">COUNTIF($A$5:$A36,$P$5)</f>
        <v>1</v>
      </c>
      <c r="Q36" s="19">
        <f ca="1">COUNTIF($A$5:$A36,$Q$5)</f>
        <v>2</v>
      </c>
      <c r="R36" s="19">
        <f ca="1">COUNTIF($A$5:$A36,$R$5)</f>
        <v>1</v>
      </c>
      <c r="S36" s="19">
        <f ca="1">COUNTIF($A$5:$A36,$S$5)</f>
        <v>0</v>
      </c>
      <c r="T36" s="19">
        <f ca="1">COUNTIF($A$5:$A36,$T$5)</f>
        <v>1</v>
      </c>
      <c r="U36" s="19">
        <f ca="1">COUNTIF($A$5:$A36,$U$5)</f>
        <v>1</v>
      </c>
      <c r="V36" s="19">
        <f ca="1">COUNTIF($A$5:$A36,$V$5)</f>
        <v>3</v>
      </c>
      <c r="W36" s="19">
        <f ca="1">COUNTIF($A$5:$A36,$W$5)</f>
        <v>1</v>
      </c>
      <c r="X36" s="19">
        <f ca="1">COUNTIF($A$5:$A36,$X$5)</f>
        <v>0</v>
      </c>
      <c r="Y36" s="19">
        <f ca="1">COUNTIF($A$5:$A36,$Y$5)</f>
        <v>0</v>
      </c>
      <c r="Z36" s="19">
        <f ca="1">COUNTIF($A$5:$A36,$Z$5)</f>
        <v>1</v>
      </c>
      <c r="AA36" s="19">
        <f ca="1">COUNTIF($A$5:$A36,$AA$5)</f>
        <v>1</v>
      </c>
      <c r="AB36" s="19">
        <f ca="1">COUNTIF($A$5:$A36,$AB$5)</f>
        <v>0</v>
      </c>
      <c r="AC36" s="19">
        <f ca="1">COUNTIF($A$5:$A36,$AC$5)</f>
        <v>1</v>
      </c>
      <c r="AD36" s="19">
        <f ca="1">COUNTIF($A$5:$A36,$AD$5)</f>
        <v>0</v>
      </c>
      <c r="AE36" s="19">
        <f ca="1">COUNTIF($A$5:$A36,$AE$5)</f>
        <v>0</v>
      </c>
      <c r="AF36" s="19">
        <f ca="1">COUNTIF($A$5:$A36,$AF$5)</f>
        <v>0</v>
      </c>
      <c r="AG36" s="19">
        <f ca="1">COUNTIF($A$5:$A36,$AG$5)</f>
        <v>1</v>
      </c>
      <c r="AH36" s="19">
        <f ca="1">COUNTIF($A$5:$A36,$AH$5)</f>
        <v>1</v>
      </c>
      <c r="AI36" s="19">
        <f ca="1">COUNTIF($A$5:$A36,$AI$5)</f>
        <v>1</v>
      </c>
      <c r="AJ36" s="19">
        <f ca="1">COUNTIF($A$5:$A36,$AJ$5)</f>
        <v>0</v>
      </c>
      <c r="AK36" s="19">
        <f ca="1">COUNTIF($A$5:$A36,$AK$5)</f>
        <v>0</v>
      </c>
      <c r="AL36" s="19">
        <f ca="1">COUNTIF($A$5:$A36,$AL$5)</f>
        <v>1</v>
      </c>
      <c r="AM36" s="84" t="str">
        <f t="shared" ca="1" si="0"/>
        <v>1</v>
      </c>
      <c r="AN36" s="30">
        <v>32</v>
      </c>
      <c r="AO36" s="88">
        <f t="shared" ca="1" si="3"/>
        <v>0</v>
      </c>
      <c r="AP36" s="89">
        <f t="shared" ca="1" si="1"/>
        <v>0</v>
      </c>
      <c r="AQ36" s="89">
        <f t="shared" ca="1" si="4"/>
        <v>2</v>
      </c>
      <c r="AR36" s="89">
        <f t="shared" ca="1" si="5"/>
        <v>3</v>
      </c>
      <c r="AS36" s="90">
        <f t="shared" ca="1" si="6"/>
        <v>1</v>
      </c>
      <c r="AT36" s="90">
        <f t="shared" ca="1" si="7"/>
        <v>0</v>
      </c>
      <c r="AU36" s="90">
        <f t="shared" ca="1" si="8"/>
        <v>0</v>
      </c>
      <c r="AV36" s="36">
        <f t="shared" ca="1" si="9"/>
        <v>6</v>
      </c>
      <c r="AW36" s="40">
        <f t="shared" si="2"/>
        <v>11</v>
      </c>
      <c r="AX36" s="41">
        <f ca="1">AW36-AR36</f>
        <v>8</v>
      </c>
      <c r="AY36" s="36" t="str">
        <f ca="1">IF(COUNTIF($A$5:$A36,A36)&gt;1,"R","U")</f>
        <v>U</v>
      </c>
      <c r="AZ36" s="23"/>
      <c r="BG36" s="69">
        <f ca="1">IF($AW$2="no",INT(RAND()*36+1),INT(RAND()*37))</f>
        <v>15</v>
      </c>
      <c r="BJ36" s="13">
        <v>30</v>
      </c>
      <c r="BK36" s="11" t="str">
        <f t="shared" si="25"/>
        <v>3</v>
      </c>
      <c r="BL36" s="11" t="str">
        <f t="shared" si="25"/>
        <v>3</v>
      </c>
      <c r="BM36" s="11">
        <v>5</v>
      </c>
      <c r="BN36" s="11" t="s">
        <v>3</v>
      </c>
      <c r="BO36" s="11" t="s">
        <v>4</v>
      </c>
      <c r="BP36" s="11" t="s">
        <v>1</v>
      </c>
      <c r="BQ36" s="12">
        <v>15</v>
      </c>
    </row>
    <row r="37" spans="1:69" ht="15">
      <c r="A37" s="69">
        <f ca="1">IF($AW$2="no",INT(RAND()*36+1),INT(RAND()*37))</f>
        <v>26</v>
      </c>
      <c r="B37" s="19">
        <f ca="1">COUNTIF($A$5:A37,$B$5)</f>
        <v>0</v>
      </c>
      <c r="C37" s="19">
        <f ca="1">COUNTIF($A$5:$A37,$C$5)</f>
        <v>0</v>
      </c>
      <c r="D37" s="19">
        <f ca="1">COUNTIF($A$5:$A37,$D$5)</f>
        <v>1</v>
      </c>
      <c r="E37" s="19">
        <f ca="1">COUNTIF($A$5:$A37,$E$5)</f>
        <v>1</v>
      </c>
      <c r="F37" s="19">
        <f ca="1">COUNTIF($A$5:$A37,$F$5)</f>
        <v>1</v>
      </c>
      <c r="G37" s="19">
        <f ca="1">COUNTIF($A$5:$A37,$G$5)</f>
        <v>2</v>
      </c>
      <c r="H37" s="19">
        <f ca="1">COUNTIF($A$5:$A37,$H$5)</f>
        <v>2</v>
      </c>
      <c r="I37" s="19">
        <f ca="1">COUNTIF($A$5:$A37,$I$5)</f>
        <v>1</v>
      </c>
      <c r="J37" s="19">
        <f ca="1">COUNTIF($A$5:$A37,$J$5)</f>
        <v>0</v>
      </c>
      <c r="K37" s="19">
        <f ca="1">COUNTIF($A$5:$A37,$K$5)</f>
        <v>2</v>
      </c>
      <c r="L37" s="19">
        <f ca="1">COUNTIF($A$5:$A37,$L$5)</f>
        <v>2</v>
      </c>
      <c r="M37" s="19">
        <f ca="1">COUNTIF($A$5:$A37,$M$5)</f>
        <v>1</v>
      </c>
      <c r="N37" s="19">
        <f ca="1">COUNTIF($A$5:$A37,$N$5)</f>
        <v>1</v>
      </c>
      <c r="O37" s="19">
        <f ca="1">COUNTIF($A$5:$A37,$O$5)</f>
        <v>1</v>
      </c>
      <c r="P37" s="19">
        <f ca="1">COUNTIF($A$5:$A37,$P$5)</f>
        <v>1</v>
      </c>
      <c r="Q37" s="19">
        <f ca="1">COUNTIF($A$5:$A37,$Q$5)</f>
        <v>2</v>
      </c>
      <c r="R37" s="19">
        <f ca="1">COUNTIF($A$5:$A37,$R$5)</f>
        <v>1</v>
      </c>
      <c r="S37" s="19">
        <f ca="1">COUNTIF($A$5:$A37,$S$5)</f>
        <v>0</v>
      </c>
      <c r="T37" s="19">
        <f ca="1">COUNTIF($A$5:$A37,$T$5)</f>
        <v>1</v>
      </c>
      <c r="U37" s="19">
        <f ca="1">COUNTIF($A$5:$A37,$U$5)</f>
        <v>1</v>
      </c>
      <c r="V37" s="19">
        <f ca="1">COUNTIF($A$5:$A37,$V$5)</f>
        <v>3</v>
      </c>
      <c r="W37" s="19">
        <f ca="1">COUNTIF($A$5:$A37,$W$5)</f>
        <v>1</v>
      </c>
      <c r="X37" s="19">
        <f ca="1">COUNTIF($A$5:$A37,$X$5)</f>
        <v>0</v>
      </c>
      <c r="Y37" s="19">
        <f ca="1">COUNTIF($A$5:$A37,$Y$5)</f>
        <v>0</v>
      </c>
      <c r="Z37" s="19">
        <f ca="1">COUNTIF($A$5:$A37,$Z$5)</f>
        <v>1</v>
      </c>
      <c r="AA37" s="19">
        <f ca="1">COUNTIF($A$5:$A37,$AA$5)</f>
        <v>2</v>
      </c>
      <c r="AB37" s="19">
        <f ca="1">COUNTIF($A$5:$A37,$AB$5)</f>
        <v>0</v>
      </c>
      <c r="AC37" s="19">
        <f ca="1">COUNTIF($A$5:$A37,$AC$5)</f>
        <v>1</v>
      </c>
      <c r="AD37" s="19">
        <f ca="1">COUNTIF($A$5:$A37,$AD$5)</f>
        <v>0</v>
      </c>
      <c r="AE37" s="19">
        <f ca="1">COUNTIF($A$5:$A37,$AE$5)</f>
        <v>0</v>
      </c>
      <c r="AF37" s="19">
        <f ca="1">COUNTIF($A$5:$A37,$AF$5)</f>
        <v>0</v>
      </c>
      <c r="AG37" s="19">
        <f ca="1">COUNTIF($A$5:$A37,$AG$5)</f>
        <v>1</v>
      </c>
      <c r="AH37" s="19">
        <f ca="1">COUNTIF($A$5:$A37,$AH$5)</f>
        <v>1</v>
      </c>
      <c r="AI37" s="19">
        <f ca="1">COUNTIF($A$5:$A37,$AI$5)</f>
        <v>1</v>
      </c>
      <c r="AJ37" s="19">
        <f ca="1">COUNTIF($A$5:$A37,$AJ$5)</f>
        <v>0</v>
      </c>
      <c r="AK37" s="19">
        <f ca="1">COUNTIF($A$5:$A37,$AK$5)</f>
        <v>0</v>
      </c>
      <c r="AL37" s="19">
        <f ca="1">COUNTIF($A$5:$A37,$AL$5)</f>
        <v>1</v>
      </c>
      <c r="AM37" s="84" t="str">
        <f t="shared" ca="1" si="0"/>
        <v>3</v>
      </c>
      <c r="AN37" s="30">
        <v>33</v>
      </c>
      <c r="AO37" s="88">
        <f t="shared" ca="1" si="3"/>
        <v>33</v>
      </c>
      <c r="AP37" s="89">
        <f t="shared" ca="1" si="1"/>
        <v>1</v>
      </c>
      <c r="AQ37" s="89">
        <f t="shared" ca="1" si="4"/>
        <v>2</v>
      </c>
      <c r="AR37" s="89">
        <f t="shared" ca="1" si="5"/>
        <v>0</v>
      </c>
      <c r="AS37" s="90">
        <f t="shared" ca="1" si="6"/>
        <v>1</v>
      </c>
      <c r="AT37" s="90">
        <f t="shared" ca="1" si="7"/>
        <v>0</v>
      </c>
      <c r="AU37" s="90">
        <f t="shared" ca="1" si="8"/>
        <v>3</v>
      </c>
      <c r="AV37" s="36">
        <f t="shared" ca="1" si="9"/>
        <v>7</v>
      </c>
      <c r="AW37" s="40">
        <f t="shared" si="2"/>
        <v>11</v>
      </c>
      <c r="AX37" s="41">
        <f ca="1">AW37-AR37</f>
        <v>11</v>
      </c>
      <c r="AY37" s="36" t="str">
        <f ca="1">IF(COUNTIF($A$5:$A37,A37)&gt;1,"R","U")</f>
        <v>R</v>
      </c>
      <c r="AZ37" s="23"/>
      <c r="BG37" s="69">
        <f ca="1">IF($AW$2="no",INT(RAND()*36+1),INT(RAND()*37))</f>
        <v>27</v>
      </c>
      <c r="BJ37" s="13">
        <v>31</v>
      </c>
      <c r="BK37" s="11" t="str">
        <f t="shared" si="25"/>
        <v>3</v>
      </c>
      <c r="BL37" s="11" t="str">
        <f t="shared" ref="BL37:BL40" si="29">"1"</f>
        <v>1</v>
      </c>
      <c r="BM37" s="11">
        <v>6</v>
      </c>
      <c r="BN37" s="11" t="s">
        <v>3</v>
      </c>
      <c r="BO37" s="11" t="s">
        <v>6</v>
      </c>
      <c r="BP37" s="11" t="s">
        <v>2</v>
      </c>
      <c r="BQ37" s="12">
        <v>16</v>
      </c>
    </row>
    <row r="38" spans="1:69" ht="15">
      <c r="A38" s="69">
        <f ca="1">IF($AW$2="no",INT(RAND()*36+1),INT(RAND()*37))</f>
        <v>3</v>
      </c>
      <c r="B38" s="19">
        <f ca="1">COUNTIF($A$5:A38,$B$5)</f>
        <v>0</v>
      </c>
      <c r="C38" s="19">
        <f ca="1">COUNTIF($A$5:$A38,$C$5)</f>
        <v>0</v>
      </c>
      <c r="D38" s="19">
        <f ca="1">COUNTIF($A$5:$A38,$D$5)</f>
        <v>2</v>
      </c>
      <c r="E38" s="19">
        <f ca="1">COUNTIF($A$5:$A38,$E$5)</f>
        <v>1</v>
      </c>
      <c r="F38" s="19">
        <f ca="1">COUNTIF($A$5:$A38,$F$5)</f>
        <v>1</v>
      </c>
      <c r="G38" s="19">
        <f ca="1">COUNTIF($A$5:$A38,$G$5)</f>
        <v>2</v>
      </c>
      <c r="H38" s="19">
        <f ca="1">COUNTIF($A$5:$A38,$H$5)</f>
        <v>2</v>
      </c>
      <c r="I38" s="19">
        <f ca="1">COUNTIF($A$5:$A38,$I$5)</f>
        <v>1</v>
      </c>
      <c r="J38" s="19">
        <f ca="1">COUNTIF($A$5:$A38,$J$5)</f>
        <v>0</v>
      </c>
      <c r="K38" s="19">
        <f ca="1">COUNTIF($A$5:$A38,$K$5)</f>
        <v>2</v>
      </c>
      <c r="L38" s="19">
        <f ca="1">COUNTIF($A$5:$A38,$L$5)</f>
        <v>2</v>
      </c>
      <c r="M38" s="19">
        <f ca="1">COUNTIF($A$5:$A38,$M$5)</f>
        <v>1</v>
      </c>
      <c r="N38" s="19">
        <f ca="1">COUNTIF($A$5:$A38,$N$5)</f>
        <v>1</v>
      </c>
      <c r="O38" s="19">
        <f ca="1">COUNTIF($A$5:$A38,$O$5)</f>
        <v>1</v>
      </c>
      <c r="P38" s="19">
        <f ca="1">COUNTIF($A$5:$A38,$P$5)</f>
        <v>1</v>
      </c>
      <c r="Q38" s="19">
        <f ca="1">COUNTIF($A$5:$A38,$Q$5)</f>
        <v>2</v>
      </c>
      <c r="R38" s="19">
        <f ca="1">COUNTIF($A$5:$A38,$R$5)</f>
        <v>1</v>
      </c>
      <c r="S38" s="19">
        <f ca="1">COUNTIF($A$5:$A38,$S$5)</f>
        <v>0</v>
      </c>
      <c r="T38" s="19">
        <f ca="1">COUNTIF($A$5:$A38,$T$5)</f>
        <v>1</v>
      </c>
      <c r="U38" s="19">
        <f ca="1">COUNTIF($A$5:$A38,$U$5)</f>
        <v>1</v>
      </c>
      <c r="V38" s="19">
        <f ca="1">COUNTIF($A$5:$A38,$V$5)</f>
        <v>3</v>
      </c>
      <c r="W38" s="19">
        <f ca="1">COUNTIF($A$5:$A38,$W$5)</f>
        <v>1</v>
      </c>
      <c r="X38" s="19">
        <f ca="1">COUNTIF($A$5:$A38,$X$5)</f>
        <v>0</v>
      </c>
      <c r="Y38" s="19">
        <f ca="1">COUNTIF($A$5:$A38,$Y$5)</f>
        <v>0</v>
      </c>
      <c r="Z38" s="19">
        <f ca="1">COUNTIF($A$5:$A38,$Z$5)</f>
        <v>1</v>
      </c>
      <c r="AA38" s="19">
        <f ca="1">COUNTIF($A$5:$A38,$AA$5)</f>
        <v>2</v>
      </c>
      <c r="AB38" s="19">
        <f ca="1">COUNTIF($A$5:$A38,$AB$5)</f>
        <v>0</v>
      </c>
      <c r="AC38" s="19">
        <f ca="1">COUNTIF($A$5:$A38,$AC$5)</f>
        <v>1</v>
      </c>
      <c r="AD38" s="19">
        <f ca="1">COUNTIF($A$5:$A38,$AD$5)</f>
        <v>0</v>
      </c>
      <c r="AE38" s="19">
        <f ca="1">COUNTIF($A$5:$A38,$AE$5)</f>
        <v>0</v>
      </c>
      <c r="AF38" s="19">
        <f ca="1">COUNTIF($A$5:$A38,$AF$5)</f>
        <v>0</v>
      </c>
      <c r="AG38" s="19">
        <f ca="1">COUNTIF($A$5:$A38,$AG$5)</f>
        <v>1</v>
      </c>
      <c r="AH38" s="19">
        <f ca="1">COUNTIF($A$5:$A38,$AH$5)</f>
        <v>1</v>
      </c>
      <c r="AI38" s="19">
        <f ca="1">COUNTIF($A$5:$A38,$AI$5)</f>
        <v>1</v>
      </c>
      <c r="AJ38" s="19">
        <f ca="1">COUNTIF($A$5:$A38,$AJ$5)</f>
        <v>0</v>
      </c>
      <c r="AK38" s="19">
        <f ca="1">COUNTIF($A$5:$A38,$AK$5)</f>
        <v>0</v>
      </c>
      <c r="AL38" s="19">
        <f ca="1">COUNTIF($A$5:$A38,$AL$5)</f>
        <v>1</v>
      </c>
      <c r="AM38" s="84" t="str">
        <f t="shared" ca="1" si="0"/>
        <v>1</v>
      </c>
      <c r="AN38" s="30">
        <v>34</v>
      </c>
      <c r="AO38" s="88">
        <f t="shared" ca="1" si="3"/>
        <v>0</v>
      </c>
      <c r="AP38" s="89">
        <f t="shared" ca="1" si="1"/>
        <v>0</v>
      </c>
      <c r="AQ38" s="89">
        <f t="shared" ca="1" si="4"/>
        <v>2</v>
      </c>
      <c r="AR38" s="89">
        <f t="shared" ca="1" si="5"/>
        <v>3</v>
      </c>
      <c r="AS38" s="90">
        <f t="shared" ca="1" si="6"/>
        <v>0</v>
      </c>
      <c r="AT38" s="90">
        <f t="shared" ca="1" si="7"/>
        <v>0</v>
      </c>
      <c r="AU38" s="90">
        <f t="shared" ca="1" si="8"/>
        <v>3</v>
      </c>
      <c r="AV38" s="36">
        <f t="shared" ca="1" si="9"/>
        <v>8</v>
      </c>
      <c r="AW38" s="40">
        <f t="shared" si="2"/>
        <v>11</v>
      </c>
      <c r="AX38" s="41">
        <f ca="1">AW38-AR38</f>
        <v>8</v>
      </c>
      <c r="AY38" s="36" t="str">
        <f ca="1">IF(COUNTIF($A$5:$A38,A38)&gt;1,"R","U")</f>
        <v>R</v>
      </c>
      <c r="AZ38" s="23"/>
      <c r="BG38" s="69">
        <f ca="1">IF($AW$2="no",INT(RAND()*36+1),INT(RAND()*37))</f>
        <v>26</v>
      </c>
      <c r="BJ38" s="13">
        <v>32</v>
      </c>
      <c r="BK38" s="11" t="str">
        <f t="shared" si="25"/>
        <v>3</v>
      </c>
      <c r="BL38" s="11" t="str">
        <f t="shared" ref="BL38" si="30">"2"</f>
        <v>2</v>
      </c>
      <c r="BM38" s="11">
        <v>6</v>
      </c>
      <c r="BN38" s="11" t="s">
        <v>3</v>
      </c>
      <c r="BO38" s="11" t="s">
        <v>4</v>
      </c>
      <c r="BP38" s="11" t="s">
        <v>1</v>
      </c>
      <c r="BQ38" s="12">
        <v>17</v>
      </c>
    </row>
    <row r="39" spans="1:69" ht="15">
      <c r="A39" s="69">
        <f ca="1">IF($AW$2="no",INT(RAND()*36+1),INT(RAND()*37))</f>
        <v>31</v>
      </c>
      <c r="B39" s="19">
        <f ca="1">COUNTIF($A$5:A39,$B$5)</f>
        <v>0</v>
      </c>
      <c r="C39" s="19">
        <f ca="1">COUNTIF($A$5:$A39,$C$5)</f>
        <v>0</v>
      </c>
      <c r="D39" s="19">
        <f ca="1">COUNTIF($A$5:$A39,$D$5)</f>
        <v>2</v>
      </c>
      <c r="E39" s="19">
        <f ca="1">COUNTIF($A$5:$A39,$E$5)</f>
        <v>1</v>
      </c>
      <c r="F39" s="19">
        <f ca="1">COUNTIF($A$5:$A39,$F$5)</f>
        <v>1</v>
      </c>
      <c r="G39" s="19">
        <f ca="1">COUNTIF($A$5:$A39,$G$5)</f>
        <v>2</v>
      </c>
      <c r="H39" s="19">
        <f ca="1">COUNTIF($A$5:$A39,$H$5)</f>
        <v>2</v>
      </c>
      <c r="I39" s="19">
        <f ca="1">COUNTIF($A$5:$A39,$I$5)</f>
        <v>1</v>
      </c>
      <c r="J39" s="19">
        <f ca="1">COUNTIF($A$5:$A39,$J$5)</f>
        <v>0</v>
      </c>
      <c r="K39" s="19">
        <f ca="1">COUNTIF($A$5:$A39,$K$5)</f>
        <v>2</v>
      </c>
      <c r="L39" s="19">
        <f ca="1">COUNTIF($A$5:$A39,$L$5)</f>
        <v>2</v>
      </c>
      <c r="M39" s="19">
        <f ca="1">COUNTIF($A$5:$A39,$M$5)</f>
        <v>1</v>
      </c>
      <c r="N39" s="19">
        <f ca="1">COUNTIF($A$5:$A39,$N$5)</f>
        <v>1</v>
      </c>
      <c r="O39" s="19">
        <f ca="1">COUNTIF($A$5:$A39,$O$5)</f>
        <v>1</v>
      </c>
      <c r="P39" s="19">
        <f ca="1">COUNTIF($A$5:$A39,$P$5)</f>
        <v>1</v>
      </c>
      <c r="Q39" s="19">
        <f ca="1">COUNTIF($A$5:$A39,$Q$5)</f>
        <v>2</v>
      </c>
      <c r="R39" s="19">
        <f ca="1">COUNTIF($A$5:$A39,$R$5)</f>
        <v>1</v>
      </c>
      <c r="S39" s="19">
        <f ca="1">COUNTIF($A$5:$A39,$S$5)</f>
        <v>0</v>
      </c>
      <c r="T39" s="19">
        <f ca="1">COUNTIF($A$5:$A39,$T$5)</f>
        <v>1</v>
      </c>
      <c r="U39" s="19">
        <f ca="1">COUNTIF($A$5:$A39,$U$5)</f>
        <v>1</v>
      </c>
      <c r="V39" s="19">
        <f ca="1">COUNTIF($A$5:$A39,$V$5)</f>
        <v>3</v>
      </c>
      <c r="W39" s="19">
        <f ca="1">COUNTIF($A$5:$A39,$W$5)</f>
        <v>1</v>
      </c>
      <c r="X39" s="19">
        <f ca="1">COUNTIF($A$5:$A39,$X$5)</f>
        <v>0</v>
      </c>
      <c r="Y39" s="19">
        <f ca="1">COUNTIF($A$5:$A39,$Y$5)</f>
        <v>0</v>
      </c>
      <c r="Z39" s="19">
        <f ca="1">COUNTIF($A$5:$A39,$Z$5)</f>
        <v>1</v>
      </c>
      <c r="AA39" s="19">
        <f ca="1">COUNTIF($A$5:$A39,$AA$5)</f>
        <v>2</v>
      </c>
      <c r="AB39" s="19">
        <f ca="1">COUNTIF($A$5:$A39,$AB$5)</f>
        <v>0</v>
      </c>
      <c r="AC39" s="19">
        <f ca="1">COUNTIF($A$5:$A39,$AC$5)</f>
        <v>1</v>
      </c>
      <c r="AD39" s="19">
        <f ca="1">COUNTIF($A$5:$A39,$AD$5)</f>
        <v>0</v>
      </c>
      <c r="AE39" s="19">
        <f ca="1">COUNTIF($A$5:$A39,$AE$5)</f>
        <v>0</v>
      </c>
      <c r="AF39" s="19">
        <f ca="1">COUNTIF($A$5:$A39,$AF$5)</f>
        <v>1</v>
      </c>
      <c r="AG39" s="19">
        <f ca="1">COUNTIF($A$5:$A39,$AG$5)</f>
        <v>1</v>
      </c>
      <c r="AH39" s="19">
        <f ca="1">COUNTIF($A$5:$A39,$AH$5)</f>
        <v>1</v>
      </c>
      <c r="AI39" s="19">
        <f ca="1">COUNTIF($A$5:$A39,$AI$5)</f>
        <v>1</v>
      </c>
      <c r="AJ39" s="19">
        <f ca="1">COUNTIF($A$5:$A39,$AJ$5)</f>
        <v>0</v>
      </c>
      <c r="AK39" s="19">
        <f ca="1">COUNTIF($A$5:$A39,$AK$5)</f>
        <v>0</v>
      </c>
      <c r="AL39" s="19">
        <f ca="1">COUNTIF($A$5:$A39,$AL$5)</f>
        <v>1</v>
      </c>
      <c r="AM39" s="84" t="str">
        <f t="shared" ca="1" si="0"/>
        <v>3</v>
      </c>
      <c r="AN39" s="30">
        <v>35</v>
      </c>
      <c r="AO39" s="88">
        <f t="shared" ca="1" si="3"/>
        <v>35</v>
      </c>
      <c r="AP39" s="89">
        <f t="shared" ca="1" si="1"/>
        <v>1</v>
      </c>
      <c r="AQ39" s="89">
        <f t="shared" ca="1" si="4"/>
        <v>2</v>
      </c>
      <c r="AR39" s="89">
        <f t="shared" ca="1" si="5"/>
        <v>0</v>
      </c>
      <c r="AS39" s="90">
        <f t="shared" ca="1" si="6"/>
        <v>0</v>
      </c>
      <c r="AT39" s="90">
        <f t="shared" ca="1" si="7"/>
        <v>0</v>
      </c>
      <c r="AU39" s="90">
        <f t="shared" ca="1" si="8"/>
        <v>0</v>
      </c>
      <c r="AV39" s="36">
        <f t="shared" ca="1" si="9"/>
        <v>8</v>
      </c>
      <c r="AW39" s="40">
        <f t="shared" si="2"/>
        <v>12</v>
      </c>
      <c r="AX39" s="41">
        <f ca="1">AW39-AR39</f>
        <v>12</v>
      </c>
      <c r="AY39" s="36" t="str">
        <f ca="1">IF(COUNTIF($A$5:$A39,A39)&gt;1,"R","U")</f>
        <v>U</v>
      </c>
      <c r="AZ39" s="23"/>
      <c r="BG39" s="69">
        <f ca="1">IF($AW$2="no",INT(RAND()*36+1),INT(RAND()*37))</f>
        <v>28</v>
      </c>
      <c r="BJ39" s="13">
        <v>33</v>
      </c>
      <c r="BK39" s="11" t="str">
        <f t="shared" si="25"/>
        <v>3</v>
      </c>
      <c r="BL39" s="11" t="str">
        <f t="shared" si="25"/>
        <v>3</v>
      </c>
      <c r="BM39" s="11">
        <v>6</v>
      </c>
      <c r="BN39" s="11" t="s">
        <v>3</v>
      </c>
      <c r="BO39" s="11" t="s">
        <v>6</v>
      </c>
      <c r="BP39" s="11" t="s">
        <v>2</v>
      </c>
      <c r="BQ39" s="12">
        <v>18</v>
      </c>
    </row>
    <row r="40" spans="1:69" ht="15">
      <c r="A40" s="69">
        <f ca="1">IF($AW$2="no",INT(RAND()*36+1),INT(RAND()*37))</f>
        <v>14</v>
      </c>
      <c r="B40" s="19">
        <f ca="1">COUNTIF($A$5:A40,$B$5)</f>
        <v>0</v>
      </c>
      <c r="C40" s="19">
        <f ca="1">COUNTIF($A$5:$A40,$C$5)</f>
        <v>0</v>
      </c>
      <c r="D40" s="19">
        <f ca="1">COUNTIF($A$5:$A40,$D$5)</f>
        <v>2</v>
      </c>
      <c r="E40" s="19">
        <f ca="1">COUNTIF($A$5:$A40,$E$5)</f>
        <v>1</v>
      </c>
      <c r="F40" s="19">
        <f ca="1">COUNTIF($A$5:$A40,$F$5)</f>
        <v>1</v>
      </c>
      <c r="G40" s="19">
        <f ca="1">COUNTIF($A$5:$A40,$G$5)</f>
        <v>2</v>
      </c>
      <c r="H40" s="19">
        <f ca="1">COUNTIF($A$5:$A40,$H$5)</f>
        <v>2</v>
      </c>
      <c r="I40" s="19">
        <f ca="1">COUNTIF($A$5:$A40,$I$5)</f>
        <v>1</v>
      </c>
      <c r="J40" s="19">
        <f ca="1">COUNTIF($A$5:$A40,$J$5)</f>
        <v>0</v>
      </c>
      <c r="K40" s="19">
        <f ca="1">COUNTIF($A$5:$A40,$K$5)</f>
        <v>2</v>
      </c>
      <c r="L40" s="19">
        <f ca="1">COUNTIF($A$5:$A40,$L$5)</f>
        <v>2</v>
      </c>
      <c r="M40" s="19">
        <f ca="1">COUNTIF($A$5:$A40,$M$5)</f>
        <v>1</v>
      </c>
      <c r="N40" s="19">
        <f ca="1">COUNTIF($A$5:$A40,$N$5)</f>
        <v>1</v>
      </c>
      <c r="O40" s="19">
        <f ca="1">COUNTIF($A$5:$A40,$O$5)</f>
        <v>2</v>
      </c>
      <c r="P40" s="19">
        <f ca="1">COUNTIF($A$5:$A40,$P$5)</f>
        <v>1</v>
      </c>
      <c r="Q40" s="19">
        <f ca="1">COUNTIF($A$5:$A40,$Q$5)</f>
        <v>2</v>
      </c>
      <c r="R40" s="19">
        <f ca="1">COUNTIF($A$5:$A40,$R$5)</f>
        <v>1</v>
      </c>
      <c r="S40" s="19">
        <f ca="1">COUNTIF($A$5:$A40,$S$5)</f>
        <v>0</v>
      </c>
      <c r="T40" s="19">
        <f ca="1">COUNTIF($A$5:$A40,$T$5)</f>
        <v>1</v>
      </c>
      <c r="U40" s="19">
        <f ca="1">COUNTIF($A$5:$A40,$U$5)</f>
        <v>1</v>
      </c>
      <c r="V40" s="19">
        <f ca="1">COUNTIF($A$5:$A40,$V$5)</f>
        <v>3</v>
      </c>
      <c r="W40" s="19">
        <f ca="1">COUNTIF($A$5:$A40,$W$5)</f>
        <v>1</v>
      </c>
      <c r="X40" s="19">
        <f ca="1">COUNTIF($A$5:$A40,$X$5)</f>
        <v>0</v>
      </c>
      <c r="Y40" s="19">
        <f ca="1">COUNTIF($A$5:$A40,$Y$5)</f>
        <v>0</v>
      </c>
      <c r="Z40" s="19">
        <f ca="1">COUNTIF($A$5:$A40,$Z$5)</f>
        <v>1</v>
      </c>
      <c r="AA40" s="19">
        <f ca="1">COUNTIF($A$5:$A40,$AA$5)</f>
        <v>2</v>
      </c>
      <c r="AB40" s="19">
        <f ca="1">COUNTIF($A$5:$A40,$AB$5)</f>
        <v>0</v>
      </c>
      <c r="AC40" s="19">
        <f ca="1">COUNTIF($A$5:$A40,$AC$5)</f>
        <v>1</v>
      </c>
      <c r="AD40" s="19">
        <f ca="1">COUNTIF($A$5:$A40,$AD$5)</f>
        <v>0</v>
      </c>
      <c r="AE40" s="19">
        <f ca="1">COUNTIF($A$5:$A40,$AE$5)</f>
        <v>0</v>
      </c>
      <c r="AF40" s="19">
        <f ca="1">COUNTIF($A$5:$A40,$AF$5)</f>
        <v>1</v>
      </c>
      <c r="AG40" s="19">
        <f ca="1">COUNTIF($A$5:$A40,$AG$5)</f>
        <v>1</v>
      </c>
      <c r="AH40" s="19">
        <f ca="1">COUNTIF($A$5:$A40,$AH$5)</f>
        <v>1</v>
      </c>
      <c r="AI40" s="19">
        <f ca="1">COUNTIF($A$5:$A40,$AI$5)</f>
        <v>1</v>
      </c>
      <c r="AJ40" s="19">
        <f ca="1">COUNTIF($A$5:$A40,$AJ$5)</f>
        <v>0</v>
      </c>
      <c r="AK40" s="19">
        <f ca="1">COUNTIF($A$5:$A40,$AK$5)</f>
        <v>0</v>
      </c>
      <c r="AL40" s="19">
        <f ca="1">COUNTIF($A$5:$A40,$AL$5)</f>
        <v>1</v>
      </c>
      <c r="AM40" s="84" t="str">
        <f t="shared" ca="1" si="0"/>
        <v>2</v>
      </c>
      <c r="AN40" s="30">
        <v>36</v>
      </c>
      <c r="AO40" s="88">
        <f t="shared" ca="1" si="3"/>
        <v>0</v>
      </c>
      <c r="AP40" s="89">
        <f t="shared" ca="1" si="1"/>
        <v>1</v>
      </c>
      <c r="AQ40" s="89">
        <f t="shared" ca="1" si="4"/>
        <v>0</v>
      </c>
      <c r="AR40" s="89">
        <f t="shared" ca="1" si="5"/>
        <v>3</v>
      </c>
      <c r="AS40" s="90">
        <f t="shared" ca="1" si="6"/>
        <v>0</v>
      </c>
      <c r="AT40" s="90">
        <f t="shared" ca="1" si="7"/>
        <v>2</v>
      </c>
      <c r="AU40" s="90">
        <f t="shared" ca="1" si="8"/>
        <v>0</v>
      </c>
      <c r="AV40" s="36">
        <f t="shared" ca="1" si="9"/>
        <v>9</v>
      </c>
      <c r="AW40" s="40">
        <f t="shared" si="2"/>
        <v>12</v>
      </c>
      <c r="AX40" s="41">
        <f ca="1">AW40-AR40</f>
        <v>9</v>
      </c>
      <c r="AY40" s="36" t="str">
        <f ca="1">IF(COUNTIF($A$5:$A40,A40)&gt;1,"R","U")</f>
        <v>R</v>
      </c>
      <c r="AZ40" s="23"/>
      <c r="BG40" s="69">
        <f ca="1">IF($AW$2="no",INT(RAND()*36+1),INT(RAND()*37))</f>
        <v>26</v>
      </c>
      <c r="BJ40" s="13">
        <v>34</v>
      </c>
      <c r="BK40" s="11" t="str">
        <f t="shared" si="25"/>
        <v>3</v>
      </c>
      <c r="BL40" s="11" t="str">
        <f t="shared" si="29"/>
        <v>1</v>
      </c>
      <c r="BM40" s="11">
        <v>6</v>
      </c>
      <c r="BN40" s="11" t="s">
        <v>3</v>
      </c>
      <c r="BO40" s="11" t="s">
        <v>4</v>
      </c>
      <c r="BP40" s="11" t="s">
        <v>1</v>
      </c>
      <c r="BQ40" s="12">
        <v>16</v>
      </c>
    </row>
    <row r="41" spans="1:69" ht="15">
      <c r="A41" s="69">
        <f ca="1">IF($AW$2="no",INT(RAND()*36+1),INT(RAND()*37))</f>
        <v>13</v>
      </c>
      <c r="B41" s="19">
        <f ca="1">COUNTIF($A$5:A41,$B$5)</f>
        <v>0</v>
      </c>
      <c r="C41" s="19">
        <f ca="1">COUNTIF($A$5:$A41,$C$5)</f>
        <v>0</v>
      </c>
      <c r="D41" s="19">
        <f ca="1">COUNTIF($A$5:$A41,$D$5)</f>
        <v>2</v>
      </c>
      <c r="E41" s="19">
        <f ca="1">COUNTIF($A$5:$A41,$E$5)</f>
        <v>1</v>
      </c>
      <c r="F41" s="19">
        <f ca="1">COUNTIF($A$5:$A41,$F$5)</f>
        <v>1</v>
      </c>
      <c r="G41" s="19">
        <f ca="1">COUNTIF($A$5:$A41,$G$5)</f>
        <v>2</v>
      </c>
      <c r="H41" s="19">
        <f ca="1">COUNTIF($A$5:$A41,$H$5)</f>
        <v>2</v>
      </c>
      <c r="I41" s="19">
        <f ca="1">COUNTIF($A$5:$A41,$I$5)</f>
        <v>1</v>
      </c>
      <c r="J41" s="19">
        <f ca="1">COUNTIF($A$5:$A41,$J$5)</f>
        <v>0</v>
      </c>
      <c r="K41" s="19">
        <f ca="1">COUNTIF($A$5:$A41,$K$5)</f>
        <v>2</v>
      </c>
      <c r="L41" s="19">
        <f ca="1">COUNTIF($A$5:$A41,$L$5)</f>
        <v>2</v>
      </c>
      <c r="M41" s="19">
        <f ca="1">COUNTIF($A$5:$A41,$M$5)</f>
        <v>1</v>
      </c>
      <c r="N41" s="19">
        <f ca="1">COUNTIF($A$5:$A41,$N$5)</f>
        <v>2</v>
      </c>
      <c r="O41" s="19">
        <f ca="1">COUNTIF($A$5:$A41,$O$5)</f>
        <v>2</v>
      </c>
      <c r="P41" s="19">
        <f ca="1">COUNTIF($A$5:$A41,$P$5)</f>
        <v>1</v>
      </c>
      <c r="Q41" s="19">
        <f ca="1">COUNTIF($A$5:$A41,$Q$5)</f>
        <v>2</v>
      </c>
      <c r="R41" s="19">
        <f ca="1">COUNTIF($A$5:$A41,$R$5)</f>
        <v>1</v>
      </c>
      <c r="S41" s="19">
        <f ca="1">COUNTIF($A$5:$A41,$S$5)</f>
        <v>0</v>
      </c>
      <c r="T41" s="19">
        <f ca="1">COUNTIF($A$5:$A41,$T$5)</f>
        <v>1</v>
      </c>
      <c r="U41" s="19">
        <f ca="1">COUNTIF($A$5:$A41,$U$5)</f>
        <v>1</v>
      </c>
      <c r="V41" s="19">
        <f ca="1">COUNTIF($A$5:$A41,$V$5)</f>
        <v>3</v>
      </c>
      <c r="W41" s="19">
        <f ca="1">COUNTIF($A$5:$A41,$W$5)</f>
        <v>1</v>
      </c>
      <c r="X41" s="19">
        <f ca="1">COUNTIF($A$5:$A41,$X$5)</f>
        <v>0</v>
      </c>
      <c r="Y41" s="19">
        <f ca="1">COUNTIF($A$5:$A41,$Y$5)</f>
        <v>0</v>
      </c>
      <c r="Z41" s="19">
        <f ca="1">COUNTIF($A$5:$A41,$Z$5)</f>
        <v>1</v>
      </c>
      <c r="AA41" s="19">
        <f ca="1">COUNTIF($A$5:$A41,$AA$5)</f>
        <v>2</v>
      </c>
      <c r="AB41" s="19">
        <f ca="1">COUNTIF($A$5:$A41,$AB$5)</f>
        <v>0</v>
      </c>
      <c r="AC41" s="19">
        <f ca="1">COUNTIF($A$5:$A41,$AC$5)</f>
        <v>1</v>
      </c>
      <c r="AD41" s="19">
        <f ca="1">COUNTIF($A$5:$A41,$AD$5)</f>
        <v>0</v>
      </c>
      <c r="AE41" s="19">
        <f ca="1">COUNTIF($A$5:$A41,$AE$5)</f>
        <v>0</v>
      </c>
      <c r="AF41" s="19">
        <f ca="1">COUNTIF($A$5:$A41,$AF$5)</f>
        <v>1</v>
      </c>
      <c r="AG41" s="19">
        <f ca="1">COUNTIF($A$5:$A41,$AG$5)</f>
        <v>1</v>
      </c>
      <c r="AH41" s="19">
        <f ca="1">COUNTIF($A$5:$A41,$AH$5)</f>
        <v>1</v>
      </c>
      <c r="AI41" s="19">
        <f ca="1">COUNTIF($A$5:$A41,$AI$5)</f>
        <v>1</v>
      </c>
      <c r="AJ41" s="19">
        <f ca="1">COUNTIF($A$5:$A41,$AJ$5)</f>
        <v>0</v>
      </c>
      <c r="AK41" s="19">
        <f ca="1">COUNTIF($A$5:$A41,$AK$5)</f>
        <v>0</v>
      </c>
      <c r="AL41" s="19">
        <f ca="1">COUNTIF($A$5:$A41,$AL$5)</f>
        <v>1</v>
      </c>
      <c r="AM41" s="84" t="str">
        <f t="shared" ca="1" si="0"/>
        <v>2</v>
      </c>
      <c r="AN41" s="31">
        <v>37</v>
      </c>
      <c r="AO41" s="88">
        <f t="shared" ca="1" si="3"/>
        <v>0</v>
      </c>
      <c r="AP41" s="89">
        <f t="shared" ca="1" si="1"/>
        <v>1</v>
      </c>
      <c r="AQ41" s="89">
        <f t="shared" ca="1" si="4"/>
        <v>0</v>
      </c>
      <c r="AR41" s="89">
        <f t="shared" ca="1" si="5"/>
        <v>3</v>
      </c>
      <c r="AS41" s="90">
        <f t="shared" ca="1" si="6"/>
        <v>0</v>
      </c>
      <c r="AT41" s="90">
        <f t="shared" ca="1" si="7"/>
        <v>0</v>
      </c>
      <c r="AU41" s="90">
        <f t="shared" ca="1" si="8"/>
        <v>0</v>
      </c>
      <c r="AV41" s="36">
        <f t="shared" ca="1" si="9"/>
        <v>10</v>
      </c>
      <c r="AW41" s="40">
        <f t="shared" si="2"/>
        <v>12</v>
      </c>
      <c r="AX41" s="41">
        <f ca="1">AW41-AR41</f>
        <v>9</v>
      </c>
      <c r="AY41" s="36" t="str">
        <f ca="1">IF(COUNTIF($A$5:$A41,A41)&gt;1,"R","U")</f>
        <v>R</v>
      </c>
      <c r="AZ41" s="23"/>
      <c r="BG41" s="69">
        <f ca="1">IF($AW$2="no",INT(RAND()*36+1),INT(RAND()*37))</f>
        <v>22</v>
      </c>
      <c r="BJ41" s="13">
        <v>35</v>
      </c>
      <c r="BK41" s="11" t="str">
        <f t="shared" si="25"/>
        <v>3</v>
      </c>
      <c r="BL41" s="11" t="str">
        <f t="shared" ref="BL41" si="31">"2"</f>
        <v>2</v>
      </c>
      <c r="BM41" s="11">
        <v>6</v>
      </c>
      <c r="BN41" s="11" t="s">
        <v>3</v>
      </c>
      <c r="BO41" s="11" t="s">
        <v>6</v>
      </c>
      <c r="BP41" s="11" t="s">
        <v>2</v>
      </c>
      <c r="BQ41" s="12">
        <v>17</v>
      </c>
    </row>
    <row r="42" spans="1:69" s="4" customFormat="1" ht="15">
      <c r="A42" s="7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91"/>
      <c r="AN42" s="32"/>
      <c r="AO42" s="27"/>
      <c r="AP42" s="27"/>
      <c r="AQ42" s="27"/>
      <c r="AR42" s="27"/>
      <c r="AS42" s="27"/>
      <c r="AT42" s="27"/>
      <c r="AU42" s="27"/>
      <c r="AV42" s="27"/>
      <c r="AW42" s="9"/>
      <c r="AX42" s="27"/>
      <c r="AY42" s="27"/>
      <c r="AZ42" s="39"/>
      <c r="BA42" s="46"/>
      <c r="BB42" s="46"/>
      <c r="BC42" s="46"/>
      <c r="BD42" s="46"/>
      <c r="BE42" s="46"/>
      <c r="BF42" s="46"/>
      <c r="BG42" s="71"/>
      <c r="BH42" s="46"/>
      <c r="BI42" s="46"/>
      <c r="BJ42" s="13">
        <v>36</v>
      </c>
      <c r="BK42" s="11" t="str">
        <f t="shared" si="25"/>
        <v>3</v>
      </c>
      <c r="BL42" s="11" t="str">
        <f t="shared" si="25"/>
        <v>3</v>
      </c>
      <c r="BM42" s="11">
        <v>6</v>
      </c>
      <c r="BN42" s="11" t="s">
        <v>3</v>
      </c>
      <c r="BO42" s="11" t="s">
        <v>4</v>
      </c>
      <c r="BP42" s="11" t="s">
        <v>1</v>
      </c>
      <c r="BQ42" s="12">
        <v>18</v>
      </c>
    </row>
    <row r="43" spans="1:69" ht="15">
      <c r="A43" s="7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1"/>
      <c r="AN43" s="32"/>
      <c r="AO43" s="27"/>
      <c r="AP43" s="27"/>
      <c r="AQ43" s="27"/>
      <c r="AR43" s="27"/>
      <c r="AS43" s="27"/>
      <c r="AT43" s="27"/>
      <c r="AU43" s="27"/>
      <c r="AV43" s="27"/>
      <c r="AW43" s="9"/>
      <c r="AX43" s="27"/>
      <c r="AY43" s="27"/>
      <c r="AZ43" s="39"/>
      <c r="BG43" s="71"/>
      <c r="BJ43" s="13">
        <v>37</v>
      </c>
      <c r="BK43" s="11">
        <v>0</v>
      </c>
      <c r="BL43" s="11">
        <v>0</v>
      </c>
      <c r="BM43" s="11">
        <v>0</v>
      </c>
      <c r="BN43" s="11" t="s">
        <v>3</v>
      </c>
      <c r="BO43" s="11">
        <v>0</v>
      </c>
      <c r="BP43" s="11">
        <v>0</v>
      </c>
      <c r="BQ43" s="12"/>
    </row>
    <row r="44" spans="1:69" ht="15">
      <c r="A44" s="7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1"/>
      <c r="AN44" s="32"/>
      <c r="AO44" s="27"/>
      <c r="AP44" s="27"/>
      <c r="AQ44" s="27"/>
      <c r="AR44" s="27"/>
      <c r="AS44" s="27"/>
      <c r="AT44" s="27"/>
      <c r="AU44" s="27"/>
      <c r="AV44" s="27"/>
      <c r="AW44" s="9"/>
      <c r="AX44" s="27"/>
      <c r="AY44" s="27"/>
      <c r="AZ44" s="39"/>
      <c r="BG44" s="71"/>
      <c r="BJ44" s="26"/>
      <c r="BK44" s="26"/>
      <c r="BL44" s="26"/>
      <c r="BM44" s="26"/>
      <c r="BN44" s="26"/>
      <c r="BO44" s="26"/>
      <c r="BP44" s="26"/>
      <c r="BQ44" s="26"/>
    </row>
    <row r="45" spans="1:69" ht="15">
      <c r="A45" s="7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1"/>
      <c r="AN45" s="32"/>
      <c r="AO45" s="27"/>
      <c r="AP45" s="27"/>
      <c r="AQ45" s="27"/>
      <c r="AR45" s="27"/>
      <c r="AS45" s="27"/>
      <c r="AT45" s="27"/>
      <c r="AU45" s="27"/>
      <c r="AV45" s="27"/>
      <c r="AW45" s="9"/>
      <c r="AX45" s="27"/>
      <c r="AY45" s="27"/>
      <c r="AZ45" s="39"/>
      <c r="BG45" s="71"/>
      <c r="BJ45" s="26"/>
      <c r="BK45" s="26"/>
      <c r="BL45" s="26"/>
      <c r="BM45" s="26"/>
      <c r="BN45" s="26"/>
      <c r="BO45" s="26"/>
      <c r="BP45" s="26"/>
      <c r="BQ45" s="26"/>
    </row>
    <row r="46" spans="1:69" ht="15">
      <c r="A46" s="7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1"/>
      <c r="AN46" s="32"/>
      <c r="AO46" s="27"/>
      <c r="AP46" s="27"/>
      <c r="AQ46" s="27"/>
      <c r="AR46" s="27"/>
      <c r="AS46" s="27"/>
      <c r="AT46" s="27"/>
      <c r="AU46" s="27"/>
      <c r="AV46" s="27"/>
      <c r="AW46" s="9"/>
      <c r="AX46" s="27"/>
      <c r="AY46" s="27"/>
      <c r="AZ46" s="39"/>
      <c r="BG46" s="71"/>
      <c r="BJ46" s="26"/>
      <c r="BK46" s="26"/>
      <c r="BL46" s="26"/>
      <c r="BM46" s="26"/>
      <c r="BN46" s="26"/>
      <c r="BO46" s="26"/>
      <c r="BP46" s="26"/>
      <c r="BQ46" s="26"/>
    </row>
    <row r="47" spans="1:69" ht="14.25" customHeight="1">
      <c r="A47" s="7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1"/>
      <c r="AN47" s="32"/>
      <c r="AO47" s="27"/>
      <c r="AP47" s="27"/>
      <c r="AQ47" s="27"/>
      <c r="AR47" s="27"/>
      <c r="AS47" s="27"/>
      <c r="AT47" s="27"/>
      <c r="AU47" s="27"/>
      <c r="AV47" s="27"/>
      <c r="AW47" s="9"/>
      <c r="AX47" s="27"/>
      <c r="AY47" s="27"/>
      <c r="AZ47" s="39"/>
      <c r="BG47" s="71"/>
      <c r="BJ47" s="26"/>
      <c r="BK47" s="26"/>
      <c r="BL47" s="26"/>
      <c r="BM47" s="26"/>
      <c r="BN47" s="26"/>
      <c r="BO47" s="26"/>
      <c r="BP47" s="26"/>
      <c r="BQ47" s="26"/>
    </row>
    <row r="48" spans="1:69" ht="15">
      <c r="A48" s="7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1"/>
      <c r="AN48" s="32"/>
      <c r="AO48" s="27"/>
      <c r="AP48" s="27"/>
      <c r="AQ48" s="27"/>
      <c r="AR48" s="27"/>
      <c r="AS48" s="27"/>
      <c r="AT48" s="27"/>
      <c r="AU48" s="27"/>
      <c r="AV48" s="27"/>
      <c r="AW48" s="9"/>
      <c r="AX48" s="27"/>
      <c r="AY48" s="27"/>
      <c r="AZ48" s="39"/>
      <c r="BG48" s="71"/>
      <c r="BJ48" s="26"/>
      <c r="BK48" s="26"/>
      <c r="BL48" s="26"/>
      <c r="BM48" s="26"/>
      <c r="BN48" s="26"/>
      <c r="BO48" s="26"/>
      <c r="BP48" s="26"/>
      <c r="BQ48" s="26"/>
    </row>
    <row r="49" spans="1:69" ht="15">
      <c r="A49" s="7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1"/>
      <c r="AN49" s="32"/>
      <c r="AO49" s="27"/>
      <c r="AP49" s="27"/>
      <c r="AQ49" s="27"/>
      <c r="AR49" s="27"/>
      <c r="AS49" s="27"/>
      <c r="AT49" s="27"/>
      <c r="AU49" s="27"/>
      <c r="AV49" s="27"/>
      <c r="AW49" s="9"/>
      <c r="AX49" s="27"/>
      <c r="AY49" s="27"/>
      <c r="AZ49" s="39"/>
      <c r="BG49" s="71"/>
      <c r="BJ49" s="26"/>
      <c r="BK49" s="26"/>
      <c r="BL49" s="26"/>
      <c r="BM49" s="26"/>
      <c r="BN49" s="26"/>
      <c r="BO49" s="26"/>
      <c r="BP49" s="26"/>
      <c r="BQ49" s="26"/>
    </row>
    <row r="50" spans="1:69" ht="15">
      <c r="A50" s="7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1"/>
      <c r="AN50" s="27"/>
      <c r="AO50" s="27"/>
      <c r="AP50" s="27"/>
      <c r="AQ50" s="27"/>
      <c r="AR50" s="27"/>
      <c r="AS50" s="27"/>
      <c r="AT50" s="27"/>
      <c r="AU50" s="27"/>
      <c r="AV50" s="27"/>
      <c r="AW50" s="9"/>
      <c r="AX50" s="27"/>
      <c r="AY50" s="27"/>
      <c r="AZ50" s="39"/>
      <c r="BG50" s="71"/>
      <c r="BJ50" s="26"/>
      <c r="BK50" s="26"/>
      <c r="BL50" s="26"/>
      <c r="BM50" s="26"/>
      <c r="BN50" s="26"/>
      <c r="BO50" s="26"/>
      <c r="BP50" s="26"/>
      <c r="BQ50" s="26"/>
    </row>
    <row r="51" spans="1:69" ht="15">
      <c r="A51" s="7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1"/>
      <c r="AN51" s="27"/>
      <c r="AO51" s="27"/>
      <c r="AP51" s="27"/>
      <c r="AQ51" s="27"/>
      <c r="AR51" s="27"/>
      <c r="AS51" s="27"/>
      <c r="AT51" s="27"/>
      <c r="AU51" s="27"/>
      <c r="AV51" s="27"/>
      <c r="AW51" s="9"/>
      <c r="AX51" s="27"/>
      <c r="AY51" s="27"/>
      <c r="AZ51" s="39"/>
      <c r="BG51" s="71"/>
      <c r="BJ51" s="26"/>
      <c r="BK51" s="26"/>
      <c r="BL51" s="26"/>
      <c r="BM51" s="26"/>
      <c r="BN51" s="26"/>
      <c r="BO51" s="26"/>
      <c r="BP51" s="26"/>
      <c r="BQ51" s="26"/>
    </row>
    <row r="52" spans="1:69" ht="15">
      <c r="A52" s="7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1"/>
      <c r="AN52" s="27"/>
      <c r="AO52" s="27"/>
      <c r="AP52" s="27"/>
      <c r="AQ52" s="27"/>
      <c r="AR52" s="27"/>
      <c r="AS52" s="27"/>
      <c r="AT52" s="27"/>
      <c r="AU52" s="27"/>
      <c r="AV52" s="27"/>
      <c r="AW52" s="9"/>
      <c r="AX52" s="27"/>
      <c r="AY52" s="27"/>
      <c r="AZ52" s="39"/>
      <c r="BG52" s="71"/>
      <c r="BJ52" s="26"/>
      <c r="BK52" s="26"/>
      <c r="BL52" s="26"/>
      <c r="BM52" s="26"/>
      <c r="BN52" s="26"/>
      <c r="BO52" s="26"/>
      <c r="BP52" s="26"/>
      <c r="BQ52" s="26"/>
    </row>
    <row r="53" spans="1:69" ht="15">
      <c r="A53" s="7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1"/>
      <c r="AN53" s="27"/>
      <c r="AO53" s="27"/>
      <c r="AP53" s="27"/>
      <c r="AQ53" s="27"/>
      <c r="AR53" s="27"/>
      <c r="AS53" s="27"/>
      <c r="AT53" s="27"/>
      <c r="AU53" s="27"/>
      <c r="AV53" s="27"/>
      <c r="AW53" s="9"/>
      <c r="AX53" s="27"/>
      <c r="AY53" s="27"/>
      <c r="AZ53" s="39"/>
      <c r="BG53" s="71"/>
      <c r="BJ53" s="26"/>
      <c r="BK53" s="26"/>
      <c r="BL53" s="26"/>
      <c r="BM53" s="26"/>
      <c r="BN53" s="26"/>
      <c r="BO53" s="26"/>
      <c r="BP53" s="26"/>
      <c r="BQ53" s="26"/>
    </row>
    <row r="54" spans="1:69" ht="15">
      <c r="A54" s="7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1"/>
      <c r="AN54" s="27"/>
      <c r="AO54" s="27"/>
      <c r="AP54" s="27"/>
      <c r="AQ54" s="27"/>
      <c r="AR54" s="27"/>
      <c r="AS54" s="27"/>
      <c r="AT54" s="27"/>
      <c r="AU54" s="27"/>
      <c r="AV54" s="27"/>
      <c r="AW54" s="9"/>
      <c r="AX54" s="27"/>
      <c r="AY54" s="27"/>
      <c r="AZ54" s="39"/>
      <c r="BG54" s="71"/>
      <c r="BJ54" s="26"/>
      <c r="BK54" s="26"/>
      <c r="BL54" s="26"/>
      <c r="BM54" s="26"/>
      <c r="BN54" s="26"/>
      <c r="BO54" s="26"/>
      <c r="BP54" s="26"/>
      <c r="BQ54" s="26"/>
    </row>
    <row r="55" spans="1:69" ht="15">
      <c r="A55" s="7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1"/>
      <c r="AN55" s="27"/>
      <c r="AO55" s="27"/>
      <c r="AP55" s="27"/>
      <c r="AQ55" s="27"/>
      <c r="AR55" s="27"/>
      <c r="AS55" s="27"/>
      <c r="AT55" s="27"/>
      <c r="AU55" s="27"/>
      <c r="AV55" s="27"/>
      <c r="AW55" s="9"/>
      <c r="AX55" s="27"/>
      <c r="AY55" s="27"/>
      <c r="AZ55" s="39"/>
      <c r="BG55" s="71"/>
      <c r="BJ55" s="26"/>
      <c r="BK55" s="26"/>
      <c r="BL55" s="26"/>
      <c r="BM55" s="26"/>
      <c r="BN55" s="26"/>
      <c r="BO55" s="26"/>
      <c r="BP55" s="26"/>
      <c r="BQ55" s="26"/>
    </row>
    <row r="56" spans="1:69" ht="15">
      <c r="A56" s="7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1"/>
      <c r="AN56" s="27"/>
      <c r="AO56" s="27"/>
      <c r="AP56" s="27"/>
      <c r="AQ56" s="27"/>
      <c r="AR56" s="27"/>
      <c r="AS56" s="27"/>
      <c r="AT56" s="27"/>
      <c r="AU56" s="27"/>
      <c r="AV56" s="27"/>
      <c r="AW56" s="9"/>
      <c r="AX56" s="27"/>
      <c r="AY56" s="27"/>
      <c r="AZ56" s="39"/>
      <c r="BG56" s="71"/>
      <c r="BJ56" s="26"/>
      <c r="BK56" s="26"/>
      <c r="BL56" s="26"/>
      <c r="BM56" s="26"/>
      <c r="BN56" s="26"/>
      <c r="BO56" s="26"/>
      <c r="BP56" s="26"/>
      <c r="BQ56" s="26"/>
    </row>
    <row r="57" spans="1:69" ht="15">
      <c r="A57" s="7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1"/>
      <c r="AN57" s="27"/>
      <c r="AO57" s="27"/>
      <c r="AP57" s="27"/>
      <c r="AQ57" s="27"/>
      <c r="AR57" s="27"/>
      <c r="AS57" s="27"/>
      <c r="AT57" s="27"/>
      <c r="AU57" s="27"/>
      <c r="AV57" s="27"/>
      <c r="AW57" s="9"/>
      <c r="AX57" s="27"/>
      <c r="AY57" s="27"/>
      <c r="AZ57" s="39"/>
      <c r="BG57" s="71"/>
      <c r="BJ57" s="26"/>
      <c r="BK57" s="26"/>
      <c r="BL57" s="26"/>
      <c r="BM57" s="26"/>
      <c r="BN57" s="26"/>
      <c r="BO57" s="26"/>
      <c r="BP57" s="26"/>
      <c r="BQ57" s="26"/>
    </row>
    <row r="58" spans="1:69" ht="15">
      <c r="A58" s="7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1"/>
      <c r="AN58" s="27"/>
      <c r="AO58" s="27"/>
      <c r="AP58" s="27"/>
      <c r="AQ58" s="27"/>
      <c r="AR58" s="27"/>
      <c r="AS58" s="27"/>
      <c r="AT58" s="27"/>
      <c r="AU58" s="27"/>
      <c r="AV58" s="27"/>
      <c r="AW58" s="9"/>
      <c r="AX58" s="27"/>
      <c r="AY58" s="27"/>
      <c r="AZ58" s="39"/>
      <c r="BG58" s="71"/>
      <c r="BJ58" s="26"/>
      <c r="BK58" s="26"/>
      <c r="BL58" s="26"/>
      <c r="BM58" s="26"/>
      <c r="BN58" s="26"/>
      <c r="BO58" s="26"/>
      <c r="BP58" s="26"/>
      <c r="BQ58" s="26"/>
    </row>
    <row r="59" spans="1:69" ht="15">
      <c r="A59" s="7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1"/>
      <c r="AN59" s="27"/>
      <c r="AO59" s="27"/>
      <c r="AP59" s="27"/>
      <c r="AQ59" s="27"/>
      <c r="AR59" s="27"/>
      <c r="AS59" s="27"/>
      <c r="AT59" s="27"/>
      <c r="AU59" s="27"/>
      <c r="AV59" s="27"/>
      <c r="AW59" s="9"/>
      <c r="AX59" s="27"/>
      <c r="AY59" s="27"/>
      <c r="AZ59" s="39"/>
      <c r="BG59" s="71"/>
      <c r="BJ59" s="26"/>
      <c r="BK59" s="26"/>
      <c r="BL59" s="26"/>
      <c r="BM59" s="26"/>
      <c r="BN59" s="26"/>
      <c r="BO59" s="26"/>
      <c r="BP59" s="26"/>
      <c r="BQ59" s="26"/>
    </row>
    <row r="60" spans="1:69" ht="15">
      <c r="A60" s="7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1"/>
      <c r="AN60" s="27"/>
      <c r="AO60" s="27"/>
      <c r="AP60" s="27"/>
      <c r="AQ60" s="27"/>
      <c r="AR60" s="27"/>
      <c r="AS60" s="27"/>
      <c r="AT60" s="27"/>
      <c r="AU60" s="27"/>
      <c r="AV60" s="27"/>
      <c r="AW60" s="9"/>
      <c r="AX60" s="27"/>
      <c r="AY60" s="27"/>
      <c r="AZ60" s="39"/>
      <c r="BG60" s="71"/>
      <c r="BJ60" s="26"/>
      <c r="BK60" s="26"/>
      <c r="BL60" s="26"/>
      <c r="BM60" s="26"/>
      <c r="BN60" s="26"/>
      <c r="BO60" s="26"/>
      <c r="BP60" s="26"/>
      <c r="BQ60" s="26"/>
    </row>
    <row r="61" spans="1:69" ht="15">
      <c r="A61" s="7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1"/>
      <c r="AN61" s="27"/>
      <c r="AO61" s="27"/>
      <c r="AP61" s="27"/>
      <c r="AQ61" s="27"/>
      <c r="AR61" s="27"/>
      <c r="AS61" s="27"/>
      <c r="AT61" s="27"/>
      <c r="AU61" s="27"/>
      <c r="AV61" s="27"/>
      <c r="AW61" s="9"/>
      <c r="AX61" s="27"/>
      <c r="AY61" s="27"/>
      <c r="AZ61" s="39"/>
      <c r="BG61" s="71"/>
      <c r="BJ61" s="26"/>
      <c r="BK61" s="26"/>
      <c r="BL61" s="26"/>
      <c r="BM61" s="26"/>
      <c r="BN61" s="26"/>
      <c r="BO61" s="26"/>
      <c r="BP61" s="26"/>
      <c r="BQ61" s="26"/>
    </row>
    <row r="62" spans="1:69" ht="15">
      <c r="A62" s="7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1"/>
      <c r="AN62" s="27"/>
      <c r="AO62" s="27"/>
      <c r="AP62" s="27"/>
      <c r="AQ62" s="27"/>
      <c r="AR62" s="27"/>
      <c r="AS62" s="27"/>
      <c r="AT62" s="27"/>
      <c r="AU62" s="27"/>
      <c r="AV62" s="27"/>
      <c r="AW62" s="9"/>
      <c r="AX62" s="27"/>
      <c r="AY62" s="27"/>
      <c r="AZ62" s="39"/>
      <c r="BG62" s="71"/>
      <c r="BJ62" s="26"/>
      <c r="BK62" s="26"/>
      <c r="BL62" s="26"/>
      <c r="BM62" s="26"/>
      <c r="BN62" s="26"/>
      <c r="BO62" s="26"/>
      <c r="BP62" s="26"/>
      <c r="BQ62" s="26"/>
    </row>
    <row r="63" spans="1:69" ht="15">
      <c r="A63" s="7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1"/>
      <c r="AN63" s="27"/>
      <c r="AO63" s="27"/>
      <c r="AP63" s="27"/>
      <c r="AQ63" s="27"/>
      <c r="AR63" s="27"/>
      <c r="AS63" s="27"/>
      <c r="AT63" s="27"/>
      <c r="AU63" s="27"/>
      <c r="AV63" s="27"/>
      <c r="AW63" s="9"/>
      <c r="AX63" s="27"/>
      <c r="AY63" s="27"/>
      <c r="AZ63" s="39"/>
      <c r="BG63" s="71"/>
      <c r="BJ63" s="26"/>
      <c r="BK63" s="26"/>
      <c r="BL63" s="26"/>
      <c r="BM63" s="26"/>
      <c r="BN63" s="26"/>
      <c r="BO63" s="26"/>
      <c r="BP63" s="26"/>
      <c r="BQ63" s="26"/>
    </row>
    <row r="64" spans="1:69" ht="15">
      <c r="A64" s="7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1"/>
      <c r="AN64" s="27"/>
      <c r="AO64" s="27"/>
      <c r="AP64" s="27"/>
      <c r="AQ64" s="27"/>
      <c r="AR64" s="27"/>
      <c r="AS64" s="27"/>
      <c r="AT64" s="27"/>
      <c r="AU64" s="27"/>
      <c r="AV64" s="27"/>
      <c r="AW64" s="9"/>
      <c r="AX64" s="27"/>
      <c r="AY64" s="27"/>
      <c r="AZ64" s="39"/>
      <c r="BG64" s="71"/>
      <c r="BJ64" s="26"/>
      <c r="BK64" s="26"/>
      <c r="BL64" s="26"/>
      <c r="BM64" s="26"/>
      <c r="BN64" s="26"/>
      <c r="BO64" s="26"/>
      <c r="BP64" s="26"/>
      <c r="BQ64" s="26"/>
    </row>
    <row r="65" spans="1:69" ht="15">
      <c r="A65" s="7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1"/>
      <c r="AN65" s="27"/>
      <c r="AO65" s="27"/>
      <c r="AP65" s="27"/>
      <c r="AQ65" s="27"/>
      <c r="AR65" s="27"/>
      <c r="AS65" s="27"/>
      <c r="AT65" s="27"/>
      <c r="AU65" s="27"/>
      <c r="AV65" s="27"/>
      <c r="AW65" s="9"/>
      <c r="AX65" s="27"/>
      <c r="AY65" s="27"/>
      <c r="AZ65" s="39"/>
      <c r="BG65" s="71"/>
      <c r="BJ65" s="26"/>
      <c r="BK65" s="26"/>
      <c r="BL65" s="26"/>
      <c r="BM65" s="26"/>
      <c r="BN65" s="26"/>
      <c r="BO65" s="26"/>
      <c r="BP65" s="26"/>
      <c r="BQ65" s="26"/>
    </row>
    <row r="66" spans="1:69" ht="15">
      <c r="A66" s="7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47"/>
      <c r="AN66" s="27"/>
      <c r="AO66" s="27"/>
      <c r="AP66" s="27"/>
      <c r="AQ66" s="27"/>
      <c r="AR66" s="27"/>
      <c r="AS66" s="27"/>
      <c r="AT66" s="27"/>
      <c r="AU66" s="27"/>
      <c r="AV66" s="27"/>
      <c r="AW66" s="9"/>
      <c r="AX66" s="27"/>
      <c r="AY66" s="27"/>
      <c r="AZ66" s="39"/>
      <c r="BG66" s="71"/>
      <c r="BJ66" s="26"/>
      <c r="BK66" s="26"/>
      <c r="BL66" s="26"/>
      <c r="BM66" s="26"/>
      <c r="BN66" s="26"/>
      <c r="BO66" s="26"/>
      <c r="BP66" s="26"/>
      <c r="BQ66" s="26"/>
    </row>
    <row r="67" spans="1:69" ht="15">
      <c r="A67" s="7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14"/>
      <c r="AN67" s="27"/>
      <c r="AO67" s="27"/>
      <c r="AP67" s="27"/>
      <c r="AQ67" s="27"/>
      <c r="AR67" s="27"/>
      <c r="AS67" s="27"/>
      <c r="AT67" s="27"/>
      <c r="AU67" s="27"/>
      <c r="AV67" s="27"/>
      <c r="AW67" s="9"/>
      <c r="AX67" s="27"/>
      <c r="AY67" s="27"/>
      <c r="AZ67" s="39"/>
      <c r="BG67" s="71"/>
      <c r="BJ67" s="26"/>
      <c r="BK67" s="26"/>
      <c r="BL67" s="26"/>
      <c r="BM67" s="26"/>
      <c r="BN67" s="26"/>
      <c r="BO67" s="26"/>
      <c r="BP67" s="26"/>
      <c r="BQ67" s="26"/>
    </row>
    <row r="68" spans="1:69" ht="15">
      <c r="A68" s="7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27"/>
      <c r="AO68" s="27"/>
      <c r="AP68" s="27"/>
      <c r="AQ68" s="27"/>
      <c r="AR68" s="27"/>
      <c r="AS68" s="27"/>
      <c r="AT68" s="27"/>
      <c r="AU68" s="27"/>
      <c r="AV68" s="27"/>
      <c r="AW68" s="9"/>
      <c r="AX68" s="27"/>
      <c r="AY68" s="27"/>
      <c r="AZ68" s="39"/>
      <c r="BG68" s="71"/>
      <c r="BJ68" s="26"/>
      <c r="BK68" s="26"/>
      <c r="BL68" s="26"/>
      <c r="BM68" s="26"/>
      <c r="BN68" s="26"/>
      <c r="BO68" s="26"/>
      <c r="BP68" s="26"/>
      <c r="BQ68" s="26"/>
    </row>
    <row r="69" spans="1:69">
      <c r="A69" s="7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27"/>
      <c r="AO69" s="27"/>
      <c r="AP69" s="27"/>
      <c r="AQ69" s="27"/>
      <c r="AR69" s="27"/>
      <c r="AS69" s="27"/>
      <c r="AT69" s="27"/>
      <c r="AU69" s="27"/>
      <c r="AV69" s="27"/>
      <c r="AW69" s="9"/>
      <c r="AX69" s="27"/>
      <c r="AY69" s="27"/>
      <c r="BG69" s="71"/>
      <c r="BJ69" s="26"/>
      <c r="BK69" s="26"/>
      <c r="BL69" s="26"/>
      <c r="BM69" s="26"/>
      <c r="BN69" s="26"/>
      <c r="BO69" s="26"/>
      <c r="BP69" s="26"/>
      <c r="BQ69" s="26"/>
    </row>
    <row r="70" spans="1:69">
      <c r="A70" s="7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27"/>
      <c r="AO70" s="27"/>
      <c r="AP70" s="27"/>
      <c r="AQ70" s="27"/>
      <c r="AR70" s="27"/>
      <c r="AS70" s="27"/>
      <c r="AT70" s="27"/>
      <c r="AU70" s="27"/>
      <c r="AV70" s="27"/>
      <c r="AW70" s="9"/>
      <c r="AX70" s="27"/>
      <c r="AY70" s="27"/>
      <c r="BG70" s="71"/>
      <c r="BJ70" s="26"/>
      <c r="BK70" s="26"/>
      <c r="BL70" s="26"/>
      <c r="BM70" s="26"/>
      <c r="BN70" s="26"/>
      <c r="BO70" s="26"/>
      <c r="BP70" s="26"/>
      <c r="BQ70" s="26"/>
    </row>
    <row r="71" spans="1:69">
      <c r="A71" s="7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27"/>
      <c r="AO71" s="27"/>
      <c r="AP71" s="27"/>
      <c r="AQ71" s="27"/>
      <c r="AR71" s="27"/>
      <c r="AS71" s="27"/>
      <c r="AT71" s="27"/>
      <c r="AU71" s="27"/>
      <c r="AV71" s="27"/>
      <c r="AW71" s="9"/>
      <c r="AX71" s="27"/>
      <c r="AY71" s="27"/>
      <c r="BG71" s="71"/>
      <c r="BJ71" s="26"/>
      <c r="BK71" s="26"/>
      <c r="BL71" s="26"/>
      <c r="BM71" s="26"/>
      <c r="BN71" s="26"/>
      <c r="BO71" s="26"/>
      <c r="BP71" s="26"/>
      <c r="BQ71" s="26"/>
    </row>
    <row r="72" spans="1:69">
      <c r="A72" s="7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27"/>
      <c r="AO72" s="27"/>
      <c r="AP72" s="27"/>
      <c r="AQ72" s="27"/>
      <c r="AR72" s="27"/>
      <c r="AS72" s="27"/>
      <c r="AT72" s="27"/>
      <c r="AU72" s="27"/>
      <c r="AV72" s="27"/>
      <c r="AW72" s="9"/>
      <c r="AX72" s="27"/>
      <c r="AY72" s="27"/>
      <c r="BG72" s="71"/>
      <c r="BJ72" s="26"/>
      <c r="BK72" s="26"/>
      <c r="BL72" s="26"/>
      <c r="BM72" s="26"/>
      <c r="BN72" s="26"/>
      <c r="BO72" s="26"/>
      <c r="BP72" s="26"/>
      <c r="BQ72" s="26"/>
    </row>
    <row r="73" spans="1:69">
      <c r="A73" s="7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27"/>
      <c r="AO73" s="27"/>
      <c r="AP73" s="27"/>
      <c r="AQ73" s="27"/>
      <c r="AR73" s="27"/>
      <c r="AS73" s="27"/>
      <c r="AT73" s="27"/>
      <c r="AU73" s="27"/>
      <c r="AV73" s="27"/>
      <c r="AW73" s="9"/>
      <c r="AX73" s="27"/>
      <c r="AY73" s="27"/>
      <c r="BG73" s="71"/>
      <c r="BJ73" s="26"/>
      <c r="BK73" s="26"/>
      <c r="BL73" s="26"/>
      <c r="BM73" s="26"/>
      <c r="BN73" s="26"/>
      <c r="BO73" s="26"/>
      <c r="BP73" s="26"/>
      <c r="BQ73" s="26"/>
    </row>
    <row r="74" spans="1:69">
      <c r="A74" s="7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27"/>
      <c r="AO74" s="27"/>
      <c r="AP74" s="27"/>
      <c r="AQ74" s="27"/>
      <c r="AR74" s="27"/>
      <c r="AS74" s="27"/>
      <c r="AT74" s="27"/>
      <c r="AU74" s="27"/>
      <c r="AV74" s="27"/>
      <c r="AW74" s="9"/>
      <c r="AX74" s="27"/>
      <c r="AY74" s="27"/>
      <c r="BG74" s="71"/>
      <c r="BJ74" s="26"/>
      <c r="BK74" s="26"/>
      <c r="BL74" s="26"/>
      <c r="BM74" s="26"/>
      <c r="BN74" s="26"/>
      <c r="BO74" s="26"/>
      <c r="BP74" s="26"/>
      <c r="BQ74" s="26"/>
    </row>
    <row r="75" spans="1:69">
      <c r="A75" s="7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27"/>
      <c r="AO75" s="27"/>
      <c r="AP75" s="27"/>
      <c r="AQ75" s="27"/>
      <c r="AR75" s="27"/>
      <c r="AS75" s="27"/>
      <c r="AT75" s="27"/>
      <c r="AU75" s="27"/>
      <c r="AV75" s="27"/>
      <c r="AW75" s="9"/>
      <c r="AX75" s="27"/>
      <c r="AY75" s="27"/>
      <c r="BG75" s="71"/>
      <c r="BJ75" s="26"/>
      <c r="BK75" s="26"/>
      <c r="BL75" s="26"/>
      <c r="BM75" s="26"/>
      <c r="BN75" s="26"/>
      <c r="BO75" s="26"/>
      <c r="BP75" s="26"/>
      <c r="BQ75" s="26"/>
    </row>
    <row r="76" spans="1:69">
      <c r="A76" s="7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27"/>
      <c r="AO76" s="27"/>
      <c r="AP76" s="27"/>
      <c r="AQ76" s="27"/>
      <c r="AR76" s="27"/>
      <c r="AS76" s="27"/>
      <c r="AT76" s="27"/>
      <c r="AU76" s="27"/>
      <c r="AV76" s="27"/>
      <c r="AW76" s="9"/>
      <c r="AX76" s="27"/>
      <c r="AY76" s="27"/>
      <c r="BG76" s="71"/>
      <c r="BJ76" s="26"/>
      <c r="BK76" s="26"/>
      <c r="BL76" s="26"/>
      <c r="BM76" s="26"/>
      <c r="BN76" s="26"/>
      <c r="BO76" s="26"/>
      <c r="BP76" s="26"/>
      <c r="BQ76" s="26"/>
    </row>
    <row r="77" spans="1:69">
      <c r="A77" s="7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27"/>
      <c r="AO77" s="27"/>
      <c r="AP77" s="27"/>
      <c r="AQ77" s="27"/>
      <c r="AR77" s="27"/>
      <c r="AS77" s="27"/>
      <c r="AT77" s="27"/>
      <c r="AU77" s="27"/>
      <c r="AV77" s="27"/>
      <c r="AW77" s="9"/>
      <c r="AX77" s="27"/>
      <c r="AY77" s="27"/>
      <c r="BG77" s="71"/>
      <c r="BJ77" s="26"/>
      <c r="BK77" s="26"/>
      <c r="BL77" s="26"/>
      <c r="BM77" s="26"/>
      <c r="BN77" s="26"/>
      <c r="BO77" s="26"/>
      <c r="BP77" s="26"/>
      <c r="BQ77" s="26"/>
    </row>
    <row r="78" spans="1:69">
      <c r="A78" s="7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27"/>
      <c r="AO78" s="27"/>
      <c r="AP78" s="27"/>
      <c r="AQ78" s="27"/>
      <c r="AR78" s="27"/>
      <c r="AS78" s="27"/>
      <c r="AT78" s="27"/>
      <c r="AU78" s="27"/>
      <c r="AV78" s="27"/>
      <c r="AW78" s="9"/>
      <c r="AX78" s="27"/>
      <c r="AY78" s="27"/>
      <c r="BG78" s="71"/>
      <c r="BJ78" s="26"/>
      <c r="BK78" s="26"/>
      <c r="BL78" s="26"/>
      <c r="BM78" s="26"/>
      <c r="BN78" s="26"/>
      <c r="BO78" s="26"/>
      <c r="BP78" s="26"/>
      <c r="BQ78" s="26"/>
    </row>
    <row r="79" spans="1:69">
      <c r="A79" s="7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27"/>
      <c r="AO79" s="27"/>
      <c r="AP79" s="27"/>
      <c r="AQ79" s="27"/>
      <c r="AR79" s="27"/>
      <c r="AS79" s="27"/>
      <c r="AT79" s="27"/>
      <c r="AU79" s="27"/>
      <c r="AV79" s="27"/>
      <c r="AW79" s="9"/>
      <c r="AX79" s="27"/>
      <c r="AY79" s="27"/>
      <c r="BG79" s="71"/>
      <c r="BJ79" s="26"/>
      <c r="BK79" s="26"/>
      <c r="BL79" s="26"/>
      <c r="BM79" s="26"/>
      <c r="BN79" s="26"/>
      <c r="BO79" s="26"/>
      <c r="BP79" s="26"/>
      <c r="BQ79" s="26"/>
    </row>
    <row r="80" spans="1:69">
      <c r="A80" s="7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27"/>
      <c r="AO80" s="27"/>
      <c r="AP80" s="27"/>
      <c r="AQ80" s="27"/>
      <c r="AR80" s="27"/>
      <c r="AS80" s="27"/>
      <c r="AT80" s="27"/>
      <c r="AU80" s="27"/>
      <c r="AV80" s="27"/>
      <c r="AW80" s="9"/>
      <c r="AX80" s="27"/>
      <c r="AY80" s="27"/>
      <c r="BG80" s="71"/>
      <c r="BJ80" s="26"/>
      <c r="BK80" s="26"/>
      <c r="BL80" s="26"/>
      <c r="BM80" s="26"/>
      <c r="BN80" s="26"/>
      <c r="BO80" s="26"/>
      <c r="BP80" s="26"/>
      <c r="BQ80" s="26"/>
    </row>
    <row r="81" spans="1:69">
      <c r="A81" s="7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27"/>
      <c r="AO81" s="27"/>
      <c r="AP81" s="27"/>
      <c r="AQ81" s="27"/>
      <c r="AR81" s="27"/>
      <c r="AS81" s="27"/>
      <c r="AT81" s="27"/>
      <c r="AU81" s="27"/>
      <c r="AV81" s="27"/>
      <c r="AW81" s="9"/>
      <c r="AX81" s="27"/>
      <c r="AY81" s="27"/>
      <c r="BG81" s="71"/>
      <c r="BJ81" s="26"/>
      <c r="BK81" s="26"/>
      <c r="BL81" s="26"/>
      <c r="BM81" s="26"/>
      <c r="BN81" s="26"/>
      <c r="BO81" s="26"/>
      <c r="BP81" s="26"/>
      <c r="BQ81" s="26"/>
    </row>
    <row r="82" spans="1:69">
      <c r="A82" s="7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27"/>
      <c r="AO82" s="27"/>
      <c r="AP82" s="27"/>
      <c r="AQ82" s="27"/>
      <c r="AR82" s="27"/>
      <c r="AS82" s="27"/>
      <c r="AT82" s="27"/>
      <c r="AU82" s="27"/>
      <c r="AV82" s="27"/>
      <c r="AW82" s="9"/>
      <c r="AX82" s="27"/>
      <c r="AY82" s="27"/>
      <c r="BG82" s="71"/>
      <c r="BJ82" s="26"/>
      <c r="BK82" s="26"/>
      <c r="BL82" s="26"/>
      <c r="BM82" s="26"/>
      <c r="BN82" s="26"/>
      <c r="BO82" s="26"/>
      <c r="BP82" s="26"/>
      <c r="BQ82" s="26"/>
    </row>
    <row r="83" spans="1:69">
      <c r="A83" s="7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27"/>
      <c r="AO83" s="27"/>
      <c r="AP83" s="27"/>
      <c r="AQ83" s="27"/>
      <c r="AR83" s="27"/>
      <c r="AS83" s="27"/>
      <c r="AT83" s="27"/>
      <c r="AU83" s="27"/>
      <c r="AV83" s="27"/>
      <c r="AW83" s="9"/>
      <c r="AX83" s="27"/>
      <c r="AY83" s="27"/>
      <c r="BG83" s="71"/>
      <c r="BJ83" s="26"/>
      <c r="BK83" s="26"/>
      <c r="BL83" s="26"/>
      <c r="BM83" s="26"/>
      <c r="BN83" s="26"/>
      <c r="BO83" s="26"/>
      <c r="BP83" s="26"/>
      <c r="BQ83" s="26"/>
    </row>
    <row r="84" spans="1:69">
      <c r="A84" s="7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27"/>
      <c r="AO84" s="27"/>
      <c r="AP84" s="27"/>
      <c r="AQ84" s="27"/>
      <c r="AR84" s="27"/>
      <c r="AS84" s="27"/>
      <c r="AT84" s="27"/>
      <c r="AU84" s="27"/>
      <c r="AV84" s="27"/>
      <c r="AW84" s="9"/>
      <c r="AX84" s="27"/>
      <c r="AY84" s="27"/>
      <c r="BG84" s="71"/>
      <c r="BJ84" s="26"/>
      <c r="BK84" s="26"/>
      <c r="BL84" s="26"/>
      <c r="BM84" s="26"/>
      <c r="BN84" s="26"/>
      <c r="BO84" s="26"/>
      <c r="BP84" s="26"/>
      <c r="BQ84" s="26"/>
    </row>
    <row r="85" spans="1:69">
      <c r="A85" s="7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27"/>
      <c r="AO85" s="27"/>
      <c r="AP85" s="27"/>
      <c r="AQ85" s="27"/>
      <c r="AR85" s="27"/>
      <c r="AS85" s="27"/>
      <c r="AT85" s="27"/>
      <c r="AU85" s="27"/>
      <c r="AV85" s="27"/>
      <c r="AW85" s="9"/>
      <c r="AX85" s="27"/>
      <c r="AY85" s="27"/>
      <c r="BG85" s="71"/>
      <c r="BJ85" s="26"/>
      <c r="BK85" s="26"/>
      <c r="BL85" s="26"/>
      <c r="BM85" s="26"/>
      <c r="BN85" s="26"/>
      <c r="BO85" s="26"/>
      <c r="BP85" s="26"/>
      <c r="BQ85" s="26"/>
    </row>
    <row r="86" spans="1:69">
      <c r="A86" s="7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27"/>
      <c r="AO86" s="27"/>
      <c r="AP86" s="27"/>
      <c r="AQ86" s="27"/>
      <c r="AR86" s="27"/>
      <c r="AS86" s="27"/>
      <c r="AT86" s="27"/>
      <c r="AU86" s="27"/>
      <c r="AV86" s="27"/>
      <c r="AW86" s="9"/>
      <c r="AX86" s="27"/>
      <c r="AY86" s="27"/>
      <c r="BG86" s="71"/>
      <c r="BJ86" s="26"/>
      <c r="BK86" s="26"/>
      <c r="BL86" s="26"/>
      <c r="BM86" s="26"/>
      <c r="BN86" s="26"/>
      <c r="BO86" s="26"/>
      <c r="BP86" s="26"/>
      <c r="BQ86" s="26"/>
    </row>
    <row r="87" spans="1:69">
      <c r="A87" s="7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27"/>
      <c r="AO87" s="27"/>
      <c r="AP87" s="27"/>
      <c r="AQ87" s="27"/>
      <c r="AR87" s="27"/>
      <c r="AS87" s="27"/>
      <c r="AT87" s="27"/>
      <c r="AU87" s="27"/>
      <c r="AV87" s="27"/>
      <c r="AW87" s="9"/>
      <c r="AX87" s="27"/>
      <c r="AY87" s="27"/>
      <c r="BG87" s="71"/>
      <c r="BJ87" s="26"/>
      <c r="BK87" s="26"/>
      <c r="BL87" s="26"/>
      <c r="BM87" s="26"/>
      <c r="BN87" s="26"/>
      <c r="BO87" s="26"/>
      <c r="BP87" s="26"/>
      <c r="BQ87" s="26"/>
    </row>
    <row r="88" spans="1:69">
      <c r="A88" s="7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27"/>
      <c r="AO88" s="27"/>
      <c r="AP88" s="27"/>
      <c r="AQ88" s="27"/>
      <c r="AR88" s="27"/>
      <c r="AS88" s="27"/>
      <c r="AT88" s="27"/>
      <c r="AU88" s="27"/>
      <c r="AV88" s="27"/>
      <c r="AW88" s="9"/>
      <c r="AX88" s="27"/>
      <c r="AY88" s="27"/>
      <c r="BG88" s="71"/>
      <c r="BJ88" s="26"/>
      <c r="BK88" s="26"/>
      <c r="BL88" s="26"/>
      <c r="BM88" s="26"/>
      <c r="BN88" s="26"/>
      <c r="BO88" s="26"/>
      <c r="BP88" s="26"/>
      <c r="BQ88" s="26"/>
    </row>
    <row r="89" spans="1:69">
      <c r="A89" s="7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27"/>
      <c r="AO89" s="27"/>
      <c r="AP89" s="27"/>
      <c r="AQ89" s="27"/>
      <c r="AR89" s="27"/>
      <c r="AS89" s="27"/>
      <c r="AT89" s="27"/>
      <c r="AU89" s="27"/>
      <c r="AV89" s="27"/>
      <c r="AW89" s="9"/>
      <c r="AX89" s="27"/>
      <c r="AY89" s="27"/>
      <c r="BG89" s="71"/>
      <c r="BJ89" s="26"/>
      <c r="BK89" s="26"/>
      <c r="BL89" s="26"/>
      <c r="BM89" s="26"/>
      <c r="BN89" s="26"/>
      <c r="BO89" s="26"/>
      <c r="BP89" s="26"/>
      <c r="BQ89" s="26"/>
    </row>
    <row r="90" spans="1:69">
      <c r="A90" s="7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27"/>
      <c r="AO90" s="27"/>
      <c r="AP90" s="27"/>
      <c r="AQ90" s="27"/>
      <c r="AR90" s="27"/>
      <c r="AS90" s="27"/>
      <c r="AT90" s="27"/>
      <c r="AU90" s="27"/>
      <c r="AV90" s="27"/>
      <c r="AW90" s="9"/>
      <c r="AX90" s="27"/>
      <c r="AY90" s="27"/>
      <c r="BG90" s="71"/>
      <c r="BJ90" s="26"/>
      <c r="BK90" s="26"/>
      <c r="BL90" s="26"/>
      <c r="BM90" s="26"/>
      <c r="BN90" s="26"/>
      <c r="BO90" s="26"/>
      <c r="BP90" s="26"/>
      <c r="BQ90" s="26"/>
    </row>
    <row r="91" spans="1:69">
      <c r="A91" s="7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27"/>
      <c r="AO91" s="27"/>
      <c r="AP91" s="27"/>
      <c r="AQ91" s="27"/>
      <c r="AR91" s="27"/>
      <c r="AS91" s="27"/>
      <c r="AT91" s="27"/>
      <c r="AU91" s="27"/>
      <c r="AV91" s="27"/>
      <c r="AW91" s="9"/>
      <c r="AX91" s="27"/>
      <c r="AY91" s="27"/>
      <c r="BG91" s="71"/>
      <c r="BJ91" s="26"/>
      <c r="BK91" s="26"/>
      <c r="BL91" s="26"/>
      <c r="BM91" s="26"/>
      <c r="BN91" s="26"/>
      <c r="BO91" s="26"/>
      <c r="BP91" s="26"/>
      <c r="BQ91" s="26"/>
    </row>
    <row r="92" spans="1:69">
      <c r="A92" s="7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27"/>
      <c r="AO92" s="27"/>
      <c r="AP92" s="27"/>
      <c r="AQ92" s="27"/>
      <c r="AR92" s="27"/>
      <c r="AS92" s="27"/>
      <c r="AT92" s="27"/>
      <c r="AU92" s="27"/>
      <c r="AV92" s="27"/>
      <c r="AW92" s="9"/>
      <c r="AX92" s="27"/>
      <c r="AY92" s="27"/>
      <c r="BG92" s="71"/>
      <c r="BJ92" s="26"/>
      <c r="BK92" s="26"/>
      <c r="BL92" s="26"/>
      <c r="BM92" s="26"/>
      <c r="BN92" s="26"/>
      <c r="BO92" s="26"/>
      <c r="BP92" s="26"/>
      <c r="BQ92" s="26"/>
    </row>
    <row r="93" spans="1:69">
      <c r="A93" s="7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27"/>
      <c r="AO93" s="27"/>
      <c r="AP93" s="27"/>
      <c r="AQ93" s="27"/>
      <c r="AR93" s="27"/>
      <c r="AS93" s="27"/>
      <c r="AT93" s="27"/>
      <c r="AU93" s="27"/>
      <c r="AV93" s="27"/>
      <c r="AW93" s="9"/>
      <c r="AX93" s="27"/>
      <c r="AY93" s="27"/>
      <c r="BG93" s="71"/>
      <c r="BJ93" s="26"/>
      <c r="BK93" s="26"/>
      <c r="BL93" s="26"/>
      <c r="BM93" s="26"/>
      <c r="BN93" s="26"/>
      <c r="BO93" s="26"/>
      <c r="BP93" s="26"/>
      <c r="BQ93" s="26"/>
    </row>
    <row r="94" spans="1:69">
      <c r="A94" s="7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27"/>
      <c r="AO94" s="27"/>
      <c r="AP94" s="27"/>
      <c r="AQ94" s="27"/>
      <c r="AR94" s="27"/>
      <c r="AS94" s="27"/>
      <c r="AT94" s="27"/>
      <c r="AU94" s="27"/>
      <c r="AV94" s="27"/>
      <c r="AW94" s="9"/>
      <c r="AX94" s="27"/>
      <c r="AY94" s="27"/>
      <c r="BG94" s="71"/>
      <c r="BJ94" s="26"/>
      <c r="BK94" s="26"/>
      <c r="BL94" s="26"/>
      <c r="BM94" s="26"/>
      <c r="BN94" s="26"/>
      <c r="BO94" s="26"/>
      <c r="BP94" s="26"/>
      <c r="BQ94" s="26"/>
    </row>
    <row r="95" spans="1:69">
      <c r="A95" s="7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27"/>
      <c r="AO95" s="27"/>
      <c r="AP95" s="27"/>
      <c r="AQ95" s="27"/>
      <c r="AR95" s="27"/>
      <c r="AS95" s="27"/>
      <c r="AT95" s="27"/>
      <c r="AU95" s="27"/>
      <c r="AV95" s="27"/>
      <c r="AW95" s="9"/>
      <c r="AX95" s="27"/>
      <c r="AY95" s="27"/>
      <c r="BG95" s="71"/>
      <c r="BJ95" s="26"/>
      <c r="BK95" s="26"/>
      <c r="BL95" s="26"/>
      <c r="BM95" s="26"/>
      <c r="BN95" s="26"/>
      <c r="BO95" s="26"/>
      <c r="BP95" s="26"/>
      <c r="BQ95" s="26"/>
    </row>
    <row r="96" spans="1:69">
      <c r="A96" s="7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27"/>
      <c r="AO96" s="27"/>
      <c r="AP96" s="27"/>
      <c r="AQ96" s="27"/>
      <c r="AR96" s="27"/>
      <c r="AS96" s="27"/>
      <c r="AT96" s="27"/>
      <c r="AU96" s="27"/>
      <c r="AV96" s="27"/>
      <c r="AW96" s="9"/>
      <c r="AX96" s="27"/>
      <c r="AY96" s="27"/>
      <c r="BG96" s="71"/>
      <c r="BJ96" s="26"/>
      <c r="BK96" s="26"/>
      <c r="BL96" s="26"/>
      <c r="BM96" s="26"/>
      <c r="BN96" s="26"/>
      <c r="BO96" s="26"/>
      <c r="BP96" s="26"/>
      <c r="BQ96" s="26"/>
    </row>
    <row r="97" spans="1:69">
      <c r="A97" s="7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27"/>
      <c r="AO97" s="27"/>
      <c r="AP97" s="27"/>
      <c r="AQ97" s="27"/>
      <c r="AR97" s="27"/>
      <c r="AS97" s="27"/>
      <c r="AT97" s="27"/>
      <c r="AU97" s="27"/>
      <c r="AV97" s="27"/>
      <c r="AW97" s="9"/>
      <c r="AX97" s="27"/>
      <c r="AY97" s="27"/>
      <c r="BG97" s="71"/>
      <c r="BJ97" s="26"/>
      <c r="BK97" s="26"/>
      <c r="BL97" s="26"/>
      <c r="BM97" s="26"/>
      <c r="BN97" s="26"/>
      <c r="BO97" s="26"/>
      <c r="BP97" s="26"/>
      <c r="BQ97" s="26"/>
    </row>
    <row r="98" spans="1:69">
      <c r="A98" s="7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27"/>
      <c r="AO98" s="27"/>
      <c r="AP98" s="27"/>
      <c r="AQ98" s="27"/>
      <c r="AR98" s="27"/>
      <c r="AS98" s="27"/>
      <c r="AT98" s="27"/>
      <c r="AU98" s="27"/>
      <c r="AV98" s="27"/>
      <c r="AW98" s="9"/>
      <c r="AX98" s="27"/>
      <c r="AY98" s="27"/>
      <c r="BG98" s="71"/>
      <c r="BJ98" s="26"/>
      <c r="BK98" s="26"/>
      <c r="BL98" s="26"/>
      <c r="BM98" s="26"/>
      <c r="BN98" s="26"/>
      <c r="BO98" s="26"/>
      <c r="BP98" s="26"/>
      <c r="BQ98" s="26"/>
    </row>
    <row r="99" spans="1:69">
      <c r="A99" s="7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27"/>
      <c r="AO99" s="27"/>
      <c r="AP99" s="27"/>
      <c r="AQ99" s="27"/>
      <c r="AR99" s="27"/>
      <c r="AS99" s="27"/>
      <c r="AT99" s="27"/>
      <c r="AU99" s="27"/>
      <c r="AV99" s="27"/>
      <c r="AW99" s="9"/>
      <c r="AX99" s="27"/>
      <c r="AY99" s="27"/>
      <c r="BG99" s="71"/>
      <c r="BJ99" s="26"/>
      <c r="BK99" s="26"/>
      <c r="BL99" s="26"/>
      <c r="BM99" s="26"/>
      <c r="BN99" s="26"/>
      <c r="BO99" s="26"/>
      <c r="BP99" s="26"/>
      <c r="BQ99" s="26"/>
    </row>
    <row r="100" spans="1:69">
      <c r="A100" s="7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27"/>
      <c r="AO100" s="27"/>
      <c r="AP100" s="27"/>
      <c r="AQ100" s="27"/>
      <c r="AR100" s="27"/>
      <c r="AS100" s="27"/>
      <c r="AT100" s="27"/>
      <c r="AU100" s="27"/>
      <c r="AV100" s="27"/>
      <c r="AW100" s="9"/>
      <c r="AX100" s="27"/>
      <c r="AY100" s="27"/>
      <c r="BG100" s="71"/>
      <c r="BJ100" s="26"/>
      <c r="BK100" s="26"/>
      <c r="BL100" s="26"/>
      <c r="BM100" s="26"/>
      <c r="BN100" s="26"/>
      <c r="BO100" s="26"/>
      <c r="BP100" s="26"/>
      <c r="BQ100" s="26"/>
    </row>
    <row r="101" spans="1:69">
      <c r="A101" s="7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27"/>
      <c r="AO101" s="27"/>
      <c r="AP101" s="27"/>
      <c r="AQ101" s="27"/>
      <c r="AR101" s="27"/>
      <c r="AS101" s="27"/>
      <c r="AT101" s="27"/>
      <c r="AU101" s="27"/>
      <c r="AV101" s="27"/>
      <c r="AW101" s="9"/>
      <c r="AX101" s="27"/>
      <c r="AY101" s="27"/>
      <c r="BG101" s="71"/>
      <c r="BJ101" s="26"/>
      <c r="BK101" s="26"/>
      <c r="BL101" s="26"/>
      <c r="BM101" s="26"/>
      <c r="BN101" s="26"/>
      <c r="BO101" s="26"/>
      <c r="BP101" s="26"/>
      <c r="BQ101" s="26"/>
    </row>
    <row r="102" spans="1:69">
      <c r="A102" s="7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27"/>
      <c r="AO102" s="27"/>
      <c r="AP102" s="27"/>
      <c r="AQ102" s="27"/>
      <c r="AR102" s="27"/>
      <c r="AS102" s="27"/>
      <c r="AT102" s="27"/>
      <c r="AU102" s="27"/>
      <c r="AV102" s="27"/>
      <c r="AW102" s="9"/>
      <c r="AX102" s="27"/>
      <c r="AY102" s="27"/>
      <c r="BG102" s="71"/>
      <c r="BJ102" s="26"/>
      <c r="BK102" s="26"/>
      <c r="BL102" s="26"/>
      <c r="BM102" s="26"/>
      <c r="BN102" s="26"/>
      <c r="BO102" s="26"/>
      <c r="BP102" s="26"/>
      <c r="BQ102" s="26"/>
    </row>
    <row r="103" spans="1:69">
      <c r="A103" s="7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27"/>
      <c r="AO103" s="27"/>
      <c r="AP103" s="27"/>
      <c r="AQ103" s="27"/>
      <c r="AR103" s="27"/>
      <c r="AS103" s="27"/>
      <c r="AT103" s="27"/>
      <c r="AU103" s="27"/>
      <c r="AV103" s="27"/>
      <c r="AW103" s="9"/>
      <c r="AX103" s="27"/>
      <c r="AY103" s="27"/>
      <c r="BG103" s="71"/>
      <c r="BJ103" s="26"/>
      <c r="BK103" s="26"/>
      <c r="BL103" s="26"/>
      <c r="BM103" s="26"/>
      <c r="BN103" s="26"/>
      <c r="BO103" s="26"/>
      <c r="BP103" s="26"/>
      <c r="BQ103" s="26"/>
    </row>
    <row r="104" spans="1:69">
      <c r="A104" s="7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27"/>
      <c r="AO104" s="27"/>
      <c r="AP104" s="27"/>
      <c r="AQ104" s="27"/>
      <c r="AR104" s="27"/>
      <c r="AS104" s="27"/>
      <c r="AT104" s="27"/>
      <c r="AU104" s="27"/>
      <c r="AV104" s="27"/>
      <c r="AW104" s="9"/>
      <c r="AX104" s="27"/>
      <c r="AY104" s="27"/>
      <c r="BG104" s="71"/>
      <c r="BJ104" s="26"/>
      <c r="BK104" s="26"/>
      <c r="BL104" s="26"/>
      <c r="BM104" s="26"/>
      <c r="BN104" s="26"/>
      <c r="BO104" s="26"/>
      <c r="BP104" s="26"/>
      <c r="BQ104" s="26"/>
    </row>
    <row r="105" spans="1:69" ht="15">
      <c r="A105" s="7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27"/>
      <c r="AO105" s="27"/>
      <c r="AP105" s="27"/>
      <c r="AQ105" s="27"/>
      <c r="AR105" s="27"/>
      <c r="AS105" s="27"/>
      <c r="AT105" s="27"/>
      <c r="AU105" s="27"/>
      <c r="AV105" s="27"/>
      <c r="AW105" s="9"/>
      <c r="AX105" s="27"/>
      <c r="AY105" s="27"/>
      <c r="BG105" s="71"/>
      <c r="BJ105" s="79"/>
    </row>
    <row r="106" spans="1:69">
      <c r="A106" s="7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27"/>
      <c r="AO106" s="27"/>
      <c r="AP106" s="27"/>
      <c r="AQ106" s="27"/>
      <c r="AR106" s="27"/>
      <c r="AS106" s="27"/>
      <c r="AT106" s="27"/>
      <c r="AU106" s="27"/>
      <c r="AV106" s="27"/>
      <c r="AW106" s="9"/>
      <c r="AX106" s="27"/>
      <c r="AY106" s="27"/>
      <c r="BG106" s="71"/>
      <c r="BJ106" s="80"/>
    </row>
    <row r="107" spans="1:69">
      <c r="A107" s="7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27"/>
      <c r="AO107" s="27"/>
      <c r="AP107" s="27"/>
      <c r="AQ107" s="27"/>
      <c r="AR107" s="27"/>
      <c r="AS107" s="27"/>
      <c r="AT107" s="27"/>
      <c r="AU107" s="27"/>
      <c r="AV107" s="27"/>
      <c r="AW107" s="9"/>
      <c r="AX107" s="27"/>
      <c r="AY107" s="27"/>
      <c r="BG107" s="71"/>
      <c r="BJ107" s="80"/>
    </row>
    <row r="108" spans="1:69">
      <c r="A108" s="7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27"/>
      <c r="AO108" s="27"/>
      <c r="AP108" s="27"/>
      <c r="AQ108" s="27"/>
      <c r="AR108" s="27"/>
      <c r="AS108" s="27"/>
      <c r="AT108" s="27"/>
      <c r="AU108" s="27"/>
      <c r="AV108" s="27"/>
      <c r="AW108" s="9"/>
      <c r="AX108" s="27"/>
      <c r="AY108" s="27"/>
      <c r="BG108" s="71"/>
      <c r="BJ108" s="80"/>
    </row>
    <row r="109" spans="1:69">
      <c r="A109" s="7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27"/>
      <c r="AO109" s="27"/>
      <c r="AP109" s="27"/>
      <c r="AQ109" s="27"/>
      <c r="AR109" s="27"/>
      <c r="AS109" s="27"/>
      <c r="AT109" s="27"/>
      <c r="AU109" s="27"/>
      <c r="AV109" s="27"/>
      <c r="AW109" s="9"/>
      <c r="AX109" s="27"/>
      <c r="AY109" s="27"/>
      <c r="BG109" s="71"/>
      <c r="BJ109" s="80"/>
    </row>
    <row r="110" spans="1:69">
      <c r="A110" s="7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27"/>
      <c r="AO110" s="27"/>
      <c r="AP110" s="27"/>
      <c r="AQ110" s="27"/>
      <c r="AR110" s="27"/>
      <c r="AS110" s="27"/>
      <c r="AT110" s="27"/>
      <c r="AU110" s="27"/>
      <c r="AV110" s="27"/>
      <c r="AW110" s="9"/>
      <c r="AX110" s="27"/>
      <c r="AY110" s="27"/>
      <c r="BG110" s="71"/>
      <c r="BJ110" s="80"/>
    </row>
    <row r="111" spans="1:69">
      <c r="A111" s="7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27"/>
      <c r="AO111" s="27"/>
      <c r="AP111" s="27"/>
      <c r="AQ111" s="27"/>
      <c r="AR111" s="27"/>
      <c r="AS111" s="27"/>
      <c r="AT111" s="27"/>
      <c r="AU111" s="27"/>
      <c r="AV111" s="27"/>
      <c r="AW111" s="9"/>
      <c r="AX111" s="27"/>
      <c r="AY111" s="27"/>
      <c r="BG111" s="71"/>
      <c r="BJ111" s="80"/>
    </row>
    <row r="112" spans="1:69">
      <c r="A112" s="7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27"/>
      <c r="AO112" s="27"/>
      <c r="AP112" s="27"/>
      <c r="AQ112" s="27"/>
      <c r="AR112" s="27"/>
      <c r="AS112" s="27"/>
      <c r="AT112" s="27"/>
      <c r="AU112" s="27"/>
      <c r="AV112" s="27"/>
      <c r="AW112" s="9"/>
      <c r="AX112" s="27"/>
      <c r="AY112" s="27"/>
      <c r="BG112" s="71"/>
      <c r="BJ112" s="80"/>
    </row>
    <row r="113" spans="1:62">
      <c r="A113" s="7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27"/>
      <c r="AO113" s="27"/>
      <c r="AP113" s="27"/>
      <c r="AQ113" s="27"/>
      <c r="AR113" s="27"/>
      <c r="AS113" s="27"/>
      <c r="AT113" s="27"/>
      <c r="AU113" s="27"/>
      <c r="AV113" s="27"/>
      <c r="AW113" s="9"/>
      <c r="AX113" s="27"/>
      <c r="AY113" s="27"/>
      <c r="BG113" s="71"/>
      <c r="BJ113" s="80"/>
    </row>
    <row r="114" spans="1:62" ht="15.75" customHeight="1">
      <c r="A114" s="7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27"/>
      <c r="AO114" s="27"/>
      <c r="AP114" s="27"/>
      <c r="AQ114" s="27"/>
      <c r="AR114" s="27"/>
      <c r="AS114" s="27"/>
      <c r="AT114" s="27"/>
      <c r="AU114" s="27"/>
      <c r="AV114" s="27"/>
      <c r="AW114" s="9"/>
      <c r="AX114" s="27"/>
      <c r="AY114" s="27"/>
      <c r="BG114" s="71"/>
      <c r="BJ114" s="80"/>
    </row>
    <row r="115" spans="1:62">
      <c r="A115" s="7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27"/>
      <c r="AO115" s="27"/>
      <c r="AP115" s="27"/>
      <c r="AQ115" s="27"/>
      <c r="AR115" s="27"/>
      <c r="AS115" s="27"/>
      <c r="AT115" s="27"/>
      <c r="AU115" s="27"/>
      <c r="AV115" s="27"/>
      <c r="AW115" s="9"/>
      <c r="AX115" s="27"/>
      <c r="AY115" s="27"/>
      <c r="BG115" s="71"/>
      <c r="BJ115" s="80"/>
    </row>
    <row r="116" spans="1:62">
      <c r="A116" s="7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27"/>
      <c r="AO116" s="27"/>
      <c r="AP116" s="27"/>
      <c r="AQ116" s="27"/>
      <c r="AR116" s="27"/>
      <c r="AS116" s="27"/>
      <c r="AT116" s="27"/>
      <c r="AU116" s="27"/>
      <c r="AV116" s="27"/>
      <c r="AW116" s="9"/>
      <c r="AX116" s="27"/>
      <c r="AY116" s="27"/>
      <c r="BG116" s="71"/>
      <c r="BJ116" s="80"/>
    </row>
    <row r="117" spans="1:62">
      <c r="A117" s="7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27"/>
      <c r="AO117" s="27"/>
      <c r="AP117" s="27"/>
      <c r="AQ117" s="27"/>
      <c r="AR117" s="27"/>
      <c r="AS117" s="27"/>
      <c r="AT117" s="27"/>
      <c r="AU117" s="27"/>
      <c r="AV117" s="27"/>
      <c r="AW117" s="9"/>
      <c r="AX117" s="27"/>
      <c r="AY117" s="27"/>
      <c r="BG117" s="71"/>
      <c r="BJ117" s="80"/>
    </row>
    <row r="118" spans="1:62">
      <c r="A118" s="7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27"/>
      <c r="AO118" s="27"/>
      <c r="AP118" s="27"/>
      <c r="AQ118" s="27"/>
      <c r="AR118" s="27"/>
      <c r="AS118" s="27"/>
      <c r="AT118" s="27"/>
      <c r="AU118" s="27"/>
      <c r="AV118" s="27"/>
      <c r="AW118" s="9"/>
      <c r="AX118" s="27"/>
      <c r="AY118" s="27"/>
      <c r="BG118" s="71"/>
      <c r="BJ118" s="80"/>
    </row>
    <row r="119" spans="1:62">
      <c r="A119" s="7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27"/>
      <c r="AO119" s="27"/>
      <c r="AP119" s="27"/>
      <c r="AQ119" s="27"/>
      <c r="AR119" s="27"/>
      <c r="AS119" s="27"/>
      <c r="AT119" s="27"/>
      <c r="AU119" s="27"/>
      <c r="AV119" s="27"/>
      <c r="AW119" s="9"/>
      <c r="AX119" s="27"/>
      <c r="AY119" s="27"/>
      <c r="BG119" s="71"/>
      <c r="BJ119" s="80"/>
    </row>
    <row r="120" spans="1:62">
      <c r="A120" s="7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27"/>
      <c r="AO120" s="27"/>
      <c r="AP120" s="27"/>
      <c r="AQ120" s="27"/>
      <c r="AR120" s="27"/>
      <c r="AS120" s="27"/>
      <c r="AT120" s="27"/>
      <c r="AU120" s="27"/>
      <c r="AV120" s="27"/>
      <c r="AW120" s="9"/>
      <c r="AX120" s="27"/>
      <c r="AY120" s="27"/>
      <c r="BG120" s="71"/>
      <c r="BJ120" s="80"/>
    </row>
    <row r="121" spans="1:62">
      <c r="A121" s="7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27"/>
      <c r="AO121" s="27"/>
      <c r="AP121" s="27"/>
      <c r="AQ121" s="27"/>
      <c r="AR121" s="27"/>
      <c r="AS121" s="27"/>
      <c r="AT121" s="27"/>
      <c r="AU121" s="27"/>
      <c r="AV121" s="27"/>
      <c r="AW121" s="9"/>
      <c r="AX121" s="27"/>
      <c r="AY121" s="27"/>
      <c r="BG121" s="71"/>
      <c r="BJ121" s="80"/>
    </row>
    <row r="122" spans="1:62">
      <c r="A122" s="7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27"/>
      <c r="AO122" s="27"/>
      <c r="AP122" s="27"/>
      <c r="AQ122" s="27"/>
      <c r="AR122" s="27"/>
      <c r="AS122" s="27"/>
      <c r="AT122" s="27"/>
      <c r="AU122" s="27"/>
      <c r="AV122" s="27"/>
      <c r="AW122" s="9"/>
      <c r="AX122" s="27"/>
      <c r="AY122" s="27"/>
      <c r="BG122" s="71"/>
      <c r="BJ122" s="80"/>
    </row>
    <row r="123" spans="1:62">
      <c r="A123" s="7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27"/>
      <c r="AO123" s="27"/>
      <c r="AP123" s="27"/>
      <c r="AQ123" s="27"/>
      <c r="AR123" s="27"/>
      <c r="AS123" s="27"/>
      <c r="AT123" s="27"/>
      <c r="AU123" s="27"/>
      <c r="AV123" s="27"/>
      <c r="AW123" s="9"/>
      <c r="AX123" s="27"/>
      <c r="AY123" s="27"/>
      <c r="BG123" s="71"/>
      <c r="BJ123" s="80"/>
    </row>
    <row r="124" spans="1:62">
      <c r="A124" s="7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27"/>
      <c r="AO124" s="27"/>
      <c r="AP124" s="27"/>
      <c r="AQ124" s="27"/>
      <c r="AR124" s="27"/>
      <c r="AS124" s="27"/>
      <c r="AT124" s="27"/>
      <c r="AU124" s="27"/>
      <c r="AV124" s="27"/>
      <c r="AW124" s="9"/>
      <c r="AX124" s="27"/>
      <c r="AY124" s="27"/>
      <c r="BG124" s="71"/>
      <c r="BJ124" s="80"/>
    </row>
    <row r="125" spans="1:62">
      <c r="A125" s="7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27"/>
      <c r="AO125" s="27"/>
      <c r="AP125" s="27"/>
      <c r="AQ125" s="27"/>
      <c r="AR125" s="27"/>
      <c r="AS125" s="27"/>
      <c r="AT125" s="27"/>
      <c r="AU125" s="27"/>
      <c r="AV125" s="27"/>
      <c r="AW125" s="9"/>
      <c r="AX125" s="27"/>
      <c r="AY125" s="27"/>
      <c r="BG125" s="71"/>
      <c r="BJ125" s="80"/>
    </row>
    <row r="126" spans="1:62">
      <c r="A126" s="7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27"/>
      <c r="AO126" s="27"/>
      <c r="AP126" s="27"/>
      <c r="AQ126" s="27"/>
      <c r="AR126" s="27"/>
      <c r="AS126" s="27"/>
      <c r="AT126" s="27"/>
      <c r="AU126" s="27"/>
      <c r="AV126" s="27"/>
      <c r="AW126" s="9"/>
      <c r="AX126" s="27"/>
      <c r="AY126" s="27"/>
      <c r="BG126" s="71"/>
      <c r="BJ126" s="80"/>
    </row>
    <row r="127" spans="1:62">
      <c r="A127" s="7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27"/>
      <c r="AO127" s="27"/>
      <c r="AP127" s="27"/>
      <c r="AQ127" s="27"/>
      <c r="AR127" s="27"/>
      <c r="AS127" s="27"/>
      <c r="AT127" s="27"/>
      <c r="AU127" s="27"/>
      <c r="AV127" s="27"/>
      <c r="AW127" s="9"/>
      <c r="AX127" s="27"/>
      <c r="AY127" s="27"/>
      <c r="BG127" s="71"/>
      <c r="BJ127" s="80"/>
    </row>
    <row r="128" spans="1:62">
      <c r="A128" s="7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27"/>
      <c r="AO128" s="27"/>
      <c r="AP128" s="27"/>
      <c r="AQ128" s="27"/>
      <c r="AR128" s="27"/>
      <c r="AS128" s="27"/>
      <c r="AT128" s="27"/>
      <c r="AU128" s="27"/>
      <c r="AV128" s="27"/>
      <c r="AW128" s="9"/>
      <c r="AX128" s="27"/>
      <c r="AY128" s="27"/>
      <c r="BG128" s="71"/>
      <c r="BJ128" s="80"/>
    </row>
    <row r="129" spans="1:62">
      <c r="A129" s="7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27"/>
      <c r="AO129" s="27"/>
      <c r="AP129" s="27"/>
      <c r="AQ129" s="27"/>
      <c r="AR129" s="27"/>
      <c r="AS129" s="27"/>
      <c r="AT129" s="27"/>
      <c r="AU129" s="27"/>
      <c r="AV129" s="27"/>
      <c r="AW129" s="9"/>
      <c r="AX129" s="27"/>
      <c r="AY129" s="27"/>
      <c r="BG129" s="71"/>
      <c r="BJ129" s="80"/>
    </row>
    <row r="130" spans="1:62">
      <c r="A130" s="7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27"/>
      <c r="AO130" s="27"/>
      <c r="AP130" s="27"/>
      <c r="AQ130" s="27"/>
      <c r="AR130" s="27"/>
      <c r="AS130" s="27"/>
      <c r="AT130" s="27"/>
      <c r="AU130" s="27"/>
      <c r="AV130" s="27"/>
      <c r="AW130" s="9"/>
      <c r="AX130" s="27"/>
      <c r="AY130" s="27"/>
      <c r="BG130" s="71"/>
      <c r="BJ130" s="80"/>
    </row>
    <row r="131" spans="1:62">
      <c r="A131" s="7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27"/>
      <c r="AO131" s="27"/>
      <c r="AP131" s="27"/>
      <c r="AQ131" s="27"/>
      <c r="AR131" s="27"/>
      <c r="AS131" s="27"/>
      <c r="AT131" s="27"/>
      <c r="AU131" s="27"/>
      <c r="AV131" s="27"/>
      <c r="AW131" s="9"/>
      <c r="AX131" s="27"/>
      <c r="AY131" s="27"/>
      <c r="BG131" s="71"/>
      <c r="BJ131" s="80"/>
    </row>
    <row r="132" spans="1:62">
      <c r="A132" s="7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27"/>
      <c r="AO132" s="27"/>
      <c r="AP132" s="27"/>
      <c r="AQ132" s="27"/>
      <c r="AR132" s="27"/>
      <c r="AS132" s="27"/>
      <c r="AT132" s="27"/>
      <c r="AU132" s="27"/>
      <c r="AV132" s="27"/>
      <c r="AW132" s="9"/>
      <c r="AX132" s="27"/>
      <c r="AY132" s="27"/>
      <c r="BG132" s="71"/>
      <c r="BJ132" s="80"/>
    </row>
    <row r="133" spans="1:62">
      <c r="A133" s="7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27"/>
      <c r="AO133" s="27"/>
      <c r="AP133" s="27"/>
      <c r="AQ133" s="27"/>
      <c r="AR133" s="27"/>
      <c r="AS133" s="27"/>
      <c r="AT133" s="27"/>
      <c r="AU133" s="27"/>
      <c r="AV133" s="27"/>
      <c r="AW133" s="9"/>
      <c r="AX133" s="27"/>
      <c r="AY133" s="27"/>
      <c r="BG133" s="71"/>
      <c r="BJ133" s="80"/>
    </row>
    <row r="134" spans="1:62">
      <c r="A134" s="7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27"/>
      <c r="AO134" s="27"/>
      <c r="AP134" s="27"/>
      <c r="AQ134" s="27"/>
      <c r="AR134" s="27"/>
      <c r="AS134" s="27"/>
      <c r="AT134" s="27"/>
      <c r="AU134" s="27"/>
      <c r="AV134" s="27"/>
      <c r="AW134" s="9"/>
      <c r="AX134" s="27"/>
      <c r="AY134" s="27"/>
      <c r="BG134" s="71"/>
      <c r="BJ134" s="80"/>
    </row>
    <row r="135" spans="1:62">
      <c r="A135" s="7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27"/>
      <c r="AO135" s="27"/>
      <c r="AP135" s="27"/>
      <c r="AQ135" s="27"/>
      <c r="AR135" s="27"/>
      <c r="AS135" s="27"/>
      <c r="AT135" s="27"/>
      <c r="AU135" s="27"/>
      <c r="AV135" s="27"/>
      <c r="AW135" s="9"/>
      <c r="AX135" s="27"/>
      <c r="AY135" s="27"/>
      <c r="BG135" s="71"/>
      <c r="BJ135" s="80"/>
    </row>
    <row r="136" spans="1:62">
      <c r="A136" s="7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27"/>
      <c r="AO136" s="27"/>
      <c r="AP136" s="27"/>
      <c r="AQ136" s="27"/>
      <c r="AR136" s="27"/>
      <c r="AS136" s="27"/>
      <c r="AT136" s="27"/>
      <c r="AU136" s="27"/>
      <c r="AV136" s="27"/>
      <c r="AW136" s="9"/>
      <c r="AX136" s="27"/>
      <c r="AY136" s="27"/>
      <c r="BG136" s="71"/>
      <c r="BJ136" s="80"/>
    </row>
    <row r="137" spans="1:62">
      <c r="A137" s="7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27"/>
      <c r="AO137" s="27"/>
      <c r="AP137" s="27"/>
      <c r="AQ137" s="27"/>
      <c r="AR137" s="27"/>
      <c r="AS137" s="27"/>
      <c r="AT137" s="27"/>
      <c r="AU137" s="27"/>
      <c r="AV137" s="27"/>
      <c r="AW137" s="9"/>
      <c r="AX137" s="27"/>
      <c r="AY137" s="27"/>
      <c r="BG137" s="71"/>
      <c r="BJ137" s="80"/>
    </row>
    <row r="138" spans="1:62">
      <c r="A138" s="7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27"/>
      <c r="AO138" s="27"/>
      <c r="AP138" s="27"/>
      <c r="AQ138" s="27"/>
      <c r="AR138" s="27"/>
      <c r="AS138" s="27"/>
      <c r="AT138" s="27"/>
      <c r="AU138" s="27"/>
      <c r="AV138" s="27"/>
      <c r="AW138" s="9"/>
      <c r="AX138" s="27"/>
      <c r="AY138" s="27"/>
      <c r="BG138" s="71"/>
      <c r="BJ138" s="80"/>
    </row>
    <row r="139" spans="1:62">
      <c r="A139" s="7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27"/>
      <c r="AO139" s="27"/>
      <c r="AP139" s="27"/>
      <c r="AQ139" s="27"/>
      <c r="AR139" s="27"/>
      <c r="AS139" s="27"/>
      <c r="AT139" s="27"/>
      <c r="AU139" s="27"/>
      <c r="AV139" s="27"/>
      <c r="AW139" s="9"/>
      <c r="AX139" s="27"/>
      <c r="AY139" s="27"/>
      <c r="BG139" s="71"/>
      <c r="BJ139" s="80"/>
    </row>
    <row r="140" spans="1:62">
      <c r="A140" s="7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27"/>
      <c r="AO140" s="27"/>
      <c r="AP140" s="27"/>
      <c r="AQ140" s="27"/>
      <c r="AR140" s="27"/>
      <c r="AS140" s="27"/>
      <c r="AT140" s="27"/>
      <c r="AU140" s="27"/>
      <c r="AV140" s="27"/>
      <c r="AW140" s="9"/>
      <c r="AX140" s="27"/>
      <c r="AY140" s="27"/>
      <c r="BG140" s="71"/>
      <c r="BJ140" s="80"/>
    </row>
    <row r="141" spans="1:62">
      <c r="A141" s="7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27"/>
      <c r="AO141" s="27"/>
      <c r="AP141" s="27"/>
      <c r="AQ141" s="27"/>
      <c r="AR141" s="27"/>
      <c r="AS141" s="27"/>
      <c r="AT141" s="27"/>
      <c r="AU141" s="27"/>
      <c r="AV141" s="27"/>
      <c r="AW141" s="9"/>
      <c r="AX141" s="27"/>
      <c r="AY141" s="27"/>
      <c r="BG141" s="71"/>
      <c r="BJ141" s="80"/>
    </row>
    <row r="142" spans="1:62">
      <c r="A142" s="7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27"/>
      <c r="AO142" s="27"/>
      <c r="AP142" s="27"/>
      <c r="AQ142" s="27"/>
      <c r="AR142" s="27"/>
      <c r="AS142" s="27"/>
      <c r="AT142" s="27"/>
      <c r="AU142" s="27"/>
      <c r="AV142" s="27"/>
      <c r="AW142" s="9"/>
      <c r="AX142" s="27"/>
      <c r="AY142" s="27"/>
      <c r="BG142" s="71"/>
      <c r="BJ142" s="80"/>
    </row>
    <row r="143" spans="1:62">
      <c r="A143" s="7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27"/>
      <c r="AO143" s="27"/>
      <c r="AP143" s="27"/>
      <c r="AQ143" s="27"/>
      <c r="AR143" s="27"/>
      <c r="AS143" s="27"/>
      <c r="AT143" s="27"/>
      <c r="AU143" s="27"/>
      <c r="AV143" s="27"/>
      <c r="AW143" s="9"/>
      <c r="AX143" s="27"/>
      <c r="AY143" s="27"/>
      <c r="BG143" s="71"/>
      <c r="BJ143" s="80"/>
    </row>
    <row r="144" spans="1:62">
      <c r="A144" s="7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27"/>
      <c r="AO144" s="27"/>
      <c r="AP144" s="27"/>
      <c r="AQ144" s="27"/>
      <c r="AR144" s="27"/>
      <c r="AS144" s="27"/>
      <c r="AT144" s="27"/>
      <c r="AU144" s="27"/>
      <c r="AV144" s="27"/>
      <c r="AW144" s="9"/>
      <c r="AX144" s="27"/>
      <c r="AY144" s="27"/>
      <c r="BG144" s="71"/>
      <c r="BJ144" s="80"/>
    </row>
    <row r="145" spans="1:59">
      <c r="A145" s="7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27"/>
      <c r="AO145" s="27"/>
      <c r="AP145" s="27"/>
      <c r="AQ145" s="27"/>
      <c r="AR145" s="27"/>
      <c r="AS145" s="27"/>
      <c r="AT145" s="27"/>
      <c r="AU145" s="27"/>
      <c r="AV145" s="27"/>
      <c r="AW145" s="9"/>
      <c r="AX145" s="27"/>
      <c r="AY145" s="27"/>
      <c r="BG145" s="71"/>
    </row>
    <row r="146" spans="1:59">
      <c r="A146" s="7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27"/>
      <c r="AO146" s="27"/>
      <c r="AP146" s="27"/>
      <c r="AQ146" s="27"/>
      <c r="AR146" s="27"/>
      <c r="AS146" s="27"/>
      <c r="AT146" s="27"/>
      <c r="AU146" s="27"/>
      <c r="AV146" s="27"/>
      <c r="AW146" s="9"/>
      <c r="AX146" s="27"/>
      <c r="AY146" s="27"/>
      <c r="BG146" s="71"/>
    </row>
    <row r="147" spans="1:59">
      <c r="A147" s="7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27"/>
      <c r="AO147" s="27"/>
      <c r="AP147" s="27"/>
      <c r="AQ147" s="27"/>
      <c r="AR147" s="27"/>
      <c r="AS147" s="27"/>
      <c r="AT147" s="27"/>
      <c r="AU147" s="27"/>
      <c r="AV147" s="27"/>
      <c r="AW147" s="9"/>
      <c r="AX147" s="27"/>
      <c r="AY147" s="27"/>
      <c r="BG147" s="71"/>
    </row>
    <row r="148" spans="1:59">
      <c r="A148" s="7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27"/>
      <c r="AO148" s="27"/>
      <c r="AP148" s="27"/>
      <c r="AQ148" s="27"/>
      <c r="AR148" s="27"/>
      <c r="AS148" s="27"/>
      <c r="AT148" s="27"/>
      <c r="AU148" s="27"/>
      <c r="AV148" s="27"/>
      <c r="AW148" s="9"/>
      <c r="AX148" s="27"/>
      <c r="AY148" s="27"/>
      <c r="BG148" s="71"/>
    </row>
    <row r="149" spans="1:59">
      <c r="A149" s="7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27"/>
      <c r="AO149" s="27"/>
      <c r="AP149" s="27"/>
      <c r="AQ149" s="27"/>
      <c r="AR149" s="27"/>
      <c r="AS149" s="27"/>
      <c r="AT149" s="27"/>
      <c r="AU149" s="27"/>
      <c r="AV149" s="27"/>
      <c r="AW149" s="9"/>
      <c r="AX149" s="27"/>
      <c r="AY149" s="27"/>
      <c r="BG149" s="71"/>
    </row>
    <row r="150" spans="1:59">
      <c r="A150" s="7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27"/>
      <c r="AO150" s="27"/>
      <c r="AP150" s="27"/>
      <c r="AQ150" s="27"/>
      <c r="AR150" s="27"/>
      <c r="AS150" s="27"/>
      <c r="AT150" s="27"/>
      <c r="AU150" s="27"/>
      <c r="AV150" s="27"/>
      <c r="AW150" s="9"/>
      <c r="AX150" s="27"/>
      <c r="AY150" s="27"/>
      <c r="BG150" s="71"/>
    </row>
    <row r="151" spans="1:59">
      <c r="A151" s="7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27"/>
      <c r="AO151" s="27"/>
      <c r="AP151" s="27"/>
      <c r="AQ151" s="27"/>
      <c r="AR151" s="27"/>
      <c r="AS151" s="27"/>
      <c r="AT151" s="27"/>
      <c r="AU151" s="27"/>
      <c r="AV151" s="27"/>
      <c r="AW151" s="9"/>
      <c r="AX151" s="27"/>
      <c r="AY151" s="27"/>
      <c r="BG151" s="71"/>
    </row>
    <row r="152" spans="1:59">
      <c r="A152" s="7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27"/>
      <c r="AO152" s="27"/>
      <c r="AP152" s="27"/>
      <c r="AQ152" s="27"/>
      <c r="AR152" s="27"/>
      <c r="AS152" s="27"/>
      <c r="AT152" s="27"/>
      <c r="AU152" s="27"/>
      <c r="AV152" s="27"/>
      <c r="AW152" s="9"/>
      <c r="AX152" s="27"/>
      <c r="AY152" s="27"/>
      <c r="BG152" s="71"/>
    </row>
    <row r="153" spans="1:59">
      <c r="A153" s="7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27"/>
      <c r="AO153" s="27"/>
      <c r="AP153" s="27"/>
      <c r="AQ153" s="27"/>
      <c r="AR153" s="27"/>
      <c r="AS153" s="27"/>
      <c r="AT153" s="27"/>
      <c r="AU153" s="27"/>
      <c r="AV153" s="27"/>
      <c r="AW153" s="9"/>
      <c r="AX153" s="27"/>
      <c r="AY153" s="27"/>
      <c r="BG153" s="71"/>
    </row>
    <row r="154" spans="1:59">
      <c r="A154" s="7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27"/>
      <c r="AO154" s="27"/>
      <c r="AP154" s="27"/>
      <c r="AQ154" s="27"/>
      <c r="AR154" s="27"/>
      <c r="AS154" s="27"/>
      <c r="AT154" s="27"/>
      <c r="AU154" s="27"/>
      <c r="AV154" s="27"/>
      <c r="AW154" s="9"/>
      <c r="AX154" s="27"/>
      <c r="AY154" s="27"/>
      <c r="BG154" s="71"/>
    </row>
    <row r="155" spans="1:59">
      <c r="A155" s="7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27"/>
      <c r="AO155" s="27"/>
      <c r="AP155" s="27"/>
      <c r="AQ155" s="27"/>
      <c r="AR155" s="27"/>
      <c r="AS155" s="27"/>
      <c r="AT155" s="27"/>
      <c r="AU155" s="27"/>
      <c r="AV155" s="27"/>
      <c r="AW155" s="9"/>
      <c r="AX155" s="27"/>
      <c r="AY155" s="27"/>
      <c r="BG155" s="71"/>
    </row>
    <row r="156" spans="1:59">
      <c r="A156" s="7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27"/>
      <c r="AO156" s="27"/>
      <c r="AP156" s="27"/>
      <c r="AQ156" s="27"/>
      <c r="AR156" s="27"/>
      <c r="AS156" s="27"/>
      <c r="AT156" s="27"/>
      <c r="AU156" s="27"/>
      <c r="AV156" s="27"/>
      <c r="AW156" s="9"/>
      <c r="AX156" s="27"/>
      <c r="AY156" s="27"/>
      <c r="BG156" s="71"/>
    </row>
    <row r="157" spans="1:59">
      <c r="A157" s="7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27"/>
      <c r="AO157" s="27"/>
      <c r="AP157" s="27"/>
      <c r="AQ157" s="27"/>
      <c r="AR157" s="27"/>
      <c r="AS157" s="27"/>
      <c r="AT157" s="27"/>
      <c r="AU157" s="27"/>
      <c r="AV157" s="27"/>
      <c r="AW157" s="9"/>
      <c r="AX157" s="27"/>
      <c r="AY157" s="27"/>
      <c r="BG157" s="71"/>
    </row>
    <row r="158" spans="1:59">
      <c r="A158" s="7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27"/>
      <c r="AO158" s="27"/>
      <c r="AP158" s="27"/>
      <c r="AQ158" s="27"/>
      <c r="AR158" s="27"/>
      <c r="AS158" s="27"/>
      <c r="AT158" s="27"/>
      <c r="AU158" s="27"/>
      <c r="AV158" s="27"/>
      <c r="AW158" s="9"/>
      <c r="AX158" s="27"/>
      <c r="AY158" s="27"/>
      <c r="BG158" s="71"/>
    </row>
    <row r="159" spans="1:59">
      <c r="A159" s="7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27"/>
      <c r="AO159" s="27"/>
      <c r="AP159" s="27"/>
      <c r="AQ159" s="27"/>
      <c r="AR159" s="27"/>
      <c r="AS159" s="27"/>
      <c r="AT159" s="27"/>
      <c r="AU159" s="27"/>
      <c r="AV159" s="27"/>
      <c r="AW159" s="9"/>
      <c r="AX159" s="27"/>
      <c r="AY159" s="27"/>
      <c r="BG159" s="71"/>
    </row>
    <row r="160" spans="1:59">
      <c r="A160" s="7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27"/>
      <c r="AO160" s="27"/>
      <c r="AP160" s="27"/>
      <c r="AQ160" s="27"/>
      <c r="AR160" s="27"/>
      <c r="AS160" s="27"/>
      <c r="AT160" s="27"/>
      <c r="AU160" s="27"/>
      <c r="AV160" s="27"/>
      <c r="AW160" s="9"/>
      <c r="AX160" s="27"/>
      <c r="AY160" s="27"/>
      <c r="BG160" s="71"/>
    </row>
    <row r="161" spans="1:59">
      <c r="A161" s="7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27"/>
      <c r="AO161" s="27"/>
      <c r="AP161" s="27"/>
      <c r="AQ161" s="27"/>
      <c r="AR161" s="27"/>
      <c r="AS161" s="27"/>
      <c r="AT161" s="27"/>
      <c r="AU161" s="27"/>
      <c r="AV161" s="27"/>
      <c r="AW161" s="9"/>
      <c r="AX161" s="27"/>
      <c r="AY161" s="27"/>
      <c r="BG161" s="71"/>
    </row>
    <row r="162" spans="1:59">
      <c r="A162" s="7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27"/>
      <c r="AO162" s="27"/>
      <c r="AP162" s="27"/>
      <c r="AQ162" s="27"/>
      <c r="AR162" s="27"/>
      <c r="AS162" s="27"/>
      <c r="AT162" s="27"/>
      <c r="AU162" s="27"/>
      <c r="AV162" s="27"/>
      <c r="AW162" s="9"/>
      <c r="AX162" s="27"/>
      <c r="AY162" s="27"/>
      <c r="BG162" s="71"/>
    </row>
    <row r="163" spans="1:59">
      <c r="A163" s="7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27"/>
      <c r="AO163" s="27"/>
      <c r="AP163" s="27"/>
      <c r="AQ163" s="27"/>
      <c r="AR163" s="27"/>
      <c r="AS163" s="27"/>
      <c r="AT163" s="27"/>
      <c r="AU163" s="27"/>
      <c r="AV163" s="27"/>
      <c r="AW163" s="9"/>
      <c r="AX163" s="27"/>
      <c r="AY163" s="27"/>
      <c r="BG163" s="71"/>
    </row>
    <row r="164" spans="1:59">
      <c r="A164" s="7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27"/>
      <c r="AO164" s="27"/>
      <c r="AP164" s="27"/>
      <c r="AQ164" s="27"/>
      <c r="AR164" s="27"/>
      <c r="AS164" s="27"/>
      <c r="AT164" s="27"/>
      <c r="AU164" s="27"/>
      <c r="AV164" s="27"/>
      <c r="AW164" s="9"/>
      <c r="AX164" s="27"/>
      <c r="AY164" s="27"/>
      <c r="BG164" s="71"/>
    </row>
    <row r="165" spans="1:59">
      <c r="A165" s="7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27"/>
      <c r="AO165" s="27"/>
      <c r="AP165" s="27"/>
      <c r="AQ165" s="27"/>
      <c r="AR165" s="27"/>
      <c r="AS165" s="27"/>
      <c r="AT165" s="27"/>
      <c r="AU165" s="27"/>
      <c r="AV165" s="27"/>
      <c r="AW165" s="9"/>
      <c r="AX165" s="27"/>
      <c r="AY165" s="27"/>
      <c r="BG165" s="71"/>
    </row>
    <row r="166" spans="1:59">
      <c r="A166" s="7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27"/>
      <c r="AO166" s="27"/>
      <c r="AP166" s="27"/>
      <c r="AQ166" s="27"/>
      <c r="AR166" s="27"/>
      <c r="AS166" s="27"/>
      <c r="AT166" s="27"/>
      <c r="AU166" s="27"/>
      <c r="AV166" s="27"/>
      <c r="AW166" s="9"/>
      <c r="AX166" s="27"/>
      <c r="AY166" s="27"/>
      <c r="BG166" s="71"/>
    </row>
    <row r="167" spans="1:59">
      <c r="A167" s="7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27"/>
      <c r="AO167" s="27"/>
      <c r="AP167" s="27"/>
      <c r="AQ167" s="27"/>
      <c r="AR167" s="27"/>
      <c r="AS167" s="27"/>
      <c r="AT167" s="27"/>
      <c r="AU167" s="27"/>
      <c r="AV167" s="27"/>
      <c r="AW167" s="9"/>
      <c r="AX167" s="27"/>
      <c r="AY167" s="27"/>
      <c r="BG167" s="71"/>
    </row>
    <row r="168" spans="1:59">
      <c r="A168" s="7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27"/>
      <c r="AO168" s="27"/>
      <c r="AP168" s="27"/>
      <c r="AQ168" s="27"/>
      <c r="AR168" s="27"/>
      <c r="AS168" s="27"/>
      <c r="AT168" s="27"/>
      <c r="AU168" s="27"/>
      <c r="AV168" s="27"/>
      <c r="AW168" s="9"/>
      <c r="AX168" s="27"/>
      <c r="AY168" s="27"/>
      <c r="BG168" s="71"/>
    </row>
    <row r="169" spans="1:59">
      <c r="A169" s="7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27"/>
      <c r="AO169" s="27"/>
      <c r="AP169" s="27"/>
      <c r="AQ169" s="27"/>
      <c r="AR169" s="27"/>
      <c r="AS169" s="27"/>
      <c r="AT169" s="27"/>
      <c r="AU169" s="27"/>
      <c r="AV169" s="27"/>
      <c r="AW169" s="9"/>
      <c r="AX169" s="27"/>
      <c r="AY169" s="27"/>
      <c r="BG169" s="71"/>
    </row>
    <row r="170" spans="1:59">
      <c r="A170" s="7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27"/>
      <c r="AO170" s="27"/>
      <c r="AP170" s="27"/>
      <c r="AQ170" s="27"/>
      <c r="AR170" s="27"/>
      <c r="AS170" s="27"/>
      <c r="AT170" s="27"/>
      <c r="AU170" s="27"/>
      <c r="AV170" s="27"/>
      <c r="AW170" s="9"/>
      <c r="AX170" s="27"/>
      <c r="AY170" s="27"/>
      <c r="BG170" s="71"/>
    </row>
    <row r="171" spans="1:59">
      <c r="A171" s="7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27"/>
      <c r="AO171" s="27"/>
      <c r="AP171" s="27"/>
      <c r="AQ171" s="27"/>
      <c r="AR171" s="27"/>
      <c r="AS171" s="27"/>
      <c r="AT171" s="27"/>
      <c r="AU171" s="27"/>
      <c r="AV171" s="27"/>
      <c r="AW171" s="9"/>
      <c r="AX171" s="27"/>
      <c r="AY171" s="27"/>
      <c r="BG171" s="71"/>
    </row>
    <row r="172" spans="1:59">
      <c r="A172" s="7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27"/>
      <c r="AO172" s="27"/>
      <c r="AP172" s="27"/>
      <c r="AQ172" s="27"/>
      <c r="AR172" s="27"/>
      <c r="AS172" s="27"/>
      <c r="AT172" s="27"/>
      <c r="AU172" s="27"/>
      <c r="AV172" s="27"/>
      <c r="AW172" s="9"/>
      <c r="AX172" s="27"/>
      <c r="AY172" s="27"/>
      <c r="BG172" s="71"/>
    </row>
    <row r="173" spans="1:59">
      <c r="A173" s="7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27"/>
      <c r="AO173" s="27"/>
      <c r="AP173" s="27"/>
      <c r="AQ173" s="27"/>
      <c r="AR173" s="27"/>
      <c r="AS173" s="27"/>
      <c r="AT173" s="27"/>
      <c r="AU173" s="27"/>
      <c r="AV173" s="27"/>
      <c r="AW173" s="9"/>
      <c r="AX173" s="27"/>
      <c r="AY173" s="27"/>
      <c r="BG173" s="71"/>
    </row>
    <row r="174" spans="1:59">
      <c r="A174" s="7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27"/>
      <c r="AO174" s="27"/>
      <c r="AP174" s="27"/>
      <c r="AQ174" s="27"/>
      <c r="AR174" s="27"/>
      <c r="AS174" s="27"/>
      <c r="AT174" s="27"/>
      <c r="AU174" s="27"/>
      <c r="AV174" s="27"/>
      <c r="AW174" s="9"/>
      <c r="AX174" s="27"/>
      <c r="AY174" s="27"/>
      <c r="BG174" s="71"/>
    </row>
    <row r="175" spans="1:59">
      <c r="A175" s="7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27"/>
      <c r="AO175" s="27"/>
      <c r="AP175" s="27"/>
      <c r="AQ175" s="27"/>
      <c r="AR175" s="27"/>
      <c r="AS175" s="27"/>
      <c r="AT175" s="27"/>
      <c r="AU175" s="27"/>
      <c r="AV175" s="27"/>
      <c r="AW175" s="9"/>
      <c r="AX175" s="27"/>
      <c r="AY175" s="27"/>
      <c r="BG175" s="71"/>
    </row>
    <row r="176" spans="1:59">
      <c r="A176" s="7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27"/>
      <c r="AO176" s="27"/>
      <c r="AP176" s="27"/>
      <c r="AQ176" s="27"/>
      <c r="AR176" s="27"/>
      <c r="AS176" s="27"/>
      <c r="AT176" s="27"/>
      <c r="AU176" s="27"/>
      <c r="AV176" s="27"/>
      <c r="AW176" s="9"/>
      <c r="AX176" s="27"/>
      <c r="AY176" s="27"/>
      <c r="BG176" s="71"/>
    </row>
    <row r="177" spans="1:59">
      <c r="A177" s="7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27"/>
      <c r="AO177" s="27"/>
      <c r="AP177" s="27"/>
      <c r="AQ177" s="27"/>
      <c r="AR177" s="27"/>
      <c r="AS177" s="27"/>
      <c r="AT177" s="27"/>
      <c r="AU177" s="27"/>
      <c r="AV177" s="27"/>
      <c r="AW177" s="9"/>
      <c r="AX177" s="27"/>
      <c r="AY177" s="27"/>
      <c r="BG177" s="71"/>
    </row>
    <row r="178" spans="1:59">
      <c r="A178" s="7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27"/>
      <c r="AO178" s="27"/>
      <c r="AP178" s="27"/>
      <c r="AQ178" s="27"/>
      <c r="AR178" s="27"/>
      <c r="AS178" s="27"/>
      <c r="AT178" s="27"/>
      <c r="AU178" s="27"/>
      <c r="AV178" s="27"/>
      <c r="AW178" s="9"/>
      <c r="AX178" s="27"/>
      <c r="AY178" s="27"/>
      <c r="BG178" s="71"/>
    </row>
    <row r="179" spans="1:59">
      <c r="A179" s="7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27"/>
      <c r="AO179" s="27"/>
      <c r="AP179" s="27"/>
      <c r="AQ179" s="27"/>
      <c r="AR179" s="27"/>
      <c r="AS179" s="27"/>
      <c r="AT179" s="27"/>
      <c r="AU179" s="27"/>
      <c r="AV179" s="27"/>
      <c r="AW179" s="9"/>
      <c r="AX179" s="27"/>
      <c r="AY179" s="27"/>
      <c r="BG179" s="71"/>
    </row>
    <row r="180" spans="1:59">
      <c r="A180" s="7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27"/>
      <c r="AO180" s="27"/>
      <c r="AP180" s="27"/>
      <c r="AQ180" s="27"/>
      <c r="AR180" s="27"/>
      <c r="AS180" s="27"/>
      <c r="AT180" s="27"/>
      <c r="AU180" s="27"/>
      <c r="AV180" s="27"/>
      <c r="AW180" s="9"/>
      <c r="AX180" s="27"/>
      <c r="AY180" s="27"/>
      <c r="BG180" s="71"/>
    </row>
    <row r="181" spans="1:59">
      <c r="A181" s="7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27"/>
      <c r="AO181" s="27"/>
      <c r="AP181" s="27"/>
      <c r="AQ181" s="27"/>
      <c r="AR181" s="27"/>
      <c r="AS181" s="27"/>
      <c r="AT181" s="27"/>
      <c r="AU181" s="27"/>
      <c r="AV181" s="27"/>
      <c r="AW181" s="9"/>
      <c r="AX181" s="27"/>
      <c r="AY181" s="27"/>
      <c r="BG181" s="71"/>
    </row>
    <row r="182" spans="1:59">
      <c r="A182" s="7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27"/>
      <c r="AO182" s="27"/>
      <c r="AP182" s="27"/>
      <c r="AQ182" s="27"/>
      <c r="AR182" s="27"/>
      <c r="AS182" s="27"/>
      <c r="AT182" s="27"/>
      <c r="AU182" s="27"/>
      <c r="AV182" s="27"/>
      <c r="AW182" s="9"/>
      <c r="AX182" s="27"/>
      <c r="AY182" s="27"/>
      <c r="BG182" s="71"/>
    </row>
    <row r="183" spans="1:59">
      <c r="A183" s="7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27"/>
      <c r="AO183" s="27"/>
      <c r="AP183" s="27"/>
      <c r="AQ183" s="27"/>
      <c r="AR183" s="27"/>
      <c r="AS183" s="27"/>
      <c r="AT183" s="27"/>
      <c r="AU183" s="27"/>
      <c r="AV183" s="27"/>
      <c r="AW183" s="9"/>
      <c r="AX183" s="27"/>
      <c r="AY183" s="27"/>
      <c r="BG183" s="71"/>
    </row>
    <row r="184" spans="1:59">
      <c r="A184" s="7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27"/>
      <c r="AO184" s="27"/>
      <c r="AP184" s="27"/>
      <c r="AQ184" s="27"/>
      <c r="AR184" s="27"/>
      <c r="AS184" s="27"/>
      <c r="AT184" s="27"/>
      <c r="AU184" s="27"/>
      <c r="AV184" s="27"/>
      <c r="AW184" s="9"/>
      <c r="AX184" s="27"/>
      <c r="AY184" s="27"/>
      <c r="BG184" s="71"/>
    </row>
    <row r="185" spans="1:59">
      <c r="A185" s="7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27"/>
      <c r="AO185" s="27"/>
      <c r="AP185" s="27"/>
      <c r="AQ185" s="27"/>
      <c r="AR185" s="27"/>
      <c r="AS185" s="27"/>
      <c r="AT185" s="27"/>
      <c r="AU185" s="27"/>
      <c r="AV185" s="27"/>
      <c r="AW185" s="9"/>
      <c r="AX185" s="27"/>
      <c r="AY185" s="27"/>
      <c r="BG185" s="71"/>
    </row>
    <row r="186" spans="1:59">
      <c r="A186" s="7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27"/>
      <c r="AO186" s="27"/>
      <c r="AP186" s="27"/>
      <c r="AQ186" s="27"/>
      <c r="AR186" s="27"/>
      <c r="AS186" s="27"/>
      <c r="AT186" s="27"/>
      <c r="AU186" s="27"/>
      <c r="AV186" s="27"/>
      <c r="AW186" s="9"/>
      <c r="AX186" s="27"/>
      <c r="AY186" s="27"/>
      <c r="BG186" s="71"/>
    </row>
    <row r="187" spans="1:59">
      <c r="A187" s="7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27"/>
      <c r="AO187" s="27"/>
      <c r="AP187" s="27"/>
      <c r="AQ187" s="27"/>
      <c r="AR187" s="27"/>
      <c r="AS187" s="27"/>
      <c r="AT187" s="27"/>
      <c r="AU187" s="27"/>
      <c r="AV187" s="27"/>
      <c r="AW187" s="9"/>
      <c r="AX187" s="27"/>
      <c r="AY187" s="27"/>
      <c r="BG187" s="71"/>
    </row>
    <row r="188" spans="1:59">
      <c r="A188" s="7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27"/>
      <c r="AO188" s="27"/>
      <c r="AP188" s="27"/>
      <c r="AQ188" s="27"/>
      <c r="AR188" s="27"/>
      <c r="AS188" s="27"/>
      <c r="AT188" s="27"/>
      <c r="AU188" s="27"/>
      <c r="AV188" s="27"/>
      <c r="AW188" s="9"/>
      <c r="AX188" s="27"/>
      <c r="AY188" s="27"/>
      <c r="BG188" s="71"/>
    </row>
    <row r="189" spans="1:59">
      <c r="A189" s="7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27"/>
      <c r="AO189" s="27"/>
      <c r="AP189" s="27"/>
      <c r="AQ189" s="27"/>
      <c r="AR189" s="27"/>
      <c r="AS189" s="27"/>
      <c r="AT189" s="27"/>
      <c r="AU189" s="27"/>
      <c r="AV189" s="27"/>
      <c r="AW189" s="9"/>
      <c r="AX189" s="27"/>
      <c r="AY189" s="27"/>
      <c r="BG189" s="71"/>
    </row>
    <row r="190" spans="1:59">
      <c r="A190" s="7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27"/>
      <c r="AO190" s="27"/>
      <c r="AP190" s="27"/>
      <c r="AQ190" s="27"/>
      <c r="AR190" s="27"/>
      <c r="AS190" s="27"/>
      <c r="AT190" s="27"/>
      <c r="AU190" s="27"/>
      <c r="AV190" s="27"/>
      <c r="AW190" s="9"/>
      <c r="AX190" s="27"/>
      <c r="AY190" s="27"/>
      <c r="BG190" s="71"/>
    </row>
    <row r="191" spans="1:59">
      <c r="A191" s="7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27"/>
      <c r="AO191" s="27"/>
      <c r="AP191" s="27"/>
      <c r="AQ191" s="27"/>
      <c r="AR191" s="27"/>
      <c r="AS191" s="27"/>
      <c r="AT191" s="27"/>
      <c r="AU191" s="27"/>
      <c r="AV191" s="27"/>
      <c r="AW191" s="9"/>
      <c r="AX191" s="27"/>
      <c r="AY191" s="27"/>
      <c r="BG191" s="71"/>
    </row>
    <row r="192" spans="1:59">
      <c r="A192" s="7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27"/>
      <c r="AO192" s="27"/>
      <c r="AP192" s="27"/>
      <c r="AQ192" s="27"/>
      <c r="AR192" s="27"/>
      <c r="AS192" s="27"/>
      <c r="AT192" s="27"/>
      <c r="AU192" s="27"/>
      <c r="AV192" s="27"/>
      <c r="AW192" s="9"/>
      <c r="AX192" s="27"/>
      <c r="AY192" s="27"/>
      <c r="BG192" s="71"/>
    </row>
    <row r="193" spans="1:59">
      <c r="A193" s="7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27"/>
      <c r="AO193" s="27"/>
      <c r="AP193" s="27"/>
      <c r="AQ193" s="27"/>
      <c r="AR193" s="27"/>
      <c r="AS193" s="27"/>
      <c r="AT193" s="27"/>
      <c r="AU193" s="27"/>
      <c r="AV193" s="27"/>
      <c r="AW193" s="9"/>
      <c r="AX193" s="27"/>
      <c r="AY193" s="27"/>
      <c r="BG193" s="71"/>
    </row>
    <row r="194" spans="1:59">
      <c r="A194" s="7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27"/>
      <c r="AO194" s="27"/>
      <c r="AP194" s="27"/>
      <c r="AQ194" s="27"/>
      <c r="AR194" s="27"/>
      <c r="AS194" s="27"/>
      <c r="AT194" s="27"/>
      <c r="AU194" s="27"/>
      <c r="AV194" s="27"/>
      <c r="AW194" s="9"/>
      <c r="AX194" s="27"/>
      <c r="AY194" s="27"/>
      <c r="BG194" s="71"/>
    </row>
    <row r="195" spans="1:59">
      <c r="A195" s="7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27"/>
      <c r="AO195" s="27"/>
      <c r="AP195" s="27"/>
      <c r="AQ195" s="27"/>
      <c r="AR195" s="27"/>
      <c r="AS195" s="27"/>
      <c r="AT195" s="27"/>
      <c r="AU195" s="27"/>
      <c r="AV195" s="27"/>
      <c r="AW195" s="9"/>
      <c r="AX195" s="27"/>
      <c r="AY195" s="27"/>
      <c r="BG195" s="71"/>
    </row>
    <row r="196" spans="1:59">
      <c r="A196" s="7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27"/>
      <c r="AO196" s="27"/>
      <c r="AP196" s="27"/>
      <c r="AQ196" s="27"/>
      <c r="AR196" s="27"/>
      <c r="AS196" s="27"/>
      <c r="AT196" s="27"/>
      <c r="AU196" s="27"/>
      <c r="AV196" s="27"/>
      <c r="AW196" s="9"/>
      <c r="AX196" s="27"/>
      <c r="AY196" s="27"/>
      <c r="BG196" s="71"/>
    </row>
    <row r="197" spans="1:59">
      <c r="A197" s="7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27"/>
      <c r="AO197" s="27"/>
      <c r="AP197" s="27"/>
      <c r="AQ197" s="27"/>
      <c r="AR197" s="27"/>
      <c r="AS197" s="27"/>
      <c r="AT197" s="27"/>
      <c r="AU197" s="27"/>
      <c r="AV197" s="27"/>
      <c r="AW197" s="9"/>
      <c r="AX197" s="27"/>
      <c r="AY197" s="27"/>
      <c r="BG197" s="71"/>
    </row>
    <row r="198" spans="1:59">
      <c r="A198" s="7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27"/>
      <c r="AO198" s="27"/>
      <c r="AP198" s="27"/>
      <c r="AQ198" s="27"/>
      <c r="AR198" s="27"/>
      <c r="AS198" s="27"/>
      <c r="AT198" s="27"/>
      <c r="AU198" s="27"/>
      <c r="AV198" s="27"/>
      <c r="AW198" s="9"/>
      <c r="AX198" s="27"/>
      <c r="AY198" s="27"/>
      <c r="BG198" s="71"/>
    </row>
    <row r="199" spans="1:59">
      <c r="A199" s="7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27"/>
      <c r="AO199" s="27"/>
      <c r="AP199" s="27"/>
      <c r="AQ199" s="27"/>
      <c r="AR199" s="27"/>
      <c r="AS199" s="27"/>
      <c r="AT199" s="27"/>
      <c r="AU199" s="27"/>
      <c r="AV199" s="27"/>
      <c r="AW199" s="9"/>
      <c r="AX199" s="27"/>
      <c r="AY199" s="27"/>
      <c r="BG199" s="71"/>
    </row>
    <row r="200" spans="1:59">
      <c r="A200" s="7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27"/>
      <c r="AO200" s="27"/>
      <c r="AP200" s="27"/>
      <c r="AQ200" s="27"/>
      <c r="AR200" s="27"/>
      <c r="AS200" s="27"/>
      <c r="AT200" s="27"/>
      <c r="AU200" s="27"/>
      <c r="AV200" s="27"/>
      <c r="AW200" s="9"/>
      <c r="AX200" s="27"/>
      <c r="AY200" s="27"/>
      <c r="BG200" s="71"/>
    </row>
    <row r="201" spans="1:59">
      <c r="A201" s="7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27"/>
      <c r="AO201" s="27"/>
      <c r="AP201" s="27"/>
      <c r="AQ201" s="27"/>
      <c r="AR201" s="27"/>
      <c r="AS201" s="27"/>
      <c r="AT201" s="27"/>
      <c r="AU201" s="27"/>
      <c r="AV201" s="27"/>
      <c r="AW201" s="9"/>
      <c r="AX201" s="27"/>
      <c r="AY201" s="27"/>
      <c r="BG201" s="71"/>
    </row>
    <row r="202" spans="1:59">
      <c r="A202" s="7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27"/>
      <c r="AO202" s="27"/>
      <c r="AP202" s="27"/>
      <c r="AQ202" s="27"/>
      <c r="AR202" s="27"/>
      <c r="AS202" s="27"/>
      <c r="AT202" s="27"/>
      <c r="AU202" s="27"/>
      <c r="AV202" s="27"/>
      <c r="AW202" s="9"/>
      <c r="AX202" s="27"/>
      <c r="AY202" s="27"/>
      <c r="BG202" s="71"/>
    </row>
    <row r="203" spans="1:59">
      <c r="A203" s="7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27"/>
      <c r="AO203" s="27"/>
      <c r="AP203" s="27"/>
      <c r="AQ203" s="27"/>
      <c r="AR203" s="27"/>
      <c r="AS203" s="27"/>
      <c r="AT203" s="27"/>
      <c r="AU203" s="27"/>
      <c r="AV203" s="27"/>
      <c r="AW203" s="9"/>
      <c r="AX203" s="27"/>
      <c r="AY203" s="27"/>
      <c r="BG203" s="71"/>
    </row>
    <row r="204" spans="1:59">
      <c r="A204" s="7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27"/>
      <c r="AO204" s="27"/>
      <c r="AP204" s="27"/>
      <c r="AQ204" s="27"/>
      <c r="AR204" s="27"/>
      <c r="AS204" s="27"/>
      <c r="AT204" s="27"/>
      <c r="AU204" s="27"/>
      <c r="AV204" s="27"/>
      <c r="AW204" s="9"/>
      <c r="AX204" s="27"/>
      <c r="AY204" s="27"/>
      <c r="BG204" s="71"/>
    </row>
    <row r="205" spans="1:59">
      <c r="A205" s="7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27"/>
      <c r="AO205" s="27"/>
      <c r="AP205" s="27"/>
      <c r="AQ205" s="27"/>
      <c r="AR205" s="27"/>
      <c r="AS205" s="27"/>
      <c r="AT205" s="27"/>
      <c r="AU205" s="27"/>
      <c r="AV205" s="27"/>
      <c r="AW205" s="9"/>
      <c r="AX205" s="27"/>
      <c r="AY205" s="27"/>
      <c r="BG205" s="71"/>
    </row>
    <row r="206" spans="1:59">
      <c r="A206" s="7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27"/>
      <c r="AO206" s="27"/>
      <c r="AP206" s="27"/>
      <c r="AQ206" s="27"/>
      <c r="AR206" s="27"/>
      <c r="AS206" s="27"/>
      <c r="AT206" s="27"/>
      <c r="AU206" s="27"/>
      <c r="AV206" s="27"/>
      <c r="AW206" s="9"/>
      <c r="AX206" s="27"/>
      <c r="AY206" s="27"/>
      <c r="BG206" s="71"/>
    </row>
    <row r="207" spans="1:59">
      <c r="A207" s="7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27"/>
      <c r="AO207" s="27"/>
      <c r="AP207" s="27"/>
      <c r="AQ207" s="27"/>
      <c r="AR207" s="27"/>
      <c r="AS207" s="27"/>
      <c r="AT207" s="27"/>
      <c r="AU207" s="27"/>
      <c r="AV207" s="27"/>
      <c r="AW207" s="9"/>
      <c r="AX207" s="27"/>
      <c r="AY207" s="27"/>
      <c r="BG207" s="71"/>
    </row>
    <row r="208" spans="1:59">
      <c r="A208" s="7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27"/>
      <c r="AO208" s="27"/>
      <c r="AP208" s="27"/>
      <c r="AQ208" s="27"/>
      <c r="AR208" s="27"/>
      <c r="AS208" s="27"/>
      <c r="AT208" s="27"/>
      <c r="AU208" s="27"/>
      <c r="AV208" s="27"/>
      <c r="AW208" s="9"/>
      <c r="AX208" s="27"/>
      <c r="AY208" s="27"/>
      <c r="BG208" s="71"/>
    </row>
    <row r="209" spans="1:59">
      <c r="A209" s="7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27"/>
      <c r="AO209" s="27"/>
      <c r="AP209" s="27"/>
      <c r="AQ209" s="27"/>
      <c r="AR209" s="27"/>
      <c r="AS209" s="27"/>
      <c r="AT209" s="27"/>
      <c r="AU209" s="27"/>
      <c r="AV209" s="27"/>
      <c r="AW209" s="9"/>
      <c r="AX209" s="27"/>
      <c r="AY209" s="27"/>
      <c r="BG209" s="71"/>
    </row>
    <row r="210" spans="1:59">
      <c r="A210" s="7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27"/>
      <c r="AO210" s="27"/>
      <c r="AP210" s="27"/>
      <c r="AQ210" s="27"/>
      <c r="AR210" s="27"/>
      <c r="AS210" s="27"/>
      <c r="AT210" s="27"/>
      <c r="AU210" s="27"/>
      <c r="AV210" s="27"/>
      <c r="AW210" s="9"/>
      <c r="AX210" s="27"/>
      <c r="AY210" s="27"/>
      <c r="BG210" s="71"/>
    </row>
    <row r="211" spans="1:59">
      <c r="A211" s="7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27"/>
      <c r="AO211" s="27"/>
      <c r="AP211" s="27"/>
      <c r="AQ211" s="27"/>
      <c r="AR211" s="27"/>
      <c r="AS211" s="27"/>
      <c r="AT211" s="27"/>
      <c r="AU211" s="27"/>
      <c r="AV211" s="27"/>
      <c r="AW211" s="9"/>
      <c r="AX211" s="27"/>
      <c r="AY211" s="27"/>
      <c r="BG211" s="71"/>
    </row>
    <row r="212" spans="1:59">
      <c r="A212" s="7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27"/>
      <c r="AO212" s="27"/>
      <c r="AP212" s="27"/>
      <c r="AQ212" s="27"/>
      <c r="AR212" s="27"/>
      <c r="AS212" s="27"/>
      <c r="AT212" s="27"/>
      <c r="AU212" s="27"/>
      <c r="AV212" s="27"/>
      <c r="AW212" s="9"/>
      <c r="AX212" s="27"/>
      <c r="AY212" s="27"/>
      <c r="BG212" s="71"/>
    </row>
    <row r="213" spans="1:59">
      <c r="A213" s="7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27"/>
      <c r="AO213" s="27"/>
      <c r="AP213" s="27"/>
      <c r="AQ213" s="27"/>
      <c r="AR213" s="27"/>
      <c r="AS213" s="27"/>
      <c r="AT213" s="27"/>
      <c r="AU213" s="27"/>
      <c r="AV213" s="27"/>
      <c r="AW213" s="9"/>
      <c r="AX213" s="27"/>
      <c r="AY213" s="27"/>
      <c r="BG213" s="71"/>
    </row>
    <row r="214" spans="1:59">
      <c r="A214" s="7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27"/>
      <c r="AO214" s="27"/>
      <c r="AP214" s="27"/>
      <c r="AQ214" s="27"/>
      <c r="AR214" s="27"/>
      <c r="AS214" s="27"/>
      <c r="AT214" s="27"/>
      <c r="AU214" s="27"/>
      <c r="AV214" s="27"/>
      <c r="AW214" s="9"/>
      <c r="AX214" s="27"/>
      <c r="AY214" s="27"/>
      <c r="BG214" s="71"/>
    </row>
    <row r="215" spans="1:59">
      <c r="A215" s="7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27"/>
      <c r="AO215" s="27"/>
      <c r="AP215" s="27"/>
      <c r="AQ215" s="27"/>
      <c r="AR215" s="27"/>
      <c r="AS215" s="27"/>
      <c r="AT215" s="27"/>
      <c r="AU215" s="27"/>
      <c r="AV215" s="27"/>
      <c r="AW215" s="9"/>
      <c r="AX215" s="27"/>
      <c r="AY215" s="27"/>
      <c r="BG215" s="71"/>
    </row>
    <row r="216" spans="1:59">
      <c r="A216" s="7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27"/>
      <c r="AO216" s="27"/>
      <c r="AP216" s="27"/>
      <c r="AQ216" s="27"/>
      <c r="AR216" s="27"/>
      <c r="AS216" s="27"/>
      <c r="AT216" s="27"/>
      <c r="AU216" s="27"/>
      <c r="AV216" s="27"/>
      <c r="AW216" s="9"/>
      <c r="AX216" s="27"/>
      <c r="AY216" s="27"/>
      <c r="BG216" s="71"/>
    </row>
    <row r="217" spans="1:59">
      <c r="A217" s="7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27"/>
      <c r="AO217" s="27"/>
      <c r="AP217" s="27"/>
      <c r="AQ217" s="27"/>
      <c r="AR217" s="27"/>
      <c r="AS217" s="27"/>
      <c r="AT217" s="27"/>
      <c r="AU217" s="27"/>
      <c r="AV217" s="27"/>
      <c r="AW217" s="9"/>
      <c r="AX217" s="27"/>
      <c r="AY217" s="27"/>
      <c r="BG217" s="71"/>
    </row>
    <row r="218" spans="1:59">
      <c r="A218" s="7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27"/>
      <c r="AO218" s="27"/>
      <c r="AP218" s="27"/>
      <c r="AQ218" s="27"/>
      <c r="AR218" s="27"/>
      <c r="AS218" s="27"/>
      <c r="AT218" s="27"/>
      <c r="AU218" s="27"/>
      <c r="AV218" s="27"/>
      <c r="AW218" s="9"/>
      <c r="AX218" s="27"/>
      <c r="AY218" s="27"/>
      <c r="BG218" s="71"/>
    </row>
    <row r="219" spans="1:59">
      <c r="A219" s="7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27"/>
      <c r="AO219" s="27"/>
      <c r="AP219" s="27"/>
      <c r="AQ219" s="27"/>
      <c r="AR219" s="27"/>
      <c r="AS219" s="27"/>
      <c r="AT219" s="27"/>
      <c r="AU219" s="27"/>
      <c r="AV219" s="27"/>
      <c r="AW219" s="9"/>
      <c r="AX219" s="27"/>
      <c r="AY219" s="27"/>
      <c r="BG219" s="71"/>
    </row>
    <row r="220" spans="1:59">
      <c r="A220" s="7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27"/>
      <c r="AO220" s="27"/>
      <c r="AP220" s="27"/>
      <c r="AQ220" s="27"/>
      <c r="AR220" s="27"/>
      <c r="AS220" s="27"/>
      <c r="AT220" s="27"/>
      <c r="AU220" s="27"/>
      <c r="AV220" s="27"/>
      <c r="AW220" s="9"/>
      <c r="AX220" s="27"/>
      <c r="AY220" s="27"/>
      <c r="BG220" s="71"/>
    </row>
    <row r="221" spans="1:59">
      <c r="A221" s="7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27"/>
      <c r="AO221" s="27"/>
      <c r="AP221" s="27"/>
      <c r="AQ221" s="27"/>
      <c r="AR221" s="27"/>
      <c r="AS221" s="27"/>
      <c r="AT221" s="27"/>
      <c r="AU221" s="27"/>
      <c r="AV221" s="27"/>
      <c r="AW221" s="9"/>
      <c r="AX221" s="27"/>
      <c r="AY221" s="27"/>
      <c r="BG221" s="71"/>
    </row>
    <row r="222" spans="1:59">
      <c r="A222" s="7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27"/>
      <c r="AO222" s="27"/>
      <c r="AP222" s="27"/>
      <c r="AQ222" s="27"/>
      <c r="AR222" s="27"/>
      <c r="AS222" s="27"/>
      <c r="AT222" s="27"/>
      <c r="AU222" s="27"/>
      <c r="AV222" s="27"/>
      <c r="AW222" s="9"/>
      <c r="AX222" s="27"/>
      <c r="AY222" s="27"/>
      <c r="BG222" s="71"/>
    </row>
    <row r="223" spans="1:59">
      <c r="A223" s="7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27"/>
      <c r="AO223" s="27"/>
      <c r="AP223" s="27"/>
      <c r="AQ223" s="27"/>
      <c r="AR223" s="27"/>
      <c r="AS223" s="27"/>
      <c r="AT223" s="27"/>
      <c r="AU223" s="27"/>
      <c r="AV223" s="27"/>
      <c r="AW223" s="9"/>
      <c r="AX223" s="27"/>
      <c r="AY223" s="27"/>
      <c r="BG223" s="71"/>
    </row>
    <row r="224" spans="1:59">
      <c r="A224" s="7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27"/>
      <c r="AO224" s="27"/>
      <c r="AP224" s="27"/>
      <c r="AQ224" s="27"/>
      <c r="AR224" s="27"/>
      <c r="AS224" s="27"/>
      <c r="AT224" s="27"/>
      <c r="AU224" s="27"/>
      <c r="AV224" s="27"/>
      <c r="AW224" s="9"/>
      <c r="AX224" s="27"/>
      <c r="AY224" s="27"/>
      <c r="BG224" s="71"/>
    </row>
    <row r="225" spans="1:59">
      <c r="A225" s="7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27"/>
      <c r="AO225" s="27"/>
      <c r="AP225" s="27"/>
      <c r="AQ225" s="27"/>
      <c r="AR225" s="27"/>
      <c r="AS225" s="27"/>
      <c r="AT225" s="27"/>
      <c r="AU225" s="27"/>
      <c r="AV225" s="27"/>
      <c r="AW225" s="9"/>
      <c r="AX225" s="27"/>
      <c r="AY225" s="27"/>
      <c r="BG225" s="71"/>
    </row>
    <row r="226" spans="1:59">
      <c r="A226" s="7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27"/>
      <c r="AO226" s="27"/>
      <c r="AP226" s="27"/>
      <c r="AQ226" s="27"/>
      <c r="AR226" s="27"/>
      <c r="AS226" s="27"/>
      <c r="AT226" s="27"/>
      <c r="AU226" s="27"/>
      <c r="AV226" s="27"/>
      <c r="AW226" s="9"/>
      <c r="AX226" s="27"/>
      <c r="AY226" s="27"/>
      <c r="BG226" s="71"/>
    </row>
    <row r="227" spans="1:59">
      <c r="A227" s="7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27"/>
      <c r="AO227" s="27"/>
      <c r="AP227" s="27"/>
      <c r="AQ227" s="27"/>
      <c r="AR227" s="27"/>
      <c r="AS227" s="27"/>
      <c r="AT227" s="27"/>
      <c r="AU227" s="27"/>
      <c r="AV227" s="27"/>
      <c r="AW227" s="9"/>
      <c r="AX227" s="27"/>
      <c r="AY227" s="27"/>
      <c r="BG227" s="71"/>
    </row>
    <row r="228" spans="1:59">
      <c r="A228" s="7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27"/>
      <c r="AO228" s="27"/>
      <c r="AP228" s="27"/>
      <c r="AQ228" s="27"/>
      <c r="AR228" s="27"/>
      <c r="AS228" s="27"/>
      <c r="AT228" s="27"/>
      <c r="AU228" s="27"/>
      <c r="AV228" s="27"/>
      <c r="AW228" s="9"/>
      <c r="AX228" s="27"/>
      <c r="AY228" s="27"/>
      <c r="BG228" s="71"/>
    </row>
    <row r="229" spans="1:59">
      <c r="A229" s="7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27"/>
      <c r="AO229" s="27"/>
      <c r="AP229" s="27"/>
      <c r="AQ229" s="27"/>
      <c r="AR229" s="27"/>
      <c r="AS229" s="27"/>
      <c r="AT229" s="27"/>
      <c r="AU229" s="27"/>
      <c r="AV229" s="27"/>
      <c r="AW229" s="9"/>
      <c r="AX229" s="27"/>
      <c r="AY229" s="27"/>
      <c r="BG229" s="71"/>
    </row>
    <row r="230" spans="1:59">
      <c r="A230" s="7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27"/>
      <c r="AO230" s="27"/>
      <c r="AP230" s="27"/>
      <c r="AQ230" s="27"/>
      <c r="AR230" s="27"/>
      <c r="AS230" s="27"/>
      <c r="AT230" s="27"/>
      <c r="AU230" s="27"/>
      <c r="AV230" s="27"/>
      <c r="AW230" s="9"/>
      <c r="AX230" s="27"/>
      <c r="AY230" s="27"/>
      <c r="BG230" s="71"/>
    </row>
    <row r="231" spans="1:59">
      <c r="A231" s="7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27"/>
      <c r="AO231" s="27"/>
      <c r="AP231" s="27"/>
      <c r="AQ231" s="27"/>
      <c r="AR231" s="27"/>
      <c r="AS231" s="27"/>
      <c r="AT231" s="27"/>
      <c r="AU231" s="27"/>
      <c r="AV231" s="27"/>
      <c r="AW231" s="9"/>
      <c r="AX231" s="27"/>
      <c r="AY231" s="27"/>
      <c r="BG231" s="71"/>
    </row>
    <row r="232" spans="1:59">
      <c r="A232" s="7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27"/>
      <c r="AO232" s="27"/>
      <c r="AP232" s="27"/>
      <c r="AQ232" s="27"/>
      <c r="AR232" s="27"/>
      <c r="AS232" s="27"/>
      <c r="AT232" s="27"/>
      <c r="AU232" s="27"/>
      <c r="AV232" s="27"/>
      <c r="AW232" s="9"/>
      <c r="AX232" s="27"/>
      <c r="AY232" s="27"/>
      <c r="BG232" s="71"/>
    </row>
    <row r="233" spans="1:59">
      <c r="A233" s="7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27"/>
      <c r="AO233" s="27"/>
      <c r="AP233" s="27"/>
      <c r="AQ233" s="27"/>
      <c r="AR233" s="27"/>
      <c r="AS233" s="27"/>
      <c r="AT233" s="27"/>
      <c r="AU233" s="27"/>
      <c r="AV233" s="27"/>
      <c r="AW233" s="9"/>
      <c r="AX233" s="27"/>
      <c r="AY233" s="27"/>
      <c r="BG233" s="71"/>
    </row>
    <row r="234" spans="1:59">
      <c r="A234" s="7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27"/>
      <c r="AO234" s="27"/>
      <c r="AP234" s="27"/>
      <c r="AQ234" s="27"/>
      <c r="AR234" s="27"/>
      <c r="AS234" s="27"/>
      <c r="AT234" s="27"/>
      <c r="AU234" s="27"/>
      <c r="AV234" s="27"/>
      <c r="AW234" s="9"/>
      <c r="AX234" s="27"/>
      <c r="AY234" s="27"/>
      <c r="BG234" s="71"/>
    </row>
    <row r="235" spans="1:59">
      <c r="A235" s="7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27"/>
      <c r="AO235" s="27"/>
      <c r="AP235" s="27"/>
      <c r="AQ235" s="27"/>
      <c r="AR235" s="27"/>
      <c r="AS235" s="27"/>
      <c r="AT235" s="27"/>
      <c r="AU235" s="27"/>
      <c r="AV235" s="27"/>
      <c r="AW235" s="9"/>
      <c r="AX235" s="27"/>
      <c r="AY235" s="27"/>
      <c r="BG235" s="71"/>
    </row>
    <row r="236" spans="1:59">
      <c r="A236" s="7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27"/>
      <c r="AO236" s="27"/>
      <c r="AP236" s="27"/>
      <c r="AQ236" s="27"/>
      <c r="AR236" s="27"/>
      <c r="AS236" s="27"/>
      <c r="AT236" s="27"/>
      <c r="AU236" s="27"/>
      <c r="AV236" s="27"/>
      <c r="AW236" s="9"/>
      <c r="AX236" s="27"/>
      <c r="AY236" s="27"/>
      <c r="BG236" s="71"/>
    </row>
    <row r="237" spans="1:59">
      <c r="A237" s="7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27"/>
      <c r="AO237" s="27"/>
      <c r="AP237" s="27"/>
      <c r="AQ237" s="27"/>
      <c r="AR237" s="27"/>
      <c r="AS237" s="27"/>
      <c r="AT237" s="27"/>
      <c r="AU237" s="27"/>
      <c r="AV237" s="27"/>
      <c r="AW237" s="9"/>
      <c r="AX237" s="27"/>
      <c r="AY237" s="27"/>
      <c r="BG237" s="71"/>
    </row>
    <row r="238" spans="1:59">
      <c r="A238" s="7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27"/>
      <c r="AO238" s="27"/>
      <c r="AP238" s="27"/>
      <c r="AQ238" s="27"/>
      <c r="AR238" s="27"/>
      <c r="AS238" s="27"/>
      <c r="AT238" s="27"/>
      <c r="AU238" s="27"/>
      <c r="AV238" s="27"/>
      <c r="AW238" s="9"/>
      <c r="AX238" s="27"/>
      <c r="AY238" s="27"/>
      <c r="BG238" s="71"/>
    </row>
    <row r="239" spans="1:59">
      <c r="A239" s="7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27"/>
      <c r="AO239" s="27"/>
      <c r="AP239" s="27"/>
      <c r="AQ239" s="27"/>
      <c r="AR239" s="27"/>
      <c r="AS239" s="27"/>
      <c r="AT239" s="27"/>
      <c r="AU239" s="27"/>
      <c r="AV239" s="27"/>
      <c r="AW239" s="9"/>
      <c r="AX239" s="27"/>
      <c r="AY239" s="27"/>
      <c r="BG239" s="71"/>
    </row>
    <row r="240" spans="1:59">
      <c r="A240" s="7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27"/>
      <c r="AO240" s="27"/>
      <c r="AP240" s="27"/>
      <c r="AQ240" s="27"/>
      <c r="AR240" s="27"/>
      <c r="AS240" s="27"/>
      <c r="AT240" s="27"/>
      <c r="AU240" s="27"/>
      <c r="AV240" s="27"/>
      <c r="AW240" s="9"/>
      <c r="AX240" s="27"/>
      <c r="AY240" s="27"/>
      <c r="BG240" s="71"/>
    </row>
    <row r="241" spans="1:59">
      <c r="A241" s="7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27"/>
      <c r="AO241" s="27"/>
      <c r="AP241" s="27"/>
      <c r="AQ241" s="27"/>
      <c r="AR241" s="27"/>
      <c r="AS241" s="27"/>
      <c r="AT241" s="27"/>
      <c r="AU241" s="27"/>
      <c r="AV241" s="27"/>
      <c r="AW241" s="9"/>
      <c r="AX241" s="27"/>
      <c r="AY241" s="27"/>
      <c r="BG241" s="71"/>
    </row>
    <row r="242" spans="1:59">
      <c r="A242" s="7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27"/>
      <c r="AO242" s="27"/>
      <c r="AP242" s="27"/>
      <c r="AQ242" s="27"/>
      <c r="AR242" s="27"/>
      <c r="AS242" s="27"/>
      <c r="AT242" s="27"/>
      <c r="AU242" s="27"/>
      <c r="AV242" s="27"/>
      <c r="AW242" s="9"/>
      <c r="AX242" s="27"/>
      <c r="AY242" s="27"/>
      <c r="BG242" s="71"/>
    </row>
    <row r="243" spans="1:59">
      <c r="A243" s="7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27"/>
      <c r="AO243" s="27"/>
      <c r="AP243" s="27"/>
      <c r="AQ243" s="27"/>
      <c r="AR243" s="27"/>
      <c r="AS243" s="27"/>
      <c r="AT243" s="27"/>
      <c r="AU243" s="27"/>
      <c r="AV243" s="27"/>
      <c r="AW243" s="9"/>
      <c r="AX243" s="27"/>
      <c r="AY243" s="27"/>
      <c r="BG243" s="71"/>
    </row>
    <row r="244" spans="1:59">
      <c r="A244" s="7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27"/>
      <c r="AO244" s="27"/>
      <c r="AP244" s="27"/>
      <c r="AQ244" s="27"/>
      <c r="AR244" s="27"/>
      <c r="AS244" s="27"/>
      <c r="AT244" s="27"/>
      <c r="AU244" s="27"/>
      <c r="AV244" s="27"/>
      <c r="AW244" s="9"/>
      <c r="AX244" s="27"/>
      <c r="AY244" s="27"/>
      <c r="BG244" s="71"/>
    </row>
    <row r="245" spans="1:59">
      <c r="A245" s="7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27"/>
      <c r="AO245" s="27"/>
      <c r="AP245" s="27"/>
      <c r="AQ245" s="27"/>
      <c r="AR245" s="27"/>
      <c r="AS245" s="27"/>
      <c r="AT245" s="27"/>
      <c r="AU245" s="27"/>
      <c r="AV245" s="27"/>
      <c r="AW245" s="9"/>
      <c r="AX245" s="27"/>
      <c r="AY245" s="27"/>
      <c r="BG245" s="71"/>
    </row>
    <row r="246" spans="1:59">
      <c r="A246" s="7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27"/>
      <c r="AO246" s="27"/>
      <c r="AP246" s="27"/>
      <c r="AQ246" s="27"/>
      <c r="AR246" s="27"/>
      <c r="AS246" s="27"/>
      <c r="AT246" s="27"/>
      <c r="AU246" s="27"/>
      <c r="AV246" s="27"/>
      <c r="AW246" s="9"/>
      <c r="AX246" s="27"/>
      <c r="AY246" s="27"/>
      <c r="BG246" s="71"/>
    </row>
    <row r="247" spans="1:59">
      <c r="A247" s="7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27"/>
      <c r="AO247" s="27"/>
      <c r="AP247" s="27"/>
      <c r="AQ247" s="27"/>
      <c r="AR247" s="27"/>
      <c r="AS247" s="27"/>
      <c r="AT247" s="27"/>
      <c r="AU247" s="27"/>
      <c r="AV247" s="27"/>
      <c r="AW247" s="9"/>
      <c r="AX247" s="27"/>
      <c r="AY247" s="27"/>
      <c r="BG247" s="71"/>
    </row>
    <row r="248" spans="1:59">
      <c r="A248" s="7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27"/>
      <c r="AO248" s="27"/>
      <c r="AP248" s="27"/>
      <c r="AQ248" s="27"/>
      <c r="AR248" s="27"/>
      <c r="AS248" s="27"/>
      <c r="AT248" s="27"/>
      <c r="AU248" s="27"/>
      <c r="AV248" s="27"/>
      <c r="AW248" s="9"/>
      <c r="AX248" s="27"/>
      <c r="AY248" s="27"/>
      <c r="BG248" s="71"/>
    </row>
    <row r="249" spans="1:59">
      <c r="A249" s="7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27"/>
      <c r="AO249" s="27"/>
      <c r="AP249" s="27"/>
      <c r="AQ249" s="27"/>
      <c r="AR249" s="27"/>
      <c r="AS249" s="27"/>
      <c r="AT249" s="27"/>
      <c r="AU249" s="27"/>
      <c r="AV249" s="27"/>
      <c r="AW249" s="9"/>
      <c r="AX249" s="27"/>
      <c r="AY249" s="27"/>
      <c r="BG249" s="71"/>
    </row>
    <row r="250" spans="1:59">
      <c r="A250" s="7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27"/>
      <c r="AO250" s="27"/>
      <c r="AP250" s="27"/>
      <c r="AQ250" s="27"/>
      <c r="AR250" s="27"/>
      <c r="AS250" s="27"/>
      <c r="AT250" s="27"/>
      <c r="AU250" s="27"/>
      <c r="AV250" s="27"/>
      <c r="AW250" s="9"/>
      <c r="AX250" s="27"/>
      <c r="AY250" s="27"/>
      <c r="BG250" s="71"/>
    </row>
    <row r="251" spans="1:59">
      <c r="A251" s="7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27"/>
      <c r="AO251" s="27"/>
      <c r="AP251" s="27"/>
      <c r="AQ251" s="27"/>
      <c r="AR251" s="27"/>
      <c r="AS251" s="27"/>
      <c r="AT251" s="27"/>
      <c r="AU251" s="27"/>
      <c r="AV251" s="27"/>
      <c r="AW251" s="9"/>
      <c r="AX251" s="27"/>
      <c r="AY251" s="27"/>
      <c r="BG251" s="71"/>
    </row>
    <row r="252" spans="1:59">
      <c r="A252" s="7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27"/>
      <c r="AO252" s="27"/>
      <c r="AP252" s="27"/>
      <c r="AQ252" s="27"/>
      <c r="AR252" s="27"/>
      <c r="AS252" s="27"/>
      <c r="AT252" s="27"/>
      <c r="AU252" s="27"/>
      <c r="AV252" s="27"/>
      <c r="AW252" s="9"/>
      <c r="AX252" s="27"/>
      <c r="AY252" s="27"/>
      <c r="BG252" s="71"/>
    </row>
    <row r="253" spans="1:59">
      <c r="A253" s="7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27"/>
      <c r="AO253" s="27"/>
      <c r="AP253" s="27"/>
      <c r="AQ253" s="27"/>
      <c r="AR253" s="27"/>
      <c r="AS253" s="27"/>
      <c r="AT253" s="27"/>
      <c r="AU253" s="27"/>
      <c r="AV253" s="27"/>
      <c r="AW253" s="9"/>
      <c r="AX253" s="27"/>
      <c r="AY253" s="27"/>
      <c r="BG253" s="71"/>
    </row>
    <row r="254" spans="1:59">
      <c r="A254" s="7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27"/>
      <c r="AO254" s="27"/>
      <c r="AP254" s="27"/>
      <c r="AQ254" s="27"/>
      <c r="AR254" s="27"/>
      <c r="AS254" s="27"/>
      <c r="AT254" s="27"/>
      <c r="AU254" s="27"/>
      <c r="AV254" s="27"/>
      <c r="AW254" s="9"/>
      <c r="AX254" s="27"/>
      <c r="AY254" s="27"/>
      <c r="BG254" s="71"/>
    </row>
    <row r="255" spans="1:59">
      <c r="A255" s="7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27"/>
      <c r="AO255" s="27"/>
      <c r="AP255" s="27"/>
      <c r="AQ255" s="27"/>
      <c r="AR255" s="27"/>
      <c r="AS255" s="27"/>
      <c r="AT255" s="27"/>
      <c r="AU255" s="27"/>
      <c r="AV255" s="27"/>
      <c r="AW255" s="9"/>
      <c r="AX255" s="27"/>
      <c r="AY255" s="27"/>
      <c r="BG255" s="71"/>
    </row>
    <row r="256" spans="1:59">
      <c r="A256" s="7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27"/>
      <c r="AO256" s="27"/>
      <c r="AP256" s="27"/>
      <c r="AQ256" s="27"/>
      <c r="AR256" s="27"/>
      <c r="AS256" s="27"/>
      <c r="AT256" s="27"/>
      <c r="AU256" s="27"/>
      <c r="AV256" s="27"/>
      <c r="AW256" s="9"/>
      <c r="AX256" s="27"/>
      <c r="AY256" s="27"/>
      <c r="BG256" s="71"/>
    </row>
    <row r="257" spans="1:59">
      <c r="A257" s="7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27"/>
      <c r="AO257" s="27"/>
      <c r="AP257" s="27"/>
      <c r="AQ257" s="27"/>
      <c r="AR257" s="27"/>
      <c r="AS257" s="27"/>
      <c r="AT257" s="27"/>
      <c r="AU257" s="27"/>
      <c r="AV257" s="27"/>
      <c r="AW257" s="9"/>
      <c r="AX257" s="27"/>
      <c r="AY257" s="27"/>
      <c r="BG257" s="71"/>
    </row>
    <row r="258" spans="1:59">
      <c r="A258" s="7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27"/>
      <c r="AO258" s="27"/>
      <c r="AP258" s="27"/>
      <c r="AQ258" s="27"/>
      <c r="AR258" s="27"/>
      <c r="AS258" s="27"/>
      <c r="AT258" s="27"/>
      <c r="AU258" s="27"/>
      <c r="AV258" s="27"/>
      <c r="AW258" s="9"/>
      <c r="AX258" s="27"/>
      <c r="AY258" s="27"/>
      <c r="BG258" s="71"/>
    </row>
    <row r="259" spans="1:59">
      <c r="A259" s="7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27"/>
      <c r="AO259" s="27"/>
      <c r="AP259" s="27"/>
      <c r="AQ259" s="27"/>
      <c r="AR259" s="27"/>
      <c r="AS259" s="27"/>
      <c r="AT259" s="27"/>
      <c r="AU259" s="27"/>
      <c r="AV259" s="27"/>
      <c r="AW259" s="9"/>
      <c r="AX259" s="27"/>
      <c r="AY259" s="27"/>
      <c r="BG259" s="71"/>
    </row>
    <row r="260" spans="1:59">
      <c r="A260" s="7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27"/>
      <c r="AO260" s="27"/>
      <c r="AP260" s="27"/>
      <c r="AQ260" s="27"/>
      <c r="AR260" s="27"/>
      <c r="AS260" s="27"/>
      <c r="AT260" s="27"/>
      <c r="AU260" s="27"/>
      <c r="AV260" s="27"/>
      <c r="AW260" s="9"/>
      <c r="AX260" s="27"/>
      <c r="AY260" s="27"/>
      <c r="BG260" s="71"/>
    </row>
    <row r="261" spans="1:59">
      <c r="A261" s="7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27"/>
      <c r="AO261" s="27"/>
      <c r="AP261" s="27"/>
      <c r="AQ261" s="27"/>
      <c r="AR261" s="27"/>
      <c r="AS261" s="27"/>
      <c r="AT261" s="27"/>
      <c r="AU261" s="27"/>
      <c r="AV261" s="27"/>
      <c r="AW261" s="9"/>
      <c r="AX261" s="27"/>
      <c r="AY261" s="27"/>
      <c r="BG261" s="71"/>
    </row>
    <row r="262" spans="1:59">
      <c r="A262" s="7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27"/>
      <c r="AO262" s="27"/>
      <c r="AP262" s="27"/>
      <c r="AQ262" s="27"/>
      <c r="AR262" s="27"/>
      <c r="AS262" s="27"/>
      <c r="AT262" s="27"/>
      <c r="AU262" s="27"/>
      <c r="AV262" s="27"/>
      <c r="AW262" s="9"/>
      <c r="AX262" s="27"/>
      <c r="AY262" s="27"/>
      <c r="BG262" s="71"/>
    </row>
    <row r="263" spans="1:59">
      <c r="A263" s="7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27"/>
      <c r="AO263" s="27"/>
      <c r="AP263" s="27"/>
      <c r="AQ263" s="27"/>
      <c r="AR263" s="27"/>
      <c r="AS263" s="27"/>
      <c r="AT263" s="27"/>
      <c r="AU263" s="27"/>
      <c r="AV263" s="27"/>
      <c r="AW263" s="9"/>
      <c r="AX263" s="27"/>
      <c r="AY263" s="27"/>
      <c r="BG263" s="71"/>
    </row>
    <row r="264" spans="1:59">
      <c r="A264" s="7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27"/>
      <c r="AO264" s="27"/>
      <c r="AP264" s="27"/>
      <c r="AQ264" s="27"/>
      <c r="AR264" s="27"/>
      <c r="AS264" s="27"/>
      <c r="AT264" s="27"/>
      <c r="AU264" s="27"/>
      <c r="AV264" s="27"/>
      <c r="AW264" s="9"/>
      <c r="AX264" s="27"/>
      <c r="AY264" s="27"/>
      <c r="BG264" s="71"/>
    </row>
    <row r="265" spans="1:59">
      <c r="A265" s="7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27"/>
      <c r="AO265" s="27"/>
      <c r="AP265" s="27"/>
      <c r="AQ265" s="27"/>
      <c r="AR265" s="27"/>
      <c r="AS265" s="27"/>
      <c r="AT265" s="27"/>
      <c r="AU265" s="27"/>
      <c r="AV265" s="27"/>
      <c r="AW265" s="9"/>
      <c r="AX265" s="27"/>
      <c r="AY265" s="27"/>
      <c r="BG265" s="71"/>
    </row>
    <row r="266" spans="1:59">
      <c r="A266" s="7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27"/>
      <c r="AO266" s="27"/>
      <c r="AP266" s="27"/>
      <c r="AQ266" s="27"/>
      <c r="AR266" s="27"/>
      <c r="AS266" s="27"/>
      <c r="AT266" s="27"/>
      <c r="AU266" s="27"/>
      <c r="AV266" s="27"/>
      <c r="AW266" s="9"/>
      <c r="AX266" s="27"/>
      <c r="AY266" s="27"/>
      <c r="BG266" s="71"/>
    </row>
    <row r="267" spans="1:59">
      <c r="A267" s="7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27"/>
      <c r="AO267" s="27"/>
      <c r="AP267" s="27"/>
      <c r="AQ267" s="27"/>
      <c r="AR267" s="27"/>
      <c r="AS267" s="27"/>
      <c r="AT267" s="27"/>
      <c r="AU267" s="27"/>
      <c r="AV267" s="27"/>
      <c r="AW267" s="9"/>
      <c r="AX267" s="27"/>
      <c r="AY267" s="27"/>
      <c r="BG267" s="71"/>
    </row>
    <row r="268" spans="1:59">
      <c r="A268" s="7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27"/>
      <c r="AO268" s="27"/>
      <c r="AP268" s="27"/>
      <c r="AQ268" s="27"/>
      <c r="AR268" s="27"/>
      <c r="AS268" s="27"/>
      <c r="AT268" s="27"/>
      <c r="AU268" s="27"/>
      <c r="AV268" s="27"/>
      <c r="AW268" s="9"/>
      <c r="AX268" s="27"/>
      <c r="AY268" s="27"/>
      <c r="BG268" s="71"/>
    </row>
    <row r="269" spans="1:59">
      <c r="A269" s="7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27"/>
      <c r="AO269" s="27"/>
      <c r="AP269" s="27"/>
      <c r="AQ269" s="27"/>
      <c r="AR269" s="27"/>
      <c r="AS269" s="27"/>
      <c r="AT269" s="27"/>
      <c r="AU269" s="27"/>
      <c r="AV269" s="27"/>
      <c r="AW269" s="9"/>
      <c r="AX269" s="27"/>
      <c r="AY269" s="27"/>
      <c r="BG269" s="71"/>
    </row>
    <row r="270" spans="1:59">
      <c r="A270" s="7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27"/>
      <c r="AO270" s="27"/>
      <c r="AP270" s="27"/>
      <c r="AQ270" s="27"/>
      <c r="AR270" s="27"/>
      <c r="AS270" s="27"/>
      <c r="AT270" s="27"/>
      <c r="AU270" s="27"/>
      <c r="AV270" s="27"/>
      <c r="AW270" s="9"/>
      <c r="AX270" s="27"/>
      <c r="AY270" s="27"/>
      <c r="BG270" s="71"/>
    </row>
    <row r="271" spans="1:59">
      <c r="A271" s="7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27"/>
      <c r="AO271" s="27"/>
      <c r="AP271" s="27"/>
      <c r="AQ271" s="27"/>
      <c r="AR271" s="27"/>
      <c r="AS271" s="27"/>
      <c r="AT271" s="27"/>
      <c r="AU271" s="27"/>
      <c r="AV271" s="27"/>
      <c r="AW271" s="9"/>
      <c r="AX271" s="27"/>
      <c r="AY271" s="27"/>
      <c r="BG271" s="71"/>
    </row>
    <row r="272" spans="1:59">
      <c r="A272" s="7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27"/>
      <c r="AO272" s="27"/>
      <c r="AP272" s="27"/>
      <c r="AQ272" s="27"/>
      <c r="AR272" s="27"/>
      <c r="AS272" s="27"/>
      <c r="AT272" s="27"/>
      <c r="AU272" s="27"/>
      <c r="AV272" s="27"/>
      <c r="AW272" s="9"/>
      <c r="AX272" s="27"/>
      <c r="AY272" s="27"/>
      <c r="BG272" s="71"/>
    </row>
    <row r="273" spans="1:59">
      <c r="A273" s="7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27"/>
      <c r="AO273" s="27"/>
      <c r="AP273" s="27"/>
      <c r="AQ273" s="27"/>
      <c r="AR273" s="27"/>
      <c r="AS273" s="27"/>
      <c r="AT273" s="27"/>
      <c r="AU273" s="27"/>
      <c r="AV273" s="27"/>
      <c r="AW273" s="9"/>
      <c r="AX273" s="27"/>
      <c r="AY273" s="27"/>
      <c r="BG273" s="71"/>
    </row>
    <row r="274" spans="1:59">
      <c r="A274" s="7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27"/>
      <c r="AO274" s="27"/>
      <c r="AP274" s="27"/>
      <c r="AQ274" s="27"/>
      <c r="AR274" s="27"/>
      <c r="AS274" s="27"/>
      <c r="AT274" s="27"/>
      <c r="AU274" s="27"/>
      <c r="AV274" s="27"/>
      <c r="AW274" s="9"/>
      <c r="AX274" s="27"/>
      <c r="AY274" s="27"/>
      <c r="BG274" s="71"/>
    </row>
    <row r="275" spans="1:59">
      <c r="A275" s="7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27"/>
      <c r="AO275" s="27"/>
      <c r="AP275" s="27"/>
      <c r="AQ275" s="27"/>
      <c r="AR275" s="27"/>
      <c r="AS275" s="27"/>
      <c r="AT275" s="27"/>
      <c r="AU275" s="27"/>
      <c r="AV275" s="27"/>
      <c r="AW275" s="9"/>
      <c r="AX275" s="27"/>
      <c r="AY275" s="27"/>
      <c r="BG275" s="71"/>
    </row>
    <row r="276" spans="1:59">
      <c r="A276" s="7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27"/>
      <c r="AO276" s="27"/>
      <c r="AP276" s="27"/>
      <c r="AQ276" s="27"/>
      <c r="AR276" s="27"/>
      <c r="AS276" s="27"/>
      <c r="AT276" s="27"/>
      <c r="AU276" s="27"/>
      <c r="AV276" s="27"/>
      <c r="AW276" s="9"/>
      <c r="AX276" s="27"/>
      <c r="AY276" s="27"/>
      <c r="BG276" s="71"/>
    </row>
    <row r="277" spans="1:59">
      <c r="A277" s="7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27"/>
      <c r="AO277" s="27"/>
      <c r="AP277" s="27"/>
      <c r="AQ277" s="27"/>
      <c r="AR277" s="27"/>
      <c r="AS277" s="27"/>
      <c r="AT277" s="27"/>
      <c r="AU277" s="27"/>
      <c r="AV277" s="27"/>
      <c r="AW277" s="9"/>
      <c r="AX277" s="27"/>
      <c r="AY277" s="27"/>
      <c r="BG277" s="71"/>
    </row>
    <row r="278" spans="1:59">
      <c r="A278" s="7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27"/>
      <c r="AO278" s="27"/>
      <c r="AP278" s="27"/>
      <c r="AQ278" s="27"/>
      <c r="AR278" s="27"/>
      <c r="AS278" s="27"/>
      <c r="AT278" s="27"/>
      <c r="AU278" s="27"/>
      <c r="AV278" s="27"/>
      <c r="AW278" s="9"/>
      <c r="AX278" s="27"/>
      <c r="AY278" s="27"/>
      <c r="BG278" s="71"/>
    </row>
    <row r="279" spans="1:59">
      <c r="A279" s="7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27"/>
      <c r="AO279" s="27"/>
      <c r="AP279" s="27"/>
      <c r="AQ279" s="27"/>
      <c r="AR279" s="27"/>
      <c r="AS279" s="27"/>
      <c r="AT279" s="27"/>
      <c r="AU279" s="27"/>
      <c r="AV279" s="27"/>
      <c r="AW279" s="9"/>
      <c r="AX279" s="27"/>
      <c r="AY279" s="27"/>
      <c r="BG279" s="71"/>
    </row>
    <row r="280" spans="1:59">
      <c r="A280" s="7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27"/>
      <c r="AO280" s="27"/>
      <c r="AP280" s="27"/>
      <c r="AQ280" s="27"/>
      <c r="AR280" s="27"/>
      <c r="AS280" s="27"/>
      <c r="AT280" s="27"/>
      <c r="AU280" s="27"/>
      <c r="AV280" s="27"/>
      <c r="AW280" s="9"/>
      <c r="AX280" s="27"/>
      <c r="AY280" s="27"/>
      <c r="BG280" s="71"/>
    </row>
    <row r="281" spans="1:59">
      <c r="A281" s="7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27"/>
      <c r="AO281" s="27"/>
      <c r="AP281" s="27"/>
      <c r="AQ281" s="27"/>
      <c r="AR281" s="27"/>
      <c r="AS281" s="27"/>
      <c r="AT281" s="27"/>
      <c r="AU281" s="27"/>
      <c r="AV281" s="27"/>
      <c r="AW281" s="9"/>
      <c r="AX281" s="27"/>
      <c r="AY281" s="27"/>
      <c r="BG281" s="71"/>
    </row>
    <row r="282" spans="1:59">
      <c r="A282" s="7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27"/>
      <c r="AO282" s="27"/>
      <c r="AP282" s="27"/>
      <c r="AQ282" s="27"/>
      <c r="AR282" s="27"/>
      <c r="AS282" s="27"/>
      <c r="AT282" s="27"/>
      <c r="AU282" s="27"/>
      <c r="AV282" s="27"/>
      <c r="AW282" s="9"/>
      <c r="AX282" s="27"/>
      <c r="AY282" s="27"/>
      <c r="BG282" s="71"/>
    </row>
    <row r="283" spans="1:59">
      <c r="A283" s="7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27"/>
      <c r="AO283" s="27"/>
      <c r="AP283" s="27"/>
      <c r="AQ283" s="27"/>
      <c r="AR283" s="27"/>
      <c r="AS283" s="27"/>
      <c r="AT283" s="27"/>
      <c r="AU283" s="27"/>
      <c r="AV283" s="27"/>
      <c r="AW283" s="9"/>
      <c r="AX283" s="27"/>
      <c r="AY283" s="27"/>
      <c r="BG283" s="71"/>
    </row>
    <row r="284" spans="1:59">
      <c r="A284" s="7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27"/>
      <c r="AO284" s="27"/>
      <c r="AP284" s="27"/>
      <c r="AQ284" s="27"/>
      <c r="AR284" s="27"/>
      <c r="AS284" s="27"/>
      <c r="AT284" s="27"/>
      <c r="AU284" s="27"/>
      <c r="AV284" s="27"/>
      <c r="AW284" s="9"/>
      <c r="AX284" s="27"/>
      <c r="AY284" s="27"/>
      <c r="BG284" s="71"/>
    </row>
    <row r="285" spans="1:59">
      <c r="A285" s="7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27"/>
      <c r="AO285" s="27"/>
      <c r="AP285" s="27"/>
      <c r="AQ285" s="27"/>
      <c r="AR285" s="27"/>
      <c r="AS285" s="27"/>
      <c r="AT285" s="27"/>
      <c r="AU285" s="27"/>
      <c r="AV285" s="27"/>
      <c r="AW285" s="9"/>
      <c r="AX285" s="27"/>
      <c r="AY285" s="27"/>
      <c r="BG285" s="71"/>
    </row>
    <row r="286" spans="1:59">
      <c r="A286" s="7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27"/>
      <c r="AO286" s="27"/>
      <c r="AP286" s="27"/>
      <c r="AQ286" s="27"/>
      <c r="AR286" s="27"/>
      <c r="AS286" s="27"/>
      <c r="AT286" s="27"/>
      <c r="AU286" s="27"/>
      <c r="AV286" s="27"/>
      <c r="AW286" s="9"/>
      <c r="AX286" s="27"/>
      <c r="AY286" s="27"/>
      <c r="BG286" s="71"/>
    </row>
    <row r="287" spans="1:59">
      <c r="A287" s="7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27"/>
      <c r="AO287" s="27"/>
      <c r="AP287" s="27"/>
      <c r="AQ287" s="27"/>
      <c r="AR287" s="27"/>
      <c r="AS287" s="27"/>
      <c r="AT287" s="27"/>
      <c r="AU287" s="27"/>
      <c r="AV287" s="27"/>
      <c r="AW287" s="9"/>
      <c r="AX287" s="27"/>
      <c r="AY287" s="27"/>
      <c r="BG287" s="71"/>
    </row>
    <row r="288" spans="1:59">
      <c r="A288" s="7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27"/>
      <c r="AO288" s="27"/>
      <c r="AP288" s="27"/>
      <c r="AQ288" s="27"/>
      <c r="AR288" s="27"/>
      <c r="AS288" s="27"/>
      <c r="AT288" s="27"/>
      <c r="AU288" s="27"/>
      <c r="AV288" s="27"/>
      <c r="AW288" s="9"/>
      <c r="AX288" s="27"/>
      <c r="AY288" s="27"/>
      <c r="BG288" s="71"/>
    </row>
    <row r="289" spans="1:59">
      <c r="A289" s="7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27"/>
      <c r="AO289" s="27"/>
      <c r="AP289" s="27"/>
      <c r="AQ289" s="27"/>
      <c r="AR289" s="27"/>
      <c r="AS289" s="27"/>
      <c r="AT289" s="27"/>
      <c r="AU289" s="27"/>
      <c r="AV289" s="27"/>
      <c r="AW289" s="9"/>
      <c r="AX289" s="27"/>
      <c r="AY289" s="27"/>
      <c r="BG289" s="71"/>
    </row>
    <row r="290" spans="1:59">
      <c r="A290" s="7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27"/>
      <c r="AO290" s="27"/>
      <c r="AP290" s="27"/>
      <c r="AQ290" s="27"/>
      <c r="AR290" s="27"/>
      <c r="AS290" s="27"/>
      <c r="AT290" s="27"/>
      <c r="AU290" s="27"/>
      <c r="AV290" s="27"/>
      <c r="AW290" s="9"/>
      <c r="AX290" s="27"/>
      <c r="AY290" s="27"/>
      <c r="BG290" s="71"/>
    </row>
    <row r="291" spans="1:59">
      <c r="A291" s="7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27"/>
      <c r="AO291" s="27"/>
      <c r="AP291" s="27"/>
      <c r="AQ291" s="27"/>
      <c r="AR291" s="27"/>
      <c r="AS291" s="27"/>
      <c r="AT291" s="27"/>
      <c r="AU291" s="27"/>
      <c r="AV291" s="27"/>
      <c r="AW291" s="9"/>
      <c r="AX291" s="27"/>
      <c r="AY291" s="27"/>
      <c r="BG291" s="71"/>
    </row>
    <row r="292" spans="1:59">
      <c r="A292" s="7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27"/>
      <c r="AO292" s="27"/>
      <c r="AP292" s="27"/>
      <c r="AQ292" s="27"/>
      <c r="AR292" s="27"/>
      <c r="AS292" s="27"/>
      <c r="AT292" s="27"/>
      <c r="AU292" s="27"/>
      <c r="AV292" s="27"/>
      <c r="AW292" s="9"/>
      <c r="AX292" s="27"/>
      <c r="AY292" s="27"/>
      <c r="BG292" s="71"/>
    </row>
    <row r="293" spans="1:59">
      <c r="A293" s="7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27"/>
      <c r="AO293" s="27"/>
      <c r="AP293" s="27"/>
      <c r="AQ293" s="27"/>
      <c r="AR293" s="27"/>
      <c r="AS293" s="27"/>
      <c r="AT293" s="27"/>
      <c r="AU293" s="27"/>
      <c r="AV293" s="27"/>
      <c r="AW293" s="9"/>
      <c r="AX293" s="27"/>
      <c r="AY293" s="27"/>
      <c r="BG293" s="71"/>
    </row>
    <row r="294" spans="1:59">
      <c r="A294" s="7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27"/>
      <c r="AO294" s="27"/>
      <c r="AP294" s="27"/>
      <c r="AQ294" s="27"/>
      <c r="AR294" s="27"/>
      <c r="AS294" s="27"/>
      <c r="AT294" s="27"/>
      <c r="AU294" s="27"/>
      <c r="AV294" s="27"/>
      <c r="AW294" s="9"/>
      <c r="AX294" s="27"/>
      <c r="AY294" s="27"/>
      <c r="BG294" s="71"/>
    </row>
    <row r="295" spans="1:59">
      <c r="A295" s="7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27"/>
      <c r="AO295" s="27"/>
      <c r="AP295" s="27"/>
      <c r="AQ295" s="27"/>
      <c r="AR295" s="27"/>
      <c r="AS295" s="27"/>
      <c r="AT295" s="27"/>
      <c r="AU295" s="27"/>
      <c r="AV295" s="27"/>
      <c r="AW295" s="9"/>
      <c r="AX295" s="27"/>
      <c r="AY295" s="27"/>
      <c r="BG295" s="71"/>
    </row>
    <row r="296" spans="1:59">
      <c r="A296" s="7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27"/>
      <c r="AO296" s="27"/>
      <c r="AP296" s="27"/>
      <c r="AQ296" s="27"/>
      <c r="AR296" s="27"/>
      <c r="AS296" s="27"/>
      <c r="AT296" s="27"/>
      <c r="AU296" s="27"/>
      <c r="AV296" s="27"/>
      <c r="AW296" s="9"/>
      <c r="AX296" s="27"/>
      <c r="AY296" s="27"/>
      <c r="BG296" s="71"/>
    </row>
    <row r="297" spans="1:59">
      <c r="A297" s="7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27"/>
      <c r="AO297" s="27"/>
      <c r="AP297" s="27"/>
      <c r="AQ297" s="27"/>
      <c r="AR297" s="27"/>
      <c r="AS297" s="27"/>
      <c r="AT297" s="27"/>
      <c r="AU297" s="27"/>
      <c r="AV297" s="27"/>
      <c r="AW297" s="9"/>
      <c r="AX297" s="27"/>
      <c r="AY297" s="27"/>
      <c r="BG297" s="71"/>
    </row>
    <row r="298" spans="1:59">
      <c r="A298" s="7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27"/>
      <c r="AO298" s="27"/>
      <c r="AP298" s="27"/>
      <c r="AQ298" s="27"/>
      <c r="AR298" s="27"/>
      <c r="AS298" s="27"/>
      <c r="AT298" s="27"/>
      <c r="AU298" s="27"/>
      <c r="AV298" s="27"/>
      <c r="AW298" s="9"/>
      <c r="AX298" s="27"/>
      <c r="AY298" s="27"/>
      <c r="BG298" s="71"/>
    </row>
    <row r="299" spans="1:59">
      <c r="A299" s="7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27"/>
      <c r="AO299" s="27"/>
      <c r="AP299" s="27"/>
      <c r="AQ299" s="27"/>
      <c r="AR299" s="27"/>
      <c r="AS299" s="27"/>
      <c r="AT299" s="27"/>
      <c r="AU299" s="27"/>
      <c r="AV299" s="27"/>
      <c r="AW299" s="9"/>
      <c r="AX299" s="27"/>
      <c r="AY299" s="27"/>
      <c r="BG299" s="71"/>
    </row>
    <row r="300" spans="1:59">
      <c r="A300" s="7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27"/>
      <c r="AO300" s="27"/>
      <c r="AP300" s="27"/>
      <c r="AQ300" s="27"/>
      <c r="AR300" s="27"/>
      <c r="AS300" s="27"/>
      <c r="AT300" s="27"/>
      <c r="AU300" s="27"/>
      <c r="AV300" s="27"/>
      <c r="AW300" s="9"/>
      <c r="AX300" s="27"/>
      <c r="AY300" s="27"/>
      <c r="BG300" s="71"/>
    </row>
    <row r="301" spans="1:59">
      <c r="A301" s="7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28"/>
      <c r="AO301" s="28"/>
      <c r="AP301" s="28"/>
      <c r="AQ301" s="28"/>
      <c r="AR301" s="28"/>
      <c r="AS301" s="28"/>
      <c r="AT301" s="28"/>
      <c r="AU301" s="28"/>
      <c r="AV301" s="28"/>
      <c r="AW301" s="9"/>
      <c r="AX301" s="28"/>
      <c r="AY301" s="28"/>
      <c r="BG301" s="71"/>
    </row>
    <row r="302" spans="1:59">
      <c r="A302" s="7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28"/>
      <c r="AO302" s="28"/>
      <c r="AP302" s="28"/>
      <c r="AQ302" s="28"/>
      <c r="AR302" s="28"/>
      <c r="AS302" s="28"/>
      <c r="AT302" s="28"/>
      <c r="AU302" s="28"/>
      <c r="AV302" s="28"/>
      <c r="AW302" s="9"/>
      <c r="AX302" s="28"/>
      <c r="AY302" s="28"/>
      <c r="BG302" s="71"/>
    </row>
    <row r="303" spans="1:59">
      <c r="A303" s="7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28"/>
      <c r="AO303" s="28"/>
      <c r="AP303" s="28"/>
      <c r="AQ303" s="28"/>
      <c r="AR303" s="28"/>
      <c r="AS303" s="28"/>
      <c r="AT303" s="28"/>
      <c r="AU303" s="28"/>
      <c r="AV303" s="28"/>
      <c r="AW303" s="9"/>
      <c r="AX303" s="28"/>
      <c r="AY303" s="28"/>
      <c r="BG303" s="71"/>
    </row>
    <row r="304" spans="1:59">
      <c r="A304" s="7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4"/>
      <c r="AO304" s="4"/>
      <c r="AP304" s="4"/>
      <c r="AQ304" s="4"/>
      <c r="AR304" s="4"/>
      <c r="AS304" s="4"/>
      <c r="AT304" s="4"/>
      <c r="AU304" s="4"/>
      <c r="AV304" s="4"/>
      <c r="AW304" s="9"/>
      <c r="AX304" s="4"/>
      <c r="AY304" s="4"/>
      <c r="BG304" s="71"/>
    </row>
    <row r="305" spans="1:59">
      <c r="A305" s="7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28"/>
      <c r="AO305" s="28"/>
      <c r="AP305" s="28"/>
      <c r="AQ305" s="28"/>
      <c r="AR305" s="28"/>
      <c r="AS305" s="28"/>
      <c r="AT305" s="28"/>
      <c r="AU305" s="28"/>
      <c r="AV305" s="28"/>
      <c r="AW305" s="9"/>
      <c r="AX305" s="28"/>
      <c r="AY305" s="28"/>
      <c r="BG305" s="71"/>
    </row>
    <row r="306" spans="1:59">
      <c r="A306" s="7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28"/>
      <c r="AO306" s="28"/>
      <c r="AP306" s="28"/>
      <c r="AQ306" s="28"/>
      <c r="AR306" s="28"/>
      <c r="AS306" s="28"/>
      <c r="AT306" s="28"/>
      <c r="AU306" s="28"/>
      <c r="AV306" s="28"/>
      <c r="AW306" s="9"/>
      <c r="AX306" s="28"/>
      <c r="AY306" s="28"/>
      <c r="BG306" s="71"/>
    </row>
    <row r="307" spans="1:59">
      <c r="A307" s="7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28"/>
      <c r="AO307" s="28"/>
      <c r="AP307" s="28"/>
      <c r="AQ307" s="28"/>
      <c r="AR307" s="28"/>
      <c r="AS307" s="28"/>
      <c r="AT307" s="28"/>
      <c r="AU307" s="28"/>
      <c r="AV307" s="28"/>
      <c r="AW307" s="9"/>
      <c r="AX307" s="28"/>
      <c r="AY307" s="28"/>
      <c r="BG307" s="71"/>
    </row>
    <row r="308" spans="1:59">
      <c r="A308" s="7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28"/>
      <c r="AO308" s="28"/>
      <c r="AP308" s="28"/>
      <c r="AQ308" s="28"/>
      <c r="AR308" s="28"/>
      <c r="AS308" s="28"/>
      <c r="AT308" s="28"/>
      <c r="AU308" s="28"/>
      <c r="AV308" s="28"/>
      <c r="AW308" s="9"/>
      <c r="AX308" s="28"/>
      <c r="AY308" s="28"/>
      <c r="BG308" s="71"/>
    </row>
    <row r="309" spans="1:59">
      <c r="A309" s="7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28"/>
      <c r="AO309" s="28"/>
      <c r="AP309" s="28"/>
      <c r="AQ309" s="28"/>
      <c r="AR309" s="28"/>
      <c r="AS309" s="28"/>
      <c r="AT309" s="28"/>
      <c r="AU309" s="28"/>
      <c r="AV309" s="28"/>
      <c r="AW309" s="9"/>
      <c r="AX309" s="28"/>
      <c r="AY309" s="28"/>
      <c r="BG309" s="71"/>
    </row>
    <row r="310" spans="1:59">
      <c r="A310" s="7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28"/>
      <c r="AO310" s="28"/>
      <c r="AP310" s="28"/>
      <c r="AQ310" s="28"/>
      <c r="AR310" s="28"/>
      <c r="AS310" s="28"/>
      <c r="AT310" s="28"/>
      <c r="AU310" s="28"/>
      <c r="AV310" s="28"/>
      <c r="AW310" s="9"/>
      <c r="AX310" s="28"/>
      <c r="AY310" s="28"/>
      <c r="BG310" s="71"/>
    </row>
    <row r="311" spans="1:59">
      <c r="A311" s="7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28"/>
      <c r="AO311" s="28"/>
      <c r="AP311" s="28"/>
      <c r="AQ311" s="28"/>
      <c r="AR311" s="28"/>
      <c r="AS311" s="28"/>
      <c r="AT311" s="28"/>
      <c r="AU311" s="28"/>
      <c r="AV311" s="28"/>
      <c r="AW311" s="9"/>
      <c r="AX311" s="28"/>
      <c r="AY311" s="28"/>
      <c r="BG311" s="71"/>
    </row>
    <row r="312" spans="1:59">
      <c r="A312" s="7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28"/>
      <c r="AO312" s="28"/>
      <c r="AP312" s="28"/>
      <c r="AQ312" s="28"/>
      <c r="AR312" s="28"/>
      <c r="AS312" s="28"/>
      <c r="AT312" s="28"/>
      <c r="AU312" s="28"/>
      <c r="AV312" s="28"/>
      <c r="AW312" s="9"/>
      <c r="AX312" s="28"/>
      <c r="AY312" s="28"/>
      <c r="BG312" s="71"/>
    </row>
    <row r="313" spans="1:59">
      <c r="A313" s="7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28"/>
      <c r="AO313" s="28"/>
      <c r="AP313" s="28"/>
      <c r="AQ313" s="28"/>
      <c r="AR313" s="28"/>
      <c r="AS313" s="28"/>
      <c r="AT313" s="28"/>
      <c r="AU313" s="28"/>
      <c r="AV313" s="28"/>
      <c r="AW313" s="9"/>
      <c r="AX313" s="28"/>
      <c r="AY313" s="28"/>
      <c r="BG313" s="71"/>
    </row>
    <row r="314" spans="1:59">
      <c r="A314" s="7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28"/>
      <c r="AO314" s="28"/>
      <c r="AP314" s="28"/>
      <c r="AQ314" s="28"/>
      <c r="AR314" s="28"/>
      <c r="AS314" s="28"/>
      <c r="AT314" s="28"/>
      <c r="AU314" s="28"/>
      <c r="AV314" s="28"/>
      <c r="AW314" s="9"/>
      <c r="AX314" s="28"/>
      <c r="AY314" s="28"/>
      <c r="BG314" s="71"/>
    </row>
    <row r="315" spans="1:59">
      <c r="A315" s="7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28"/>
      <c r="AO315" s="28"/>
      <c r="AP315" s="28"/>
      <c r="AQ315" s="28"/>
      <c r="AR315" s="28"/>
      <c r="AS315" s="28"/>
      <c r="AT315" s="28"/>
      <c r="AU315" s="28"/>
      <c r="AV315" s="28"/>
      <c r="AW315" s="9"/>
      <c r="AX315" s="28"/>
      <c r="AY315" s="28"/>
      <c r="BG315" s="71"/>
    </row>
    <row r="316" spans="1:59">
      <c r="A316" s="7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28"/>
      <c r="AO316" s="28"/>
      <c r="AP316" s="28"/>
      <c r="AQ316" s="28"/>
      <c r="AR316" s="28"/>
      <c r="AS316" s="28"/>
      <c r="AT316" s="28"/>
      <c r="AU316" s="28"/>
      <c r="AV316" s="28"/>
      <c r="AW316" s="9"/>
      <c r="AX316" s="28"/>
      <c r="AY316" s="28"/>
      <c r="BG316" s="71"/>
    </row>
    <row r="317" spans="1:59">
      <c r="A317" s="7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28"/>
      <c r="AO317" s="28"/>
      <c r="AP317" s="28"/>
      <c r="AQ317" s="28"/>
      <c r="AR317" s="28"/>
      <c r="AS317" s="28"/>
      <c r="AT317" s="28"/>
      <c r="AU317" s="28"/>
      <c r="AV317" s="28"/>
      <c r="AW317" s="9"/>
      <c r="AX317" s="28"/>
      <c r="AY317" s="28"/>
      <c r="BG317" s="71"/>
    </row>
    <row r="318" spans="1:59">
      <c r="A318" s="7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28"/>
      <c r="AO318" s="28"/>
      <c r="AP318" s="28"/>
      <c r="AQ318" s="28"/>
      <c r="AR318" s="28"/>
      <c r="AS318" s="28"/>
      <c r="AT318" s="28"/>
      <c r="AU318" s="28"/>
      <c r="AV318" s="28"/>
      <c r="AW318" s="9"/>
      <c r="AX318" s="28"/>
      <c r="AY318" s="28"/>
      <c r="BG318" s="71"/>
    </row>
    <row r="319" spans="1:59">
      <c r="A319" s="7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28"/>
      <c r="AO319" s="28"/>
      <c r="AP319" s="28"/>
      <c r="AQ319" s="28"/>
      <c r="AR319" s="28"/>
      <c r="AS319" s="28"/>
      <c r="AT319" s="28"/>
      <c r="AU319" s="28"/>
      <c r="AV319" s="28"/>
      <c r="AW319" s="9"/>
      <c r="AX319" s="28"/>
      <c r="AY319" s="28"/>
      <c r="BG319" s="71"/>
    </row>
    <row r="320" spans="1:59">
      <c r="A320" s="7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28"/>
      <c r="AO320" s="28"/>
      <c r="AP320" s="28"/>
      <c r="AQ320" s="28"/>
      <c r="AR320" s="28"/>
      <c r="AS320" s="28"/>
      <c r="AT320" s="28"/>
      <c r="AU320" s="28"/>
      <c r="AV320" s="28"/>
      <c r="AW320" s="9"/>
      <c r="AX320" s="28"/>
      <c r="AY320" s="28"/>
      <c r="BG320" s="71"/>
    </row>
    <row r="321" spans="1:59">
      <c r="A321" s="7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28"/>
      <c r="AO321" s="28"/>
      <c r="AP321" s="28"/>
      <c r="AQ321" s="28"/>
      <c r="AR321" s="28"/>
      <c r="AS321" s="28"/>
      <c r="AT321" s="28"/>
      <c r="AU321" s="28"/>
      <c r="AV321" s="28"/>
      <c r="AW321" s="9"/>
      <c r="AX321" s="28"/>
      <c r="AY321" s="28"/>
      <c r="BG321" s="71"/>
    </row>
    <row r="322" spans="1:59">
      <c r="A322" s="7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28"/>
      <c r="AO322" s="28"/>
      <c r="AP322" s="28"/>
      <c r="AQ322" s="28"/>
      <c r="AR322" s="28"/>
      <c r="AS322" s="28"/>
      <c r="AT322" s="28"/>
      <c r="AU322" s="28"/>
      <c r="AV322" s="28"/>
      <c r="AW322" s="9"/>
      <c r="AX322" s="28"/>
      <c r="AY322" s="28"/>
      <c r="BG322" s="71"/>
    </row>
    <row r="323" spans="1:59">
      <c r="A323" s="7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28"/>
      <c r="AO323" s="28"/>
      <c r="AP323" s="28"/>
      <c r="AQ323" s="28"/>
      <c r="AR323" s="28"/>
      <c r="AS323" s="28"/>
      <c r="AT323" s="28"/>
      <c r="AU323" s="28"/>
      <c r="AV323" s="28"/>
      <c r="AW323" s="9"/>
      <c r="AX323" s="28"/>
      <c r="AY323" s="28"/>
      <c r="BG323" s="71"/>
    </row>
    <row r="324" spans="1:59">
      <c r="A324" s="7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28"/>
      <c r="AO324" s="28"/>
      <c r="AP324" s="28"/>
      <c r="AQ324" s="28"/>
      <c r="AR324" s="28"/>
      <c r="AS324" s="28"/>
      <c r="AT324" s="28"/>
      <c r="AU324" s="28"/>
      <c r="AV324" s="28"/>
      <c r="AW324" s="9"/>
      <c r="AX324" s="28"/>
      <c r="AY324" s="28"/>
      <c r="BG324" s="71"/>
    </row>
    <row r="325" spans="1:59">
      <c r="A325" s="7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28"/>
      <c r="AO325" s="28"/>
      <c r="AP325" s="28"/>
      <c r="AQ325" s="28"/>
      <c r="AR325" s="28"/>
      <c r="AS325" s="28"/>
      <c r="AT325" s="28"/>
      <c r="AU325" s="28"/>
      <c r="AV325" s="28"/>
      <c r="AW325" s="9"/>
      <c r="AX325" s="28"/>
      <c r="AY325" s="28"/>
      <c r="BG325" s="71"/>
    </row>
    <row r="326" spans="1:59">
      <c r="A326" s="7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28"/>
      <c r="AO326" s="28"/>
      <c r="AP326" s="28"/>
      <c r="AQ326" s="28"/>
      <c r="AR326" s="28"/>
      <c r="AS326" s="28"/>
      <c r="AT326" s="28"/>
      <c r="AU326" s="28"/>
      <c r="AV326" s="28"/>
      <c r="AW326" s="9"/>
      <c r="AX326" s="28"/>
      <c r="AY326" s="28"/>
      <c r="BG326" s="71"/>
    </row>
    <row r="327" spans="1:59">
      <c r="A327" s="7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28"/>
      <c r="AO327" s="28"/>
      <c r="AP327" s="28"/>
      <c r="AQ327" s="28"/>
      <c r="AR327" s="28"/>
      <c r="AS327" s="28"/>
      <c r="AT327" s="28"/>
      <c r="AU327" s="28"/>
      <c r="AV327" s="28"/>
      <c r="AW327" s="9"/>
      <c r="AX327" s="28"/>
      <c r="AY327" s="28"/>
      <c r="BG327" s="71"/>
    </row>
    <row r="328" spans="1:59">
      <c r="A328" s="7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28"/>
      <c r="AO328" s="28"/>
      <c r="AP328" s="28"/>
      <c r="AQ328" s="28"/>
      <c r="AR328" s="28"/>
      <c r="AS328" s="28"/>
      <c r="AT328" s="28"/>
      <c r="AU328" s="28"/>
      <c r="AV328" s="28"/>
      <c r="AW328" s="9"/>
      <c r="AX328" s="28"/>
      <c r="AY328" s="28"/>
      <c r="BG328" s="71"/>
    </row>
    <row r="329" spans="1:59">
      <c r="A329" s="7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28"/>
      <c r="AO329" s="28"/>
      <c r="AP329" s="28"/>
      <c r="AQ329" s="28"/>
      <c r="AR329" s="28"/>
      <c r="AS329" s="28"/>
      <c r="AT329" s="28"/>
      <c r="AU329" s="28"/>
      <c r="AV329" s="28"/>
      <c r="AW329" s="9"/>
      <c r="AX329" s="28"/>
      <c r="AY329" s="28"/>
      <c r="BG329" s="71"/>
    </row>
    <row r="330" spans="1:59">
      <c r="A330" s="7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28"/>
      <c r="AO330" s="28"/>
      <c r="AP330" s="28"/>
      <c r="AQ330" s="28"/>
      <c r="AR330" s="28"/>
      <c r="AS330" s="28"/>
      <c r="AT330" s="28"/>
      <c r="AU330" s="28"/>
      <c r="AV330" s="28"/>
      <c r="AW330" s="9"/>
      <c r="AX330" s="28"/>
      <c r="AY330" s="28"/>
      <c r="BG330" s="71"/>
    </row>
    <row r="331" spans="1:59">
      <c r="A331" s="7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28"/>
      <c r="AO331" s="28"/>
      <c r="AP331" s="28"/>
      <c r="AQ331" s="28"/>
      <c r="AR331" s="28"/>
      <c r="AS331" s="28"/>
      <c r="AT331" s="28"/>
      <c r="AU331" s="28"/>
      <c r="AV331" s="28"/>
      <c r="AW331" s="9"/>
      <c r="AX331" s="28"/>
      <c r="AY331" s="28"/>
      <c r="BG331" s="71"/>
    </row>
    <row r="332" spans="1:59">
      <c r="A332" s="7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28"/>
      <c r="AO332" s="28"/>
      <c r="AP332" s="28"/>
      <c r="AQ332" s="28"/>
      <c r="AR332" s="28"/>
      <c r="AS332" s="28"/>
      <c r="AT332" s="28"/>
      <c r="AU332" s="28"/>
      <c r="AV332" s="28"/>
      <c r="AW332" s="9"/>
      <c r="AX332" s="28"/>
      <c r="AY332" s="28"/>
      <c r="BG332" s="71"/>
    </row>
    <row r="333" spans="1:59">
      <c r="A333" s="7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28"/>
      <c r="AO333" s="28"/>
      <c r="AP333" s="28"/>
      <c r="AQ333" s="28"/>
      <c r="AR333" s="28"/>
      <c r="AS333" s="28"/>
      <c r="AT333" s="28"/>
      <c r="AU333" s="28"/>
      <c r="AV333" s="28"/>
      <c r="AW333" s="9"/>
      <c r="AX333" s="28"/>
      <c r="AY333" s="28"/>
      <c r="BG333" s="71"/>
    </row>
    <row r="334" spans="1:59">
      <c r="A334" s="7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28"/>
      <c r="AO334" s="28"/>
      <c r="AP334" s="28"/>
      <c r="AQ334" s="28"/>
      <c r="AR334" s="28"/>
      <c r="AS334" s="28"/>
      <c r="AT334" s="28"/>
      <c r="AU334" s="28"/>
      <c r="AV334" s="28"/>
      <c r="AW334" s="9"/>
      <c r="AX334" s="28"/>
      <c r="AY334" s="28"/>
      <c r="BG334" s="71"/>
    </row>
    <row r="335" spans="1:59">
      <c r="A335" s="7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16"/>
      <c r="AN335" s="28"/>
      <c r="AO335" s="28"/>
      <c r="AP335" s="28"/>
      <c r="AQ335" s="28"/>
      <c r="AR335" s="28"/>
      <c r="AS335" s="28"/>
      <c r="AT335" s="28"/>
      <c r="AU335" s="28"/>
      <c r="AV335" s="28"/>
      <c r="AW335" s="9"/>
      <c r="AX335" s="28"/>
      <c r="AY335" s="28"/>
      <c r="BG335" s="71"/>
    </row>
    <row r="336" spans="1:59">
      <c r="A336" s="7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47"/>
      <c r="AN336" s="28"/>
      <c r="AO336" s="28"/>
      <c r="AP336" s="28"/>
      <c r="AQ336" s="28"/>
      <c r="AR336" s="28"/>
      <c r="AS336" s="28"/>
      <c r="AT336" s="28"/>
      <c r="AU336" s="28"/>
      <c r="AV336" s="28"/>
      <c r="AW336" s="9"/>
      <c r="AX336" s="28"/>
      <c r="AY336" s="28"/>
      <c r="BG336" s="71"/>
    </row>
    <row r="337" spans="1:59">
      <c r="A337" s="7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47"/>
      <c r="AN337" s="28"/>
      <c r="AO337" s="28"/>
      <c r="AP337" s="28"/>
      <c r="AQ337" s="28"/>
      <c r="AR337" s="28"/>
      <c r="AS337" s="28"/>
      <c r="AT337" s="28"/>
      <c r="AU337" s="28"/>
      <c r="AV337" s="28"/>
      <c r="AW337" s="9"/>
      <c r="AX337" s="28"/>
      <c r="AY337" s="28"/>
      <c r="BG337" s="71"/>
    </row>
    <row r="338" spans="1:59">
      <c r="A338" s="7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47"/>
      <c r="AN338" s="28"/>
      <c r="AO338" s="28"/>
      <c r="AP338" s="28"/>
      <c r="AQ338" s="28"/>
      <c r="AR338" s="28"/>
      <c r="AS338" s="28"/>
      <c r="AT338" s="28"/>
      <c r="AU338" s="28"/>
      <c r="AV338" s="28"/>
      <c r="AW338" s="9"/>
      <c r="AX338" s="28"/>
      <c r="AY338" s="28"/>
      <c r="BG338" s="71"/>
    </row>
    <row r="339" spans="1:59">
      <c r="A339" s="7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47"/>
      <c r="AN339" s="28"/>
      <c r="AO339" s="28"/>
      <c r="AP339" s="28"/>
      <c r="AQ339" s="28"/>
      <c r="AR339" s="28"/>
      <c r="AS339" s="28"/>
      <c r="AT339" s="28"/>
      <c r="AU339" s="28"/>
      <c r="AV339" s="28"/>
      <c r="AW339" s="9"/>
      <c r="AX339" s="28"/>
      <c r="AY339" s="28"/>
      <c r="BG339" s="71"/>
    </row>
    <row r="340" spans="1:59">
      <c r="A340" s="7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47"/>
      <c r="AN340" s="28"/>
      <c r="AO340" s="28"/>
      <c r="AP340" s="28"/>
      <c r="AQ340" s="28"/>
      <c r="AR340" s="28"/>
      <c r="AS340" s="28"/>
      <c r="AT340" s="28"/>
      <c r="AU340" s="28"/>
      <c r="AV340" s="28"/>
      <c r="AW340" s="9"/>
      <c r="AX340" s="28"/>
      <c r="AY340" s="28"/>
      <c r="BG340" s="71"/>
    </row>
    <row r="341" spans="1:59">
      <c r="A341" s="7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47"/>
      <c r="AN341" s="28"/>
      <c r="AO341" s="28"/>
      <c r="AP341" s="28"/>
      <c r="AQ341" s="28"/>
      <c r="AR341" s="28"/>
      <c r="AS341" s="28"/>
      <c r="AT341" s="28"/>
      <c r="AU341" s="28"/>
      <c r="AV341" s="28"/>
      <c r="AW341" s="9"/>
      <c r="AX341" s="28"/>
      <c r="AY341" s="28"/>
      <c r="BG341" s="71"/>
    </row>
    <row r="342" spans="1:59">
      <c r="A342" s="7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47"/>
      <c r="AN342" s="28"/>
      <c r="AO342" s="28"/>
      <c r="AP342" s="28"/>
      <c r="AQ342" s="28"/>
      <c r="AR342" s="28"/>
      <c r="AS342" s="28"/>
      <c r="AT342" s="28"/>
      <c r="AU342" s="28"/>
      <c r="AV342" s="28"/>
      <c r="AW342" s="9"/>
      <c r="AX342" s="28"/>
      <c r="AY342" s="28"/>
      <c r="BG342" s="71"/>
    </row>
    <row r="343" spans="1:59">
      <c r="A343" s="7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47"/>
      <c r="AN343" s="28"/>
      <c r="AO343" s="28"/>
      <c r="AP343" s="28"/>
      <c r="AQ343" s="28"/>
      <c r="AR343" s="28"/>
      <c r="AS343" s="28"/>
      <c r="AT343" s="28"/>
      <c r="AU343" s="28"/>
      <c r="AV343" s="28"/>
      <c r="AW343" s="9"/>
      <c r="AX343" s="28"/>
      <c r="AY343" s="28"/>
      <c r="BG343" s="71"/>
    </row>
    <row r="344" spans="1:59">
      <c r="A344" s="7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47"/>
      <c r="AN344" s="28"/>
      <c r="AO344" s="28"/>
      <c r="AP344" s="28"/>
      <c r="AQ344" s="28"/>
      <c r="AR344" s="28"/>
      <c r="AS344" s="28"/>
      <c r="AT344" s="28"/>
      <c r="AU344" s="28"/>
      <c r="AV344" s="28"/>
      <c r="AW344" s="9"/>
      <c r="AX344" s="28"/>
      <c r="AY344" s="28"/>
      <c r="BG344" s="71"/>
    </row>
    <row r="345" spans="1:59">
      <c r="A345" s="7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47"/>
      <c r="AN345" s="28"/>
      <c r="AO345" s="28"/>
      <c r="AP345" s="28"/>
      <c r="AQ345" s="28"/>
      <c r="AR345" s="28"/>
      <c r="AS345" s="28"/>
      <c r="AT345" s="28"/>
      <c r="AU345" s="28"/>
      <c r="AV345" s="28"/>
      <c r="AW345" s="9"/>
      <c r="AX345" s="28"/>
      <c r="AY345" s="28"/>
      <c r="BG345" s="71"/>
    </row>
    <row r="346" spans="1:59">
      <c r="A346" s="7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47"/>
      <c r="AN346" s="28"/>
      <c r="AO346" s="28"/>
      <c r="AP346" s="28"/>
      <c r="AQ346" s="28"/>
      <c r="AR346" s="28"/>
      <c r="AS346" s="28"/>
      <c r="AT346" s="28"/>
      <c r="AU346" s="28"/>
      <c r="AV346" s="28"/>
      <c r="AW346" s="9"/>
      <c r="AX346" s="28"/>
      <c r="AY346" s="28"/>
      <c r="BG346" s="71"/>
    </row>
    <row r="347" spans="1:59">
      <c r="A347" s="7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47"/>
      <c r="AN347" s="28"/>
      <c r="AO347" s="28"/>
      <c r="AP347" s="28"/>
      <c r="AQ347" s="28"/>
      <c r="AR347" s="28"/>
      <c r="AS347" s="28"/>
      <c r="AT347" s="28"/>
      <c r="AU347" s="28"/>
      <c r="AV347" s="28"/>
      <c r="AW347" s="9"/>
      <c r="AX347" s="28"/>
      <c r="AY347" s="28"/>
      <c r="BG347" s="71"/>
    </row>
    <row r="348" spans="1:59">
      <c r="A348" s="7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47"/>
      <c r="AN348" s="28"/>
      <c r="AO348" s="28"/>
      <c r="AP348" s="28"/>
      <c r="AQ348" s="28"/>
      <c r="AR348" s="28"/>
      <c r="AS348" s="28"/>
      <c r="AT348" s="28"/>
      <c r="AU348" s="28"/>
      <c r="AV348" s="28"/>
      <c r="AW348" s="9"/>
      <c r="AX348" s="28"/>
      <c r="AY348" s="28"/>
      <c r="BG348" s="71"/>
    </row>
    <row r="349" spans="1:59">
      <c r="A349" s="7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47"/>
      <c r="AN349" s="28"/>
      <c r="AO349" s="28"/>
      <c r="AP349" s="28"/>
      <c r="AQ349" s="28"/>
      <c r="AR349" s="28"/>
      <c r="AS349" s="28"/>
      <c r="AT349" s="28"/>
      <c r="AU349" s="28"/>
      <c r="AV349" s="28"/>
      <c r="AW349" s="9"/>
      <c r="AX349" s="28"/>
      <c r="AY349" s="28"/>
      <c r="BG349" s="71"/>
    </row>
    <row r="350" spans="1:59">
      <c r="A350" s="7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47"/>
      <c r="AN350" s="28"/>
      <c r="AO350" s="28"/>
      <c r="AP350" s="28"/>
      <c r="AQ350" s="28"/>
      <c r="AR350" s="28"/>
      <c r="AS350" s="28"/>
      <c r="AT350" s="28"/>
      <c r="AU350" s="28"/>
      <c r="AV350" s="28"/>
      <c r="AW350" s="9"/>
      <c r="AX350" s="28"/>
      <c r="AY350" s="28"/>
      <c r="BG350" s="71"/>
    </row>
    <row r="351" spans="1:59">
      <c r="A351" s="7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47"/>
      <c r="AN351" s="28"/>
      <c r="AO351" s="28"/>
      <c r="AP351" s="28"/>
      <c r="AQ351" s="28"/>
      <c r="AR351" s="28"/>
      <c r="AS351" s="28"/>
      <c r="AT351" s="28"/>
      <c r="AU351" s="28"/>
      <c r="AV351" s="28"/>
      <c r="AW351" s="9"/>
      <c r="AX351" s="28"/>
      <c r="AY351" s="28"/>
      <c r="BG351" s="71"/>
    </row>
    <row r="352" spans="1:59">
      <c r="A352" s="7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47"/>
      <c r="AN352" s="28"/>
      <c r="AO352" s="28"/>
      <c r="AP352" s="28"/>
      <c r="AQ352" s="28"/>
      <c r="AR352" s="28"/>
      <c r="AS352" s="28"/>
      <c r="AT352" s="28"/>
      <c r="AU352" s="28"/>
      <c r="AV352" s="28"/>
      <c r="AW352" s="9"/>
      <c r="AX352" s="28"/>
      <c r="AY352" s="28"/>
      <c r="BG352" s="71"/>
    </row>
    <row r="353" spans="1:59">
      <c r="A353" s="7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47"/>
      <c r="AN353" s="28"/>
      <c r="AO353" s="28"/>
      <c r="AP353" s="28"/>
      <c r="AQ353" s="28"/>
      <c r="AR353" s="28"/>
      <c r="AS353" s="28"/>
      <c r="AT353" s="28"/>
      <c r="AU353" s="28"/>
      <c r="AV353" s="28"/>
      <c r="AW353" s="9"/>
      <c r="AX353" s="28"/>
      <c r="AY353" s="28"/>
      <c r="BG353" s="71"/>
    </row>
    <row r="354" spans="1:59">
      <c r="A354" s="7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47"/>
      <c r="AN354" s="28"/>
      <c r="AO354" s="28"/>
      <c r="AP354" s="28"/>
      <c r="AQ354" s="28"/>
      <c r="AR354" s="28"/>
      <c r="AS354" s="28"/>
      <c r="AT354" s="28"/>
      <c r="AU354" s="28"/>
      <c r="AV354" s="28"/>
      <c r="AW354" s="9"/>
      <c r="AX354" s="28"/>
      <c r="AY354" s="28"/>
      <c r="BG354" s="71"/>
    </row>
    <row r="355" spans="1:59">
      <c r="A355" s="7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47"/>
      <c r="AN355" s="28"/>
      <c r="AO355" s="28"/>
      <c r="AP355" s="28"/>
      <c r="AQ355" s="28"/>
      <c r="AR355" s="28"/>
      <c r="AS355" s="28"/>
      <c r="AT355" s="28"/>
      <c r="AU355" s="28"/>
      <c r="AV355" s="28"/>
      <c r="AW355" s="9"/>
      <c r="AX355" s="28"/>
      <c r="AY355" s="28"/>
      <c r="BG355" s="71"/>
    </row>
    <row r="356" spans="1:59">
      <c r="A356" s="7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47"/>
      <c r="AN356" s="28"/>
      <c r="AO356" s="28"/>
      <c r="AP356" s="28"/>
      <c r="AQ356" s="28"/>
      <c r="AR356" s="28"/>
      <c r="AS356" s="28"/>
      <c r="AT356" s="28"/>
      <c r="AU356" s="28"/>
      <c r="AV356" s="28"/>
      <c r="AW356" s="9"/>
      <c r="AX356" s="28"/>
      <c r="AY356" s="28"/>
      <c r="BG356" s="71"/>
    </row>
    <row r="357" spans="1:59">
      <c r="A357" s="7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47"/>
      <c r="AN357" s="28"/>
      <c r="AO357" s="28"/>
      <c r="AP357" s="28"/>
      <c r="AQ357" s="28"/>
      <c r="AR357" s="28"/>
      <c r="AS357" s="28"/>
      <c r="AT357" s="28"/>
      <c r="AU357" s="28"/>
      <c r="AV357" s="28"/>
      <c r="AW357" s="9"/>
      <c r="AX357" s="28"/>
      <c r="AY357" s="28"/>
      <c r="BG357" s="71"/>
    </row>
    <row r="358" spans="1:59">
      <c r="A358" s="7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47"/>
      <c r="AN358" s="28"/>
      <c r="AO358" s="28"/>
      <c r="AP358" s="28"/>
      <c r="AQ358" s="28"/>
      <c r="AR358" s="28"/>
      <c r="AS358" s="28"/>
      <c r="AT358" s="28"/>
      <c r="AU358" s="28"/>
      <c r="AV358" s="28"/>
      <c r="AW358" s="9"/>
      <c r="AX358" s="28"/>
      <c r="AY358" s="28"/>
      <c r="BG358" s="71"/>
    </row>
    <row r="359" spans="1:59">
      <c r="A359" s="7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47"/>
      <c r="AN359" s="28"/>
      <c r="AO359" s="28"/>
      <c r="AP359" s="28"/>
      <c r="AQ359" s="28"/>
      <c r="AR359" s="28"/>
      <c r="AS359" s="28"/>
      <c r="AT359" s="28"/>
      <c r="AU359" s="28"/>
      <c r="AV359" s="28"/>
      <c r="AW359" s="9"/>
      <c r="AX359" s="28"/>
      <c r="AY359" s="28"/>
      <c r="BG359" s="71"/>
    </row>
    <row r="360" spans="1:59">
      <c r="A360" s="7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47"/>
      <c r="AN360" s="28"/>
      <c r="AO360" s="28"/>
      <c r="AP360" s="28"/>
      <c r="AQ360" s="28"/>
      <c r="AR360" s="28"/>
      <c r="AS360" s="28"/>
      <c r="AT360" s="28"/>
      <c r="AU360" s="28"/>
      <c r="AV360" s="28"/>
      <c r="AW360" s="9"/>
      <c r="AX360" s="28"/>
      <c r="AY360" s="28"/>
      <c r="BG360" s="71"/>
    </row>
    <row r="361" spans="1:59">
      <c r="A361" s="7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47"/>
      <c r="AN361" s="28"/>
      <c r="AO361" s="28"/>
      <c r="AP361" s="28"/>
      <c r="AQ361" s="28"/>
      <c r="AR361" s="28"/>
      <c r="AS361" s="28"/>
      <c r="AT361" s="28"/>
      <c r="AU361" s="28"/>
      <c r="AV361" s="28"/>
      <c r="AW361" s="9"/>
      <c r="AX361" s="28"/>
      <c r="AY361" s="28"/>
      <c r="BG361" s="71"/>
    </row>
    <row r="362" spans="1:59">
      <c r="A362" s="7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47"/>
      <c r="AN362" s="28"/>
      <c r="AO362" s="28"/>
      <c r="AP362" s="28"/>
      <c r="AQ362" s="28"/>
      <c r="AR362" s="28"/>
      <c r="AS362" s="28"/>
      <c r="AT362" s="28"/>
      <c r="AU362" s="28"/>
      <c r="AV362" s="28"/>
      <c r="AW362" s="9"/>
      <c r="AX362" s="28"/>
      <c r="AY362" s="28"/>
      <c r="BG362" s="71"/>
    </row>
    <row r="363" spans="1:59">
      <c r="A363" s="7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47"/>
      <c r="AN363" s="28"/>
      <c r="AO363" s="28"/>
      <c r="AP363" s="28"/>
      <c r="AQ363" s="28"/>
      <c r="AR363" s="28"/>
      <c r="AS363" s="28"/>
      <c r="AT363" s="28"/>
      <c r="AU363" s="28"/>
      <c r="AV363" s="28"/>
      <c r="AW363" s="9"/>
      <c r="AX363" s="28"/>
      <c r="AY363" s="28"/>
      <c r="BG363" s="71"/>
    </row>
    <row r="364" spans="1:59">
      <c r="A364" s="7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47"/>
      <c r="AN364" s="28"/>
      <c r="AO364" s="28"/>
      <c r="AP364" s="28"/>
      <c r="AQ364" s="28"/>
      <c r="AR364" s="28"/>
      <c r="AS364" s="28"/>
      <c r="AT364" s="28"/>
      <c r="AU364" s="28"/>
      <c r="AV364" s="28"/>
      <c r="AW364" s="9"/>
      <c r="AX364" s="28"/>
      <c r="AY364" s="28"/>
      <c r="BG364" s="71"/>
    </row>
    <row r="365" spans="1:59">
      <c r="A365" s="7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47"/>
      <c r="AN365" s="28"/>
      <c r="AO365" s="28"/>
      <c r="AP365" s="28"/>
      <c r="AQ365" s="28"/>
      <c r="AR365" s="28"/>
      <c r="AS365" s="28"/>
      <c r="AT365" s="28"/>
      <c r="AU365" s="28"/>
      <c r="AV365" s="28"/>
      <c r="AW365" s="9"/>
      <c r="AX365" s="28"/>
      <c r="AY365" s="28"/>
      <c r="BG365" s="71"/>
    </row>
    <row r="366" spans="1:59">
      <c r="A366" s="7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47"/>
      <c r="AN366" s="28"/>
      <c r="AO366" s="28"/>
      <c r="AP366" s="28"/>
      <c r="AQ366" s="28"/>
      <c r="AR366" s="28"/>
      <c r="AS366" s="28"/>
      <c r="AT366" s="28"/>
      <c r="AU366" s="28"/>
      <c r="AV366" s="28"/>
      <c r="AW366" s="9"/>
      <c r="AX366" s="28"/>
      <c r="AY366" s="28"/>
      <c r="BG366" s="71"/>
    </row>
    <row r="367" spans="1:59">
      <c r="A367" s="7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47"/>
      <c r="AN367" s="28"/>
      <c r="AO367" s="28"/>
      <c r="AP367" s="28"/>
      <c r="AQ367" s="28"/>
      <c r="AR367" s="28"/>
      <c r="AS367" s="28"/>
      <c r="AT367" s="28"/>
      <c r="AU367" s="28"/>
      <c r="AV367" s="28"/>
      <c r="AW367" s="9"/>
      <c r="AX367" s="28"/>
      <c r="AY367" s="28"/>
      <c r="BG367" s="71"/>
    </row>
    <row r="368" spans="1:59">
      <c r="A368" s="7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47"/>
      <c r="AN368" s="28"/>
      <c r="AO368" s="28"/>
      <c r="AP368" s="28"/>
      <c r="AQ368" s="28"/>
      <c r="AR368" s="28"/>
      <c r="AS368" s="28"/>
      <c r="AT368" s="28"/>
      <c r="AU368" s="28"/>
      <c r="AV368" s="28"/>
      <c r="AW368" s="9"/>
      <c r="AX368" s="28"/>
      <c r="AY368" s="28"/>
      <c r="BG368" s="71"/>
    </row>
    <row r="369" spans="1:59">
      <c r="A369" s="7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47"/>
      <c r="AN369" s="28"/>
      <c r="AO369" s="28"/>
      <c r="AP369" s="28"/>
      <c r="AQ369" s="28"/>
      <c r="AR369" s="28"/>
      <c r="AS369" s="28"/>
      <c r="AT369" s="28"/>
      <c r="AU369" s="28"/>
      <c r="AV369" s="28"/>
      <c r="AW369" s="9"/>
      <c r="AX369" s="28"/>
      <c r="AY369" s="28"/>
      <c r="BG369" s="71"/>
    </row>
    <row r="370" spans="1:59">
      <c r="A370" s="7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47"/>
      <c r="AN370" s="28"/>
      <c r="AO370" s="28"/>
      <c r="AP370" s="28"/>
      <c r="AQ370" s="28"/>
      <c r="AR370" s="28"/>
      <c r="AS370" s="28"/>
      <c r="AT370" s="28"/>
      <c r="AU370" s="28"/>
      <c r="AV370" s="28"/>
      <c r="AW370" s="9"/>
      <c r="AX370" s="28"/>
      <c r="AY370" s="28"/>
      <c r="BG370" s="71"/>
    </row>
    <row r="371" spans="1:59">
      <c r="A371" s="7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47"/>
      <c r="AN371" s="28"/>
      <c r="AO371" s="28"/>
      <c r="AP371" s="28"/>
      <c r="AQ371" s="28"/>
      <c r="AR371" s="28"/>
      <c r="AS371" s="28"/>
      <c r="AT371" s="28"/>
      <c r="AU371" s="28"/>
      <c r="AV371" s="28"/>
      <c r="AW371" s="9"/>
      <c r="AX371" s="28"/>
      <c r="AY371" s="28"/>
      <c r="BG371" s="71"/>
    </row>
    <row r="372" spans="1:59">
      <c r="A372" s="7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47"/>
      <c r="AN372" s="28"/>
      <c r="AO372" s="28"/>
      <c r="AP372" s="28"/>
      <c r="AQ372" s="28"/>
      <c r="AR372" s="28"/>
      <c r="AS372" s="28"/>
      <c r="AT372" s="28"/>
      <c r="AU372" s="28"/>
      <c r="AV372" s="28"/>
      <c r="AW372" s="9"/>
      <c r="AX372" s="28"/>
      <c r="AY372" s="28"/>
      <c r="BG372" s="71"/>
    </row>
    <row r="373" spans="1:59">
      <c r="A373" s="7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47"/>
      <c r="AN373" s="28"/>
      <c r="AO373" s="28"/>
      <c r="AP373" s="28"/>
      <c r="AQ373" s="28"/>
      <c r="AR373" s="28"/>
      <c r="AS373" s="28"/>
      <c r="AT373" s="28"/>
      <c r="AU373" s="28"/>
      <c r="AV373" s="28"/>
      <c r="AW373" s="9"/>
      <c r="AX373" s="28"/>
      <c r="AY373" s="28"/>
      <c r="BG373" s="71"/>
    </row>
    <row r="374" spans="1:59">
      <c r="A374" s="7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47"/>
      <c r="AN374" s="28"/>
      <c r="AO374" s="28"/>
      <c r="AP374" s="28"/>
      <c r="AQ374" s="28"/>
      <c r="AR374" s="28"/>
      <c r="AS374" s="28"/>
      <c r="AT374" s="28"/>
      <c r="AU374" s="28"/>
      <c r="AV374" s="28"/>
      <c r="AW374" s="9"/>
      <c r="AX374" s="28"/>
      <c r="AY374" s="28"/>
      <c r="BG374" s="71"/>
    </row>
    <row r="375" spans="1:59">
      <c r="A375" s="7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47"/>
      <c r="AN375" s="28"/>
      <c r="AO375" s="28"/>
      <c r="AP375" s="28"/>
      <c r="AQ375" s="28"/>
      <c r="AR375" s="28"/>
      <c r="AS375" s="28"/>
      <c r="AT375" s="28"/>
      <c r="AU375" s="28"/>
      <c r="AV375" s="28"/>
      <c r="AW375" s="9"/>
      <c r="AX375" s="28"/>
      <c r="AY375" s="28"/>
      <c r="BG375" s="71"/>
    </row>
    <row r="376" spans="1:59">
      <c r="A376" s="7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47"/>
      <c r="AN376" s="28"/>
      <c r="AO376" s="28"/>
      <c r="AP376" s="28"/>
      <c r="AQ376" s="28"/>
      <c r="AR376" s="28"/>
      <c r="AS376" s="28"/>
      <c r="AT376" s="28"/>
      <c r="AU376" s="28"/>
      <c r="AV376" s="28"/>
      <c r="AW376" s="9"/>
      <c r="AX376" s="28"/>
      <c r="AY376" s="28"/>
      <c r="BG376" s="71"/>
    </row>
    <row r="377" spans="1:59">
      <c r="A377" s="7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47"/>
      <c r="AN377" s="28"/>
      <c r="AO377" s="28"/>
      <c r="AP377" s="28"/>
      <c r="AQ377" s="28"/>
      <c r="AR377" s="28"/>
      <c r="AS377" s="28"/>
      <c r="AT377" s="28"/>
      <c r="AU377" s="28"/>
      <c r="AV377" s="28"/>
      <c r="AW377" s="9"/>
      <c r="AX377" s="28"/>
      <c r="AY377" s="28"/>
      <c r="BG377" s="71"/>
    </row>
    <row r="378" spans="1:59">
      <c r="A378" s="7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47"/>
      <c r="AN378" s="28"/>
      <c r="AO378" s="28"/>
      <c r="AP378" s="28"/>
      <c r="AQ378" s="28"/>
      <c r="AR378" s="28"/>
      <c r="AS378" s="28"/>
      <c r="AT378" s="28"/>
      <c r="AU378" s="28"/>
      <c r="AV378" s="28"/>
      <c r="AW378" s="9"/>
      <c r="AX378" s="28"/>
      <c r="AY378" s="28"/>
      <c r="BG378" s="71"/>
    </row>
    <row r="379" spans="1:59">
      <c r="A379" s="7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47"/>
      <c r="AN379" s="28"/>
      <c r="AO379" s="28"/>
      <c r="AP379" s="28"/>
      <c r="AQ379" s="28"/>
      <c r="AR379" s="28"/>
      <c r="AS379" s="28"/>
      <c r="AT379" s="28"/>
      <c r="AU379" s="28"/>
      <c r="AV379" s="28"/>
      <c r="AW379" s="9"/>
      <c r="AX379" s="28"/>
      <c r="AY379" s="28"/>
      <c r="BG379" s="71"/>
    </row>
    <row r="380" spans="1:59">
      <c r="A380" s="7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47"/>
      <c r="AN380" s="28"/>
      <c r="AO380" s="28"/>
      <c r="AP380" s="28"/>
      <c r="AQ380" s="28"/>
      <c r="AR380" s="28"/>
      <c r="AS380" s="28"/>
      <c r="AT380" s="28"/>
      <c r="AU380" s="28"/>
      <c r="AV380" s="28"/>
      <c r="AW380" s="9"/>
      <c r="AX380" s="28"/>
      <c r="AY380" s="28"/>
      <c r="BG380" s="71"/>
    </row>
    <row r="381" spans="1:59">
      <c r="A381" s="7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47"/>
      <c r="AN381" s="28"/>
      <c r="AO381" s="28"/>
      <c r="AP381" s="28"/>
      <c r="AQ381" s="28"/>
      <c r="AR381" s="28"/>
      <c r="AS381" s="28"/>
      <c r="AT381" s="28"/>
      <c r="AU381" s="28"/>
      <c r="AV381" s="28"/>
      <c r="AW381" s="9"/>
      <c r="AX381" s="28"/>
      <c r="AY381" s="28"/>
      <c r="BG381" s="71"/>
    </row>
    <row r="382" spans="1:59">
      <c r="A382" s="7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47"/>
      <c r="AN382" s="28"/>
      <c r="AO382" s="28"/>
      <c r="AP382" s="28"/>
      <c r="AQ382" s="28"/>
      <c r="AR382" s="28"/>
      <c r="AS382" s="28"/>
      <c r="AT382" s="28"/>
      <c r="AU382" s="28"/>
      <c r="AV382" s="28"/>
      <c r="AW382" s="9"/>
      <c r="AX382" s="28"/>
      <c r="AY382" s="28"/>
      <c r="BG382" s="71"/>
    </row>
    <row r="383" spans="1:59">
      <c r="A383" s="7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47"/>
      <c r="AN383" s="28"/>
      <c r="AO383" s="28"/>
      <c r="AP383" s="28"/>
      <c r="AQ383" s="28"/>
      <c r="AR383" s="28"/>
      <c r="AS383" s="28"/>
      <c r="AT383" s="28"/>
      <c r="AU383" s="28"/>
      <c r="AV383" s="28"/>
      <c r="AW383" s="9"/>
      <c r="AX383" s="28"/>
      <c r="AY383" s="28"/>
      <c r="BG383" s="71"/>
    </row>
    <row r="384" spans="1:59">
      <c r="A384" s="7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47"/>
      <c r="AN384" s="28"/>
      <c r="AO384" s="28"/>
      <c r="AP384" s="28"/>
      <c r="AQ384" s="28"/>
      <c r="AR384" s="28"/>
      <c r="AS384" s="28"/>
      <c r="AT384" s="28"/>
      <c r="AU384" s="28"/>
      <c r="AV384" s="28"/>
      <c r="AW384" s="9"/>
      <c r="AX384" s="28"/>
      <c r="AY384" s="28"/>
      <c r="BG384" s="71"/>
    </row>
    <row r="385" spans="1:59">
      <c r="A385" s="7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47"/>
      <c r="AN385" s="28"/>
      <c r="AO385" s="28"/>
      <c r="AP385" s="28"/>
      <c r="AQ385" s="28"/>
      <c r="AR385" s="28"/>
      <c r="AS385" s="28"/>
      <c r="AT385" s="28"/>
      <c r="AU385" s="28"/>
      <c r="AV385" s="28"/>
      <c r="AW385" s="9"/>
      <c r="AX385" s="28"/>
      <c r="AY385" s="28"/>
      <c r="BG385" s="71"/>
    </row>
    <row r="386" spans="1:59">
      <c r="A386" s="7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47"/>
      <c r="AN386" s="28"/>
      <c r="AO386" s="28"/>
      <c r="AP386" s="28"/>
      <c r="AQ386" s="28"/>
      <c r="AR386" s="28"/>
      <c r="AS386" s="28"/>
      <c r="AT386" s="28"/>
      <c r="AU386" s="28"/>
      <c r="AV386" s="28"/>
      <c r="AW386" s="9"/>
      <c r="AX386" s="28"/>
      <c r="AY386" s="28"/>
      <c r="BG386" s="71"/>
    </row>
    <row r="387" spans="1:59">
      <c r="A387" s="7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47"/>
      <c r="AN387" s="28"/>
      <c r="AO387" s="28"/>
      <c r="AP387" s="28"/>
      <c r="AQ387" s="28"/>
      <c r="AR387" s="28"/>
      <c r="AS387" s="28"/>
      <c r="AT387" s="28"/>
      <c r="AU387" s="28"/>
      <c r="AV387" s="28"/>
      <c r="AW387" s="9"/>
      <c r="AX387" s="28"/>
      <c r="AY387" s="28"/>
      <c r="BG387" s="71"/>
    </row>
    <row r="388" spans="1:59">
      <c r="A388" s="7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47"/>
      <c r="AN388" s="28"/>
      <c r="AO388" s="28"/>
      <c r="AP388" s="28"/>
      <c r="AQ388" s="28"/>
      <c r="AR388" s="28"/>
      <c r="AS388" s="28"/>
      <c r="AT388" s="28"/>
      <c r="AU388" s="28"/>
      <c r="AV388" s="28"/>
      <c r="AW388" s="9"/>
      <c r="AX388" s="28"/>
      <c r="AY388" s="28"/>
      <c r="BG388" s="71"/>
    </row>
    <row r="389" spans="1:59">
      <c r="A389" s="7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47"/>
      <c r="AN389" s="28"/>
      <c r="AO389" s="28"/>
      <c r="AP389" s="28"/>
      <c r="AQ389" s="28"/>
      <c r="AR389" s="28"/>
      <c r="AS389" s="28"/>
      <c r="AT389" s="28"/>
      <c r="AU389" s="28"/>
      <c r="AV389" s="28"/>
      <c r="AW389" s="9"/>
      <c r="AX389" s="28"/>
      <c r="AY389" s="28"/>
      <c r="BG389" s="71"/>
    </row>
    <row r="390" spans="1:59">
      <c r="A390" s="7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47"/>
      <c r="AN390" s="28"/>
      <c r="AO390" s="28"/>
      <c r="AP390" s="28"/>
      <c r="AQ390" s="28"/>
      <c r="AR390" s="28"/>
      <c r="AS390" s="28"/>
      <c r="AT390" s="28"/>
      <c r="AU390" s="28"/>
      <c r="AV390" s="28"/>
      <c r="AW390" s="9"/>
      <c r="AX390" s="28"/>
      <c r="AY390" s="28"/>
      <c r="BG390" s="71"/>
    </row>
    <row r="391" spans="1:59">
      <c r="A391" s="7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47"/>
      <c r="AN391" s="28"/>
      <c r="AO391" s="28"/>
      <c r="AP391" s="28"/>
      <c r="AQ391" s="28"/>
      <c r="AR391" s="28"/>
      <c r="AS391" s="28"/>
      <c r="AT391" s="28"/>
      <c r="AU391" s="28"/>
      <c r="AV391" s="28"/>
      <c r="AW391" s="9"/>
      <c r="AX391" s="28"/>
      <c r="AY391" s="28"/>
      <c r="BG391" s="71"/>
    </row>
    <row r="392" spans="1:59">
      <c r="A392" s="7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47"/>
      <c r="AN392" s="28"/>
      <c r="AO392" s="28"/>
      <c r="AP392" s="28"/>
      <c r="AQ392" s="28"/>
      <c r="AR392" s="28"/>
      <c r="AS392" s="28"/>
      <c r="AT392" s="28"/>
      <c r="AU392" s="28"/>
      <c r="AV392" s="28"/>
      <c r="AW392" s="9"/>
      <c r="AX392" s="28"/>
      <c r="AY392" s="28"/>
      <c r="BG392" s="71"/>
    </row>
    <row r="393" spans="1:59">
      <c r="A393" s="7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47"/>
      <c r="AN393" s="28"/>
      <c r="AO393" s="28"/>
      <c r="AP393" s="28"/>
      <c r="AQ393" s="28"/>
      <c r="AR393" s="28"/>
      <c r="AS393" s="28"/>
      <c r="AT393" s="28"/>
      <c r="AU393" s="28"/>
      <c r="AV393" s="28"/>
      <c r="AW393" s="9"/>
      <c r="AX393" s="28"/>
      <c r="AY393" s="28"/>
      <c r="BG393" s="71"/>
    </row>
    <row r="394" spans="1:59">
      <c r="A394" s="7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47"/>
      <c r="AN394" s="28"/>
      <c r="AO394" s="28"/>
      <c r="AP394" s="28"/>
      <c r="AQ394" s="28"/>
      <c r="AR394" s="28"/>
      <c r="AS394" s="28"/>
      <c r="AT394" s="28"/>
      <c r="AU394" s="28"/>
      <c r="AV394" s="28"/>
      <c r="AW394" s="9"/>
      <c r="AX394" s="28"/>
      <c r="AY394" s="28"/>
      <c r="BG394" s="71"/>
    </row>
    <row r="395" spans="1:59">
      <c r="A395" s="7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47"/>
      <c r="AN395" s="28"/>
      <c r="AO395" s="28"/>
      <c r="AP395" s="28"/>
      <c r="AQ395" s="28"/>
      <c r="AR395" s="28"/>
      <c r="AS395" s="28"/>
      <c r="AT395" s="28"/>
      <c r="AU395" s="28"/>
      <c r="AV395" s="28"/>
      <c r="AW395" s="9"/>
      <c r="AX395" s="28"/>
      <c r="AY395" s="28"/>
      <c r="BG395" s="71"/>
    </row>
    <row r="396" spans="1:59">
      <c r="A396" s="7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47"/>
      <c r="AN396" s="28"/>
      <c r="AO396" s="28"/>
      <c r="AP396" s="28"/>
      <c r="AQ396" s="28"/>
      <c r="AR396" s="28"/>
      <c r="AS396" s="28"/>
      <c r="AT396" s="28"/>
      <c r="AU396" s="28"/>
      <c r="AV396" s="28"/>
      <c r="AW396" s="9"/>
      <c r="AX396" s="28"/>
      <c r="AY396" s="28"/>
      <c r="BG396" s="71"/>
    </row>
    <row r="397" spans="1:59">
      <c r="A397" s="7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47"/>
      <c r="AN397" s="28"/>
      <c r="AO397" s="28"/>
      <c r="AP397" s="28"/>
      <c r="AQ397" s="28"/>
      <c r="AR397" s="28"/>
      <c r="AS397" s="28"/>
      <c r="AT397" s="28"/>
      <c r="AU397" s="28"/>
      <c r="AV397" s="28"/>
      <c r="AW397" s="9"/>
      <c r="AX397" s="28"/>
      <c r="AY397" s="28"/>
      <c r="BG397" s="71"/>
    </row>
    <row r="398" spans="1:59">
      <c r="A398" s="7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47"/>
      <c r="AN398" s="28"/>
      <c r="AO398" s="28"/>
      <c r="AP398" s="28"/>
      <c r="AQ398" s="28"/>
      <c r="AR398" s="28"/>
      <c r="AS398" s="28"/>
      <c r="AT398" s="28"/>
      <c r="AU398" s="28"/>
      <c r="AV398" s="28"/>
      <c r="AW398" s="9"/>
      <c r="AX398" s="28"/>
      <c r="AY398" s="28"/>
      <c r="BG398" s="71"/>
    </row>
    <row r="399" spans="1:59">
      <c r="A399" s="7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47"/>
      <c r="AN399" s="28"/>
      <c r="AO399" s="28"/>
      <c r="AP399" s="28"/>
      <c r="AQ399" s="28"/>
      <c r="AR399" s="28"/>
      <c r="AS399" s="28"/>
      <c r="AT399" s="28"/>
      <c r="AU399" s="28"/>
      <c r="AV399" s="28"/>
      <c r="AW399" s="9"/>
      <c r="AX399" s="28"/>
      <c r="AY399" s="28"/>
      <c r="BG399" s="71"/>
    </row>
    <row r="400" spans="1:59">
      <c r="A400" s="7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47"/>
      <c r="AN400" s="28"/>
      <c r="AO400" s="28"/>
      <c r="AP400" s="28"/>
      <c r="AQ400" s="28"/>
      <c r="AR400" s="28"/>
      <c r="AS400" s="28"/>
      <c r="AT400" s="28"/>
      <c r="AU400" s="28"/>
      <c r="AV400" s="28"/>
      <c r="AW400" s="9"/>
      <c r="AX400" s="28"/>
      <c r="AY400" s="28"/>
      <c r="BG400" s="71"/>
    </row>
    <row r="401" spans="1:59">
      <c r="A401" s="7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47"/>
      <c r="AN401" s="28"/>
      <c r="AO401" s="28"/>
      <c r="AP401" s="28"/>
      <c r="AQ401" s="28"/>
      <c r="AR401" s="28"/>
      <c r="AS401" s="28"/>
      <c r="AT401" s="28"/>
      <c r="AU401" s="28"/>
      <c r="AV401" s="28"/>
      <c r="AW401" s="9"/>
      <c r="AX401" s="28"/>
      <c r="AY401" s="28"/>
      <c r="BG401" s="71"/>
    </row>
    <row r="402" spans="1:59">
      <c r="A402" s="7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47"/>
      <c r="AN402" s="28"/>
      <c r="AO402" s="28"/>
      <c r="AP402" s="28"/>
      <c r="AQ402" s="28"/>
      <c r="AR402" s="28"/>
      <c r="AS402" s="28"/>
      <c r="AT402" s="28"/>
      <c r="AU402" s="28"/>
      <c r="AV402" s="28"/>
      <c r="AW402" s="9"/>
      <c r="AX402" s="28"/>
      <c r="AY402" s="28"/>
      <c r="BG402" s="71"/>
    </row>
    <row r="403" spans="1:59">
      <c r="A403" s="7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47"/>
      <c r="AN403" s="28"/>
      <c r="AO403" s="28"/>
      <c r="AP403" s="28"/>
      <c r="AQ403" s="28"/>
      <c r="AR403" s="28"/>
      <c r="AS403" s="28"/>
      <c r="AT403" s="28"/>
      <c r="AU403" s="28"/>
      <c r="AV403" s="28"/>
      <c r="AW403" s="9"/>
      <c r="AX403" s="28"/>
      <c r="AY403" s="28"/>
      <c r="BG403" s="71"/>
    </row>
    <row r="404" spans="1:59">
      <c r="A404" s="7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47"/>
      <c r="AN404" s="28"/>
      <c r="AO404" s="28"/>
      <c r="AP404" s="28"/>
      <c r="AQ404" s="28"/>
      <c r="AR404" s="28"/>
      <c r="AS404" s="28"/>
      <c r="AT404" s="28"/>
      <c r="AU404" s="28"/>
      <c r="AV404" s="28"/>
      <c r="AW404" s="9"/>
      <c r="AX404" s="28"/>
      <c r="AY404" s="28"/>
      <c r="BG404" s="71"/>
    </row>
    <row r="405" spans="1:59">
      <c r="A405" s="7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47"/>
      <c r="AN405" s="28"/>
      <c r="AO405" s="28"/>
      <c r="AP405" s="28"/>
      <c r="AQ405" s="28"/>
      <c r="AR405" s="28"/>
      <c r="AS405" s="28"/>
      <c r="AT405" s="28"/>
      <c r="AU405" s="28"/>
      <c r="AV405" s="28"/>
      <c r="AW405" s="9"/>
      <c r="AX405" s="28"/>
      <c r="AY405" s="28"/>
      <c r="BG405" s="71"/>
    </row>
    <row r="406" spans="1:59">
      <c r="A406" s="7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47"/>
      <c r="AN406" s="28"/>
      <c r="AO406" s="28"/>
      <c r="AP406" s="28"/>
      <c r="AQ406" s="28"/>
      <c r="AR406" s="28"/>
      <c r="AS406" s="28"/>
      <c r="AT406" s="28"/>
      <c r="AU406" s="28"/>
      <c r="AV406" s="28"/>
      <c r="AW406" s="9"/>
      <c r="AX406" s="28"/>
      <c r="AY406" s="28"/>
      <c r="BG406" s="71"/>
    </row>
    <row r="407" spans="1:59">
      <c r="A407" s="7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47"/>
      <c r="AN407" s="28"/>
      <c r="AO407" s="28"/>
      <c r="AP407" s="28"/>
      <c r="AQ407" s="28"/>
      <c r="AR407" s="28"/>
      <c r="AS407" s="28"/>
      <c r="AT407" s="28"/>
      <c r="AU407" s="28"/>
      <c r="AV407" s="28"/>
      <c r="AW407" s="9"/>
      <c r="AX407" s="28"/>
      <c r="AY407" s="28"/>
      <c r="BG407" s="71"/>
    </row>
    <row r="408" spans="1:59">
      <c r="A408" s="7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47"/>
      <c r="AN408" s="28"/>
      <c r="AO408" s="28"/>
      <c r="AP408" s="28"/>
      <c r="AQ408" s="28"/>
      <c r="AR408" s="28"/>
      <c r="AS408" s="28"/>
      <c r="AT408" s="28"/>
      <c r="AU408" s="28"/>
      <c r="AV408" s="28"/>
      <c r="AW408" s="9"/>
      <c r="AX408" s="28"/>
      <c r="AY408" s="28"/>
      <c r="BG408" s="71"/>
    </row>
    <row r="409" spans="1:59">
      <c r="A409" s="7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47"/>
      <c r="AN409" s="28"/>
      <c r="AO409" s="28"/>
      <c r="AP409" s="28"/>
      <c r="AQ409" s="28"/>
      <c r="AR409" s="28"/>
      <c r="AS409" s="28"/>
      <c r="AT409" s="28"/>
      <c r="AU409" s="28"/>
      <c r="AV409" s="28"/>
      <c r="AW409" s="9"/>
      <c r="AX409" s="28"/>
      <c r="AY409" s="28"/>
      <c r="BG409" s="71"/>
    </row>
    <row r="410" spans="1:59">
      <c r="A410" s="7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47"/>
      <c r="AN410" s="28"/>
      <c r="AO410" s="28"/>
      <c r="AP410" s="28"/>
      <c r="AQ410" s="28"/>
      <c r="AR410" s="28"/>
      <c r="AS410" s="28"/>
      <c r="AT410" s="28"/>
      <c r="AU410" s="28"/>
      <c r="AV410" s="28"/>
      <c r="AW410" s="9"/>
      <c r="AX410" s="28"/>
      <c r="AY410" s="28"/>
      <c r="BG410" s="71"/>
    </row>
    <row r="411" spans="1:59">
      <c r="A411" s="7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47"/>
      <c r="AN411" s="28"/>
      <c r="AO411" s="28"/>
      <c r="AP411" s="28"/>
      <c r="AQ411" s="28"/>
      <c r="AR411" s="28"/>
      <c r="AS411" s="28"/>
      <c r="AT411" s="28"/>
      <c r="AU411" s="28"/>
      <c r="AV411" s="28"/>
      <c r="AW411" s="9"/>
      <c r="AX411" s="28"/>
      <c r="AY411" s="28"/>
      <c r="BG411" s="71"/>
    </row>
    <row r="412" spans="1:59">
      <c r="A412" s="7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47"/>
      <c r="AN412" s="28"/>
      <c r="AO412" s="28"/>
      <c r="AP412" s="28"/>
      <c r="AQ412" s="28"/>
      <c r="AR412" s="28"/>
      <c r="AS412" s="28"/>
      <c r="AT412" s="28"/>
      <c r="AU412" s="28"/>
      <c r="AV412" s="28"/>
      <c r="AW412" s="9"/>
      <c r="AX412" s="28"/>
      <c r="AY412" s="28"/>
      <c r="BG412" s="71"/>
    </row>
    <row r="413" spans="1:59">
      <c r="A413" s="7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47"/>
      <c r="AN413" s="28"/>
      <c r="AO413" s="28"/>
      <c r="AP413" s="28"/>
      <c r="AQ413" s="28"/>
      <c r="AR413" s="28"/>
      <c r="AS413" s="28"/>
      <c r="AT413" s="28"/>
      <c r="AU413" s="28"/>
      <c r="AV413" s="28"/>
      <c r="AW413" s="9"/>
      <c r="AX413" s="28"/>
      <c r="AY413" s="28"/>
      <c r="BG413" s="71"/>
    </row>
    <row r="414" spans="1:59">
      <c r="A414" s="7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47"/>
      <c r="AN414" s="28"/>
      <c r="AO414" s="28"/>
      <c r="AP414" s="28"/>
      <c r="AQ414" s="28"/>
      <c r="AR414" s="28"/>
      <c r="AS414" s="28"/>
      <c r="AT414" s="28"/>
      <c r="AU414" s="28"/>
      <c r="AV414" s="28"/>
      <c r="AW414" s="9"/>
      <c r="AX414" s="28"/>
      <c r="AY414" s="28"/>
      <c r="BG414" s="71"/>
    </row>
    <row r="415" spans="1:59">
      <c r="A415" s="7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47"/>
      <c r="AN415" s="28"/>
      <c r="AO415" s="28"/>
      <c r="AP415" s="28"/>
      <c r="AQ415" s="28"/>
      <c r="AR415" s="28"/>
      <c r="AS415" s="28"/>
      <c r="AT415" s="28"/>
      <c r="AU415" s="28"/>
      <c r="AV415" s="28"/>
      <c r="AW415" s="9"/>
      <c r="AX415" s="28"/>
      <c r="AY415" s="28"/>
      <c r="BG415" s="71"/>
    </row>
    <row r="416" spans="1:59">
      <c r="A416" s="7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47"/>
      <c r="AN416" s="28"/>
      <c r="AO416" s="28"/>
      <c r="AP416" s="28"/>
      <c r="AQ416" s="28"/>
      <c r="AR416" s="28"/>
      <c r="AS416" s="28"/>
      <c r="AT416" s="28"/>
      <c r="AU416" s="28"/>
      <c r="AV416" s="28"/>
      <c r="AW416" s="9"/>
      <c r="AX416" s="28"/>
      <c r="AY416" s="28"/>
      <c r="BG416" s="71"/>
    </row>
    <row r="417" spans="1:59">
      <c r="A417" s="7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47"/>
      <c r="AN417" s="28"/>
      <c r="AO417" s="28"/>
      <c r="AP417" s="28"/>
      <c r="AQ417" s="28"/>
      <c r="AR417" s="28"/>
      <c r="AS417" s="28"/>
      <c r="AT417" s="28"/>
      <c r="AU417" s="28"/>
      <c r="AV417" s="28"/>
      <c r="AW417" s="9"/>
      <c r="AX417" s="28"/>
      <c r="AY417" s="28"/>
      <c r="BG417" s="71"/>
    </row>
    <row r="418" spans="1:59">
      <c r="A418" s="7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47"/>
      <c r="AN418" s="28"/>
      <c r="AO418" s="28"/>
      <c r="AP418" s="28"/>
      <c r="AQ418" s="28"/>
      <c r="AR418" s="28"/>
      <c r="AS418" s="28"/>
      <c r="AT418" s="28"/>
      <c r="AU418" s="28"/>
      <c r="AV418" s="28"/>
      <c r="AW418" s="9"/>
      <c r="AX418" s="28"/>
      <c r="AY418" s="28"/>
      <c r="BG418" s="71"/>
    </row>
    <row r="419" spans="1:59">
      <c r="A419" s="7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47"/>
      <c r="AN419" s="28"/>
      <c r="AO419" s="28"/>
      <c r="AP419" s="28"/>
      <c r="AQ419" s="28"/>
      <c r="AR419" s="28"/>
      <c r="AS419" s="28"/>
      <c r="AT419" s="28"/>
      <c r="AU419" s="28"/>
      <c r="AV419" s="28"/>
      <c r="AW419" s="9"/>
      <c r="AX419" s="28"/>
      <c r="AY419" s="28"/>
      <c r="BG419" s="71"/>
    </row>
    <row r="420" spans="1:59">
      <c r="A420" s="7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47"/>
      <c r="AN420" s="28"/>
      <c r="AO420" s="28"/>
      <c r="AP420" s="28"/>
      <c r="AQ420" s="28"/>
      <c r="AR420" s="28"/>
      <c r="AS420" s="28"/>
      <c r="AT420" s="28"/>
      <c r="AU420" s="28"/>
      <c r="AV420" s="28"/>
      <c r="AW420" s="9"/>
      <c r="AX420" s="28"/>
      <c r="AY420" s="28"/>
      <c r="BG420" s="71"/>
    </row>
    <row r="421" spans="1:59">
      <c r="A421" s="7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47"/>
      <c r="AN421" s="28"/>
      <c r="AO421" s="28"/>
      <c r="AP421" s="28"/>
      <c r="AQ421" s="28"/>
      <c r="AR421" s="28"/>
      <c r="AS421" s="28"/>
      <c r="AT421" s="28"/>
      <c r="AU421" s="28"/>
      <c r="AV421" s="28"/>
      <c r="AW421" s="9"/>
      <c r="AX421" s="28"/>
      <c r="AY421" s="28"/>
      <c r="BG421" s="71"/>
    </row>
    <row r="422" spans="1:59">
      <c r="A422" s="7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47"/>
      <c r="AN422" s="28"/>
      <c r="AO422" s="28"/>
      <c r="AP422" s="28"/>
      <c r="AQ422" s="28"/>
      <c r="AR422" s="28"/>
      <c r="AS422" s="28"/>
      <c r="AT422" s="28"/>
      <c r="AU422" s="28"/>
      <c r="AV422" s="28"/>
      <c r="AW422" s="9"/>
      <c r="AX422" s="28"/>
      <c r="AY422" s="28"/>
      <c r="BG422" s="71"/>
    </row>
    <row r="423" spans="1:59">
      <c r="A423" s="7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47"/>
      <c r="AN423" s="28"/>
      <c r="AO423" s="28"/>
      <c r="AP423" s="28"/>
      <c r="AQ423" s="28"/>
      <c r="AR423" s="28"/>
      <c r="AS423" s="28"/>
      <c r="AT423" s="28"/>
      <c r="AU423" s="28"/>
      <c r="AV423" s="28"/>
      <c r="AW423" s="9"/>
      <c r="AX423" s="28"/>
      <c r="AY423" s="28"/>
      <c r="BG423" s="71"/>
    </row>
    <row r="424" spans="1:59">
      <c r="A424" s="7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47"/>
      <c r="AN424" s="28"/>
      <c r="AO424" s="28"/>
      <c r="AP424" s="28"/>
      <c r="AQ424" s="28"/>
      <c r="AR424" s="28"/>
      <c r="AS424" s="28"/>
      <c r="AT424" s="28"/>
      <c r="AU424" s="28"/>
      <c r="AV424" s="28"/>
      <c r="AW424" s="9"/>
      <c r="AX424" s="28"/>
      <c r="AY424" s="28"/>
      <c r="BG424" s="71"/>
    </row>
    <row r="425" spans="1:59">
      <c r="A425" s="7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47"/>
      <c r="AN425" s="28"/>
      <c r="AO425" s="28"/>
      <c r="AP425" s="28"/>
      <c r="AQ425" s="28"/>
      <c r="AR425" s="28"/>
      <c r="AS425" s="28"/>
      <c r="AT425" s="28"/>
      <c r="AU425" s="28"/>
      <c r="AV425" s="28"/>
      <c r="AW425" s="9"/>
      <c r="AX425" s="28"/>
      <c r="AY425" s="28"/>
      <c r="BG425" s="71"/>
    </row>
    <row r="426" spans="1:59">
      <c r="A426" s="7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47"/>
      <c r="AN426" s="28"/>
      <c r="AO426" s="28"/>
      <c r="AP426" s="28"/>
      <c r="AQ426" s="28"/>
      <c r="AR426" s="28"/>
      <c r="AS426" s="28"/>
      <c r="AT426" s="28"/>
      <c r="AU426" s="28"/>
      <c r="AV426" s="28"/>
      <c r="AW426" s="9"/>
      <c r="AX426" s="28"/>
      <c r="AY426" s="28"/>
      <c r="BG426" s="71"/>
    </row>
    <row r="427" spans="1:59">
      <c r="A427" s="7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47"/>
      <c r="AN427" s="28"/>
      <c r="AO427" s="28"/>
      <c r="AP427" s="28"/>
      <c r="AQ427" s="28"/>
      <c r="AR427" s="28"/>
      <c r="AS427" s="28"/>
      <c r="AT427" s="28"/>
      <c r="AU427" s="28"/>
      <c r="AV427" s="28"/>
      <c r="AW427" s="9"/>
      <c r="AX427" s="28"/>
      <c r="AY427" s="28"/>
      <c r="BG427" s="71"/>
    </row>
    <row r="428" spans="1:59">
      <c r="A428" s="7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47"/>
      <c r="AN428" s="28"/>
      <c r="AO428" s="28"/>
      <c r="AP428" s="28"/>
      <c r="AQ428" s="28"/>
      <c r="AR428" s="28"/>
      <c r="AS428" s="28"/>
      <c r="AT428" s="28"/>
      <c r="AU428" s="28"/>
      <c r="AV428" s="28"/>
      <c r="AW428" s="9"/>
      <c r="AX428" s="28"/>
      <c r="AY428" s="28"/>
      <c r="BG428" s="71"/>
    </row>
    <row r="429" spans="1:59">
      <c r="A429" s="7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47"/>
      <c r="AN429" s="28"/>
      <c r="AO429" s="28"/>
      <c r="AP429" s="28"/>
      <c r="AQ429" s="28"/>
      <c r="AR429" s="28"/>
      <c r="AS429" s="28"/>
      <c r="AT429" s="28"/>
      <c r="AU429" s="28"/>
      <c r="AV429" s="28"/>
      <c r="AW429" s="9"/>
      <c r="AX429" s="28"/>
      <c r="AY429" s="28"/>
      <c r="BG429" s="71"/>
    </row>
    <row r="430" spans="1:59">
      <c r="A430" s="7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47"/>
      <c r="AN430" s="28"/>
      <c r="AO430" s="28"/>
      <c r="AP430" s="28"/>
      <c r="AQ430" s="28"/>
      <c r="AR430" s="28"/>
      <c r="AS430" s="28"/>
      <c r="AT430" s="28"/>
      <c r="AU430" s="28"/>
      <c r="AV430" s="28"/>
      <c r="AW430" s="9"/>
      <c r="AX430" s="28"/>
      <c r="AY430" s="28"/>
      <c r="BG430" s="71"/>
    </row>
    <row r="431" spans="1:59">
      <c r="A431" s="7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47"/>
      <c r="AN431" s="28"/>
      <c r="AO431" s="28"/>
      <c r="AP431" s="28"/>
      <c r="AQ431" s="28"/>
      <c r="AR431" s="28"/>
      <c r="AS431" s="28"/>
      <c r="AT431" s="28"/>
      <c r="AU431" s="28"/>
      <c r="AV431" s="28"/>
      <c r="AW431" s="9"/>
      <c r="AX431" s="28"/>
      <c r="AY431" s="28"/>
      <c r="BG431" s="71"/>
    </row>
    <row r="432" spans="1:59">
      <c r="A432" s="7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47"/>
      <c r="AN432" s="28"/>
      <c r="AO432" s="28"/>
      <c r="AP432" s="28"/>
      <c r="AQ432" s="28"/>
      <c r="AR432" s="28"/>
      <c r="AS432" s="28"/>
      <c r="AT432" s="28"/>
      <c r="AU432" s="28"/>
      <c r="AV432" s="28"/>
      <c r="AW432" s="9"/>
      <c r="AX432" s="28"/>
      <c r="AY432" s="28"/>
      <c r="BG432" s="71"/>
    </row>
    <row r="433" spans="1:59">
      <c r="A433" s="7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47"/>
      <c r="AN433" s="28"/>
      <c r="AO433" s="28"/>
      <c r="AP433" s="28"/>
      <c r="AQ433" s="28"/>
      <c r="AR433" s="28"/>
      <c r="AS433" s="28"/>
      <c r="AT433" s="28"/>
      <c r="AU433" s="28"/>
      <c r="AV433" s="28"/>
      <c r="AW433" s="9"/>
      <c r="AX433" s="28"/>
      <c r="AY433" s="28"/>
      <c r="BG433" s="71"/>
    </row>
    <row r="434" spans="1:59">
      <c r="A434" s="7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47"/>
      <c r="AN434" s="28"/>
      <c r="AO434" s="28"/>
      <c r="AP434" s="28"/>
      <c r="AQ434" s="28"/>
      <c r="AR434" s="28"/>
      <c r="AS434" s="28"/>
      <c r="AT434" s="28"/>
      <c r="AU434" s="28"/>
      <c r="AV434" s="28"/>
      <c r="AW434" s="9"/>
      <c r="AX434" s="28"/>
      <c r="AY434" s="28"/>
      <c r="BG434" s="71"/>
    </row>
    <row r="435" spans="1:59">
      <c r="A435" s="7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47"/>
      <c r="AN435" s="28"/>
      <c r="AO435" s="28"/>
      <c r="AP435" s="28"/>
      <c r="AQ435" s="28"/>
      <c r="AR435" s="28"/>
      <c r="AS435" s="28"/>
      <c r="AT435" s="28"/>
      <c r="AU435" s="28"/>
      <c r="AV435" s="28"/>
      <c r="AW435" s="9"/>
      <c r="AX435" s="28"/>
      <c r="AY435" s="28"/>
      <c r="BG435" s="71"/>
    </row>
    <row r="436" spans="1:59">
      <c r="A436" s="7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47"/>
      <c r="AN436" s="28"/>
      <c r="AO436" s="28"/>
      <c r="AP436" s="28"/>
      <c r="AQ436" s="28"/>
      <c r="AR436" s="28"/>
      <c r="AS436" s="28"/>
      <c r="AT436" s="28"/>
      <c r="AU436" s="28"/>
      <c r="AV436" s="28"/>
      <c r="AW436" s="9"/>
      <c r="AX436" s="28"/>
      <c r="AY436" s="28"/>
      <c r="BG436" s="71"/>
    </row>
    <row r="437" spans="1:59">
      <c r="A437" s="7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47"/>
      <c r="AN437" s="28"/>
      <c r="AO437" s="28"/>
      <c r="AP437" s="28"/>
      <c r="AQ437" s="28"/>
      <c r="AR437" s="28"/>
      <c r="AS437" s="28"/>
      <c r="AT437" s="28"/>
      <c r="AU437" s="28"/>
      <c r="AV437" s="28"/>
      <c r="AW437" s="9"/>
      <c r="AX437" s="28"/>
      <c r="AY437" s="28"/>
      <c r="BG437" s="71"/>
    </row>
    <row r="438" spans="1:59">
      <c r="A438" s="7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47"/>
      <c r="AN438" s="28"/>
      <c r="AO438" s="28"/>
      <c r="AP438" s="28"/>
      <c r="AQ438" s="28"/>
      <c r="AR438" s="28"/>
      <c r="AS438" s="28"/>
      <c r="AT438" s="28"/>
      <c r="AU438" s="28"/>
      <c r="AV438" s="28"/>
      <c r="AW438" s="9"/>
      <c r="AX438" s="28"/>
      <c r="AY438" s="28"/>
      <c r="BG438" s="71"/>
    </row>
    <row r="439" spans="1:59">
      <c r="A439" s="7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47"/>
      <c r="AN439" s="28"/>
      <c r="AO439" s="28"/>
      <c r="AP439" s="28"/>
      <c r="AQ439" s="28"/>
      <c r="AR439" s="28"/>
      <c r="AS439" s="28"/>
      <c r="AT439" s="28"/>
      <c r="AU439" s="28"/>
      <c r="AV439" s="28"/>
      <c r="AW439" s="9"/>
      <c r="AX439" s="28"/>
      <c r="AY439" s="28"/>
      <c r="BG439" s="71"/>
    </row>
    <row r="440" spans="1:59">
      <c r="A440" s="7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47"/>
      <c r="AN440" s="28"/>
      <c r="AO440" s="28"/>
      <c r="AP440" s="28"/>
      <c r="AQ440" s="28"/>
      <c r="AR440" s="28"/>
      <c r="AS440" s="28"/>
      <c r="AT440" s="28"/>
      <c r="AU440" s="28"/>
      <c r="AV440" s="28"/>
      <c r="AW440" s="9"/>
      <c r="AX440" s="28"/>
      <c r="AY440" s="28"/>
      <c r="BG440" s="71"/>
    </row>
    <row r="441" spans="1:59">
      <c r="A441" s="7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47"/>
      <c r="AN441" s="28"/>
      <c r="AO441" s="28"/>
      <c r="AP441" s="28"/>
      <c r="AQ441" s="28"/>
      <c r="AR441" s="28"/>
      <c r="AS441" s="28"/>
      <c r="AT441" s="28"/>
      <c r="AU441" s="28"/>
      <c r="AV441" s="28"/>
      <c r="AW441" s="9"/>
      <c r="AX441" s="28"/>
      <c r="AY441" s="28"/>
      <c r="BG441" s="71"/>
    </row>
    <row r="442" spans="1:59">
      <c r="A442" s="7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47"/>
      <c r="AN442" s="28"/>
      <c r="AO442" s="28"/>
      <c r="AP442" s="28"/>
      <c r="AQ442" s="28"/>
      <c r="AR442" s="28"/>
      <c r="AS442" s="28"/>
      <c r="AT442" s="28"/>
      <c r="AU442" s="28"/>
      <c r="AV442" s="28"/>
      <c r="AW442" s="9"/>
      <c r="AX442" s="28"/>
      <c r="AY442" s="28"/>
      <c r="BG442" s="71"/>
    </row>
    <row r="443" spans="1:59">
      <c r="A443" s="7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47"/>
      <c r="AN443" s="28"/>
      <c r="AO443" s="28"/>
      <c r="AP443" s="28"/>
      <c r="AQ443" s="28"/>
      <c r="AR443" s="28"/>
      <c r="AS443" s="28"/>
      <c r="AT443" s="28"/>
      <c r="AU443" s="28"/>
      <c r="AV443" s="28"/>
      <c r="AW443" s="9"/>
      <c r="AX443" s="28"/>
      <c r="AY443" s="28"/>
      <c r="BG443" s="71"/>
    </row>
    <row r="444" spans="1:59">
      <c r="A444" s="7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47"/>
      <c r="AN444" s="28"/>
      <c r="AO444" s="28"/>
      <c r="AP444" s="28"/>
      <c r="AQ444" s="28"/>
      <c r="AR444" s="28"/>
      <c r="AS444" s="28"/>
      <c r="AT444" s="28"/>
      <c r="AU444" s="28"/>
      <c r="AV444" s="28"/>
      <c r="AW444" s="9"/>
      <c r="AX444" s="28"/>
      <c r="AY444" s="28"/>
      <c r="BG444" s="71"/>
    </row>
    <row r="445" spans="1:59">
      <c r="A445" s="7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47"/>
      <c r="AN445" s="28"/>
      <c r="AO445" s="28"/>
      <c r="AP445" s="28"/>
      <c r="AQ445" s="28"/>
      <c r="AR445" s="28"/>
      <c r="AS445" s="28"/>
      <c r="AT445" s="28"/>
      <c r="AU445" s="28"/>
      <c r="AV445" s="28"/>
      <c r="AW445" s="9"/>
      <c r="AX445" s="28"/>
      <c r="AY445" s="28"/>
      <c r="BG445" s="71"/>
    </row>
    <row r="446" spans="1:59">
      <c r="A446" s="7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47"/>
      <c r="AN446" s="28"/>
      <c r="AO446" s="28"/>
      <c r="AP446" s="28"/>
      <c r="AQ446" s="28"/>
      <c r="AR446" s="28"/>
      <c r="AS446" s="28"/>
      <c r="AT446" s="28"/>
      <c r="AU446" s="28"/>
      <c r="AV446" s="28"/>
      <c r="AW446" s="9"/>
      <c r="AX446" s="28"/>
      <c r="AY446" s="28"/>
      <c r="BG446" s="71"/>
    </row>
    <row r="447" spans="1:59">
      <c r="A447" s="7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47"/>
      <c r="AN447" s="28"/>
      <c r="AO447" s="28"/>
      <c r="AP447" s="28"/>
      <c r="AQ447" s="28"/>
      <c r="AR447" s="28"/>
      <c r="AS447" s="28"/>
      <c r="AT447" s="28"/>
      <c r="AU447" s="28"/>
      <c r="AV447" s="28"/>
      <c r="AW447" s="9"/>
      <c r="AX447" s="28"/>
      <c r="AY447" s="28"/>
      <c r="BG447" s="71"/>
    </row>
    <row r="448" spans="1:59">
      <c r="A448" s="7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47"/>
      <c r="AN448" s="28"/>
      <c r="AO448" s="28"/>
      <c r="AP448" s="28"/>
      <c r="AQ448" s="28"/>
      <c r="AR448" s="28"/>
      <c r="AS448" s="28"/>
      <c r="AT448" s="28"/>
      <c r="AU448" s="28"/>
      <c r="AV448" s="28"/>
      <c r="AW448" s="9"/>
      <c r="AX448" s="28"/>
      <c r="AY448" s="28"/>
      <c r="BG448" s="71"/>
    </row>
    <row r="449" spans="1:59">
      <c r="A449" s="7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47"/>
      <c r="AN449" s="28"/>
      <c r="AO449" s="28"/>
      <c r="AP449" s="28"/>
      <c r="AQ449" s="28"/>
      <c r="AR449" s="28"/>
      <c r="AS449" s="28"/>
      <c r="AT449" s="28"/>
      <c r="AU449" s="28"/>
      <c r="AV449" s="28"/>
      <c r="AW449" s="9"/>
      <c r="AX449" s="28"/>
      <c r="AY449" s="28"/>
      <c r="BG449" s="71"/>
    </row>
    <row r="450" spans="1:59">
      <c r="A450" s="7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47"/>
      <c r="AN450" s="28"/>
      <c r="AO450" s="28"/>
      <c r="AP450" s="28"/>
      <c r="AQ450" s="28"/>
      <c r="AR450" s="28"/>
      <c r="AS450" s="28"/>
      <c r="AT450" s="28"/>
      <c r="AU450" s="28"/>
      <c r="AV450" s="28"/>
      <c r="AW450" s="9"/>
      <c r="AX450" s="28"/>
      <c r="AY450" s="28"/>
      <c r="BG450" s="71"/>
    </row>
    <row r="451" spans="1:59">
      <c r="A451" s="7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47"/>
      <c r="AN451" s="28"/>
      <c r="AO451" s="28"/>
      <c r="AP451" s="28"/>
      <c r="AQ451" s="28"/>
      <c r="AR451" s="28"/>
      <c r="AS451" s="28"/>
      <c r="AT451" s="28"/>
      <c r="AU451" s="28"/>
      <c r="AV451" s="28"/>
      <c r="AW451" s="9"/>
      <c r="AX451" s="28"/>
      <c r="AY451" s="28"/>
      <c r="BG451" s="71"/>
    </row>
    <row r="452" spans="1:59">
      <c r="A452" s="7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47"/>
      <c r="AN452" s="28"/>
      <c r="AO452" s="28"/>
      <c r="AP452" s="28"/>
      <c r="AQ452" s="28"/>
      <c r="AR452" s="28"/>
      <c r="AS452" s="28"/>
      <c r="AT452" s="28"/>
      <c r="AU452" s="28"/>
      <c r="AV452" s="28"/>
      <c r="AW452" s="9"/>
      <c r="AX452" s="28"/>
      <c r="AY452" s="28"/>
      <c r="BG452" s="71"/>
    </row>
    <row r="453" spans="1:59">
      <c r="A453" s="7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47"/>
      <c r="AN453" s="28"/>
      <c r="AO453" s="28"/>
      <c r="AP453" s="28"/>
      <c r="AQ453" s="28"/>
      <c r="AR453" s="28"/>
      <c r="AS453" s="28"/>
      <c r="AT453" s="28"/>
      <c r="AU453" s="28"/>
      <c r="AV453" s="28"/>
      <c r="AW453" s="9"/>
      <c r="AX453" s="28"/>
      <c r="AY453" s="28"/>
      <c r="BG453" s="71"/>
    </row>
    <row r="454" spans="1:59">
      <c r="A454" s="7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47"/>
      <c r="AN454" s="28"/>
      <c r="AO454" s="28"/>
      <c r="AP454" s="28"/>
      <c r="AQ454" s="28"/>
      <c r="AR454" s="28"/>
      <c r="AS454" s="28"/>
      <c r="AT454" s="28"/>
      <c r="AU454" s="28"/>
      <c r="AV454" s="28"/>
      <c r="AW454" s="9"/>
      <c r="AX454" s="28"/>
      <c r="AY454" s="28"/>
      <c r="BG454" s="71"/>
    </row>
    <row r="455" spans="1:59">
      <c r="A455" s="7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47"/>
      <c r="AN455" s="28"/>
      <c r="AO455" s="28"/>
      <c r="AP455" s="28"/>
      <c r="AQ455" s="28"/>
      <c r="AR455" s="28"/>
      <c r="AS455" s="28"/>
      <c r="AT455" s="28"/>
      <c r="AU455" s="28"/>
      <c r="AV455" s="28"/>
      <c r="AW455" s="9"/>
      <c r="AX455" s="28"/>
      <c r="AY455" s="28"/>
      <c r="BG455" s="71"/>
    </row>
    <row r="456" spans="1:59">
      <c r="A456" s="7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47"/>
      <c r="AN456" s="28"/>
      <c r="AO456" s="28"/>
      <c r="AP456" s="28"/>
      <c r="AQ456" s="28"/>
      <c r="AR456" s="28"/>
      <c r="AS456" s="28"/>
      <c r="AT456" s="28"/>
      <c r="AU456" s="28"/>
      <c r="AV456" s="28"/>
      <c r="AW456" s="9"/>
      <c r="AX456" s="28"/>
      <c r="AY456" s="28"/>
      <c r="BG456" s="71"/>
    </row>
    <row r="457" spans="1:59">
      <c r="A457" s="7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47"/>
      <c r="AN457" s="28"/>
      <c r="AO457" s="28"/>
      <c r="AP457" s="28"/>
      <c r="AQ457" s="28"/>
      <c r="AR457" s="28"/>
      <c r="AS457" s="28"/>
      <c r="AT457" s="28"/>
      <c r="AU457" s="28"/>
      <c r="AV457" s="28"/>
      <c r="AW457" s="9"/>
      <c r="AX457" s="28"/>
      <c r="AY457" s="28"/>
      <c r="BG457" s="71"/>
    </row>
    <row r="458" spans="1:59">
      <c r="A458" s="7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47"/>
      <c r="AN458" s="28"/>
      <c r="AO458" s="28"/>
      <c r="AP458" s="28"/>
      <c r="AQ458" s="28"/>
      <c r="AR458" s="28"/>
      <c r="AS458" s="28"/>
      <c r="AT458" s="28"/>
      <c r="AU458" s="28"/>
      <c r="AV458" s="28"/>
      <c r="AW458" s="9"/>
      <c r="AX458" s="28"/>
      <c r="AY458" s="28"/>
      <c r="BG458" s="71"/>
    </row>
    <row r="459" spans="1:59">
      <c r="A459" s="7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47"/>
      <c r="AN459" s="28"/>
      <c r="AO459" s="28"/>
      <c r="AP459" s="28"/>
      <c r="AQ459" s="28"/>
      <c r="AR459" s="28"/>
      <c r="AS459" s="28"/>
      <c r="AT459" s="28"/>
      <c r="AU459" s="28"/>
      <c r="AV459" s="28"/>
      <c r="AW459" s="9"/>
      <c r="AX459" s="28"/>
      <c r="AY459" s="28"/>
      <c r="BG459" s="71"/>
    </row>
    <row r="460" spans="1:59">
      <c r="A460" s="7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47"/>
      <c r="AN460" s="28"/>
      <c r="AO460" s="28"/>
      <c r="AP460" s="28"/>
      <c r="AQ460" s="28"/>
      <c r="AR460" s="28"/>
      <c r="AS460" s="28"/>
      <c r="AT460" s="28"/>
      <c r="AU460" s="28"/>
      <c r="AV460" s="28"/>
      <c r="AW460" s="9"/>
      <c r="AX460" s="28"/>
      <c r="AY460" s="28"/>
      <c r="BG460" s="71"/>
    </row>
    <row r="461" spans="1:59">
      <c r="A461" s="7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47"/>
      <c r="AN461" s="28"/>
      <c r="AO461" s="28"/>
      <c r="AP461" s="28"/>
      <c r="AQ461" s="28"/>
      <c r="AR461" s="28"/>
      <c r="AS461" s="28"/>
      <c r="AT461" s="28"/>
      <c r="AU461" s="28"/>
      <c r="AV461" s="28"/>
      <c r="AW461" s="9"/>
      <c r="AX461" s="28"/>
      <c r="AY461" s="28"/>
      <c r="BG461" s="71"/>
    </row>
    <row r="462" spans="1:59">
      <c r="A462" s="7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47"/>
      <c r="AN462" s="28"/>
      <c r="AO462" s="28"/>
      <c r="AP462" s="28"/>
      <c r="AQ462" s="28"/>
      <c r="AR462" s="28"/>
      <c r="AS462" s="28"/>
      <c r="AT462" s="28"/>
      <c r="AU462" s="28"/>
      <c r="AV462" s="28"/>
      <c r="AW462" s="9"/>
      <c r="AX462" s="28"/>
      <c r="AY462" s="28"/>
      <c r="BG462" s="71"/>
    </row>
    <row r="463" spans="1:59">
      <c r="A463" s="7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47"/>
      <c r="AN463" s="28"/>
      <c r="AO463" s="28"/>
      <c r="AP463" s="28"/>
      <c r="AQ463" s="28"/>
      <c r="AR463" s="28"/>
      <c r="AS463" s="28"/>
      <c r="AT463" s="28"/>
      <c r="AU463" s="28"/>
      <c r="AV463" s="28"/>
      <c r="AW463" s="9"/>
      <c r="AX463" s="28"/>
      <c r="AY463" s="28"/>
      <c r="BG463" s="71"/>
    </row>
    <row r="464" spans="1:59">
      <c r="A464" s="7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47"/>
      <c r="AN464" s="28"/>
      <c r="AO464" s="28"/>
      <c r="AP464" s="28"/>
      <c r="AQ464" s="28"/>
      <c r="AR464" s="28"/>
      <c r="AS464" s="28"/>
      <c r="AT464" s="28"/>
      <c r="AU464" s="28"/>
      <c r="AV464" s="28"/>
      <c r="AW464" s="9"/>
      <c r="AX464" s="28"/>
      <c r="AY464" s="28"/>
      <c r="BG464" s="71"/>
    </row>
    <row r="465" spans="1:59">
      <c r="A465" s="7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47"/>
      <c r="AN465" s="28"/>
      <c r="AO465" s="28"/>
      <c r="AP465" s="28"/>
      <c r="AQ465" s="28"/>
      <c r="AR465" s="28"/>
      <c r="AS465" s="28"/>
      <c r="AT465" s="28"/>
      <c r="AU465" s="28"/>
      <c r="AV465" s="28"/>
      <c r="AW465" s="9"/>
      <c r="AX465" s="28"/>
      <c r="AY465" s="28"/>
      <c r="BG465" s="71"/>
    </row>
    <row r="466" spans="1:59">
      <c r="A466" s="7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47"/>
      <c r="AN466" s="28"/>
      <c r="AO466" s="28"/>
      <c r="AP466" s="28"/>
      <c r="AQ466" s="28"/>
      <c r="AR466" s="28"/>
      <c r="AS466" s="28"/>
      <c r="AT466" s="28"/>
      <c r="AU466" s="28"/>
      <c r="AV466" s="28"/>
      <c r="AW466" s="9"/>
      <c r="AX466" s="28"/>
      <c r="AY466" s="28"/>
      <c r="BG466" s="71"/>
    </row>
    <row r="467" spans="1:59">
      <c r="A467" s="7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47"/>
      <c r="AN467" s="28"/>
      <c r="AO467" s="28"/>
      <c r="AP467" s="28"/>
      <c r="AQ467" s="28"/>
      <c r="AR467" s="28"/>
      <c r="AS467" s="28"/>
      <c r="AT467" s="28"/>
      <c r="AU467" s="28"/>
      <c r="AV467" s="28"/>
      <c r="AW467" s="9"/>
      <c r="AX467" s="28"/>
      <c r="AY467" s="28"/>
      <c r="BG467" s="71"/>
    </row>
    <row r="468" spans="1:59">
      <c r="A468" s="7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47"/>
      <c r="AN468" s="28"/>
      <c r="AO468" s="28"/>
      <c r="AP468" s="28"/>
      <c r="AQ468" s="28"/>
      <c r="AR468" s="28"/>
      <c r="AS468" s="28"/>
      <c r="AT468" s="28"/>
      <c r="AU468" s="28"/>
      <c r="AV468" s="28"/>
      <c r="AW468" s="9"/>
      <c r="AX468" s="28"/>
      <c r="AY468" s="28"/>
      <c r="BG468" s="71"/>
    </row>
    <row r="469" spans="1:59">
      <c r="A469" s="7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47"/>
      <c r="AN469" s="28"/>
      <c r="AO469" s="28"/>
      <c r="AP469" s="28"/>
      <c r="AQ469" s="28"/>
      <c r="AR469" s="28"/>
      <c r="AS469" s="28"/>
      <c r="AT469" s="28"/>
      <c r="AU469" s="28"/>
      <c r="AV469" s="28"/>
      <c r="AW469" s="9"/>
      <c r="AX469" s="28"/>
      <c r="AY469" s="28"/>
      <c r="BG469" s="71"/>
    </row>
    <row r="470" spans="1:59">
      <c r="A470" s="7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47"/>
      <c r="AN470" s="28"/>
      <c r="AO470" s="28"/>
      <c r="AP470" s="28"/>
      <c r="AQ470" s="28"/>
      <c r="AR470" s="28"/>
      <c r="AS470" s="28"/>
      <c r="AT470" s="28"/>
      <c r="AU470" s="28"/>
      <c r="AV470" s="28"/>
      <c r="AW470" s="9"/>
      <c r="AX470" s="28"/>
      <c r="AY470" s="28"/>
      <c r="BG470" s="71"/>
    </row>
    <row r="471" spans="1:59">
      <c r="A471" s="7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47"/>
      <c r="AN471" s="28"/>
      <c r="AO471" s="28"/>
      <c r="AP471" s="28"/>
      <c r="AQ471" s="28"/>
      <c r="AR471" s="28"/>
      <c r="AS471" s="28"/>
      <c r="AT471" s="28"/>
      <c r="AU471" s="28"/>
      <c r="AV471" s="28"/>
      <c r="AW471" s="9"/>
      <c r="AX471" s="28"/>
      <c r="AY471" s="28"/>
      <c r="BG471" s="71"/>
    </row>
    <row r="472" spans="1:59">
      <c r="A472" s="7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47"/>
      <c r="AN472" s="28"/>
      <c r="AO472" s="28"/>
      <c r="AP472" s="28"/>
      <c r="AQ472" s="28"/>
      <c r="AR472" s="28"/>
      <c r="AS472" s="28"/>
      <c r="AT472" s="28"/>
      <c r="AU472" s="28"/>
      <c r="AV472" s="28"/>
      <c r="AW472" s="9"/>
      <c r="AX472" s="28"/>
      <c r="AY472" s="28"/>
      <c r="BG472" s="71"/>
    </row>
    <row r="473" spans="1:59">
      <c r="A473" s="7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47"/>
      <c r="AN473" s="28"/>
      <c r="AO473" s="28"/>
      <c r="AP473" s="28"/>
      <c r="AQ473" s="28"/>
      <c r="AR473" s="28"/>
      <c r="AS473" s="28"/>
      <c r="AT473" s="28"/>
      <c r="AU473" s="28"/>
      <c r="AV473" s="28"/>
      <c r="AW473" s="9"/>
      <c r="AX473" s="28"/>
      <c r="AY473" s="28"/>
      <c r="BG473" s="71"/>
    </row>
    <row r="474" spans="1:59">
      <c r="A474" s="7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47"/>
      <c r="AN474" s="28"/>
      <c r="AO474" s="28"/>
      <c r="AP474" s="28"/>
      <c r="AQ474" s="28"/>
      <c r="AR474" s="28"/>
      <c r="AS474" s="28"/>
      <c r="AT474" s="28"/>
      <c r="AU474" s="28"/>
      <c r="AV474" s="28"/>
      <c r="AW474" s="9"/>
      <c r="AX474" s="28"/>
      <c r="AY474" s="28"/>
      <c r="BG474" s="71"/>
    </row>
    <row r="475" spans="1:59">
      <c r="A475" s="7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47"/>
      <c r="AN475" s="28"/>
      <c r="AO475" s="28"/>
      <c r="AP475" s="28"/>
      <c r="AQ475" s="28"/>
      <c r="AR475" s="28"/>
      <c r="AS475" s="28"/>
      <c r="AT475" s="28"/>
      <c r="AU475" s="28"/>
      <c r="AV475" s="28"/>
      <c r="AW475" s="9"/>
      <c r="AX475" s="28"/>
      <c r="AY475" s="28"/>
      <c r="BG475" s="71"/>
    </row>
    <row r="476" spans="1:59">
      <c r="A476" s="7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47"/>
      <c r="AN476" s="28"/>
      <c r="AO476" s="28"/>
      <c r="AP476" s="28"/>
      <c r="AQ476" s="28"/>
      <c r="AR476" s="28"/>
      <c r="AS476" s="28"/>
      <c r="AT476" s="28"/>
      <c r="AU476" s="28"/>
      <c r="AV476" s="28"/>
      <c r="AW476" s="9"/>
      <c r="AX476" s="28"/>
      <c r="AY476" s="28"/>
      <c r="BG476" s="71"/>
    </row>
    <row r="477" spans="1:59">
      <c r="A477" s="7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47"/>
      <c r="AN477" s="28"/>
      <c r="AO477" s="28"/>
      <c r="AP477" s="28"/>
      <c r="AQ477" s="28"/>
      <c r="AR477" s="28"/>
      <c r="AS477" s="28"/>
      <c r="AT477" s="28"/>
      <c r="AU477" s="28"/>
      <c r="AV477" s="28"/>
      <c r="AW477" s="9"/>
      <c r="AX477" s="28"/>
      <c r="AY477" s="28"/>
      <c r="BG477" s="71"/>
    </row>
    <row r="478" spans="1:59">
      <c r="A478" s="7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47"/>
      <c r="AN478" s="28"/>
      <c r="AO478" s="28"/>
      <c r="AP478" s="28"/>
      <c r="AQ478" s="28"/>
      <c r="AR478" s="28"/>
      <c r="AS478" s="28"/>
      <c r="AT478" s="28"/>
      <c r="AU478" s="28"/>
      <c r="AV478" s="28"/>
      <c r="AW478" s="9"/>
      <c r="AX478" s="28"/>
      <c r="AY478" s="28"/>
      <c r="BG478" s="71"/>
    </row>
    <row r="479" spans="1:59">
      <c r="A479" s="7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47"/>
      <c r="AN479" s="28"/>
      <c r="AO479" s="28"/>
      <c r="AP479" s="28"/>
      <c r="AQ479" s="28"/>
      <c r="AR479" s="28"/>
      <c r="AS479" s="28"/>
      <c r="AT479" s="28"/>
      <c r="AU479" s="28"/>
      <c r="AV479" s="28"/>
      <c r="AW479" s="9"/>
      <c r="AX479" s="28"/>
      <c r="AY479" s="28"/>
      <c r="BG479" s="71"/>
    </row>
    <row r="480" spans="1:59">
      <c r="A480" s="7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47"/>
      <c r="AN480" s="28"/>
      <c r="AO480" s="28"/>
      <c r="AP480" s="28"/>
      <c r="AQ480" s="28"/>
      <c r="AR480" s="28"/>
      <c r="AS480" s="28"/>
      <c r="AT480" s="28"/>
      <c r="AU480" s="28"/>
      <c r="AV480" s="28"/>
      <c r="AW480" s="9"/>
      <c r="AX480" s="28"/>
      <c r="AY480" s="28"/>
      <c r="BG480" s="71"/>
    </row>
    <row r="481" spans="1:59">
      <c r="A481" s="7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47"/>
      <c r="AN481" s="28"/>
      <c r="AO481" s="28"/>
      <c r="AP481" s="28"/>
      <c r="AQ481" s="28"/>
      <c r="AR481" s="28"/>
      <c r="AS481" s="28"/>
      <c r="AT481" s="28"/>
      <c r="AU481" s="28"/>
      <c r="AV481" s="28"/>
      <c r="AW481" s="9"/>
      <c r="AX481" s="28"/>
      <c r="AY481" s="28"/>
      <c r="BG481" s="71"/>
    </row>
    <row r="482" spans="1:59">
      <c r="A482" s="7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47"/>
      <c r="AN482" s="28"/>
      <c r="AO482" s="28"/>
      <c r="AP482" s="28"/>
      <c r="AQ482" s="28"/>
      <c r="AR482" s="28"/>
      <c r="AS482" s="28"/>
      <c r="AT482" s="28"/>
      <c r="AU482" s="28"/>
      <c r="AV482" s="28"/>
      <c r="AW482" s="9"/>
      <c r="AX482" s="28"/>
      <c r="AY482" s="28"/>
      <c r="BG482" s="71"/>
    </row>
    <row r="483" spans="1:59">
      <c r="A483" s="7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47"/>
      <c r="AN483" s="28"/>
      <c r="AO483" s="28"/>
      <c r="AP483" s="28"/>
      <c r="AQ483" s="28"/>
      <c r="AR483" s="28"/>
      <c r="AS483" s="28"/>
      <c r="AT483" s="28"/>
      <c r="AU483" s="28"/>
      <c r="AV483" s="28"/>
      <c r="AW483" s="9"/>
      <c r="AX483" s="28"/>
      <c r="AY483" s="28"/>
      <c r="BG483" s="71"/>
    </row>
    <row r="484" spans="1:59">
      <c r="A484" s="7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47"/>
      <c r="AN484" s="28"/>
      <c r="AO484" s="28"/>
      <c r="AP484" s="28"/>
      <c r="AQ484" s="28"/>
      <c r="AR484" s="28"/>
      <c r="AS484" s="28"/>
      <c r="AT484" s="28"/>
      <c r="AU484" s="28"/>
      <c r="AV484" s="28"/>
      <c r="AW484" s="9"/>
      <c r="AX484" s="28"/>
      <c r="AY484" s="28"/>
      <c r="BG484" s="71"/>
    </row>
    <row r="485" spans="1:59">
      <c r="A485" s="7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47"/>
      <c r="AN485" s="28"/>
      <c r="AO485" s="28"/>
      <c r="AP485" s="28"/>
      <c r="AQ485" s="28"/>
      <c r="AR485" s="28"/>
      <c r="AS485" s="28"/>
      <c r="AT485" s="28"/>
      <c r="AU485" s="28"/>
      <c r="AV485" s="28"/>
      <c r="AW485" s="9"/>
      <c r="AX485" s="28"/>
      <c r="AY485" s="28"/>
      <c r="BG485" s="71"/>
    </row>
    <row r="486" spans="1:59">
      <c r="A486" s="7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47"/>
      <c r="AN486" s="28"/>
      <c r="AO486" s="28"/>
      <c r="AP486" s="28"/>
      <c r="AQ486" s="28"/>
      <c r="AR486" s="28"/>
      <c r="AS486" s="28"/>
      <c r="AT486" s="28"/>
      <c r="AU486" s="28"/>
      <c r="AV486" s="28"/>
      <c r="AW486" s="9"/>
      <c r="AX486" s="28"/>
      <c r="AY486" s="28"/>
      <c r="BG486" s="71"/>
    </row>
    <row r="487" spans="1:59">
      <c r="A487" s="7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47"/>
      <c r="AN487" s="28"/>
      <c r="AO487" s="28"/>
      <c r="AP487" s="28"/>
      <c r="AQ487" s="28"/>
      <c r="AR487" s="28"/>
      <c r="AS487" s="28"/>
      <c r="AT487" s="28"/>
      <c r="AU487" s="28"/>
      <c r="AV487" s="28"/>
      <c r="AW487" s="9"/>
      <c r="AX487" s="28"/>
      <c r="AY487" s="28"/>
      <c r="BG487" s="71"/>
    </row>
    <row r="488" spans="1:59">
      <c r="A488" s="7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47"/>
      <c r="AN488" s="28"/>
      <c r="AO488" s="28"/>
      <c r="AP488" s="28"/>
      <c r="AQ488" s="28"/>
      <c r="AR488" s="28"/>
      <c r="AS488" s="28"/>
      <c r="AT488" s="28"/>
      <c r="AU488" s="28"/>
      <c r="AV488" s="28"/>
      <c r="AW488" s="9"/>
      <c r="AX488" s="28"/>
      <c r="AY488" s="28"/>
      <c r="BG488" s="71"/>
    </row>
    <row r="489" spans="1:59">
      <c r="A489" s="7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47"/>
      <c r="AN489" s="28"/>
      <c r="AO489" s="28"/>
      <c r="AP489" s="28"/>
      <c r="AQ489" s="28"/>
      <c r="AR489" s="28"/>
      <c r="AS489" s="28"/>
      <c r="AT489" s="28"/>
      <c r="AU489" s="28"/>
      <c r="AV489" s="28"/>
      <c r="AW489" s="9"/>
      <c r="AX489" s="28"/>
      <c r="AY489" s="28"/>
      <c r="BG489" s="71"/>
    </row>
    <row r="490" spans="1:59">
      <c r="A490" s="7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47"/>
      <c r="AN490" s="28"/>
      <c r="AO490" s="28"/>
      <c r="AP490" s="28"/>
      <c r="AQ490" s="28"/>
      <c r="AR490" s="28"/>
      <c r="AS490" s="28"/>
      <c r="AT490" s="28"/>
      <c r="AU490" s="28"/>
      <c r="AV490" s="28"/>
      <c r="AW490" s="9"/>
      <c r="AX490" s="28"/>
      <c r="AY490" s="28"/>
      <c r="BG490" s="71"/>
    </row>
    <row r="491" spans="1:59">
      <c r="A491" s="7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47"/>
      <c r="AN491" s="28"/>
      <c r="AO491" s="28"/>
      <c r="AP491" s="28"/>
      <c r="AQ491" s="28"/>
      <c r="AR491" s="28"/>
      <c r="AS491" s="28"/>
      <c r="AT491" s="28"/>
      <c r="AU491" s="28"/>
      <c r="AV491" s="28"/>
      <c r="AW491" s="9"/>
      <c r="AX491" s="28"/>
      <c r="AY491" s="28"/>
      <c r="BG491" s="71"/>
    </row>
    <row r="492" spans="1:59">
      <c r="A492" s="7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47"/>
      <c r="AN492" s="28"/>
      <c r="AO492" s="28"/>
      <c r="AP492" s="28"/>
      <c r="AQ492" s="28"/>
      <c r="AR492" s="28"/>
      <c r="AS492" s="28"/>
      <c r="AT492" s="28"/>
      <c r="AU492" s="28"/>
      <c r="AV492" s="28"/>
      <c r="AW492" s="9"/>
      <c r="AX492" s="28"/>
      <c r="AY492" s="28"/>
      <c r="BG492" s="71"/>
    </row>
    <row r="493" spans="1:59">
      <c r="A493" s="7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47"/>
      <c r="AN493" s="28"/>
      <c r="AO493" s="28"/>
      <c r="AP493" s="28"/>
      <c r="AQ493" s="28"/>
      <c r="AR493" s="28"/>
      <c r="AS493" s="28"/>
      <c r="AT493" s="28"/>
      <c r="AU493" s="28"/>
      <c r="AV493" s="28"/>
      <c r="AW493" s="9"/>
      <c r="AX493" s="28"/>
      <c r="AY493" s="28"/>
      <c r="BG493" s="71"/>
    </row>
    <row r="494" spans="1:59">
      <c r="A494" s="7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47"/>
      <c r="AN494" s="28"/>
      <c r="AO494" s="28"/>
      <c r="AP494" s="28"/>
      <c r="AQ494" s="28"/>
      <c r="AR494" s="28"/>
      <c r="AS494" s="28"/>
      <c r="AT494" s="28"/>
      <c r="AU494" s="28"/>
      <c r="AV494" s="28"/>
      <c r="AW494" s="9"/>
      <c r="AX494" s="28"/>
      <c r="AY494" s="28"/>
      <c r="BG494" s="71"/>
    </row>
    <row r="495" spans="1:59">
      <c r="A495" s="7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47"/>
      <c r="AN495" s="28"/>
      <c r="AO495" s="28"/>
      <c r="AP495" s="28"/>
      <c r="AQ495" s="28"/>
      <c r="AR495" s="28"/>
      <c r="AS495" s="28"/>
      <c r="AT495" s="28"/>
      <c r="AU495" s="28"/>
      <c r="AV495" s="28"/>
      <c r="AW495" s="9"/>
      <c r="AX495" s="28"/>
      <c r="AY495" s="28"/>
      <c r="BG495" s="71"/>
    </row>
    <row r="496" spans="1:59">
      <c r="A496" s="7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47"/>
      <c r="AN496" s="28"/>
      <c r="AO496" s="28"/>
      <c r="AP496" s="28"/>
      <c r="AQ496" s="28"/>
      <c r="AR496" s="28"/>
      <c r="AS496" s="28"/>
      <c r="AT496" s="28"/>
      <c r="AU496" s="28"/>
      <c r="AV496" s="28"/>
      <c r="AW496" s="9"/>
      <c r="AX496" s="28"/>
      <c r="AY496" s="28"/>
      <c r="BG496" s="71"/>
    </row>
    <row r="497" spans="1:59">
      <c r="A497" s="7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47"/>
      <c r="AN497" s="28"/>
      <c r="AO497" s="28"/>
      <c r="AP497" s="28"/>
      <c r="AQ497" s="28"/>
      <c r="AR497" s="28"/>
      <c r="AS497" s="28"/>
      <c r="AT497" s="28"/>
      <c r="AU497" s="28"/>
      <c r="AV497" s="28"/>
      <c r="AW497" s="9"/>
      <c r="AX497" s="28"/>
      <c r="AY497" s="28"/>
      <c r="BG497" s="71"/>
    </row>
    <row r="498" spans="1:59">
      <c r="A498" s="7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47"/>
      <c r="AN498" s="28"/>
      <c r="AO498" s="28"/>
      <c r="AP498" s="28"/>
      <c r="AQ498" s="28"/>
      <c r="AR498" s="28"/>
      <c r="AS498" s="28"/>
      <c r="AT498" s="28"/>
      <c r="AU498" s="28"/>
      <c r="AV498" s="28"/>
      <c r="AW498" s="9"/>
      <c r="AX498" s="28"/>
      <c r="AY498" s="28"/>
      <c r="BG498" s="71"/>
    </row>
    <row r="499" spans="1:59">
      <c r="A499" s="7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47"/>
      <c r="AN499" s="28"/>
      <c r="AO499" s="28"/>
      <c r="AP499" s="28"/>
      <c r="AQ499" s="28"/>
      <c r="AR499" s="28"/>
      <c r="AS499" s="28"/>
      <c r="AT499" s="28"/>
      <c r="AU499" s="28"/>
      <c r="AV499" s="28"/>
      <c r="AW499" s="9"/>
      <c r="AX499" s="28"/>
      <c r="AY499" s="28"/>
      <c r="BG499" s="71"/>
    </row>
    <row r="500" spans="1:59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47"/>
      <c r="AN500" s="28"/>
      <c r="AO500" s="28"/>
      <c r="AP500" s="28"/>
      <c r="AQ500" s="28"/>
      <c r="AR500" s="28"/>
      <c r="AS500" s="28"/>
      <c r="AT500" s="28"/>
      <c r="AU500" s="28"/>
      <c r="AV500" s="28"/>
      <c r="AW500" s="9"/>
      <c r="AX500" s="28"/>
      <c r="AY500" s="28"/>
      <c r="BG500" s="9"/>
    </row>
    <row r="501" spans="1:59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47"/>
      <c r="AN501" s="27"/>
      <c r="AO501" s="27"/>
      <c r="AP501" s="27"/>
      <c r="AQ501" s="27"/>
      <c r="AR501" s="27"/>
      <c r="AS501" s="27"/>
      <c r="AT501" s="27"/>
      <c r="AU501" s="27"/>
      <c r="AV501" s="27"/>
      <c r="AW501" s="9"/>
      <c r="AX501" s="27"/>
      <c r="AY501" s="27"/>
      <c r="BG501" s="9"/>
    </row>
    <row r="502" spans="1:59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47"/>
      <c r="AN502" s="27"/>
      <c r="AO502" s="27"/>
      <c r="AP502" s="27"/>
      <c r="AQ502" s="27"/>
      <c r="AR502" s="27"/>
      <c r="AS502" s="27"/>
      <c r="AT502" s="27"/>
      <c r="AU502" s="27"/>
      <c r="AV502" s="27"/>
      <c r="AW502" s="9"/>
      <c r="AX502" s="27"/>
      <c r="AY502" s="27"/>
      <c r="BG502" s="9"/>
    </row>
    <row r="503" spans="1:59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47"/>
      <c r="AN503" s="27"/>
      <c r="AO503" s="27"/>
      <c r="AP503" s="27"/>
      <c r="AQ503" s="27"/>
      <c r="AR503" s="27"/>
      <c r="AS503" s="27"/>
      <c r="AT503" s="27"/>
      <c r="AU503" s="27"/>
      <c r="AV503" s="27"/>
      <c r="AW503" s="9"/>
      <c r="AX503" s="27"/>
      <c r="AY503" s="27"/>
      <c r="BG503" s="9"/>
    </row>
    <row r="504" spans="1:59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47"/>
      <c r="AN504" s="27"/>
      <c r="AO504" s="27"/>
      <c r="AP504" s="27"/>
      <c r="AQ504" s="27"/>
      <c r="AR504" s="27"/>
      <c r="AS504" s="27"/>
      <c r="AT504" s="27"/>
      <c r="AU504" s="27"/>
      <c r="AV504" s="27"/>
      <c r="AW504" s="9"/>
      <c r="AX504" s="27"/>
      <c r="AY504" s="27"/>
      <c r="BG504" s="9"/>
    </row>
    <row r="505" spans="1:59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47"/>
      <c r="AN505" s="27"/>
      <c r="AO505" s="27"/>
      <c r="AP505" s="27"/>
      <c r="AQ505" s="27"/>
      <c r="AR505" s="27"/>
      <c r="AS505" s="27"/>
      <c r="AT505" s="27"/>
      <c r="AU505" s="27"/>
      <c r="AV505" s="27"/>
      <c r="AW505" s="9"/>
      <c r="AX505" s="27"/>
      <c r="AY505" s="27"/>
      <c r="BG505" s="9"/>
    </row>
    <row r="506" spans="1:59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47"/>
      <c r="AN506" s="27"/>
      <c r="AO506" s="27"/>
      <c r="AP506" s="27"/>
      <c r="AQ506" s="27"/>
      <c r="AR506" s="27"/>
      <c r="AS506" s="27"/>
      <c r="AT506" s="27"/>
      <c r="AU506" s="27"/>
      <c r="AV506" s="27"/>
      <c r="AW506" s="9"/>
      <c r="AX506" s="27"/>
      <c r="AY506" s="27"/>
      <c r="BG506" s="9"/>
    </row>
    <row r="507" spans="1:59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47"/>
      <c r="AN507" s="27"/>
      <c r="AO507" s="27"/>
      <c r="AP507" s="27"/>
      <c r="AQ507" s="27"/>
      <c r="AR507" s="27"/>
      <c r="AS507" s="27"/>
      <c r="AT507" s="27"/>
      <c r="AU507" s="27"/>
      <c r="AV507" s="27"/>
      <c r="AW507" s="9"/>
      <c r="AX507" s="27"/>
      <c r="AY507" s="27"/>
      <c r="BG507" s="9"/>
    </row>
    <row r="508" spans="1:59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47"/>
      <c r="AN508" s="27"/>
      <c r="AO508" s="27"/>
      <c r="AP508" s="27"/>
      <c r="AQ508" s="27"/>
      <c r="AR508" s="27"/>
      <c r="AS508" s="27"/>
      <c r="AT508" s="27"/>
      <c r="AU508" s="27"/>
      <c r="AV508" s="27"/>
      <c r="AW508" s="9"/>
      <c r="AX508" s="27"/>
      <c r="AY508" s="27"/>
      <c r="BG508" s="9"/>
    </row>
    <row r="509" spans="1:59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47"/>
      <c r="AN509" s="27"/>
      <c r="AO509" s="27"/>
      <c r="AP509" s="27"/>
      <c r="AQ509" s="27"/>
      <c r="AR509" s="27"/>
      <c r="AS509" s="27"/>
      <c r="AT509" s="27"/>
      <c r="AU509" s="27"/>
      <c r="AV509" s="27"/>
      <c r="AW509" s="9"/>
      <c r="AX509" s="27"/>
      <c r="AY509" s="27"/>
      <c r="BG509" s="9"/>
    </row>
    <row r="510" spans="1:59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47"/>
      <c r="AN510" s="27"/>
      <c r="AO510" s="27"/>
      <c r="AP510" s="27"/>
      <c r="AQ510" s="27"/>
      <c r="AR510" s="27"/>
      <c r="AS510" s="27"/>
      <c r="AT510" s="27"/>
      <c r="AU510" s="27"/>
      <c r="AV510" s="27"/>
      <c r="AW510" s="9"/>
      <c r="AX510" s="27"/>
      <c r="AY510" s="27"/>
      <c r="BG510" s="9"/>
    </row>
    <row r="511" spans="1:59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47"/>
      <c r="AN511" s="27"/>
      <c r="AO511" s="27"/>
      <c r="AP511" s="27"/>
      <c r="AQ511" s="27"/>
      <c r="AR511" s="27"/>
      <c r="AS511" s="27"/>
      <c r="AT511" s="27"/>
      <c r="AU511" s="27"/>
      <c r="AV511" s="27"/>
      <c r="AW511" s="9"/>
      <c r="AX511" s="27"/>
      <c r="AY511" s="27"/>
      <c r="BG511" s="9"/>
    </row>
    <row r="512" spans="1:59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47"/>
      <c r="AN512" s="27"/>
      <c r="AO512" s="27"/>
      <c r="AP512" s="27"/>
      <c r="AQ512" s="27"/>
      <c r="AR512" s="27"/>
      <c r="AS512" s="27"/>
      <c r="AT512" s="27"/>
      <c r="AU512" s="27"/>
      <c r="AV512" s="27"/>
      <c r="AW512" s="9"/>
      <c r="AX512" s="27"/>
      <c r="AY512" s="27"/>
      <c r="BG512" s="9"/>
    </row>
    <row r="513" spans="1:59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47"/>
      <c r="AN513" s="27"/>
      <c r="AO513" s="27"/>
      <c r="AP513" s="27"/>
      <c r="AQ513" s="27"/>
      <c r="AR513" s="27"/>
      <c r="AS513" s="27"/>
      <c r="AT513" s="27"/>
      <c r="AU513" s="27"/>
      <c r="AV513" s="27"/>
      <c r="AW513" s="9"/>
      <c r="AX513" s="27"/>
      <c r="AY513" s="27"/>
      <c r="BG513" s="9"/>
    </row>
    <row r="514" spans="1:59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47"/>
      <c r="AN514" s="27"/>
      <c r="AO514" s="27"/>
      <c r="AP514" s="27"/>
      <c r="AQ514" s="27"/>
      <c r="AR514" s="27"/>
      <c r="AS514" s="27"/>
      <c r="AT514" s="27"/>
      <c r="AU514" s="27"/>
      <c r="AV514" s="27"/>
      <c r="AW514" s="9"/>
      <c r="AX514" s="27"/>
      <c r="AY514" s="27"/>
      <c r="BG514" s="9"/>
    </row>
    <row r="515" spans="1:59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47"/>
      <c r="AN515" s="27"/>
      <c r="AO515" s="27"/>
      <c r="AP515" s="27"/>
      <c r="AQ515" s="27"/>
      <c r="AR515" s="27"/>
      <c r="AS515" s="27"/>
      <c r="AT515" s="27"/>
      <c r="AU515" s="27"/>
      <c r="AV515" s="27"/>
      <c r="AW515" s="9"/>
      <c r="AX515" s="27"/>
      <c r="AY515" s="27"/>
      <c r="BG515" s="9"/>
    </row>
    <row r="516" spans="1:59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47"/>
      <c r="AN516" s="27"/>
      <c r="AO516" s="27"/>
      <c r="AP516" s="27"/>
      <c r="AQ516" s="27"/>
      <c r="AR516" s="27"/>
      <c r="AS516" s="27"/>
      <c r="AT516" s="27"/>
      <c r="AU516" s="27"/>
      <c r="AV516" s="27"/>
      <c r="AW516" s="9"/>
      <c r="AX516" s="27"/>
      <c r="AY516" s="27"/>
      <c r="BG516" s="9"/>
    </row>
    <row r="517" spans="1:59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47"/>
      <c r="AN517" s="27"/>
      <c r="AO517" s="27"/>
      <c r="AP517" s="27"/>
      <c r="AQ517" s="27"/>
      <c r="AR517" s="27"/>
      <c r="AS517" s="27"/>
      <c r="AT517" s="27"/>
      <c r="AU517" s="27"/>
      <c r="AV517" s="27"/>
      <c r="AW517" s="9"/>
      <c r="AX517" s="27"/>
      <c r="AY517" s="27"/>
      <c r="BG517" s="9"/>
    </row>
    <row r="518" spans="1:59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47"/>
      <c r="AN518" s="27"/>
      <c r="AO518" s="27"/>
      <c r="AP518" s="27"/>
      <c r="AQ518" s="27"/>
      <c r="AR518" s="27"/>
      <c r="AS518" s="27"/>
      <c r="AT518" s="27"/>
      <c r="AU518" s="27"/>
      <c r="AV518" s="27"/>
      <c r="AW518" s="9"/>
      <c r="AX518" s="27"/>
      <c r="AY518" s="27"/>
      <c r="BG518" s="9"/>
    </row>
    <row r="519" spans="1:59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47"/>
      <c r="AN519" s="27"/>
      <c r="AO519" s="27"/>
      <c r="AP519" s="27"/>
      <c r="AQ519" s="27"/>
      <c r="AR519" s="27"/>
      <c r="AS519" s="27"/>
      <c r="AT519" s="27"/>
      <c r="AU519" s="27"/>
      <c r="AV519" s="27"/>
      <c r="AW519" s="9"/>
      <c r="AX519" s="27"/>
      <c r="AY519" s="27"/>
      <c r="BG519" s="9"/>
    </row>
    <row r="520" spans="1:59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47"/>
      <c r="AN520" s="27"/>
      <c r="AO520" s="27"/>
      <c r="AP520" s="27"/>
      <c r="AQ520" s="27"/>
      <c r="AR520" s="27"/>
      <c r="AS520" s="27"/>
      <c r="AT520" s="27"/>
      <c r="AU520" s="27"/>
      <c r="AV520" s="27"/>
      <c r="AW520" s="9"/>
      <c r="AX520" s="27"/>
      <c r="AY520" s="27"/>
      <c r="BG520" s="9"/>
    </row>
    <row r="521" spans="1:59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47"/>
      <c r="AN521" s="27"/>
      <c r="AO521" s="27"/>
      <c r="AP521" s="27"/>
      <c r="AQ521" s="27"/>
      <c r="AR521" s="27"/>
      <c r="AS521" s="27"/>
      <c r="AT521" s="27"/>
      <c r="AU521" s="27"/>
      <c r="AV521" s="27"/>
      <c r="AW521" s="9"/>
      <c r="AX521" s="27"/>
      <c r="AY521" s="27"/>
      <c r="BG521" s="9"/>
    </row>
    <row r="522" spans="1:59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47"/>
      <c r="AN522" s="27"/>
      <c r="AO522" s="27"/>
      <c r="AP522" s="27"/>
      <c r="AQ522" s="27"/>
      <c r="AR522" s="27"/>
      <c r="AS522" s="27"/>
      <c r="AT522" s="27"/>
      <c r="AU522" s="27"/>
      <c r="AV522" s="27"/>
      <c r="AW522" s="9"/>
      <c r="AX522" s="27"/>
      <c r="AY522" s="27"/>
      <c r="BG522" s="9"/>
    </row>
    <row r="523" spans="1:59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47"/>
      <c r="AN523" s="27"/>
      <c r="AO523" s="27"/>
      <c r="AP523" s="27"/>
      <c r="AQ523" s="27"/>
      <c r="AR523" s="27"/>
      <c r="AS523" s="27"/>
      <c r="AT523" s="27"/>
      <c r="AU523" s="27"/>
      <c r="AV523" s="27"/>
      <c r="AW523" s="9"/>
      <c r="AX523" s="27"/>
      <c r="AY523" s="27"/>
      <c r="BG523" s="9"/>
    </row>
    <row r="524" spans="1:59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47"/>
      <c r="AN524" s="27"/>
      <c r="AO524" s="27"/>
      <c r="AP524" s="27"/>
      <c r="AQ524" s="27"/>
      <c r="AR524" s="27"/>
      <c r="AS524" s="27"/>
      <c r="AT524" s="27"/>
      <c r="AU524" s="27"/>
      <c r="AV524" s="27"/>
      <c r="AW524" s="9"/>
      <c r="AX524" s="27"/>
      <c r="AY524" s="27"/>
      <c r="BG524" s="9"/>
    </row>
    <row r="525" spans="1:59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47"/>
      <c r="AN525" s="27"/>
      <c r="AO525" s="27"/>
      <c r="AP525" s="27"/>
      <c r="AQ525" s="27"/>
      <c r="AR525" s="27"/>
      <c r="AS525" s="27"/>
      <c r="AT525" s="27"/>
      <c r="AU525" s="27"/>
      <c r="AV525" s="27"/>
      <c r="AW525" s="9"/>
      <c r="AX525" s="27"/>
      <c r="AY525" s="27"/>
      <c r="BG525" s="9"/>
    </row>
    <row r="526" spans="1:59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47"/>
      <c r="AN526" s="27"/>
      <c r="AO526" s="27"/>
      <c r="AP526" s="27"/>
      <c r="AQ526" s="27"/>
      <c r="AR526" s="27"/>
      <c r="AS526" s="27"/>
      <c r="AT526" s="27"/>
      <c r="AU526" s="27"/>
      <c r="AV526" s="27"/>
      <c r="AW526" s="9"/>
      <c r="AX526" s="27"/>
      <c r="AY526" s="27"/>
      <c r="BG526" s="9"/>
    </row>
    <row r="527" spans="1:59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47"/>
      <c r="AN527" s="27"/>
      <c r="AO527" s="27"/>
      <c r="AP527" s="27"/>
      <c r="AQ527" s="27"/>
      <c r="AR527" s="27"/>
      <c r="AS527" s="27"/>
      <c r="AT527" s="27"/>
      <c r="AU527" s="27"/>
      <c r="AV527" s="27"/>
      <c r="AW527" s="9"/>
      <c r="AX527" s="27"/>
      <c r="AY527" s="27"/>
      <c r="BG527" s="9"/>
    </row>
    <row r="528" spans="1:59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47"/>
      <c r="AN528" s="27"/>
      <c r="AO528" s="27"/>
      <c r="AP528" s="27"/>
      <c r="AQ528" s="27"/>
      <c r="AR528" s="27"/>
      <c r="AS528" s="27"/>
      <c r="AT528" s="27"/>
      <c r="AU528" s="27"/>
      <c r="AV528" s="27"/>
      <c r="AW528" s="9"/>
      <c r="AX528" s="27"/>
      <c r="AY528" s="27"/>
      <c r="BG528" s="9"/>
    </row>
    <row r="529" spans="1:59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47"/>
      <c r="AN529" s="27"/>
      <c r="AO529" s="27"/>
      <c r="AP529" s="27"/>
      <c r="AQ529" s="27"/>
      <c r="AR529" s="27"/>
      <c r="AS529" s="27"/>
      <c r="AT529" s="27"/>
      <c r="AU529" s="27"/>
      <c r="AV529" s="27"/>
      <c r="AW529" s="9"/>
      <c r="AX529" s="27"/>
      <c r="AY529" s="27"/>
      <c r="BG529" s="9"/>
    </row>
    <row r="530" spans="1:59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47"/>
      <c r="AN530" s="27"/>
      <c r="AO530" s="27"/>
      <c r="AP530" s="27"/>
      <c r="AQ530" s="27"/>
      <c r="AR530" s="27"/>
      <c r="AS530" s="27"/>
      <c r="AT530" s="27"/>
      <c r="AU530" s="27"/>
      <c r="AV530" s="27"/>
      <c r="AW530" s="9"/>
      <c r="AX530" s="27"/>
      <c r="AY530" s="27"/>
      <c r="BG530" s="9"/>
    </row>
    <row r="531" spans="1:59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47"/>
      <c r="AN531" s="27"/>
      <c r="AO531" s="27"/>
      <c r="AP531" s="27"/>
      <c r="AQ531" s="27"/>
      <c r="AR531" s="27"/>
      <c r="AS531" s="27"/>
      <c r="AT531" s="27"/>
      <c r="AU531" s="27"/>
      <c r="AV531" s="27"/>
      <c r="AW531" s="9"/>
      <c r="AX531" s="27"/>
      <c r="AY531" s="27"/>
      <c r="BG531" s="9"/>
    </row>
    <row r="532" spans="1:59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47"/>
      <c r="AN532" s="27"/>
      <c r="AO532" s="27"/>
      <c r="AP532" s="27"/>
      <c r="AQ532" s="27"/>
      <c r="AR532" s="27"/>
      <c r="AS532" s="27"/>
      <c r="AT532" s="27"/>
      <c r="AU532" s="27"/>
      <c r="AV532" s="27"/>
      <c r="AW532" s="9"/>
      <c r="AX532" s="27"/>
      <c r="AY532" s="27"/>
      <c r="BG532" s="9"/>
    </row>
    <row r="533" spans="1:59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47"/>
      <c r="AN533" s="27"/>
      <c r="AO533" s="27"/>
      <c r="AP533" s="27"/>
      <c r="AQ533" s="27"/>
      <c r="AR533" s="27"/>
      <c r="AS533" s="27"/>
      <c r="AT533" s="27"/>
      <c r="AU533" s="27"/>
      <c r="AV533" s="27"/>
      <c r="AW533" s="9"/>
      <c r="AX533" s="27"/>
      <c r="AY533" s="27"/>
      <c r="BG533" s="9"/>
    </row>
    <row r="534" spans="1:59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47"/>
      <c r="AN534" s="27"/>
      <c r="AO534" s="27"/>
      <c r="AP534" s="27"/>
      <c r="AQ534" s="27"/>
      <c r="AR534" s="27"/>
      <c r="AS534" s="27"/>
      <c r="AT534" s="27"/>
      <c r="AU534" s="27"/>
      <c r="AV534" s="27"/>
      <c r="AW534" s="9"/>
      <c r="AX534" s="27"/>
      <c r="AY534" s="27"/>
      <c r="BG534" s="9"/>
    </row>
    <row r="535" spans="1:59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47"/>
      <c r="AN535" s="27"/>
      <c r="AO535" s="27"/>
      <c r="AP535" s="27"/>
      <c r="AQ535" s="27"/>
      <c r="AR535" s="27"/>
      <c r="AS535" s="27"/>
      <c r="AT535" s="27"/>
      <c r="AU535" s="27"/>
      <c r="AV535" s="27"/>
      <c r="AW535" s="9"/>
      <c r="AX535" s="27"/>
      <c r="AY535" s="27"/>
      <c r="BG535" s="9"/>
    </row>
    <row r="536" spans="1:59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47"/>
      <c r="AN536" s="27"/>
      <c r="AO536" s="27"/>
      <c r="AP536" s="27"/>
      <c r="AQ536" s="27"/>
      <c r="AR536" s="27"/>
      <c r="AS536" s="27"/>
      <c r="AT536" s="27"/>
      <c r="AU536" s="27"/>
      <c r="AV536" s="27"/>
      <c r="AW536" s="9"/>
      <c r="AX536" s="27"/>
      <c r="AY536" s="27"/>
      <c r="BG536" s="9"/>
    </row>
    <row r="537" spans="1:59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47"/>
      <c r="AN537" s="27"/>
      <c r="AO537" s="27"/>
      <c r="AP537" s="27"/>
      <c r="AQ537" s="27"/>
      <c r="AR537" s="27"/>
      <c r="AS537" s="27"/>
      <c r="AT537" s="27"/>
      <c r="AU537" s="27"/>
      <c r="AV537" s="27"/>
      <c r="AW537" s="9"/>
      <c r="AX537" s="27"/>
      <c r="AY537" s="27"/>
      <c r="BG537" s="9"/>
    </row>
    <row r="538" spans="1:59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47"/>
      <c r="AN538" s="27"/>
      <c r="AO538" s="27"/>
      <c r="AP538" s="27"/>
      <c r="AQ538" s="27"/>
      <c r="AR538" s="27"/>
      <c r="AS538" s="27"/>
      <c r="AT538" s="27"/>
      <c r="AU538" s="27"/>
      <c r="AV538" s="27"/>
      <c r="AW538" s="9"/>
      <c r="AX538" s="27"/>
      <c r="AY538" s="27"/>
      <c r="BG538" s="9"/>
    </row>
    <row r="539" spans="1:59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47"/>
      <c r="AN539" s="27"/>
      <c r="AO539" s="27"/>
      <c r="AP539" s="27"/>
      <c r="AQ539" s="27"/>
      <c r="AR539" s="27"/>
      <c r="AS539" s="27"/>
      <c r="AT539" s="27"/>
      <c r="AU539" s="27"/>
      <c r="AV539" s="27"/>
      <c r="AW539" s="9"/>
      <c r="AX539" s="27"/>
      <c r="AY539" s="27"/>
      <c r="BG539" s="9"/>
    </row>
    <row r="540" spans="1:59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47"/>
      <c r="AN540" s="27"/>
      <c r="AO540" s="27"/>
      <c r="AP540" s="27"/>
      <c r="AQ540" s="27"/>
      <c r="AR540" s="27"/>
      <c r="AS540" s="27"/>
      <c r="AT540" s="27"/>
      <c r="AU540" s="27"/>
      <c r="AV540" s="27"/>
      <c r="AW540" s="9"/>
      <c r="AX540" s="27"/>
      <c r="AY540" s="27"/>
      <c r="BG540" s="9"/>
    </row>
    <row r="541" spans="1:59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47"/>
      <c r="AN541" s="27"/>
      <c r="AO541" s="27"/>
      <c r="AP541" s="27"/>
      <c r="AQ541" s="27"/>
      <c r="AR541" s="27"/>
      <c r="AS541" s="27"/>
      <c r="AT541" s="27"/>
      <c r="AU541" s="27"/>
      <c r="AV541" s="27"/>
      <c r="AW541" s="9"/>
      <c r="AX541" s="27"/>
      <c r="AY541" s="27"/>
      <c r="BG541" s="9"/>
    </row>
    <row r="542" spans="1:59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47"/>
      <c r="AN542" s="27"/>
      <c r="AO542" s="27"/>
      <c r="AP542" s="27"/>
      <c r="AQ542" s="27"/>
      <c r="AR542" s="27"/>
      <c r="AS542" s="27"/>
      <c r="AT542" s="27"/>
      <c r="AU542" s="27"/>
      <c r="AV542" s="27"/>
      <c r="AW542" s="9"/>
      <c r="AX542" s="27"/>
      <c r="AY542" s="27"/>
      <c r="BG542" s="9"/>
    </row>
    <row r="543" spans="1:59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47"/>
      <c r="AN543" s="27"/>
      <c r="AO543" s="27"/>
      <c r="AP543" s="27"/>
      <c r="AQ543" s="27"/>
      <c r="AR543" s="27"/>
      <c r="AS543" s="27"/>
      <c r="AT543" s="27"/>
      <c r="AU543" s="27"/>
      <c r="AV543" s="27"/>
      <c r="AW543" s="9"/>
      <c r="AX543" s="27"/>
      <c r="AY543" s="27"/>
      <c r="BG543" s="9"/>
    </row>
    <row r="544" spans="1:59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47"/>
      <c r="AN544" s="27"/>
      <c r="AO544" s="27"/>
      <c r="AP544" s="27"/>
      <c r="AQ544" s="27"/>
      <c r="AR544" s="27"/>
      <c r="AS544" s="27"/>
      <c r="AT544" s="27"/>
      <c r="AU544" s="27"/>
      <c r="AV544" s="27"/>
      <c r="AW544" s="9"/>
      <c r="AX544" s="27"/>
      <c r="AY544" s="27"/>
      <c r="BG544" s="9"/>
    </row>
    <row r="545" spans="1:59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47"/>
      <c r="AN545" s="27"/>
      <c r="AO545" s="27"/>
      <c r="AP545" s="27"/>
      <c r="AQ545" s="27"/>
      <c r="AR545" s="27"/>
      <c r="AS545" s="27"/>
      <c r="AT545" s="27"/>
      <c r="AU545" s="27"/>
      <c r="AV545" s="27"/>
      <c r="AW545" s="9"/>
      <c r="AX545" s="27"/>
      <c r="AY545" s="27"/>
      <c r="BG545" s="9"/>
    </row>
    <row r="546" spans="1:59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47"/>
      <c r="AN546" s="27"/>
      <c r="AO546" s="27"/>
      <c r="AP546" s="27"/>
      <c r="AQ546" s="27"/>
      <c r="AR546" s="27"/>
      <c r="AS546" s="27"/>
      <c r="AT546" s="27"/>
      <c r="AU546" s="27"/>
      <c r="AV546" s="27"/>
      <c r="AW546" s="9"/>
      <c r="AX546" s="27"/>
      <c r="AY546" s="27"/>
      <c r="BG546" s="9"/>
    </row>
    <row r="547" spans="1:59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47"/>
      <c r="AN547" s="27"/>
      <c r="AO547" s="27"/>
      <c r="AP547" s="27"/>
      <c r="AQ547" s="27"/>
      <c r="AR547" s="27"/>
      <c r="AS547" s="27"/>
      <c r="AT547" s="27"/>
      <c r="AU547" s="27"/>
      <c r="AV547" s="27"/>
      <c r="AW547" s="9"/>
      <c r="AX547" s="27"/>
      <c r="AY547" s="27"/>
      <c r="BG547" s="9"/>
    </row>
    <row r="548" spans="1:59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47"/>
      <c r="AN548" s="27"/>
      <c r="AO548" s="27"/>
      <c r="AP548" s="27"/>
      <c r="AQ548" s="27"/>
      <c r="AR548" s="27"/>
      <c r="AS548" s="27"/>
      <c r="AT548" s="27"/>
      <c r="AU548" s="27"/>
      <c r="AV548" s="27"/>
      <c r="AW548" s="9"/>
      <c r="AX548" s="27"/>
      <c r="AY548" s="27"/>
      <c r="BG548" s="9"/>
    </row>
    <row r="549" spans="1:59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47"/>
      <c r="AN549" s="27"/>
      <c r="AO549" s="27"/>
      <c r="AP549" s="27"/>
      <c r="AQ549" s="27"/>
      <c r="AR549" s="27"/>
      <c r="AS549" s="27"/>
      <c r="AT549" s="27"/>
      <c r="AU549" s="27"/>
      <c r="AV549" s="27"/>
      <c r="AW549" s="9"/>
      <c r="AX549" s="27"/>
      <c r="AY549" s="27"/>
      <c r="BG549" s="9"/>
    </row>
    <row r="550" spans="1:59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47"/>
      <c r="AN550" s="27"/>
      <c r="AO550" s="27"/>
      <c r="AP550" s="27"/>
      <c r="AQ550" s="27"/>
      <c r="AR550" s="27"/>
      <c r="AS550" s="27"/>
      <c r="AT550" s="27"/>
      <c r="AU550" s="27"/>
      <c r="AV550" s="27"/>
      <c r="AW550" s="9"/>
      <c r="AX550" s="27"/>
      <c r="AY550" s="27"/>
      <c r="BG550" s="9"/>
    </row>
    <row r="551" spans="1:59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47"/>
      <c r="AN551" s="27"/>
      <c r="AO551" s="27"/>
      <c r="AP551" s="27"/>
      <c r="AQ551" s="27"/>
      <c r="AR551" s="27"/>
      <c r="AS551" s="27"/>
      <c r="AT551" s="27"/>
      <c r="AU551" s="27"/>
      <c r="AV551" s="27"/>
      <c r="AW551" s="9"/>
      <c r="AX551" s="27"/>
      <c r="AY551" s="27"/>
      <c r="BG551" s="9"/>
    </row>
    <row r="552" spans="1:59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47"/>
      <c r="AN552" s="27"/>
      <c r="AO552" s="27"/>
      <c r="AP552" s="27"/>
      <c r="AQ552" s="27"/>
      <c r="AR552" s="27"/>
      <c r="AS552" s="27"/>
      <c r="AT552" s="27"/>
      <c r="AU552" s="27"/>
      <c r="AV552" s="27"/>
      <c r="AW552" s="9"/>
      <c r="AX552" s="27"/>
      <c r="AY552" s="27"/>
      <c r="BG552" s="9"/>
    </row>
    <row r="553" spans="1:59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47"/>
      <c r="AN553" s="27"/>
      <c r="AO553" s="27"/>
      <c r="AP553" s="27"/>
      <c r="AQ553" s="27"/>
      <c r="AR553" s="27"/>
      <c r="AS553" s="27"/>
      <c r="AT553" s="27"/>
      <c r="AU553" s="27"/>
      <c r="AV553" s="27"/>
      <c r="AW553" s="9"/>
      <c r="AX553" s="27"/>
      <c r="AY553" s="27"/>
      <c r="BG553" s="9"/>
    </row>
    <row r="554" spans="1:59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47"/>
      <c r="AN554" s="27"/>
      <c r="AO554" s="27"/>
      <c r="AP554" s="27"/>
      <c r="AQ554" s="27"/>
      <c r="AR554" s="27"/>
      <c r="AS554" s="27"/>
      <c r="AT554" s="27"/>
      <c r="AU554" s="27"/>
      <c r="AV554" s="27"/>
      <c r="AW554" s="9"/>
      <c r="AX554" s="27"/>
      <c r="AY554" s="27"/>
      <c r="BG554" s="9"/>
    </row>
    <row r="555" spans="1:59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47"/>
      <c r="AN555" s="27"/>
      <c r="AO555" s="27"/>
      <c r="AP555" s="27"/>
      <c r="AQ555" s="27"/>
      <c r="AR555" s="27"/>
      <c r="AS555" s="27"/>
      <c r="AT555" s="27"/>
      <c r="AU555" s="27"/>
      <c r="AV555" s="27"/>
      <c r="AW555" s="9"/>
      <c r="AX555" s="27"/>
      <c r="AY555" s="27"/>
      <c r="BG555" s="9"/>
    </row>
    <row r="556" spans="1:59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47"/>
      <c r="AN556" s="27"/>
      <c r="AO556" s="27"/>
      <c r="AP556" s="27"/>
      <c r="AQ556" s="27"/>
      <c r="AR556" s="27"/>
      <c r="AS556" s="27"/>
      <c r="AT556" s="27"/>
      <c r="AU556" s="27"/>
      <c r="AV556" s="27"/>
      <c r="AW556" s="9"/>
      <c r="AX556" s="27"/>
      <c r="AY556" s="27"/>
      <c r="BG556" s="9"/>
    </row>
    <row r="557" spans="1:59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47"/>
      <c r="AN557" s="27"/>
      <c r="AO557" s="27"/>
      <c r="AP557" s="27"/>
      <c r="AQ557" s="27"/>
      <c r="AR557" s="27"/>
      <c r="AS557" s="27"/>
      <c r="AT557" s="27"/>
      <c r="AU557" s="27"/>
      <c r="AV557" s="27"/>
      <c r="AW557" s="9"/>
      <c r="AX557" s="27"/>
      <c r="AY557" s="27"/>
      <c r="BG557" s="9"/>
    </row>
    <row r="558" spans="1:59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47"/>
      <c r="AN558" s="27"/>
      <c r="AO558" s="27"/>
      <c r="AP558" s="27"/>
      <c r="AQ558" s="27"/>
      <c r="AR558" s="27"/>
      <c r="AS558" s="27"/>
      <c r="AT558" s="27"/>
      <c r="AU558" s="27"/>
      <c r="AV558" s="27"/>
      <c r="AW558" s="9"/>
      <c r="AX558" s="27"/>
      <c r="AY558" s="27"/>
      <c r="BG558" s="9"/>
    </row>
    <row r="559" spans="1:59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47"/>
      <c r="AN559" s="27"/>
      <c r="AO559" s="27"/>
      <c r="AP559" s="27"/>
      <c r="AQ559" s="27"/>
      <c r="AR559" s="27"/>
      <c r="AS559" s="27"/>
      <c r="AT559" s="27"/>
      <c r="AU559" s="27"/>
      <c r="AV559" s="27"/>
      <c r="AW559" s="9"/>
      <c r="AX559" s="27"/>
      <c r="AY559" s="27"/>
      <c r="BG559" s="9"/>
    </row>
    <row r="560" spans="1:59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47"/>
      <c r="AN560" s="27"/>
      <c r="AO560" s="27"/>
      <c r="AP560" s="27"/>
      <c r="AQ560" s="27"/>
      <c r="AR560" s="27"/>
      <c r="AS560" s="27"/>
      <c r="AT560" s="27"/>
      <c r="AU560" s="27"/>
      <c r="AV560" s="27"/>
      <c r="AW560" s="9"/>
      <c r="AX560" s="27"/>
      <c r="AY560" s="27"/>
      <c r="BG560" s="9"/>
    </row>
    <row r="561" spans="1:59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47"/>
      <c r="AN561" s="27"/>
      <c r="AO561" s="27"/>
      <c r="AP561" s="27"/>
      <c r="AQ561" s="27"/>
      <c r="AR561" s="27"/>
      <c r="AS561" s="27"/>
      <c r="AT561" s="27"/>
      <c r="AU561" s="27"/>
      <c r="AV561" s="27"/>
      <c r="AW561" s="9"/>
      <c r="AX561" s="27"/>
      <c r="AY561" s="27"/>
      <c r="BG561" s="9"/>
    </row>
    <row r="562" spans="1:59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47"/>
      <c r="AN562" s="27"/>
      <c r="AO562" s="27"/>
      <c r="AP562" s="27"/>
      <c r="AQ562" s="27"/>
      <c r="AR562" s="27"/>
      <c r="AS562" s="27"/>
      <c r="AT562" s="27"/>
      <c r="AU562" s="27"/>
      <c r="AV562" s="27"/>
      <c r="AW562" s="9"/>
      <c r="AX562" s="27"/>
      <c r="AY562" s="27"/>
      <c r="BG562" s="9"/>
    </row>
    <row r="563" spans="1:59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47"/>
      <c r="AN563" s="27"/>
      <c r="AO563" s="27"/>
      <c r="AP563" s="27"/>
      <c r="AQ563" s="27"/>
      <c r="AR563" s="27"/>
      <c r="AS563" s="27"/>
      <c r="AT563" s="27"/>
      <c r="AU563" s="27"/>
      <c r="AV563" s="27"/>
      <c r="AW563" s="9"/>
      <c r="AX563" s="27"/>
      <c r="AY563" s="27"/>
      <c r="BG563" s="9"/>
    </row>
    <row r="564" spans="1:59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47"/>
      <c r="AN564" s="27"/>
      <c r="AO564" s="27"/>
      <c r="AP564" s="27"/>
      <c r="AQ564" s="27"/>
      <c r="AR564" s="27"/>
      <c r="AS564" s="27"/>
      <c r="AT564" s="27"/>
      <c r="AU564" s="27"/>
      <c r="AV564" s="27"/>
      <c r="AW564" s="9"/>
      <c r="AX564" s="27"/>
      <c r="AY564" s="27"/>
      <c r="BG564" s="9"/>
    </row>
    <row r="565" spans="1:59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47"/>
      <c r="AN565" s="27"/>
      <c r="AO565" s="27"/>
      <c r="AP565" s="27"/>
      <c r="AQ565" s="27"/>
      <c r="AR565" s="27"/>
      <c r="AS565" s="27"/>
      <c r="AT565" s="27"/>
      <c r="AU565" s="27"/>
      <c r="AV565" s="27"/>
      <c r="AW565" s="9"/>
      <c r="AX565" s="27"/>
      <c r="AY565" s="27"/>
      <c r="BG565" s="9"/>
    </row>
    <row r="566" spans="1:59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47"/>
      <c r="AN566" s="27"/>
      <c r="AO566" s="27"/>
      <c r="AP566" s="27"/>
      <c r="AQ566" s="27"/>
      <c r="AR566" s="27"/>
      <c r="AS566" s="27"/>
      <c r="AT566" s="27"/>
      <c r="AU566" s="27"/>
      <c r="AV566" s="27"/>
      <c r="AW566" s="9"/>
      <c r="AX566" s="27"/>
      <c r="AY566" s="27"/>
      <c r="BG566" s="9"/>
    </row>
    <row r="567" spans="1:59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47"/>
      <c r="AN567" s="27"/>
      <c r="AO567" s="27"/>
      <c r="AP567" s="27"/>
      <c r="AQ567" s="27"/>
      <c r="AR567" s="27"/>
      <c r="AS567" s="27"/>
      <c r="AT567" s="27"/>
      <c r="AU567" s="27"/>
      <c r="AV567" s="27"/>
      <c r="AW567" s="9"/>
      <c r="AX567" s="27"/>
      <c r="AY567" s="27"/>
      <c r="BG567" s="9"/>
    </row>
    <row r="568" spans="1:59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47"/>
      <c r="AN568" s="27"/>
      <c r="AO568" s="27"/>
      <c r="AP568" s="27"/>
      <c r="AQ568" s="27"/>
      <c r="AR568" s="27"/>
      <c r="AS568" s="27"/>
      <c r="AT568" s="27"/>
      <c r="AU568" s="27"/>
      <c r="AV568" s="27"/>
      <c r="AW568" s="9"/>
      <c r="AX568" s="27"/>
      <c r="AY568" s="27"/>
      <c r="BG568" s="9"/>
    </row>
    <row r="569" spans="1:59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47"/>
      <c r="AN569" s="27"/>
      <c r="AO569" s="27"/>
      <c r="AP569" s="27"/>
      <c r="AQ569" s="27"/>
      <c r="AR569" s="27"/>
      <c r="AS569" s="27"/>
      <c r="AT569" s="27"/>
      <c r="AU569" s="27"/>
      <c r="AV569" s="27"/>
      <c r="AW569" s="9"/>
      <c r="AX569" s="27"/>
      <c r="AY569" s="27"/>
      <c r="BG569" s="9"/>
    </row>
    <row r="570" spans="1:59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47"/>
      <c r="AN570" s="27"/>
      <c r="AO570" s="27"/>
      <c r="AP570" s="27"/>
      <c r="AQ570" s="27"/>
      <c r="AR570" s="27"/>
      <c r="AS570" s="27"/>
      <c r="AT570" s="27"/>
      <c r="AU570" s="27"/>
      <c r="AV570" s="27"/>
      <c r="AW570" s="9"/>
      <c r="AX570" s="27"/>
      <c r="AY570" s="27"/>
      <c r="BG570" s="9"/>
    </row>
    <row r="571" spans="1:59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47"/>
      <c r="AN571" s="27"/>
      <c r="AO571" s="27"/>
      <c r="AP571" s="27"/>
      <c r="AQ571" s="27"/>
      <c r="AR571" s="27"/>
      <c r="AS571" s="27"/>
      <c r="AT571" s="27"/>
      <c r="AU571" s="27"/>
      <c r="AV571" s="27"/>
      <c r="AW571" s="9"/>
      <c r="AX571" s="27"/>
      <c r="AY571" s="27"/>
      <c r="BG571" s="9"/>
    </row>
    <row r="572" spans="1:59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47"/>
      <c r="AN572" s="27"/>
      <c r="AO572" s="27"/>
      <c r="AP572" s="27"/>
      <c r="AQ572" s="27"/>
      <c r="AR572" s="27"/>
      <c r="AS572" s="27"/>
      <c r="AT572" s="27"/>
      <c r="AU572" s="27"/>
      <c r="AV572" s="27"/>
      <c r="AW572" s="9"/>
      <c r="AX572" s="27"/>
      <c r="AY572" s="27"/>
      <c r="BG572" s="9"/>
    </row>
    <row r="573" spans="1:59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47"/>
      <c r="AN573" s="27"/>
      <c r="AO573" s="27"/>
      <c r="AP573" s="27"/>
      <c r="AQ573" s="27"/>
      <c r="AR573" s="27"/>
      <c r="AS573" s="27"/>
      <c r="AT573" s="27"/>
      <c r="AU573" s="27"/>
      <c r="AV573" s="27"/>
      <c r="AW573" s="9"/>
      <c r="AX573" s="27"/>
      <c r="AY573" s="27"/>
      <c r="BG573" s="9"/>
    </row>
    <row r="574" spans="1:59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47"/>
      <c r="AN574" s="27"/>
      <c r="AO574" s="27"/>
      <c r="AP574" s="27"/>
      <c r="AQ574" s="27"/>
      <c r="AR574" s="27"/>
      <c r="AS574" s="27"/>
      <c r="AT574" s="27"/>
      <c r="AU574" s="27"/>
      <c r="AV574" s="27"/>
      <c r="AW574" s="9"/>
      <c r="AX574" s="27"/>
      <c r="AY574" s="27"/>
      <c r="BG574" s="9"/>
    </row>
    <row r="575" spans="1:59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47"/>
      <c r="AN575" s="27"/>
      <c r="AO575" s="27"/>
      <c r="AP575" s="27"/>
      <c r="AQ575" s="27"/>
      <c r="AR575" s="27"/>
      <c r="AS575" s="27"/>
      <c r="AT575" s="27"/>
      <c r="AU575" s="27"/>
      <c r="AV575" s="27"/>
      <c r="AW575" s="9"/>
      <c r="AX575" s="27"/>
      <c r="AY575" s="27"/>
      <c r="BG575" s="9"/>
    </row>
    <row r="576" spans="1:59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47"/>
      <c r="AN576" s="27"/>
      <c r="AO576" s="27"/>
      <c r="AP576" s="27"/>
      <c r="AQ576" s="27"/>
      <c r="AR576" s="27"/>
      <c r="AS576" s="27"/>
      <c r="AT576" s="27"/>
      <c r="AU576" s="27"/>
      <c r="AV576" s="27"/>
      <c r="AW576" s="9"/>
      <c r="AX576" s="27"/>
      <c r="AY576" s="27"/>
      <c r="BG576" s="9"/>
    </row>
    <row r="577" spans="1:59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47"/>
      <c r="AN577" s="27"/>
      <c r="AO577" s="27"/>
      <c r="AP577" s="27"/>
      <c r="AQ577" s="27"/>
      <c r="AR577" s="27"/>
      <c r="AS577" s="27"/>
      <c r="AT577" s="27"/>
      <c r="AU577" s="27"/>
      <c r="AV577" s="27"/>
      <c r="AW577" s="9"/>
      <c r="AX577" s="27"/>
      <c r="AY577" s="27"/>
      <c r="BG577" s="9"/>
    </row>
    <row r="578" spans="1:59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47"/>
      <c r="AN578" s="27"/>
      <c r="AO578" s="27"/>
      <c r="AP578" s="27"/>
      <c r="AQ578" s="27"/>
      <c r="AR578" s="27"/>
      <c r="AS578" s="27"/>
      <c r="AT578" s="27"/>
      <c r="AU578" s="27"/>
      <c r="AV578" s="27"/>
      <c r="AW578" s="9"/>
      <c r="AX578" s="27"/>
      <c r="AY578" s="27"/>
      <c r="BG578" s="9"/>
    </row>
    <row r="579" spans="1:59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47"/>
      <c r="AN579" s="27"/>
      <c r="AO579" s="27"/>
      <c r="AP579" s="27"/>
      <c r="AQ579" s="27"/>
      <c r="AR579" s="27"/>
      <c r="AS579" s="27"/>
      <c r="AT579" s="27"/>
      <c r="AU579" s="27"/>
      <c r="AV579" s="27"/>
      <c r="AW579" s="9"/>
      <c r="AX579" s="27"/>
      <c r="AY579" s="27"/>
      <c r="BG579" s="9"/>
    </row>
    <row r="580" spans="1:59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47"/>
      <c r="AN580" s="27"/>
      <c r="AO580" s="27"/>
      <c r="AP580" s="27"/>
      <c r="AQ580" s="27"/>
      <c r="AR580" s="27"/>
      <c r="AS580" s="27"/>
      <c r="AT580" s="27"/>
      <c r="AU580" s="27"/>
      <c r="AV580" s="27"/>
      <c r="AW580" s="9"/>
      <c r="AX580" s="27"/>
      <c r="AY580" s="27"/>
      <c r="BG580" s="9"/>
    </row>
    <row r="581" spans="1:59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47"/>
      <c r="AN581" s="27"/>
      <c r="AO581" s="27"/>
      <c r="AP581" s="27"/>
      <c r="AQ581" s="27"/>
      <c r="AR581" s="27"/>
      <c r="AS581" s="27"/>
      <c r="AT581" s="27"/>
      <c r="AU581" s="27"/>
      <c r="AV581" s="27"/>
      <c r="AW581" s="9"/>
      <c r="AX581" s="27"/>
      <c r="AY581" s="27"/>
      <c r="BG581" s="9"/>
    </row>
    <row r="582" spans="1:59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47"/>
      <c r="AN582" s="27"/>
      <c r="AO582" s="27"/>
      <c r="AP582" s="27"/>
      <c r="AQ582" s="27"/>
      <c r="AR582" s="27"/>
      <c r="AS582" s="27"/>
      <c r="AT582" s="27"/>
      <c r="AU582" s="27"/>
      <c r="AV582" s="27"/>
      <c r="AW582" s="9"/>
      <c r="AX582" s="27"/>
      <c r="AY582" s="27"/>
      <c r="BG582" s="9"/>
    </row>
    <row r="583" spans="1:59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47"/>
      <c r="AN583" s="27"/>
      <c r="AO583" s="27"/>
      <c r="AP583" s="27"/>
      <c r="AQ583" s="27"/>
      <c r="AR583" s="27"/>
      <c r="AS583" s="27"/>
      <c r="AT583" s="27"/>
      <c r="AU583" s="27"/>
      <c r="AV583" s="27"/>
      <c r="AW583" s="9"/>
      <c r="AX583" s="27"/>
      <c r="AY583" s="27"/>
      <c r="BG583" s="9"/>
    </row>
    <row r="584" spans="1:59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47"/>
      <c r="AN584" s="27"/>
      <c r="AO584" s="27"/>
      <c r="AP584" s="27"/>
      <c r="AQ584" s="27"/>
      <c r="AR584" s="27"/>
      <c r="AS584" s="27"/>
      <c r="AT584" s="27"/>
      <c r="AU584" s="27"/>
      <c r="AV584" s="27"/>
      <c r="AW584" s="9"/>
      <c r="AX584" s="27"/>
      <c r="AY584" s="27"/>
      <c r="BG584" s="9"/>
    </row>
    <row r="585" spans="1:59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47"/>
      <c r="AN585" s="27"/>
      <c r="AO585" s="27"/>
      <c r="AP585" s="27"/>
      <c r="AQ585" s="27"/>
      <c r="AR585" s="27"/>
      <c r="AS585" s="27"/>
      <c r="AT585" s="27"/>
      <c r="AU585" s="27"/>
      <c r="AV585" s="27"/>
      <c r="AW585" s="9"/>
      <c r="AX585" s="27"/>
      <c r="AY585" s="27"/>
      <c r="BG585" s="9"/>
    </row>
    <row r="586" spans="1:59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47"/>
      <c r="AN586" s="27"/>
      <c r="AO586" s="27"/>
      <c r="AP586" s="27"/>
      <c r="AQ586" s="27"/>
      <c r="AR586" s="27"/>
      <c r="AS586" s="27"/>
      <c r="AT586" s="27"/>
      <c r="AU586" s="27"/>
      <c r="AV586" s="27"/>
      <c r="AW586" s="9"/>
      <c r="AX586" s="27"/>
      <c r="AY586" s="27"/>
      <c r="BG586" s="9"/>
    </row>
    <row r="587" spans="1:59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47"/>
      <c r="AN587" s="27"/>
      <c r="AO587" s="27"/>
      <c r="AP587" s="27"/>
      <c r="AQ587" s="27"/>
      <c r="AR587" s="27"/>
      <c r="AS587" s="27"/>
      <c r="AT587" s="27"/>
      <c r="AU587" s="27"/>
      <c r="AV587" s="27"/>
      <c r="AW587" s="9"/>
      <c r="AX587" s="27"/>
      <c r="AY587" s="27"/>
      <c r="BG587" s="9"/>
    </row>
    <row r="588" spans="1:59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47"/>
      <c r="AN588" s="27"/>
      <c r="AO588" s="27"/>
      <c r="AP588" s="27"/>
      <c r="AQ588" s="27"/>
      <c r="AR588" s="27"/>
      <c r="AS588" s="27"/>
      <c r="AT588" s="27"/>
      <c r="AU588" s="27"/>
      <c r="AV588" s="27"/>
      <c r="AW588" s="9"/>
      <c r="AX588" s="27"/>
      <c r="AY588" s="27"/>
      <c r="BG588" s="9"/>
    </row>
    <row r="589" spans="1:59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47"/>
      <c r="AN589" s="27"/>
      <c r="AO589" s="27"/>
      <c r="AP589" s="27"/>
      <c r="AQ589" s="27"/>
      <c r="AR589" s="27"/>
      <c r="AS589" s="27"/>
      <c r="AT589" s="27"/>
      <c r="AU589" s="27"/>
      <c r="AV589" s="27"/>
      <c r="AW589" s="9"/>
      <c r="AX589" s="27"/>
      <c r="AY589" s="27"/>
      <c r="BG589" s="9"/>
    </row>
    <row r="590" spans="1:59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47"/>
      <c r="AN590" s="27"/>
      <c r="AO590" s="27"/>
      <c r="AP590" s="27"/>
      <c r="AQ590" s="27"/>
      <c r="AR590" s="27"/>
      <c r="AS590" s="27"/>
      <c r="AT590" s="27"/>
      <c r="AU590" s="27"/>
      <c r="AV590" s="27"/>
      <c r="AW590" s="9"/>
      <c r="AX590" s="27"/>
      <c r="AY590" s="27"/>
      <c r="BG590" s="9"/>
    </row>
    <row r="591" spans="1:59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47"/>
      <c r="AN591" s="27"/>
      <c r="AO591" s="27"/>
      <c r="AP591" s="27"/>
      <c r="AQ591" s="27"/>
      <c r="AR591" s="27"/>
      <c r="AS591" s="27"/>
      <c r="AT591" s="27"/>
      <c r="AU591" s="27"/>
      <c r="AV591" s="27"/>
      <c r="AW591" s="9"/>
      <c r="AX591" s="27"/>
      <c r="AY591" s="27"/>
      <c r="BG591" s="9"/>
    </row>
    <row r="592" spans="1:59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47"/>
      <c r="AN592" s="27"/>
      <c r="AO592" s="27"/>
      <c r="AP592" s="27"/>
      <c r="AQ592" s="27"/>
      <c r="AR592" s="27"/>
      <c r="AS592" s="27"/>
      <c r="AT592" s="27"/>
      <c r="AU592" s="27"/>
      <c r="AV592" s="27"/>
      <c r="AW592" s="9"/>
      <c r="AX592" s="27"/>
      <c r="AY592" s="27"/>
      <c r="BG592" s="9"/>
    </row>
    <row r="593" spans="1:59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47"/>
      <c r="AN593" s="27"/>
      <c r="AO593" s="27"/>
      <c r="AP593" s="27"/>
      <c r="AQ593" s="27"/>
      <c r="AR593" s="27"/>
      <c r="AS593" s="27"/>
      <c r="AT593" s="27"/>
      <c r="AU593" s="27"/>
      <c r="AV593" s="27"/>
      <c r="AW593" s="9"/>
      <c r="AX593" s="27"/>
      <c r="AY593" s="27"/>
      <c r="BG593" s="9"/>
    </row>
    <row r="594" spans="1:59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47"/>
      <c r="AN594" s="27"/>
      <c r="AO594" s="27"/>
      <c r="AP594" s="27"/>
      <c r="AQ594" s="27"/>
      <c r="AR594" s="27"/>
      <c r="AS594" s="27"/>
      <c r="AT594" s="27"/>
      <c r="AU594" s="27"/>
      <c r="AV594" s="27"/>
      <c r="AW594" s="9"/>
      <c r="AX594" s="27"/>
      <c r="AY594" s="27"/>
      <c r="BG594" s="9"/>
    </row>
    <row r="595" spans="1:59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47"/>
      <c r="AN595" s="27"/>
      <c r="AO595" s="27"/>
      <c r="AP595" s="27"/>
      <c r="AQ595" s="27"/>
      <c r="AR595" s="27"/>
      <c r="AS595" s="27"/>
      <c r="AT595" s="27"/>
      <c r="AU595" s="27"/>
      <c r="AV595" s="27"/>
      <c r="AW595" s="9"/>
      <c r="AX595" s="27"/>
      <c r="AY595" s="27"/>
      <c r="BG595" s="9"/>
    </row>
    <row r="596" spans="1:59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47"/>
      <c r="AN596" s="27"/>
      <c r="AO596" s="27"/>
      <c r="AP596" s="27"/>
      <c r="AQ596" s="27"/>
      <c r="AR596" s="27"/>
      <c r="AS596" s="27"/>
      <c r="AT596" s="27"/>
      <c r="AU596" s="27"/>
      <c r="AV596" s="27"/>
      <c r="AW596" s="9"/>
      <c r="AX596" s="27"/>
      <c r="AY596" s="27"/>
      <c r="BG596" s="9"/>
    </row>
    <row r="597" spans="1:59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47"/>
      <c r="AN597" s="27"/>
      <c r="AO597" s="27"/>
      <c r="AP597" s="27"/>
      <c r="AQ597" s="27"/>
      <c r="AR597" s="27"/>
      <c r="AS597" s="27"/>
      <c r="AT597" s="27"/>
      <c r="AU597" s="27"/>
      <c r="AV597" s="27"/>
      <c r="AW597" s="9"/>
      <c r="AX597" s="27"/>
      <c r="AY597" s="27"/>
      <c r="BG597" s="9"/>
    </row>
    <row r="598" spans="1:59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47"/>
      <c r="AN598" s="27"/>
      <c r="AO598" s="27"/>
      <c r="AP598" s="27"/>
      <c r="AQ598" s="27"/>
      <c r="AR598" s="27"/>
      <c r="AS598" s="27"/>
      <c r="AT598" s="27"/>
      <c r="AU598" s="27"/>
      <c r="AV598" s="27"/>
      <c r="AW598" s="9"/>
      <c r="AX598" s="27"/>
      <c r="AY598" s="27"/>
      <c r="BG598" s="9"/>
    </row>
    <row r="599" spans="1:59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47"/>
      <c r="AN599" s="27"/>
      <c r="AO599" s="27"/>
      <c r="AP599" s="27"/>
      <c r="AQ599" s="27"/>
      <c r="AR599" s="27"/>
      <c r="AS599" s="27"/>
      <c r="AT599" s="27"/>
      <c r="AU599" s="27"/>
      <c r="AV599" s="27"/>
      <c r="AW599" s="9"/>
      <c r="AX599" s="27"/>
      <c r="AY599" s="27"/>
      <c r="BG599" s="9"/>
    </row>
    <row r="600" spans="1:59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47"/>
      <c r="AN600" s="27"/>
      <c r="AO600" s="27"/>
      <c r="AP600" s="27"/>
      <c r="AQ600" s="27"/>
      <c r="AR600" s="27"/>
      <c r="AS600" s="27"/>
      <c r="AT600" s="27"/>
      <c r="AU600" s="27"/>
      <c r="AV600" s="27"/>
      <c r="AW600" s="9"/>
      <c r="AX600" s="27"/>
      <c r="AY600" s="27"/>
      <c r="BG600" s="9"/>
    </row>
    <row r="601" spans="1:59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47"/>
      <c r="AN601" s="27"/>
      <c r="AO601" s="27"/>
      <c r="AP601" s="27"/>
      <c r="AQ601" s="27"/>
      <c r="AR601" s="27"/>
      <c r="AS601" s="27"/>
      <c r="AT601" s="27"/>
      <c r="AU601" s="27"/>
      <c r="AV601" s="27"/>
      <c r="AW601" s="9"/>
      <c r="AX601" s="27"/>
      <c r="AY601" s="27"/>
      <c r="BG601" s="9"/>
    </row>
    <row r="602" spans="1:59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47"/>
      <c r="AN602" s="27"/>
      <c r="AO602" s="27"/>
      <c r="AP602" s="27"/>
      <c r="AQ602" s="27"/>
      <c r="AR602" s="27"/>
      <c r="AS602" s="27"/>
      <c r="AT602" s="27"/>
      <c r="AU602" s="27"/>
      <c r="AV602" s="27"/>
      <c r="AW602" s="9"/>
      <c r="AX602" s="27"/>
      <c r="AY602" s="27"/>
      <c r="BG602" s="9"/>
    </row>
    <row r="603" spans="1:59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47"/>
      <c r="AN603" s="27"/>
      <c r="AO603" s="27"/>
      <c r="AP603" s="27"/>
      <c r="AQ603" s="27"/>
      <c r="AR603" s="27"/>
      <c r="AS603" s="27"/>
      <c r="AT603" s="27"/>
      <c r="AU603" s="27"/>
      <c r="AV603" s="27"/>
      <c r="AW603" s="9"/>
      <c r="AX603" s="27"/>
      <c r="AY603" s="27"/>
      <c r="BG603" s="9"/>
    </row>
    <row r="604" spans="1:59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47"/>
      <c r="AN604" s="27"/>
      <c r="AO604" s="27"/>
      <c r="AP604" s="27"/>
      <c r="AQ604" s="27"/>
      <c r="AR604" s="27"/>
      <c r="AS604" s="27"/>
      <c r="AT604" s="27"/>
      <c r="AU604" s="27"/>
      <c r="AV604" s="27"/>
      <c r="AW604" s="9"/>
      <c r="AX604" s="27"/>
      <c r="AY604" s="27"/>
      <c r="BG604" s="9"/>
    </row>
    <row r="605" spans="1:59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47"/>
      <c r="AN605" s="27"/>
      <c r="AO605" s="27"/>
      <c r="AP605" s="27"/>
      <c r="AQ605" s="27"/>
      <c r="AR605" s="27"/>
      <c r="AS605" s="27"/>
      <c r="AT605" s="27"/>
      <c r="AU605" s="27"/>
      <c r="AV605" s="27"/>
      <c r="AW605" s="9"/>
      <c r="AX605" s="27"/>
      <c r="AY605" s="27"/>
      <c r="BG605" s="9"/>
    </row>
    <row r="606" spans="1:59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47"/>
      <c r="AN606" s="27"/>
      <c r="AO606" s="27"/>
      <c r="AP606" s="27"/>
      <c r="AQ606" s="27"/>
      <c r="AR606" s="27"/>
      <c r="AS606" s="27"/>
      <c r="AT606" s="27"/>
      <c r="AU606" s="27"/>
      <c r="AV606" s="27"/>
      <c r="AW606" s="9"/>
      <c r="AX606" s="27"/>
      <c r="AY606" s="27"/>
      <c r="BG606" s="9"/>
    </row>
    <row r="607" spans="1:59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47"/>
      <c r="AN607" s="27"/>
      <c r="AO607" s="27"/>
      <c r="AP607" s="27"/>
      <c r="AQ607" s="27"/>
      <c r="AR607" s="27"/>
      <c r="AS607" s="27"/>
      <c r="AT607" s="27"/>
      <c r="AU607" s="27"/>
      <c r="AV607" s="27"/>
      <c r="AW607" s="9"/>
      <c r="AX607" s="27"/>
      <c r="AY607" s="27"/>
      <c r="BG607" s="9"/>
    </row>
    <row r="608" spans="1:59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47"/>
      <c r="AN608" s="27"/>
      <c r="AO608" s="27"/>
      <c r="AP608" s="27"/>
      <c r="AQ608" s="27"/>
      <c r="AR608" s="27"/>
      <c r="AS608" s="27"/>
      <c r="AT608" s="27"/>
      <c r="AU608" s="27"/>
      <c r="AV608" s="27"/>
      <c r="AW608" s="9"/>
      <c r="AX608" s="27"/>
      <c r="AY608" s="27"/>
      <c r="BG608" s="9"/>
    </row>
    <row r="609" spans="1:59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47"/>
      <c r="AN609" s="27"/>
      <c r="AO609" s="27"/>
      <c r="AP609" s="27"/>
      <c r="AQ609" s="27"/>
      <c r="AR609" s="27"/>
      <c r="AS609" s="27"/>
      <c r="AT609" s="27"/>
      <c r="AU609" s="27"/>
      <c r="AV609" s="27"/>
      <c r="AW609" s="9"/>
      <c r="AX609" s="27"/>
      <c r="AY609" s="27"/>
      <c r="BG609" s="9"/>
    </row>
    <row r="610" spans="1:59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47"/>
      <c r="AN610" s="27"/>
      <c r="AO610" s="27"/>
      <c r="AP610" s="27"/>
      <c r="AQ610" s="27"/>
      <c r="AR610" s="27"/>
      <c r="AS610" s="27"/>
      <c r="AT610" s="27"/>
      <c r="AU610" s="27"/>
      <c r="AV610" s="27"/>
      <c r="AW610" s="9"/>
      <c r="AX610" s="27"/>
      <c r="AY610" s="27"/>
      <c r="BG610" s="9"/>
    </row>
    <row r="611" spans="1:59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47"/>
      <c r="AN611" s="27"/>
      <c r="AO611" s="27"/>
      <c r="AP611" s="27"/>
      <c r="AQ611" s="27"/>
      <c r="AR611" s="27"/>
      <c r="AS611" s="27"/>
      <c r="AT611" s="27"/>
      <c r="AU611" s="27"/>
      <c r="AV611" s="27"/>
      <c r="AW611" s="9"/>
      <c r="AX611" s="27"/>
      <c r="AY611" s="27"/>
      <c r="BG611" s="9"/>
    </row>
    <row r="612" spans="1:59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47"/>
      <c r="AN612" s="27"/>
      <c r="AO612" s="27"/>
      <c r="AP612" s="27"/>
      <c r="AQ612" s="27"/>
      <c r="AR612" s="27"/>
      <c r="AS612" s="27"/>
      <c r="AT612" s="27"/>
      <c r="AU612" s="27"/>
      <c r="AV612" s="27"/>
      <c r="AW612" s="9"/>
      <c r="AX612" s="27"/>
      <c r="AY612" s="27"/>
      <c r="BG612" s="9"/>
    </row>
    <row r="613" spans="1:59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47"/>
      <c r="AN613" s="27"/>
      <c r="AO613" s="27"/>
      <c r="AP613" s="27"/>
      <c r="AQ613" s="27"/>
      <c r="AR613" s="27"/>
      <c r="AS613" s="27"/>
      <c r="AT613" s="27"/>
      <c r="AU613" s="27"/>
      <c r="AV613" s="27"/>
      <c r="AW613" s="9"/>
      <c r="AX613" s="27"/>
      <c r="AY613" s="27"/>
      <c r="BG613" s="9"/>
    </row>
    <row r="614" spans="1:59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47"/>
      <c r="AN614" s="27"/>
      <c r="AO614" s="27"/>
      <c r="AP614" s="27"/>
      <c r="AQ614" s="27"/>
      <c r="AR614" s="27"/>
      <c r="AS614" s="27"/>
      <c r="AT614" s="27"/>
      <c r="AU614" s="27"/>
      <c r="AV614" s="27"/>
      <c r="AW614" s="9"/>
      <c r="AX614" s="27"/>
      <c r="AY614" s="27"/>
      <c r="BG614" s="9"/>
    </row>
    <row r="615" spans="1:59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47"/>
      <c r="AN615" s="27"/>
      <c r="AO615" s="27"/>
      <c r="AP615" s="27"/>
      <c r="AQ615" s="27"/>
      <c r="AR615" s="27"/>
      <c r="AS615" s="27"/>
      <c r="AT615" s="27"/>
      <c r="AU615" s="27"/>
      <c r="AV615" s="27"/>
      <c r="AW615" s="9"/>
      <c r="AX615" s="27"/>
      <c r="AY615" s="27"/>
      <c r="BG615" s="9"/>
    </row>
    <row r="616" spans="1:59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47"/>
      <c r="AN616" s="27"/>
      <c r="AO616" s="27"/>
      <c r="AP616" s="27"/>
      <c r="AQ616" s="27"/>
      <c r="AR616" s="27"/>
      <c r="AS616" s="27"/>
      <c r="AT616" s="27"/>
      <c r="AU616" s="27"/>
      <c r="AV616" s="27"/>
      <c r="AW616" s="9"/>
      <c r="AX616" s="27"/>
      <c r="AY616" s="27"/>
      <c r="BG616" s="9"/>
    </row>
    <row r="617" spans="1:59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47"/>
      <c r="AN617" s="27"/>
      <c r="AO617" s="27"/>
      <c r="AP617" s="27"/>
      <c r="AQ617" s="27"/>
      <c r="AR617" s="27"/>
      <c r="AS617" s="27"/>
      <c r="AT617" s="27"/>
      <c r="AU617" s="27"/>
      <c r="AV617" s="27"/>
      <c r="AW617" s="9"/>
      <c r="AX617" s="27"/>
      <c r="AY617" s="27"/>
      <c r="BG617" s="9"/>
    </row>
    <row r="618" spans="1:59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47"/>
      <c r="AN618" s="27"/>
      <c r="AO618" s="27"/>
      <c r="AP618" s="27"/>
      <c r="AQ618" s="27"/>
      <c r="AR618" s="27"/>
      <c r="AS618" s="27"/>
      <c r="AT618" s="27"/>
      <c r="AU618" s="27"/>
      <c r="AV618" s="27"/>
      <c r="AW618" s="9"/>
      <c r="AX618" s="27"/>
      <c r="AY618" s="27"/>
      <c r="BG618" s="9"/>
    </row>
    <row r="619" spans="1:59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47"/>
      <c r="AN619" s="27"/>
      <c r="AO619" s="27"/>
      <c r="AP619" s="27"/>
      <c r="AQ619" s="27"/>
      <c r="AR619" s="27"/>
      <c r="AS619" s="27"/>
      <c r="AT619" s="27"/>
      <c r="AU619" s="27"/>
      <c r="AV619" s="27"/>
      <c r="AW619" s="9"/>
      <c r="AX619" s="27"/>
      <c r="AY619" s="27"/>
      <c r="BG619" s="9"/>
    </row>
    <row r="620" spans="1:59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47"/>
      <c r="AN620" s="27"/>
      <c r="AO620" s="27"/>
      <c r="AP620" s="27"/>
      <c r="AQ620" s="27"/>
      <c r="AR620" s="27"/>
      <c r="AS620" s="27"/>
      <c r="AT620" s="27"/>
      <c r="AU620" s="27"/>
      <c r="AV620" s="27"/>
      <c r="AW620" s="9"/>
      <c r="AX620" s="27"/>
      <c r="AY620" s="27"/>
      <c r="BG620" s="9"/>
    </row>
    <row r="621" spans="1:59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47"/>
      <c r="AN621" s="27"/>
      <c r="AO621" s="27"/>
      <c r="AP621" s="27"/>
      <c r="AQ621" s="27"/>
      <c r="AR621" s="27"/>
      <c r="AS621" s="27"/>
      <c r="AT621" s="27"/>
      <c r="AU621" s="27"/>
      <c r="AV621" s="27"/>
      <c r="AW621" s="9"/>
      <c r="AX621" s="27"/>
      <c r="AY621" s="27"/>
      <c r="BG621" s="9"/>
    </row>
    <row r="622" spans="1:59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47"/>
      <c r="AN622" s="27"/>
      <c r="AO622" s="27"/>
      <c r="AP622" s="27"/>
      <c r="AQ622" s="27"/>
      <c r="AR622" s="27"/>
      <c r="AS622" s="27"/>
      <c r="AT622" s="27"/>
      <c r="AU622" s="27"/>
      <c r="AV622" s="27"/>
      <c r="AW622" s="9"/>
      <c r="AX622" s="27"/>
      <c r="AY622" s="27"/>
      <c r="BG622" s="9"/>
    </row>
    <row r="623" spans="1:59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47"/>
      <c r="AN623" s="27"/>
      <c r="AO623" s="27"/>
      <c r="AP623" s="27"/>
      <c r="AQ623" s="27"/>
      <c r="AR623" s="27"/>
      <c r="AS623" s="27"/>
      <c r="AT623" s="27"/>
      <c r="AU623" s="27"/>
      <c r="AV623" s="27"/>
      <c r="AW623" s="9"/>
      <c r="AX623" s="27"/>
      <c r="AY623" s="27"/>
      <c r="BG623" s="9"/>
    </row>
    <row r="624" spans="1:59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47"/>
      <c r="AN624" s="27"/>
      <c r="AO624" s="27"/>
      <c r="AP624" s="27"/>
      <c r="AQ624" s="27"/>
      <c r="AR624" s="27"/>
      <c r="AS624" s="27"/>
      <c r="AT624" s="27"/>
      <c r="AU624" s="27"/>
      <c r="AV624" s="27"/>
      <c r="AW624" s="9"/>
      <c r="AX624" s="27"/>
      <c r="AY624" s="27"/>
      <c r="BG624" s="9"/>
    </row>
    <row r="625" spans="1:59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47"/>
      <c r="AN625" s="27"/>
      <c r="AO625" s="27"/>
      <c r="AP625" s="27"/>
      <c r="AQ625" s="27"/>
      <c r="AR625" s="27"/>
      <c r="AS625" s="27"/>
      <c r="AT625" s="27"/>
      <c r="AU625" s="27"/>
      <c r="AV625" s="27"/>
      <c r="AW625" s="9"/>
      <c r="AX625" s="27"/>
      <c r="AY625" s="27"/>
      <c r="BG625" s="9"/>
    </row>
    <row r="626" spans="1:59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47"/>
      <c r="AN626" s="27"/>
      <c r="AO626" s="27"/>
      <c r="AP626" s="27"/>
      <c r="AQ626" s="27"/>
      <c r="AR626" s="27"/>
      <c r="AS626" s="27"/>
      <c r="AT626" s="27"/>
      <c r="AU626" s="27"/>
      <c r="AV626" s="27"/>
      <c r="AW626" s="9"/>
      <c r="AX626" s="27"/>
      <c r="AY626" s="27"/>
      <c r="BG626" s="9"/>
    </row>
    <row r="627" spans="1:59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47"/>
      <c r="AN627" s="27"/>
      <c r="AO627" s="27"/>
      <c r="AP627" s="27"/>
      <c r="AQ627" s="27"/>
      <c r="AR627" s="27"/>
      <c r="AS627" s="27"/>
      <c r="AT627" s="27"/>
      <c r="AU627" s="27"/>
      <c r="AV627" s="27"/>
      <c r="AW627" s="9"/>
      <c r="AX627" s="27"/>
      <c r="AY627" s="27"/>
      <c r="BG627" s="9"/>
    </row>
    <row r="628" spans="1:59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47"/>
      <c r="AN628" s="27"/>
      <c r="AO628" s="27"/>
      <c r="AP628" s="27"/>
      <c r="AQ628" s="27"/>
      <c r="AR628" s="27"/>
      <c r="AS628" s="27"/>
      <c r="AT628" s="27"/>
      <c r="AU628" s="27"/>
      <c r="AV628" s="27"/>
      <c r="AW628" s="9"/>
      <c r="AX628" s="27"/>
      <c r="AY628" s="27"/>
      <c r="BG628" s="9"/>
    </row>
    <row r="629" spans="1:59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47"/>
      <c r="AN629" s="27"/>
      <c r="AO629" s="27"/>
      <c r="AP629" s="27"/>
      <c r="AQ629" s="27"/>
      <c r="AR629" s="27"/>
      <c r="AS629" s="27"/>
      <c r="AT629" s="27"/>
      <c r="AU629" s="27"/>
      <c r="AV629" s="27"/>
      <c r="AW629" s="9"/>
      <c r="AX629" s="27"/>
      <c r="AY629" s="27"/>
      <c r="BG629" s="9"/>
    </row>
    <row r="630" spans="1:59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47"/>
      <c r="AN630" s="27"/>
      <c r="AO630" s="27"/>
      <c r="AP630" s="27"/>
      <c r="AQ630" s="27"/>
      <c r="AR630" s="27"/>
      <c r="AS630" s="27"/>
      <c r="AT630" s="27"/>
      <c r="AU630" s="27"/>
      <c r="AV630" s="27"/>
      <c r="AW630" s="9"/>
      <c r="AX630" s="27"/>
      <c r="AY630" s="27"/>
      <c r="BG630" s="9"/>
    </row>
    <row r="631" spans="1:59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47"/>
      <c r="AN631" s="27"/>
      <c r="AO631" s="27"/>
      <c r="AP631" s="27"/>
      <c r="AQ631" s="27"/>
      <c r="AR631" s="27"/>
      <c r="AS631" s="27"/>
      <c r="AT631" s="27"/>
      <c r="AU631" s="27"/>
      <c r="AV631" s="27"/>
      <c r="AW631" s="9"/>
      <c r="AX631" s="27"/>
      <c r="AY631" s="27"/>
      <c r="BG631" s="9"/>
    </row>
    <row r="632" spans="1:59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47"/>
      <c r="AN632" s="27"/>
      <c r="AO632" s="27"/>
      <c r="AP632" s="27"/>
      <c r="AQ632" s="27"/>
      <c r="AR632" s="27"/>
      <c r="AS632" s="27"/>
      <c r="AT632" s="27"/>
      <c r="AU632" s="27"/>
      <c r="AV632" s="27"/>
      <c r="AW632" s="9"/>
      <c r="AX632" s="27"/>
      <c r="AY632" s="27"/>
      <c r="BG632" s="9"/>
    </row>
    <row r="633" spans="1:59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47"/>
      <c r="AN633" s="27"/>
      <c r="AO633" s="27"/>
      <c r="AP633" s="27"/>
      <c r="AQ633" s="27"/>
      <c r="AR633" s="27"/>
      <c r="AS633" s="27"/>
      <c r="AT633" s="27"/>
      <c r="AU633" s="27"/>
      <c r="AV633" s="27"/>
      <c r="AW633" s="9"/>
      <c r="AX633" s="27"/>
      <c r="AY633" s="27"/>
      <c r="BG633" s="9"/>
    </row>
    <row r="634" spans="1:59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47"/>
      <c r="AN634" s="27"/>
      <c r="AO634" s="27"/>
      <c r="AP634" s="27"/>
      <c r="AQ634" s="27"/>
      <c r="AR634" s="27"/>
      <c r="AS634" s="27"/>
      <c r="AT634" s="27"/>
      <c r="AU634" s="27"/>
      <c r="AV634" s="27"/>
      <c r="AW634" s="9"/>
      <c r="AX634" s="27"/>
      <c r="AY634" s="27"/>
      <c r="BG634" s="9"/>
    </row>
    <row r="635" spans="1:59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47"/>
      <c r="AN635" s="27"/>
      <c r="AO635" s="27"/>
      <c r="AP635" s="27"/>
      <c r="AQ635" s="27"/>
      <c r="AR635" s="27"/>
      <c r="AS635" s="27"/>
      <c r="AT635" s="27"/>
      <c r="AU635" s="27"/>
      <c r="AV635" s="27"/>
      <c r="AW635" s="9"/>
      <c r="AX635" s="27"/>
      <c r="AY635" s="27"/>
      <c r="BG635" s="9"/>
    </row>
    <row r="636" spans="1:59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47"/>
      <c r="AN636" s="27"/>
      <c r="AO636" s="27"/>
      <c r="AP636" s="27"/>
      <c r="AQ636" s="27"/>
      <c r="AR636" s="27"/>
      <c r="AS636" s="27"/>
      <c r="AT636" s="27"/>
      <c r="AU636" s="27"/>
      <c r="AV636" s="27"/>
      <c r="AW636" s="9"/>
      <c r="AX636" s="27"/>
      <c r="AY636" s="27"/>
      <c r="BG636" s="9"/>
    </row>
    <row r="637" spans="1:59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47"/>
      <c r="AN637" s="27"/>
      <c r="AO637" s="27"/>
      <c r="AP637" s="27"/>
      <c r="AQ637" s="27"/>
      <c r="AR637" s="27"/>
      <c r="AS637" s="27"/>
      <c r="AT637" s="27"/>
      <c r="AU637" s="27"/>
      <c r="AV637" s="27"/>
      <c r="AW637" s="9"/>
      <c r="AX637" s="27"/>
      <c r="AY637" s="27"/>
      <c r="BG637" s="9"/>
    </row>
    <row r="638" spans="1:59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47"/>
      <c r="AN638" s="27"/>
      <c r="AO638" s="27"/>
      <c r="AP638" s="27"/>
      <c r="AQ638" s="27"/>
      <c r="AR638" s="27"/>
      <c r="AS638" s="27"/>
      <c r="AT638" s="27"/>
      <c r="AU638" s="27"/>
      <c r="AV638" s="27"/>
      <c r="AW638" s="9"/>
      <c r="AX638" s="27"/>
      <c r="AY638" s="27"/>
      <c r="BG638" s="9"/>
    </row>
    <row r="639" spans="1:59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47"/>
      <c r="AN639" s="27"/>
      <c r="AO639" s="27"/>
      <c r="AP639" s="27"/>
      <c r="AQ639" s="27"/>
      <c r="AR639" s="27"/>
      <c r="AS639" s="27"/>
      <c r="AT639" s="27"/>
      <c r="AU639" s="27"/>
      <c r="AV639" s="27"/>
      <c r="AW639" s="9"/>
      <c r="AX639" s="27"/>
      <c r="AY639" s="27"/>
      <c r="BG639" s="9"/>
    </row>
    <row r="640" spans="1:59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47"/>
      <c r="AN640" s="27"/>
      <c r="AO640" s="27"/>
      <c r="AP640" s="27"/>
      <c r="AQ640" s="27"/>
      <c r="AR640" s="27"/>
      <c r="AS640" s="27"/>
      <c r="AT640" s="27"/>
      <c r="AU640" s="27"/>
      <c r="AV640" s="27"/>
      <c r="AW640" s="9"/>
      <c r="AX640" s="27"/>
      <c r="AY640" s="27"/>
      <c r="BG640" s="9"/>
    </row>
    <row r="641" spans="1:59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47"/>
      <c r="AN641" s="27"/>
      <c r="AO641" s="27"/>
      <c r="AP641" s="27"/>
      <c r="AQ641" s="27"/>
      <c r="AR641" s="27"/>
      <c r="AS641" s="27"/>
      <c r="AT641" s="27"/>
      <c r="AU641" s="27"/>
      <c r="AV641" s="27"/>
      <c r="AW641" s="9"/>
      <c r="AX641" s="27"/>
      <c r="AY641" s="27"/>
      <c r="BG641" s="9"/>
    </row>
    <row r="642" spans="1:59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47"/>
      <c r="AN642" s="27"/>
      <c r="AO642" s="27"/>
      <c r="AP642" s="27"/>
      <c r="AQ642" s="27"/>
      <c r="AR642" s="27"/>
      <c r="AS642" s="27"/>
      <c r="AT642" s="27"/>
      <c r="AU642" s="27"/>
      <c r="AV642" s="27"/>
      <c r="AW642" s="9"/>
      <c r="AX642" s="27"/>
      <c r="AY642" s="27"/>
      <c r="BG642" s="9"/>
    </row>
    <row r="643" spans="1:59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47"/>
      <c r="AN643" s="27"/>
      <c r="AO643" s="27"/>
      <c r="AP643" s="27"/>
      <c r="AQ643" s="27"/>
      <c r="AR643" s="27"/>
      <c r="AS643" s="27"/>
      <c r="AT643" s="27"/>
      <c r="AU643" s="27"/>
      <c r="AV643" s="27"/>
      <c r="AW643" s="9"/>
      <c r="AX643" s="27"/>
      <c r="AY643" s="27"/>
      <c r="BG643" s="9"/>
    </row>
    <row r="644" spans="1:59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47"/>
      <c r="AN644" s="27"/>
      <c r="AO644" s="27"/>
      <c r="AP644" s="27"/>
      <c r="AQ644" s="27"/>
      <c r="AR644" s="27"/>
      <c r="AS644" s="27"/>
      <c r="AT644" s="27"/>
      <c r="AU644" s="27"/>
      <c r="AV644" s="27"/>
      <c r="AW644" s="9"/>
      <c r="AX644" s="27"/>
      <c r="AY644" s="27"/>
      <c r="BG644" s="9"/>
    </row>
    <row r="645" spans="1:59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47"/>
      <c r="AN645" s="27"/>
      <c r="AO645" s="27"/>
      <c r="AP645" s="27"/>
      <c r="AQ645" s="27"/>
      <c r="AR645" s="27"/>
      <c r="AS645" s="27"/>
      <c r="AT645" s="27"/>
      <c r="AU645" s="27"/>
      <c r="AV645" s="27"/>
      <c r="AW645" s="9"/>
      <c r="AX645" s="27"/>
      <c r="AY645" s="27"/>
      <c r="BG645" s="9"/>
    </row>
    <row r="646" spans="1:59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47"/>
      <c r="AN646" s="4"/>
      <c r="AO646" s="4"/>
      <c r="AP646" s="4"/>
      <c r="AQ646" s="4"/>
      <c r="AR646" s="4"/>
      <c r="AS646" s="4"/>
      <c r="AT646" s="4"/>
      <c r="AU646" s="4"/>
      <c r="AV646" s="4"/>
      <c r="AW646" s="9"/>
      <c r="AX646" s="4"/>
      <c r="AY646" s="4"/>
      <c r="BG646" s="9"/>
    </row>
    <row r="647" spans="1:59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47"/>
      <c r="AN647" s="4"/>
      <c r="AO647" s="4"/>
      <c r="AP647" s="4"/>
      <c r="AQ647" s="4"/>
      <c r="AR647" s="4"/>
      <c r="AS647" s="4"/>
      <c r="AT647" s="4"/>
      <c r="AU647" s="4"/>
      <c r="AV647" s="4"/>
      <c r="AW647" s="9"/>
      <c r="AX647" s="4"/>
      <c r="AY647" s="4"/>
      <c r="BG647" s="9"/>
    </row>
    <row r="648" spans="1:59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47"/>
      <c r="AN648" s="4"/>
      <c r="AO648" s="4"/>
      <c r="AP648" s="4"/>
      <c r="AQ648" s="4"/>
      <c r="AR648" s="4"/>
      <c r="AS648" s="4"/>
      <c r="AT648" s="4"/>
      <c r="AU648" s="4"/>
      <c r="AV648" s="4"/>
      <c r="AW648" s="9"/>
      <c r="AX648" s="4"/>
      <c r="AY648" s="4"/>
      <c r="BG648" s="9"/>
    </row>
    <row r="649" spans="1:59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47"/>
      <c r="AN649" s="4"/>
      <c r="AO649" s="4"/>
      <c r="AP649" s="4"/>
      <c r="AQ649" s="4"/>
      <c r="AR649" s="4"/>
      <c r="AS649" s="4"/>
      <c r="AT649" s="4"/>
      <c r="AU649" s="4"/>
      <c r="AV649" s="4"/>
      <c r="AW649" s="9"/>
      <c r="AX649" s="4"/>
      <c r="AY649" s="4"/>
      <c r="BG649" s="9"/>
    </row>
    <row r="650" spans="1:59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47"/>
      <c r="AN650" s="4"/>
      <c r="AO650" s="4"/>
      <c r="AP650" s="4"/>
      <c r="AQ650" s="4"/>
      <c r="AR650" s="4"/>
      <c r="AS650" s="4"/>
      <c r="AT650" s="4"/>
      <c r="AU650" s="4"/>
      <c r="AV650" s="4"/>
      <c r="AW650" s="9"/>
      <c r="AX650" s="4"/>
      <c r="AY650" s="4"/>
      <c r="BG650" s="9"/>
    </row>
    <row r="651" spans="1:59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47"/>
      <c r="AN651" s="4"/>
      <c r="AO651" s="4"/>
      <c r="AP651" s="4"/>
      <c r="AQ651" s="4"/>
      <c r="AR651" s="4"/>
      <c r="AS651" s="4"/>
      <c r="AT651" s="4"/>
      <c r="AU651" s="4"/>
      <c r="AV651" s="4"/>
      <c r="AW651" s="9"/>
      <c r="AX651" s="4"/>
      <c r="AY651" s="4"/>
      <c r="BG651" s="9"/>
    </row>
    <row r="652" spans="1:59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47"/>
      <c r="AN652" s="4"/>
      <c r="AO652" s="4"/>
      <c r="AP652" s="4"/>
      <c r="AQ652" s="4"/>
      <c r="AR652" s="4"/>
      <c r="AS652" s="4"/>
      <c r="AT652" s="4"/>
      <c r="AU652" s="4"/>
      <c r="AV652" s="4"/>
      <c r="AW652" s="9"/>
      <c r="AX652" s="4"/>
      <c r="AY652" s="4"/>
      <c r="BG652" s="9"/>
    </row>
    <row r="653" spans="1:59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47"/>
      <c r="AN653" s="4"/>
      <c r="AO653" s="4"/>
      <c r="AP653" s="4"/>
      <c r="AQ653" s="4"/>
      <c r="AR653" s="4"/>
      <c r="AS653" s="4"/>
      <c r="AT653" s="4"/>
      <c r="AU653" s="4"/>
      <c r="AV653" s="4"/>
      <c r="AW653" s="9"/>
      <c r="AX653" s="4"/>
      <c r="AY653" s="4"/>
      <c r="BG653" s="9"/>
    </row>
    <row r="654" spans="1:59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47"/>
      <c r="AN654" s="4"/>
      <c r="AO654" s="4"/>
      <c r="AP654" s="4"/>
      <c r="AQ654" s="4"/>
      <c r="AR654" s="4"/>
      <c r="AS654" s="4"/>
      <c r="AT654" s="4"/>
      <c r="AU654" s="4"/>
      <c r="AV654" s="4"/>
      <c r="AW654" s="9"/>
      <c r="AX654" s="4"/>
      <c r="AY654" s="4"/>
      <c r="BG654" s="9"/>
    </row>
    <row r="655" spans="1:59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47"/>
      <c r="AN655" s="4"/>
      <c r="AO655" s="4"/>
      <c r="AP655" s="4"/>
      <c r="AQ655" s="4"/>
      <c r="AR655" s="4"/>
      <c r="AS655" s="4"/>
      <c r="AT655" s="4"/>
      <c r="AU655" s="4"/>
      <c r="AV655" s="4"/>
      <c r="AW655" s="9"/>
      <c r="AX655" s="4"/>
      <c r="AY655" s="4"/>
      <c r="BG655" s="9"/>
    </row>
    <row r="656" spans="1:59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47"/>
      <c r="AN656" s="4"/>
      <c r="AO656" s="4"/>
      <c r="AP656" s="4"/>
      <c r="AQ656" s="4"/>
      <c r="AR656" s="4"/>
      <c r="AS656" s="4"/>
      <c r="AT656" s="4"/>
      <c r="AU656" s="4"/>
      <c r="AV656" s="4"/>
      <c r="AW656" s="9"/>
      <c r="AX656" s="4"/>
      <c r="AY656" s="4"/>
      <c r="BG656" s="9"/>
    </row>
    <row r="657" spans="1:59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47"/>
      <c r="AN657" s="4"/>
      <c r="AO657" s="4"/>
      <c r="AP657" s="4"/>
      <c r="AQ657" s="4"/>
      <c r="AR657" s="4"/>
      <c r="AS657" s="4"/>
      <c r="AT657" s="4"/>
      <c r="AU657" s="4"/>
      <c r="AV657" s="4"/>
      <c r="AW657" s="9"/>
      <c r="AX657" s="4"/>
      <c r="AY657" s="4"/>
      <c r="BG657" s="9"/>
    </row>
    <row r="658" spans="1:59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47"/>
      <c r="AN658" s="4"/>
      <c r="AO658" s="4"/>
      <c r="AP658" s="4"/>
      <c r="AQ658" s="4"/>
      <c r="AR658" s="4"/>
      <c r="AS658" s="4"/>
      <c r="AT658" s="4"/>
      <c r="AU658" s="4"/>
      <c r="AV658" s="4"/>
      <c r="AW658" s="9"/>
      <c r="AX658" s="4"/>
      <c r="AY658" s="4"/>
      <c r="BG658" s="9"/>
    </row>
    <row r="659" spans="1:59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47"/>
      <c r="AN659" s="4"/>
      <c r="AO659" s="4"/>
      <c r="AP659" s="4"/>
      <c r="AQ659" s="4"/>
      <c r="AR659" s="4"/>
      <c r="AS659" s="4"/>
      <c r="AT659" s="4"/>
      <c r="AU659" s="4"/>
      <c r="AV659" s="4"/>
      <c r="AW659" s="9"/>
      <c r="AX659" s="4"/>
      <c r="AY659" s="4"/>
      <c r="BG659" s="9"/>
    </row>
    <row r="660" spans="1:59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47"/>
      <c r="AN660" s="4"/>
      <c r="AO660" s="4"/>
      <c r="AP660" s="4"/>
      <c r="AQ660" s="4"/>
      <c r="AR660" s="4"/>
      <c r="AS660" s="4"/>
      <c r="AT660" s="4"/>
      <c r="AU660" s="4"/>
      <c r="AV660" s="4"/>
      <c r="AW660" s="9"/>
      <c r="AX660" s="4"/>
      <c r="AY660" s="4"/>
      <c r="BG660" s="9"/>
    </row>
    <row r="661" spans="1:59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47"/>
      <c r="AN661" s="4"/>
      <c r="AO661" s="4"/>
      <c r="AP661" s="4"/>
      <c r="AQ661" s="4"/>
      <c r="AR661" s="4"/>
      <c r="AS661" s="4"/>
      <c r="AT661" s="4"/>
      <c r="AU661" s="4"/>
      <c r="AV661" s="4"/>
      <c r="AW661" s="9"/>
      <c r="AX661" s="4"/>
      <c r="AY661" s="4"/>
      <c r="BG661" s="9"/>
    </row>
    <row r="662" spans="1:59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47"/>
      <c r="AN662" s="4"/>
      <c r="AO662" s="4"/>
      <c r="AP662" s="4"/>
      <c r="AQ662" s="4"/>
      <c r="AR662" s="4"/>
      <c r="AS662" s="4"/>
      <c r="AT662" s="4"/>
      <c r="AU662" s="4"/>
      <c r="AV662" s="4"/>
      <c r="AW662" s="9"/>
      <c r="AX662" s="4"/>
      <c r="AY662" s="4"/>
      <c r="BG662" s="9"/>
    </row>
    <row r="663" spans="1:59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47"/>
      <c r="AN663" s="4"/>
      <c r="AO663" s="4"/>
      <c r="AP663" s="4"/>
      <c r="AQ663" s="4"/>
      <c r="AR663" s="4"/>
      <c r="AS663" s="4"/>
      <c r="AT663" s="4"/>
      <c r="AU663" s="4"/>
      <c r="AV663" s="4"/>
      <c r="AW663" s="9"/>
      <c r="AX663" s="4"/>
      <c r="AY663" s="4"/>
      <c r="BG663" s="9"/>
    </row>
    <row r="664" spans="1:59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47"/>
      <c r="AN664" s="4"/>
      <c r="AO664" s="4"/>
      <c r="AP664" s="4"/>
      <c r="AQ664" s="4"/>
      <c r="AR664" s="4"/>
      <c r="AS664" s="4"/>
      <c r="AT664" s="4"/>
      <c r="AU664" s="4"/>
      <c r="AV664" s="4"/>
      <c r="AW664" s="9"/>
      <c r="AX664" s="4"/>
      <c r="AY664" s="4"/>
      <c r="BG664" s="9"/>
    </row>
    <row r="665" spans="1:59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47"/>
      <c r="AN665" s="4"/>
      <c r="AO665" s="4"/>
      <c r="AP665" s="4"/>
      <c r="AQ665" s="4"/>
      <c r="AR665" s="4"/>
      <c r="AS665" s="4"/>
      <c r="AT665" s="4"/>
      <c r="AU665" s="4"/>
      <c r="AV665" s="4"/>
      <c r="AW665" s="9"/>
      <c r="AX665" s="4"/>
      <c r="AY665" s="4"/>
      <c r="BG665" s="9"/>
    </row>
    <row r="666" spans="1:59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47"/>
      <c r="AN666" s="4"/>
      <c r="AO666" s="4"/>
      <c r="AP666" s="4"/>
      <c r="AQ666" s="4"/>
      <c r="AR666" s="4"/>
      <c r="AS666" s="4"/>
      <c r="AT666" s="4"/>
      <c r="AU666" s="4"/>
      <c r="AV666" s="4"/>
      <c r="AW666" s="9"/>
      <c r="AX666" s="4"/>
      <c r="AY666" s="4"/>
      <c r="BG666" s="9"/>
    </row>
    <row r="667" spans="1:59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47"/>
      <c r="AN667" s="4"/>
      <c r="AO667" s="4"/>
      <c r="AP667" s="4"/>
      <c r="AQ667" s="4"/>
      <c r="AR667" s="4"/>
      <c r="AS667" s="4"/>
      <c r="AT667" s="4"/>
      <c r="AU667" s="4"/>
      <c r="AV667" s="4"/>
      <c r="AW667" s="9"/>
      <c r="AX667" s="4"/>
      <c r="AY667" s="4"/>
      <c r="BG667" s="9"/>
    </row>
    <row r="668" spans="1:59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47"/>
      <c r="AN668" s="4"/>
      <c r="AO668" s="4"/>
      <c r="AP668" s="4"/>
      <c r="AQ668" s="4"/>
      <c r="AR668" s="4"/>
      <c r="AS668" s="4"/>
      <c r="AT668" s="4"/>
      <c r="AU668" s="4"/>
      <c r="AV668" s="4"/>
      <c r="AW668" s="9"/>
      <c r="AX668" s="4"/>
      <c r="AY668" s="4"/>
      <c r="BG668" s="9"/>
    </row>
    <row r="669" spans="1:59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47"/>
      <c r="AN669" s="4"/>
      <c r="AO669" s="4"/>
      <c r="AP669" s="4"/>
      <c r="AQ669" s="4"/>
      <c r="AR669" s="4"/>
      <c r="AS669" s="4"/>
      <c r="AT669" s="4"/>
      <c r="AU669" s="4"/>
      <c r="AV669" s="4"/>
      <c r="AW669" s="9"/>
      <c r="AX669" s="4"/>
      <c r="AY669" s="4"/>
      <c r="BG669" s="9"/>
    </row>
    <row r="670" spans="1:59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47"/>
      <c r="AN670" s="4"/>
      <c r="AO670" s="4"/>
      <c r="AP670" s="4"/>
      <c r="AQ670" s="4"/>
      <c r="AR670" s="4"/>
      <c r="AS670" s="4"/>
      <c r="AT670" s="4"/>
      <c r="AU670" s="4"/>
      <c r="AV670" s="4"/>
      <c r="AW670" s="9"/>
      <c r="AX670" s="4"/>
      <c r="AY670" s="4"/>
      <c r="BG670" s="9"/>
    </row>
    <row r="671" spans="1:59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47"/>
      <c r="AN671" s="4"/>
      <c r="AO671" s="4"/>
      <c r="AP671" s="4"/>
      <c r="AQ671" s="4"/>
      <c r="AR671" s="4"/>
      <c r="AS671" s="4"/>
      <c r="AT671" s="4"/>
      <c r="AU671" s="4"/>
      <c r="AV671" s="4"/>
      <c r="AW671" s="9"/>
      <c r="AX671" s="4"/>
      <c r="AY671" s="4"/>
      <c r="BG671" s="9"/>
    </row>
    <row r="672" spans="1:59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47"/>
      <c r="AN672" s="4"/>
      <c r="AO672" s="4"/>
      <c r="AP672" s="4"/>
      <c r="AQ672" s="4"/>
      <c r="AR672" s="4"/>
      <c r="AS672" s="4"/>
      <c r="AT672" s="4"/>
      <c r="AU672" s="4"/>
      <c r="AV672" s="4"/>
      <c r="AW672" s="9"/>
      <c r="AX672" s="4"/>
      <c r="AY672" s="4"/>
      <c r="BG672" s="9"/>
    </row>
    <row r="673" spans="1:59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47"/>
      <c r="AN673" s="4"/>
      <c r="AO673" s="4"/>
      <c r="AP673" s="4"/>
      <c r="AQ673" s="4"/>
      <c r="AR673" s="4"/>
      <c r="AS673" s="4"/>
      <c r="AT673" s="4"/>
      <c r="AU673" s="4"/>
      <c r="AV673" s="4"/>
      <c r="AW673" s="9"/>
      <c r="AX673" s="4"/>
      <c r="AY673" s="4"/>
      <c r="BG673" s="9"/>
    </row>
    <row r="674" spans="1:59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47"/>
      <c r="AN674" s="4"/>
      <c r="AO674" s="4"/>
      <c r="AP674" s="4"/>
      <c r="AQ674" s="4"/>
      <c r="AR674" s="4"/>
      <c r="AS674" s="4"/>
      <c r="AT674" s="4"/>
      <c r="AU674" s="4"/>
      <c r="AV674" s="4"/>
      <c r="AW674" s="9"/>
      <c r="AX674" s="4"/>
      <c r="AY674" s="4"/>
      <c r="BG674" s="9"/>
    </row>
    <row r="675" spans="1:59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47"/>
      <c r="AN675" s="4"/>
      <c r="AO675" s="4"/>
      <c r="AP675" s="4"/>
      <c r="AQ675" s="4"/>
      <c r="AR675" s="4"/>
      <c r="AS675" s="4"/>
      <c r="AT675" s="4"/>
      <c r="AU675" s="4"/>
      <c r="AV675" s="4"/>
      <c r="AW675" s="9"/>
      <c r="AX675" s="4"/>
      <c r="AY675" s="4"/>
      <c r="BG675" s="9"/>
    </row>
    <row r="676" spans="1:59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47"/>
      <c r="AN676" s="4"/>
      <c r="AO676" s="4"/>
      <c r="AP676" s="4"/>
      <c r="AQ676" s="4"/>
      <c r="AR676" s="4"/>
      <c r="AS676" s="4"/>
      <c r="AT676" s="4"/>
      <c r="AU676" s="4"/>
      <c r="AV676" s="4"/>
      <c r="AW676" s="9"/>
      <c r="AX676" s="4"/>
      <c r="AY676" s="4"/>
      <c r="BG676" s="9"/>
    </row>
    <row r="677" spans="1:59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47"/>
      <c r="AN677" s="4"/>
      <c r="AO677" s="4"/>
      <c r="AP677" s="4"/>
      <c r="AQ677" s="4"/>
      <c r="AR677" s="4"/>
      <c r="AS677" s="4"/>
      <c r="AT677" s="4"/>
      <c r="AU677" s="4"/>
      <c r="AV677" s="4"/>
      <c r="AW677" s="9"/>
      <c r="AX677" s="4"/>
      <c r="AY677" s="4"/>
      <c r="BG677" s="9"/>
    </row>
    <row r="678" spans="1:59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47"/>
      <c r="AN678" s="4"/>
      <c r="AO678" s="4"/>
      <c r="AP678" s="4"/>
      <c r="AQ678" s="4"/>
      <c r="AR678" s="4"/>
      <c r="AS678" s="4"/>
      <c r="AT678" s="4"/>
      <c r="AU678" s="4"/>
      <c r="AV678" s="4"/>
      <c r="AW678" s="9"/>
      <c r="AX678" s="4"/>
      <c r="AY678" s="4"/>
      <c r="BG678" s="9"/>
    </row>
    <row r="679" spans="1:59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47"/>
      <c r="AN679" s="4"/>
      <c r="AO679" s="4"/>
      <c r="AP679" s="4"/>
      <c r="AQ679" s="4"/>
      <c r="AR679" s="4"/>
      <c r="AS679" s="4"/>
      <c r="AT679" s="4"/>
      <c r="AU679" s="4"/>
      <c r="AV679" s="4"/>
      <c r="AW679" s="9"/>
      <c r="AX679" s="4"/>
      <c r="AY679" s="4"/>
      <c r="BG679" s="9"/>
    </row>
    <row r="680" spans="1:59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47"/>
      <c r="AN680" s="4"/>
      <c r="AO680" s="4"/>
      <c r="AP680" s="4"/>
      <c r="AQ680" s="4"/>
      <c r="AR680" s="4"/>
      <c r="AS680" s="4"/>
      <c r="AT680" s="4"/>
      <c r="AU680" s="4"/>
      <c r="AV680" s="4"/>
      <c r="AW680" s="9"/>
      <c r="AX680" s="4"/>
      <c r="AY680" s="4"/>
      <c r="BG680" s="9"/>
    </row>
    <row r="681" spans="1:59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47"/>
      <c r="AN681" s="4"/>
      <c r="AO681" s="4"/>
      <c r="AP681" s="4"/>
      <c r="AQ681" s="4"/>
      <c r="AR681" s="4"/>
      <c r="AS681" s="4"/>
      <c r="AT681" s="4"/>
      <c r="AU681" s="4"/>
      <c r="AV681" s="4"/>
      <c r="AW681" s="9"/>
      <c r="AX681" s="4"/>
      <c r="AY681" s="4"/>
      <c r="BG681" s="9"/>
    </row>
    <row r="682" spans="1:59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47"/>
      <c r="AN682" s="4"/>
      <c r="AO682" s="4"/>
      <c r="AP682" s="4"/>
      <c r="AQ682" s="4"/>
      <c r="AR682" s="4"/>
      <c r="AS682" s="4"/>
      <c r="AT682" s="4"/>
      <c r="AU682" s="4"/>
      <c r="AV682" s="4"/>
      <c r="AW682" s="9"/>
      <c r="AX682" s="4"/>
      <c r="AY682" s="4"/>
      <c r="BG682" s="9"/>
    </row>
    <row r="683" spans="1:59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47"/>
      <c r="AN683" s="4"/>
      <c r="AO683" s="4"/>
      <c r="AP683" s="4"/>
      <c r="AQ683" s="4"/>
      <c r="AR683" s="4"/>
      <c r="AS683" s="4"/>
      <c r="AT683" s="4"/>
      <c r="AU683" s="4"/>
      <c r="AV683" s="4"/>
      <c r="AW683" s="9"/>
      <c r="AX683" s="4"/>
      <c r="AY683" s="4"/>
      <c r="BG683" s="9"/>
    </row>
    <row r="684" spans="1:59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47"/>
      <c r="AN684" s="4"/>
      <c r="AO684" s="4"/>
      <c r="AP684" s="4"/>
      <c r="AQ684" s="4"/>
      <c r="AR684" s="4"/>
      <c r="AS684" s="4"/>
      <c r="AT684" s="4"/>
      <c r="AU684" s="4"/>
      <c r="AV684" s="4"/>
      <c r="AW684" s="9"/>
      <c r="AX684" s="4"/>
      <c r="AY684" s="4"/>
      <c r="BG684" s="9"/>
    </row>
    <row r="685" spans="1:59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47"/>
      <c r="AN685" s="4"/>
      <c r="AO685" s="4"/>
      <c r="AP685" s="4"/>
      <c r="AQ685" s="4"/>
      <c r="AR685" s="4"/>
      <c r="AS685" s="4"/>
      <c r="AT685" s="4"/>
      <c r="AU685" s="4"/>
      <c r="AV685" s="4"/>
      <c r="AW685" s="9"/>
      <c r="AX685" s="4"/>
      <c r="AY685" s="4"/>
      <c r="BG685" s="9"/>
    </row>
    <row r="686" spans="1:59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47"/>
      <c r="AN686" s="4"/>
      <c r="AO686" s="4"/>
      <c r="AP686" s="4"/>
      <c r="AQ686" s="4"/>
      <c r="AR686" s="4"/>
      <c r="AS686" s="4"/>
      <c r="AT686" s="4"/>
      <c r="AU686" s="4"/>
      <c r="AV686" s="4"/>
      <c r="AW686" s="9"/>
      <c r="AX686" s="4"/>
      <c r="AY686" s="4"/>
      <c r="BG686" s="9"/>
    </row>
    <row r="687" spans="1:59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47"/>
      <c r="AN687" s="4"/>
      <c r="AO687" s="4"/>
      <c r="AP687" s="4"/>
      <c r="AQ687" s="4"/>
      <c r="AR687" s="4"/>
      <c r="AS687" s="4"/>
      <c r="AT687" s="4"/>
      <c r="AU687" s="4"/>
      <c r="AV687" s="4"/>
      <c r="AW687" s="9"/>
      <c r="AX687" s="4"/>
      <c r="AY687" s="4"/>
      <c r="BG687" s="9"/>
    </row>
    <row r="688" spans="1:59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47"/>
      <c r="AN688" s="4"/>
      <c r="AO688" s="4"/>
      <c r="AP688" s="4"/>
      <c r="AQ688" s="4"/>
      <c r="AR688" s="4"/>
      <c r="AS688" s="4"/>
      <c r="AT688" s="4"/>
      <c r="AU688" s="4"/>
      <c r="AV688" s="4"/>
      <c r="AW688" s="9"/>
      <c r="AX688" s="4"/>
      <c r="AY688" s="4"/>
      <c r="BG688" s="9"/>
    </row>
    <row r="689" spans="1:59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47"/>
      <c r="AN689" s="4"/>
      <c r="AO689" s="4"/>
      <c r="AP689" s="4"/>
      <c r="AQ689" s="4"/>
      <c r="AR689" s="4"/>
      <c r="AS689" s="4"/>
      <c r="AT689" s="4"/>
      <c r="AU689" s="4"/>
      <c r="AV689" s="4"/>
      <c r="AW689" s="9"/>
      <c r="AX689" s="4"/>
      <c r="AY689" s="4"/>
      <c r="BG689" s="9"/>
    </row>
    <row r="690" spans="1:59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47"/>
      <c r="AN690" s="4"/>
      <c r="AO690" s="4"/>
      <c r="AP690" s="4"/>
      <c r="AQ690" s="4"/>
      <c r="AR690" s="4"/>
      <c r="AS690" s="4"/>
      <c r="AT690" s="4"/>
      <c r="AU690" s="4"/>
      <c r="AV690" s="4"/>
      <c r="AW690" s="9"/>
      <c r="AX690" s="4"/>
      <c r="AY690" s="4"/>
      <c r="BG690" s="9"/>
    </row>
    <row r="691" spans="1:59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47"/>
      <c r="AN691" s="4"/>
      <c r="AO691" s="4"/>
      <c r="AP691" s="4"/>
      <c r="AQ691" s="4"/>
      <c r="AR691" s="4"/>
      <c r="AS691" s="4"/>
      <c r="AT691" s="4"/>
      <c r="AU691" s="4"/>
      <c r="AV691" s="4"/>
      <c r="AW691" s="9"/>
      <c r="AX691" s="4"/>
      <c r="AY691" s="4"/>
      <c r="BG691" s="9"/>
    </row>
    <row r="692" spans="1:59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47"/>
      <c r="AN692" s="4"/>
      <c r="AO692" s="4"/>
      <c r="AP692" s="4"/>
      <c r="AQ692" s="4"/>
      <c r="AR692" s="4"/>
      <c r="AS692" s="4"/>
      <c r="AT692" s="4"/>
      <c r="AU692" s="4"/>
      <c r="AV692" s="4"/>
      <c r="AW692" s="9"/>
      <c r="AX692" s="4"/>
      <c r="AY692" s="4"/>
      <c r="BG692" s="9"/>
    </row>
    <row r="693" spans="1:59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47"/>
      <c r="AN693" s="4"/>
      <c r="AO693" s="4"/>
      <c r="AP693" s="4"/>
      <c r="AQ693" s="4"/>
      <c r="AR693" s="4"/>
      <c r="AS693" s="4"/>
      <c r="AT693" s="4"/>
      <c r="AU693" s="4"/>
      <c r="AV693" s="4"/>
      <c r="AW693" s="9"/>
      <c r="AX693" s="4"/>
      <c r="AY693" s="4"/>
      <c r="BG693" s="9"/>
    </row>
    <row r="694" spans="1:59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47"/>
      <c r="AN694" s="4"/>
      <c r="AO694" s="4"/>
      <c r="AP694" s="4"/>
      <c r="AQ694" s="4"/>
      <c r="AR694" s="4"/>
      <c r="AS694" s="4"/>
      <c r="AT694" s="4"/>
      <c r="AU694" s="4"/>
      <c r="AV694" s="4"/>
      <c r="AW694" s="9"/>
      <c r="AX694" s="4"/>
      <c r="AY694" s="4"/>
      <c r="BG694" s="9"/>
    </row>
    <row r="695" spans="1:59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47"/>
      <c r="AN695" s="4"/>
      <c r="AO695" s="4"/>
      <c r="AP695" s="4"/>
      <c r="AQ695" s="4"/>
      <c r="AR695" s="4"/>
      <c r="AS695" s="4"/>
      <c r="AT695" s="4"/>
      <c r="AU695" s="4"/>
      <c r="AV695" s="4"/>
      <c r="AW695" s="9"/>
      <c r="AX695" s="4"/>
      <c r="AY695" s="4"/>
      <c r="BG695" s="9"/>
    </row>
    <row r="696" spans="1:59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47"/>
      <c r="AN696" s="4"/>
      <c r="AO696" s="4"/>
      <c r="AP696" s="4"/>
      <c r="AQ696" s="4"/>
      <c r="AR696" s="4"/>
      <c r="AS696" s="4"/>
      <c r="AT696" s="4"/>
      <c r="AU696" s="4"/>
      <c r="AV696" s="4"/>
      <c r="AW696" s="9"/>
      <c r="AX696" s="4"/>
      <c r="AY696" s="4"/>
      <c r="BG696" s="9"/>
    </row>
    <row r="697" spans="1:59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47"/>
      <c r="AN697" s="4"/>
      <c r="AO697" s="4"/>
      <c r="AP697" s="4"/>
      <c r="AQ697" s="4"/>
      <c r="AR697" s="4"/>
      <c r="AS697" s="4"/>
      <c r="AT697" s="4"/>
      <c r="AU697" s="4"/>
      <c r="AV697" s="4"/>
      <c r="AW697" s="9"/>
      <c r="AX697" s="4"/>
      <c r="AY697" s="4"/>
      <c r="BG697" s="9"/>
    </row>
    <row r="698" spans="1:59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47"/>
      <c r="AN698" s="4"/>
      <c r="AO698" s="4"/>
      <c r="AP698" s="4"/>
      <c r="AQ698" s="4"/>
      <c r="AR698" s="4"/>
      <c r="AS698" s="4"/>
      <c r="AT698" s="4"/>
      <c r="AU698" s="4"/>
      <c r="AV698" s="4"/>
      <c r="AW698" s="9"/>
      <c r="AX698" s="4"/>
      <c r="AY698" s="4"/>
      <c r="BG698" s="9"/>
    </row>
    <row r="699" spans="1:59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47"/>
      <c r="AN699" s="4"/>
      <c r="AO699" s="4"/>
      <c r="AP699" s="4"/>
      <c r="AQ699" s="4"/>
      <c r="AR699" s="4"/>
      <c r="AS699" s="4"/>
      <c r="AT699" s="4"/>
      <c r="AU699" s="4"/>
      <c r="AV699" s="4"/>
      <c r="AW699" s="9"/>
      <c r="AX699" s="4"/>
      <c r="AY699" s="4"/>
      <c r="BG699" s="9"/>
    </row>
    <row r="700" spans="1:59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47"/>
      <c r="AN700" s="4"/>
      <c r="AO700" s="4"/>
      <c r="AP700" s="4"/>
      <c r="AQ700" s="4"/>
      <c r="AR700" s="4"/>
      <c r="AS700" s="4"/>
      <c r="AT700" s="4"/>
      <c r="AU700" s="4"/>
      <c r="AV700" s="4"/>
      <c r="AW700" s="9"/>
      <c r="AX700" s="4"/>
      <c r="AY700" s="4"/>
      <c r="BG700" s="9"/>
    </row>
    <row r="701" spans="1:59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47"/>
      <c r="AN701" s="4"/>
      <c r="AO701" s="4"/>
      <c r="AP701" s="4"/>
      <c r="AQ701" s="4"/>
      <c r="AR701" s="4"/>
      <c r="AS701" s="4"/>
      <c r="AT701" s="4"/>
      <c r="AU701" s="4"/>
      <c r="AV701" s="4"/>
      <c r="AW701" s="9"/>
      <c r="AX701" s="4"/>
      <c r="AY701" s="4"/>
      <c r="BG701" s="9"/>
    </row>
    <row r="702" spans="1:59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47"/>
      <c r="AN702" s="4"/>
      <c r="AO702" s="4"/>
      <c r="AP702" s="4"/>
      <c r="AQ702" s="4"/>
      <c r="AR702" s="4"/>
      <c r="AS702" s="4"/>
      <c r="AT702" s="4"/>
      <c r="AU702" s="4"/>
      <c r="AV702" s="4"/>
      <c r="AW702" s="9"/>
      <c r="AX702" s="4"/>
      <c r="AY702" s="4"/>
      <c r="BG702" s="9"/>
    </row>
    <row r="703" spans="1:59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47"/>
      <c r="AN703" s="4"/>
      <c r="AO703" s="4"/>
      <c r="AP703" s="4"/>
      <c r="AQ703" s="4"/>
      <c r="AR703" s="4"/>
      <c r="AS703" s="4"/>
      <c r="AT703" s="4"/>
      <c r="AU703" s="4"/>
      <c r="AV703" s="4"/>
      <c r="AW703" s="9"/>
      <c r="AX703" s="4"/>
      <c r="AY703" s="4"/>
      <c r="BG703" s="9"/>
    </row>
    <row r="704" spans="1:59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47"/>
      <c r="AN704" s="4"/>
      <c r="AO704" s="4"/>
      <c r="AP704" s="4"/>
      <c r="AQ704" s="4"/>
      <c r="AR704" s="4"/>
      <c r="AS704" s="4"/>
      <c r="AT704" s="4"/>
      <c r="AU704" s="4"/>
      <c r="AV704" s="4"/>
      <c r="AW704" s="9"/>
      <c r="AX704" s="4"/>
      <c r="AY704" s="4"/>
      <c r="BG704" s="9"/>
    </row>
    <row r="705" spans="1:59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47"/>
      <c r="AN705" s="4"/>
      <c r="AO705" s="4"/>
      <c r="AP705" s="4"/>
      <c r="AQ705" s="4"/>
      <c r="AR705" s="4"/>
      <c r="AS705" s="4"/>
      <c r="AT705" s="4"/>
      <c r="AU705" s="4"/>
      <c r="AV705" s="4"/>
      <c r="AW705" s="9"/>
      <c r="AX705" s="4"/>
      <c r="AY705" s="4"/>
      <c r="BG705" s="9"/>
    </row>
    <row r="706" spans="1:59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47"/>
      <c r="AN706" s="4"/>
      <c r="AO706" s="4"/>
      <c r="AP706" s="4"/>
      <c r="AQ706" s="4"/>
      <c r="AR706" s="4"/>
      <c r="AS706" s="4"/>
      <c r="AT706" s="4"/>
      <c r="AU706" s="4"/>
      <c r="AV706" s="4"/>
      <c r="AW706" s="9"/>
      <c r="AX706" s="4"/>
      <c r="AY706" s="4"/>
      <c r="BG706" s="9"/>
    </row>
    <row r="707" spans="1:59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47"/>
      <c r="AN707" s="4"/>
      <c r="AO707" s="4"/>
      <c r="AP707" s="4"/>
      <c r="AQ707" s="4"/>
      <c r="AR707" s="4"/>
      <c r="AS707" s="4"/>
      <c r="AT707" s="4"/>
      <c r="AU707" s="4"/>
      <c r="AV707" s="4"/>
      <c r="AW707" s="9"/>
      <c r="AX707" s="4"/>
      <c r="AY707" s="4"/>
      <c r="BG707" s="9"/>
    </row>
    <row r="708" spans="1:59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47"/>
      <c r="AN708" s="4"/>
      <c r="AO708" s="4"/>
      <c r="AP708" s="4"/>
      <c r="AQ708" s="4"/>
      <c r="AR708" s="4"/>
      <c r="AS708" s="4"/>
      <c r="AT708" s="4"/>
      <c r="AU708" s="4"/>
      <c r="AV708" s="4"/>
      <c r="AW708" s="9"/>
      <c r="AX708" s="4"/>
      <c r="AY708" s="4"/>
      <c r="BG708" s="9"/>
    </row>
    <row r="709" spans="1:59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47"/>
      <c r="AN709" s="4"/>
      <c r="AO709" s="4"/>
      <c r="AP709" s="4"/>
      <c r="AQ709" s="4"/>
      <c r="AR709" s="4"/>
      <c r="AS709" s="4"/>
      <c r="AT709" s="4"/>
      <c r="AU709" s="4"/>
      <c r="AV709" s="4"/>
      <c r="AW709" s="9"/>
      <c r="AX709" s="4"/>
      <c r="AY709" s="4"/>
      <c r="BG709" s="9"/>
    </row>
    <row r="710" spans="1:59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47"/>
      <c r="AN710" s="4"/>
      <c r="AO710" s="4"/>
      <c r="AP710" s="4"/>
      <c r="AQ710" s="4"/>
      <c r="AR710" s="4"/>
      <c r="AS710" s="4"/>
      <c r="AT710" s="4"/>
      <c r="AU710" s="4"/>
      <c r="AV710" s="4"/>
      <c r="AW710" s="9"/>
      <c r="AX710" s="4"/>
      <c r="AY710" s="4"/>
      <c r="BG710" s="9"/>
    </row>
    <row r="711" spans="1:59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47"/>
      <c r="AN711" s="4"/>
      <c r="AO711" s="4"/>
      <c r="AP711" s="4"/>
      <c r="AQ711" s="4"/>
      <c r="AR711" s="4"/>
      <c r="AS711" s="4"/>
      <c r="AT711" s="4"/>
      <c r="AU711" s="4"/>
      <c r="AV711" s="4"/>
      <c r="AW711" s="9"/>
      <c r="AX711" s="4"/>
      <c r="AY711" s="4"/>
      <c r="BG711" s="9"/>
    </row>
    <row r="712" spans="1:59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47"/>
      <c r="AN712" s="4"/>
      <c r="AO712" s="4"/>
      <c r="AP712" s="4"/>
      <c r="AQ712" s="4"/>
      <c r="AR712" s="4"/>
      <c r="AS712" s="4"/>
      <c r="AT712" s="4"/>
      <c r="AU712" s="4"/>
      <c r="AV712" s="4"/>
      <c r="AW712" s="9"/>
      <c r="AX712" s="4"/>
      <c r="AY712" s="4"/>
      <c r="BG712" s="9"/>
    </row>
    <row r="713" spans="1:59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47"/>
      <c r="AN713" s="4"/>
      <c r="AO713" s="4"/>
      <c r="AP713" s="4"/>
      <c r="AQ713" s="4"/>
      <c r="AR713" s="4"/>
      <c r="AS713" s="4"/>
      <c r="AT713" s="4"/>
      <c r="AU713" s="4"/>
      <c r="AV713" s="4"/>
      <c r="AW713" s="9"/>
      <c r="AX713" s="4"/>
      <c r="AY713" s="4"/>
      <c r="BG713" s="9"/>
    </row>
    <row r="714" spans="1:59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47"/>
      <c r="AN714" s="4"/>
      <c r="AO714" s="4"/>
      <c r="AP714" s="4"/>
      <c r="AQ714" s="4"/>
      <c r="AR714" s="4"/>
      <c r="AS714" s="4"/>
      <c r="AT714" s="4"/>
      <c r="AU714" s="4"/>
      <c r="AV714" s="4"/>
      <c r="AW714" s="9"/>
      <c r="AX714" s="4"/>
      <c r="AY714" s="4"/>
      <c r="BG714" s="9"/>
    </row>
    <row r="715" spans="1:59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47"/>
      <c r="AN715" s="4"/>
      <c r="AO715" s="4"/>
      <c r="AP715" s="4"/>
      <c r="AQ715" s="4"/>
      <c r="AR715" s="4"/>
      <c r="AS715" s="4"/>
      <c r="AT715" s="4"/>
      <c r="AU715" s="4"/>
      <c r="AV715" s="4"/>
      <c r="AW715" s="9"/>
      <c r="AX715" s="4"/>
      <c r="AY715" s="4"/>
      <c r="BG715" s="9"/>
    </row>
    <row r="716" spans="1:59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47"/>
      <c r="AN716" s="4"/>
      <c r="AO716" s="4"/>
      <c r="AP716" s="4"/>
      <c r="AQ716" s="4"/>
      <c r="AR716" s="4"/>
      <c r="AS716" s="4"/>
      <c r="AT716" s="4"/>
      <c r="AU716" s="4"/>
      <c r="AV716" s="4"/>
      <c r="AW716" s="9"/>
      <c r="AX716" s="4"/>
      <c r="AY716" s="4"/>
      <c r="BG716" s="9"/>
    </row>
    <row r="717" spans="1:59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47"/>
      <c r="AN717" s="4"/>
      <c r="AO717" s="4"/>
      <c r="AP717" s="4"/>
      <c r="AQ717" s="4"/>
      <c r="AR717" s="4"/>
      <c r="AS717" s="4"/>
      <c r="AT717" s="4"/>
      <c r="AU717" s="4"/>
      <c r="AV717" s="4"/>
      <c r="AW717" s="9"/>
      <c r="AX717" s="4"/>
      <c r="AY717" s="4"/>
      <c r="BG717" s="9"/>
    </row>
    <row r="718" spans="1:59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47"/>
      <c r="AN718" s="4"/>
      <c r="AO718" s="4"/>
      <c r="AP718" s="4"/>
      <c r="AQ718" s="4"/>
      <c r="AR718" s="4"/>
      <c r="AS718" s="4"/>
      <c r="AT718" s="4"/>
      <c r="AU718" s="4"/>
      <c r="AV718" s="4"/>
      <c r="AW718" s="9"/>
      <c r="AX718" s="4"/>
      <c r="AY718" s="4"/>
      <c r="BG718" s="9"/>
    </row>
    <row r="719" spans="1:59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47"/>
      <c r="AN719" s="4"/>
      <c r="AO719" s="4"/>
      <c r="AP719" s="4"/>
      <c r="AQ719" s="4"/>
      <c r="AR719" s="4"/>
      <c r="AS719" s="4"/>
      <c r="AT719" s="4"/>
      <c r="AU719" s="4"/>
      <c r="AV719" s="4"/>
      <c r="AW719" s="9"/>
      <c r="AX719" s="4"/>
      <c r="AY719" s="4"/>
      <c r="BG719" s="9"/>
    </row>
    <row r="720" spans="1:59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47"/>
      <c r="AN720" s="4"/>
      <c r="AO720" s="4"/>
      <c r="AP720" s="4"/>
      <c r="AQ720" s="4"/>
      <c r="AR720" s="4"/>
      <c r="AS720" s="4"/>
      <c r="AT720" s="4"/>
      <c r="AU720" s="4"/>
      <c r="AV720" s="4"/>
      <c r="AW720" s="9"/>
      <c r="AX720" s="4"/>
      <c r="AY720" s="4"/>
      <c r="BG720" s="9"/>
    </row>
    <row r="721" spans="1:59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47"/>
      <c r="AN721" s="4"/>
      <c r="AO721" s="4"/>
      <c r="AP721" s="4"/>
      <c r="AQ721" s="4"/>
      <c r="AR721" s="4"/>
      <c r="AS721" s="4"/>
      <c r="AT721" s="4"/>
      <c r="AU721" s="4"/>
      <c r="AV721" s="4"/>
      <c r="AW721" s="9"/>
      <c r="AX721" s="4"/>
      <c r="AY721" s="4"/>
      <c r="BG721" s="9"/>
    </row>
    <row r="722" spans="1:59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47"/>
      <c r="AN722" s="4"/>
      <c r="AO722" s="4"/>
      <c r="AP722" s="4"/>
      <c r="AQ722" s="4"/>
      <c r="AR722" s="4"/>
      <c r="AS722" s="4"/>
      <c r="AT722" s="4"/>
      <c r="AU722" s="4"/>
      <c r="AV722" s="4"/>
      <c r="AW722" s="9"/>
      <c r="AX722" s="4"/>
      <c r="AY722" s="4"/>
      <c r="BG722" s="9"/>
    </row>
    <row r="723" spans="1:59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47"/>
      <c r="AN723" s="4"/>
      <c r="AO723" s="4"/>
      <c r="AP723" s="4"/>
      <c r="AQ723" s="4"/>
      <c r="AR723" s="4"/>
      <c r="AS723" s="4"/>
      <c r="AT723" s="4"/>
      <c r="AU723" s="4"/>
      <c r="AV723" s="4"/>
      <c r="AW723" s="9"/>
      <c r="AX723" s="4"/>
      <c r="AY723" s="4"/>
      <c r="BG723" s="9"/>
    </row>
    <row r="724" spans="1:59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47"/>
      <c r="AN724" s="4"/>
      <c r="AO724" s="4"/>
      <c r="AP724" s="4"/>
      <c r="AQ724" s="4"/>
      <c r="AR724" s="4"/>
      <c r="AS724" s="4"/>
      <c r="AT724" s="4"/>
      <c r="AU724" s="4"/>
      <c r="AV724" s="4"/>
      <c r="AW724" s="9"/>
      <c r="AX724" s="4"/>
      <c r="AY724" s="4"/>
      <c r="BG724" s="9"/>
    </row>
    <row r="725" spans="1:59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47"/>
      <c r="AN725" s="4"/>
      <c r="AO725" s="4"/>
      <c r="AP725" s="4"/>
      <c r="AQ725" s="4"/>
      <c r="AR725" s="4"/>
      <c r="AS725" s="4"/>
      <c r="AT725" s="4"/>
      <c r="AU725" s="4"/>
      <c r="AV725" s="4"/>
      <c r="AW725" s="9"/>
      <c r="AX725" s="4"/>
      <c r="AY725" s="4"/>
      <c r="BG725" s="9"/>
    </row>
    <row r="726" spans="1:59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47"/>
      <c r="AN726" s="4"/>
      <c r="AO726" s="4"/>
      <c r="AP726" s="4"/>
      <c r="AQ726" s="4"/>
      <c r="AR726" s="4"/>
      <c r="AS726" s="4"/>
      <c r="AT726" s="4"/>
      <c r="AU726" s="4"/>
      <c r="AV726" s="4"/>
      <c r="AW726" s="9"/>
      <c r="AX726" s="4"/>
      <c r="AY726" s="4"/>
      <c r="BG726" s="9"/>
    </row>
    <row r="727" spans="1:59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47"/>
      <c r="AN727" s="4"/>
      <c r="AO727" s="4"/>
      <c r="AP727" s="4"/>
      <c r="AQ727" s="4"/>
      <c r="AR727" s="4"/>
      <c r="AS727" s="4"/>
      <c r="AT727" s="4"/>
      <c r="AU727" s="4"/>
      <c r="AV727" s="4"/>
      <c r="AW727" s="9"/>
      <c r="AX727" s="4"/>
      <c r="AY727" s="4"/>
      <c r="BG727" s="9"/>
    </row>
    <row r="728" spans="1:59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47"/>
      <c r="AN728" s="4"/>
      <c r="AO728" s="4"/>
      <c r="AP728" s="4"/>
      <c r="AQ728" s="4"/>
      <c r="AR728" s="4"/>
      <c r="AS728" s="4"/>
      <c r="AT728" s="4"/>
      <c r="AU728" s="4"/>
      <c r="AV728" s="4"/>
      <c r="AW728" s="9"/>
      <c r="AX728" s="4"/>
      <c r="AY728" s="4"/>
      <c r="BG728" s="9"/>
    </row>
    <row r="729" spans="1:59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47"/>
      <c r="AN729" s="4"/>
      <c r="AO729" s="4"/>
      <c r="AP729" s="4"/>
      <c r="AQ729" s="4"/>
      <c r="AR729" s="4"/>
      <c r="AS729" s="4"/>
      <c r="AT729" s="4"/>
      <c r="AU729" s="4"/>
      <c r="AV729" s="4"/>
      <c r="AW729" s="9"/>
      <c r="AX729" s="4"/>
      <c r="AY729" s="4"/>
      <c r="BG729" s="9"/>
    </row>
    <row r="730" spans="1:59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47"/>
      <c r="AN730" s="4"/>
      <c r="AO730" s="4"/>
      <c r="AP730" s="4"/>
      <c r="AQ730" s="4"/>
      <c r="AR730" s="4"/>
      <c r="AS730" s="4"/>
      <c r="AT730" s="4"/>
      <c r="AU730" s="4"/>
      <c r="AV730" s="4"/>
      <c r="AW730" s="9"/>
      <c r="AX730" s="4"/>
      <c r="AY730" s="4"/>
      <c r="BG730" s="9"/>
    </row>
    <row r="731" spans="1:59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47"/>
      <c r="AN731" s="4"/>
      <c r="AO731" s="4"/>
      <c r="AP731" s="4"/>
      <c r="AQ731" s="4"/>
      <c r="AR731" s="4"/>
      <c r="AS731" s="4"/>
      <c r="AT731" s="4"/>
      <c r="AU731" s="4"/>
      <c r="AV731" s="4"/>
      <c r="AW731" s="9"/>
      <c r="AX731" s="4"/>
      <c r="AY731" s="4"/>
      <c r="BG731" s="9"/>
    </row>
    <row r="732" spans="1:59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47"/>
      <c r="AN732" s="4"/>
      <c r="AO732" s="4"/>
      <c r="AP732" s="4"/>
      <c r="AQ732" s="4"/>
      <c r="AR732" s="4"/>
      <c r="AS732" s="4"/>
      <c r="AT732" s="4"/>
      <c r="AU732" s="4"/>
      <c r="AV732" s="4"/>
      <c r="AW732" s="9"/>
      <c r="AX732" s="4"/>
      <c r="AY732" s="4"/>
      <c r="BG732" s="9"/>
    </row>
    <row r="733" spans="1:59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47"/>
      <c r="AN733" s="4"/>
      <c r="AO733" s="4"/>
      <c r="AP733" s="4"/>
      <c r="AQ733" s="4"/>
      <c r="AR733" s="4"/>
      <c r="AS733" s="4"/>
      <c r="AT733" s="4"/>
      <c r="AU733" s="4"/>
      <c r="AV733" s="4"/>
      <c r="AW733" s="9"/>
      <c r="AX733" s="4"/>
      <c r="AY733" s="4"/>
      <c r="BG733" s="9"/>
    </row>
    <row r="734" spans="1:59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47"/>
      <c r="AN734" s="4"/>
      <c r="AO734" s="4"/>
      <c r="AP734" s="4"/>
      <c r="AQ734" s="4"/>
      <c r="AR734" s="4"/>
      <c r="AS734" s="4"/>
      <c r="AT734" s="4"/>
      <c r="AU734" s="4"/>
      <c r="AV734" s="4"/>
      <c r="AW734" s="9"/>
      <c r="AX734" s="4"/>
      <c r="AY734" s="4"/>
      <c r="BG734" s="9"/>
    </row>
    <row r="735" spans="1:59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47"/>
      <c r="AN735" s="4"/>
      <c r="AO735" s="4"/>
      <c r="AP735" s="4"/>
      <c r="AQ735" s="4"/>
      <c r="AR735" s="4"/>
      <c r="AS735" s="4"/>
      <c r="AT735" s="4"/>
      <c r="AU735" s="4"/>
      <c r="AV735" s="4"/>
      <c r="AW735" s="9"/>
      <c r="AX735" s="4"/>
      <c r="AY735" s="4"/>
      <c r="BG735" s="9"/>
    </row>
    <row r="736" spans="1:59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47"/>
      <c r="AN736" s="4"/>
      <c r="AO736" s="4"/>
      <c r="AP736" s="4"/>
      <c r="AQ736" s="4"/>
      <c r="AR736" s="4"/>
      <c r="AS736" s="4"/>
      <c r="AT736" s="4"/>
      <c r="AU736" s="4"/>
      <c r="AV736" s="4"/>
      <c r="AW736" s="9"/>
      <c r="AX736" s="4"/>
      <c r="AY736" s="4"/>
      <c r="BG736" s="9"/>
    </row>
    <row r="737" spans="1:59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47"/>
      <c r="AN737" s="4"/>
      <c r="AO737" s="4"/>
      <c r="AP737" s="4"/>
      <c r="AQ737" s="4"/>
      <c r="AR737" s="4"/>
      <c r="AS737" s="4"/>
      <c r="AT737" s="4"/>
      <c r="AU737" s="4"/>
      <c r="AV737" s="4"/>
      <c r="AW737" s="9"/>
      <c r="AX737" s="4"/>
      <c r="AY737" s="4"/>
      <c r="BG737" s="9"/>
    </row>
    <row r="738" spans="1:59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47"/>
      <c r="AN738" s="4"/>
      <c r="AO738" s="4"/>
      <c r="AP738" s="4"/>
      <c r="AQ738" s="4"/>
      <c r="AR738" s="4"/>
      <c r="AS738" s="4"/>
      <c r="AT738" s="4"/>
      <c r="AU738" s="4"/>
      <c r="AV738" s="4"/>
      <c r="AW738" s="9"/>
      <c r="AX738" s="4"/>
      <c r="AY738" s="4"/>
      <c r="BG738" s="9"/>
    </row>
    <row r="739" spans="1:59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47"/>
      <c r="AN739" s="4"/>
      <c r="AO739" s="4"/>
      <c r="AP739" s="4"/>
      <c r="AQ739" s="4"/>
      <c r="AR739" s="4"/>
      <c r="AS739" s="4"/>
      <c r="AT739" s="4"/>
      <c r="AU739" s="4"/>
      <c r="AV739" s="4"/>
      <c r="AW739" s="9"/>
      <c r="AX739" s="4"/>
      <c r="AY739" s="4"/>
      <c r="BG739" s="9"/>
    </row>
    <row r="740" spans="1:59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47"/>
      <c r="AN740" s="4"/>
      <c r="AO740" s="4"/>
      <c r="AP740" s="4"/>
      <c r="AQ740" s="4"/>
      <c r="AR740" s="4"/>
      <c r="AS740" s="4"/>
      <c r="AT740" s="4"/>
      <c r="AU740" s="4"/>
      <c r="AV740" s="4"/>
      <c r="AW740" s="9"/>
      <c r="AX740" s="4"/>
      <c r="AY740" s="4"/>
      <c r="BG740" s="9"/>
    </row>
    <row r="741" spans="1:59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47"/>
      <c r="AN741" s="4"/>
      <c r="AO741" s="4"/>
      <c r="AP741" s="4"/>
      <c r="AQ741" s="4"/>
      <c r="AR741" s="4"/>
      <c r="AS741" s="4"/>
      <c r="AT741" s="4"/>
      <c r="AU741" s="4"/>
      <c r="AV741" s="4"/>
      <c r="AW741" s="9"/>
      <c r="AX741" s="4"/>
      <c r="AY741" s="4"/>
      <c r="BG741" s="9"/>
    </row>
    <row r="742" spans="1:59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47"/>
      <c r="AN742" s="4"/>
      <c r="AO742" s="4"/>
      <c r="AP742" s="4"/>
      <c r="AQ742" s="4"/>
      <c r="AR742" s="4"/>
      <c r="AS742" s="4"/>
      <c r="AT742" s="4"/>
      <c r="AU742" s="4"/>
      <c r="AV742" s="4"/>
      <c r="AW742" s="9"/>
      <c r="AX742" s="4"/>
      <c r="AY742" s="4"/>
      <c r="BG742" s="9"/>
    </row>
    <row r="743" spans="1:59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47"/>
      <c r="AN743" s="4"/>
      <c r="AO743" s="4"/>
      <c r="AP743" s="4"/>
      <c r="AQ743" s="4"/>
      <c r="AR743" s="4"/>
      <c r="AS743" s="4"/>
      <c r="AT743" s="4"/>
      <c r="AU743" s="4"/>
      <c r="AV743" s="4"/>
      <c r="AW743" s="9"/>
      <c r="AX743" s="4"/>
      <c r="AY743" s="4"/>
      <c r="BG743" s="9"/>
    </row>
    <row r="744" spans="1:59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47"/>
      <c r="AN744" s="4"/>
      <c r="AO744" s="4"/>
      <c r="AP744" s="4"/>
      <c r="AQ744" s="4"/>
      <c r="AR744" s="4"/>
      <c r="AS744" s="4"/>
      <c r="AT744" s="4"/>
      <c r="AU744" s="4"/>
      <c r="AV744" s="4"/>
      <c r="AW744" s="9"/>
      <c r="AX744" s="4"/>
      <c r="AY744" s="4"/>
      <c r="BG744" s="9"/>
    </row>
    <row r="745" spans="1:59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47"/>
      <c r="AN745" s="4"/>
      <c r="AO745" s="4"/>
      <c r="AP745" s="4"/>
      <c r="AQ745" s="4"/>
      <c r="AR745" s="4"/>
      <c r="AS745" s="4"/>
      <c r="AT745" s="4"/>
      <c r="AU745" s="4"/>
      <c r="AV745" s="4"/>
      <c r="AW745" s="9"/>
      <c r="AX745" s="4"/>
      <c r="AY745" s="4"/>
      <c r="BG745" s="9"/>
    </row>
    <row r="746" spans="1:59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47"/>
      <c r="AN746" s="4"/>
      <c r="AO746" s="4"/>
      <c r="AP746" s="4"/>
      <c r="AQ746" s="4"/>
      <c r="AR746" s="4"/>
      <c r="AS746" s="4"/>
      <c r="AT746" s="4"/>
      <c r="AU746" s="4"/>
      <c r="AV746" s="4"/>
      <c r="AW746" s="9"/>
      <c r="AX746" s="4"/>
      <c r="AY746" s="4"/>
      <c r="BG746" s="9"/>
    </row>
    <row r="747" spans="1:59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47"/>
      <c r="AN747" s="4"/>
      <c r="AO747" s="4"/>
      <c r="AP747" s="4"/>
      <c r="AQ747" s="4"/>
      <c r="AR747" s="4"/>
      <c r="AS747" s="4"/>
      <c r="AT747" s="4"/>
      <c r="AU747" s="4"/>
      <c r="AV747" s="4"/>
      <c r="AW747" s="9"/>
      <c r="AX747" s="4"/>
      <c r="AY747" s="4"/>
      <c r="BG747" s="9"/>
    </row>
    <row r="748" spans="1:59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47"/>
      <c r="AN748" s="4"/>
      <c r="AO748" s="4"/>
      <c r="AP748" s="4"/>
      <c r="AQ748" s="4"/>
      <c r="AR748" s="4"/>
      <c r="AS748" s="4"/>
      <c r="AT748" s="4"/>
      <c r="AU748" s="4"/>
      <c r="AV748" s="4"/>
      <c r="AW748" s="9"/>
      <c r="AX748" s="4"/>
      <c r="AY748" s="4"/>
      <c r="BG748" s="9"/>
    </row>
    <row r="749" spans="1:59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47"/>
      <c r="AN749" s="4"/>
      <c r="AO749" s="4"/>
      <c r="AP749" s="4"/>
      <c r="AQ749" s="4"/>
      <c r="AR749" s="4"/>
      <c r="AS749" s="4"/>
      <c r="AT749" s="4"/>
      <c r="AU749" s="4"/>
      <c r="AV749" s="4"/>
      <c r="AW749" s="9"/>
      <c r="AX749" s="4"/>
      <c r="AY749" s="4"/>
      <c r="BG749" s="9"/>
    </row>
    <row r="750" spans="1:59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47"/>
      <c r="AN750" s="4"/>
      <c r="AO750" s="4"/>
      <c r="AP750" s="4"/>
      <c r="AQ750" s="4"/>
      <c r="AR750" s="4"/>
      <c r="AS750" s="4"/>
      <c r="AT750" s="4"/>
      <c r="AU750" s="4"/>
      <c r="AV750" s="4"/>
      <c r="AW750" s="9"/>
      <c r="AX750" s="4"/>
      <c r="AY750" s="4"/>
      <c r="BG750" s="9"/>
    </row>
    <row r="751" spans="1:59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47"/>
      <c r="AN751" s="4"/>
      <c r="AO751" s="4"/>
      <c r="AP751" s="4"/>
      <c r="AQ751" s="4"/>
      <c r="AR751" s="4"/>
      <c r="AS751" s="4"/>
      <c r="AT751" s="4"/>
      <c r="AU751" s="4"/>
      <c r="AV751" s="4"/>
      <c r="AW751" s="9"/>
      <c r="AX751" s="4"/>
      <c r="AY751" s="4"/>
      <c r="BG751" s="9"/>
    </row>
    <row r="752" spans="1:59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47"/>
      <c r="AN752" s="4"/>
      <c r="AO752" s="4"/>
      <c r="AP752" s="4"/>
      <c r="AQ752" s="4"/>
      <c r="AR752" s="4"/>
      <c r="AS752" s="4"/>
      <c r="AT752" s="4"/>
      <c r="AU752" s="4"/>
      <c r="AV752" s="4"/>
      <c r="AW752" s="9"/>
      <c r="AX752" s="4"/>
      <c r="AY752" s="4"/>
      <c r="BG752" s="9"/>
    </row>
    <row r="753" spans="1:59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47"/>
      <c r="AN753" s="4"/>
      <c r="AO753" s="4"/>
      <c r="AP753" s="4"/>
      <c r="AQ753" s="4"/>
      <c r="AR753" s="4"/>
      <c r="AS753" s="4"/>
      <c r="AT753" s="4"/>
      <c r="AU753" s="4"/>
      <c r="AV753" s="4"/>
      <c r="AW753" s="9"/>
      <c r="AX753" s="4"/>
      <c r="AY753" s="4"/>
      <c r="BG753" s="9"/>
    </row>
    <row r="754" spans="1:59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47"/>
      <c r="AN754" s="4"/>
      <c r="AO754" s="4"/>
      <c r="AP754" s="4"/>
      <c r="AQ754" s="4"/>
      <c r="AR754" s="4"/>
      <c r="AS754" s="4"/>
      <c r="AT754" s="4"/>
      <c r="AU754" s="4"/>
      <c r="AV754" s="4"/>
      <c r="AW754" s="9"/>
      <c r="AX754" s="4"/>
      <c r="AY754" s="4"/>
      <c r="BG754" s="9"/>
    </row>
    <row r="755" spans="1:59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47"/>
      <c r="AN755" s="4"/>
      <c r="AO755" s="4"/>
      <c r="AP755" s="4"/>
      <c r="AQ755" s="4"/>
      <c r="AR755" s="4"/>
      <c r="AS755" s="4"/>
      <c r="AT755" s="4"/>
      <c r="AU755" s="4"/>
      <c r="AV755" s="4"/>
      <c r="AW755" s="9"/>
      <c r="AX755" s="4"/>
      <c r="AY755" s="4"/>
      <c r="BG755" s="9"/>
    </row>
    <row r="756" spans="1:59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47"/>
      <c r="AN756" s="4"/>
      <c r="AO756" s="4"/>
      <c r="AP756" s="4"/>
      <c r="AQ756" s="4"/>
      <c r="AR756" s="4"/>
      <c r="AS756" s="4"/>
      <c r="AT756" s="4"/>
      <c r="AU756" s="4"/>
      <c r="AV756" s="4"/>
      <c r="AW756" s="9"/>
      <c r="AX756" s="4"/>
      <c r="AY756" s="4"/>
      <c r="BG756" s="9"/>
    </row>
    <row r="757" spans="1:59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47"/>
      <c r="AN757" s="4"/>
      <c r="AO757" s="4"/>
      <c r="AP757" s="4"/>
      <c r="AQ757" s="4"/>
      <c r="AR757" s="4"/>
      <c r="AS757" s="4"/>
      <c r="AT757" s="4"/>
      <c r="AU757" s="4"/>
      <c r="AV757" s="4"/>
      <c r="AW757" s="9"/>
      <c r="AX757" s="4"/>
      <c r="AY757" s="4"/>
      <c r="BG757" s="9"/>
    </row>
    <row r="758" spans="1:59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47"/>
      <c r="AN758" s="4"/>
      <c r="AO758" s="4"/>
      <c r="AP758" s="4"/>
      <c r="AQ758" s="4"/>
      <c r="AR758" s="4"/>
      <c r="AS758" s="4"/>
      <c r="AT758" s="4"/>
      <c r="AU758" s="4"/>
      <c r="AV758" s="4"/>
      <c r="AW758" s="9"/>
      <c r="AX758" s="4"/>
      <c r="AY758" s="4"/>
      <c r="BG758" s="9"/>
    </row>
    <row r="759" spans="1:59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47"/>
      <c r="AN759" s="4"/>
      <c r="AO759" s="4"/>
      <c r="AP759" s="4"/>
      <c r="AQ759" s="4"/>
      <c r="AR759" s="4"/>
      <c r="AS759" s="4"/>
      <c r="AT759" s="4"/>
      <c r="AU759" s="4"/>
      <c r="AV759" s="4"/>
      <c r="AW759" s="9"/>
      <c r="AX759" s="4"/>
      <c r="AY759" s="4"/>
      <c r="BG759" s="9"/>
    </row>
    <row r="760" spans="1:59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47"/>
      <c r="AN760" s="4"/>
      <c r="AO760" s="4"/>
      <c r="AP760" s="4"/>
      <c r="AQ760" s="4"/>
      <c r="AR760" s="4"/>
      <c r="AS760" s="4"/>
      <c r="AT760" s="4"/>
      <c r="AU760" s="4"/>
      <c r="AV760" s="4"/>
      <c r="AW760" s="9"/>
      <c r="AX760" s="4"/>
      <c r="AY760" s="4"/>
      <c r="BG760" s="9"/>
    </row>
    <row r="761" spans="1:59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47"/>
      <c r="AN761" s="4"/>
      <c r="AO761" s="4"/>
      <c r="AP761" s="4"/>
      <c r="AQ761" s="4"/>
      <c r="AR761" s="4"/>
      <c r="AS761" s="4"/>
      <c r="AT761" s="4"/>
      <c r="AU761" s="4"/>
      <c r="AV761" s="4"/>
      <c r="AW761" s="9"/>
      <c r="AX761" s="4"/>
      <c r="AY761" s="4"/>
      <c r="BG761" s="9"/>
    </row>
    <row r="762" spans="1:59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47"/>
      <c r="AN762" s="4"/>
      <c r="AO762" s="4"/>
      <c r="AP762" s="4"/>
      <c r="AQ762" s="4"/>
      <c r="AR762" s="4"/>
      <c r="AS762" s="4"/>
      <c r="AT762" s="4"/>
      <c r="AU762" s="4"/>
      <c r="AV762" s="4"/>
      <c r="AW762" s="9"/>
      <c r="AX762" s="4"/>
      <c r="AY762" s="4"/>
      <c r="BG762" s="9"/>
    </row>
    <row r="763" spans="1:59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47"/>
      <c r="AN763" s="4"/>
      <c r="AO763" s="4"/>
      <c r="AP763" s="4"/>
      <c r="AQ763" s="4"/>
      <c r="AR763" s="4"/>
      <c r="AS763" s="4"/>
      <c r="AT763" s="4"/>
      <c r="AU763" s="4"/>
      <c r="AV763" s="4"/>
      <c r="AW763" s="9"/>
      <c r="AX763" s="4"/>
      <c r="AY763" s="4"/>
      <c r="BG763" s="9"/>
    </row>
    <row r="764" spans="1:59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47"/>
      <c r="AN764" s="4"/>
      <c r="AO764" s="4"/>
      <c r="AP764" s="4"/>
      <c r="AQ764" s="4"/>
      <c r="AR764" s="4"/>
      <c r="AS764" s="4"/>
      <c r="AT764" s="4"/>
      <c r="AU764" s="4"/>
      <c r="AV764" s="4"/>
      <c r="AW764" s="9"/>
      <c r="AX764" s="4"/>
      <c r="AY764" s="4"/>
      <c r="BG764" s="9"/>
    </row>
    <row r="765" spans="1:59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47"/>
      <c r="AN765" s="4"/>
      <c r="AO765" s="4"/>
      <c r="AP765" s="4"/>
      <c r="AQ765" s="4"/>
      <c r="AR765" s="4"/>
      <c r="AS765" s="4"/>
      <c r="AT765" s="4"/>
      <c r="AU765" s="4"/>
      <c r="AV765" s="4"/>
      <c r="AW765" s="9"/>
      <c r="AX765" s="4"/>
      <c r="AY765" s="4"/>
      <c r="BG765" s="9"/>
    </row>
    <row r="766" spans="1:59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47"/>
      <c r="AN766" s="4"/>
      <c r="AO766" s="4"/>
      <c r="AP766" s="4"/>
      <c r="AQ766" s="4"/>
      <c r="AR766" s="4"/>
      <c r="AS766" s="4"/>
      <c r="AT766" s="4"/>
      <c r="AU766" s="4"/>
      <c r="AV766" s="4"/>
      <c r="AW766" s="9"/>
      <c r="AX766" s="4"/>
      <c r="AY766" s="4"/>
      <c r="BG766" s="9"/>
    </row>
    <row r="767" spans="1:59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47"/>
      <c r="AN767" s="4"/>
      <c r="AO767" s="4"/>
      <c r="AP767" s="4"/>
      <c r="AQ767" s="4"/>
      <c r="AR767" s="4"/>
      <c r="AS767" s="4"/>
      <c r="AT767" s="4"/>
      <c r="AU767" s="4"/>
      <c r="AV767" s="4"/>
      <c r="AW767" s="9"/>
      <c r="AX767" s="4"/>
      <c r="AY767" s="4"/>
      <c r="BG767" s="9"/>
    </row>
    <row r="768" spans="1:59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47"/>
      <c r="AN768" s="4"/>
      <c r="AO768" s="4"/>
      <c r="AP768" s="4"/>
      <c r="AQ768" s="4"/>
      <c r="AR768" s="4"/>
      <c r="AS768" s="4"/>
      <c r="AT768" s="4"/>
      <c r="AU768" s="4"/>
      <c r="AV768" s="4"/>
      <c r="AW768" s="9"/>
      <c r="AX768" s="4"/>
      <c r="AY768" s="4"/>
      <c r="BG768" s="9"/>
    </row>
    <row r="769" spans="1:59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47"/>
      <c r="AN769" s="4"/>
      <c r="AO769" s="4"/>
      <c r="AP769" s="4"/>
      <c r="AQ769" s="4"/>
      <c r="AR769" s="4"/>
      <c r="AS769" s="4"/>
      <c r="AT769" s="4"/>
      <c r="AU769" s="4"/>
      <c r="AV769" s="4"/>
      <c r="AW769" s="9"/>
      <c r="AX769" s="4"/>
      <c r="AY769" s="4"/>
      <c r="BG769" s="9"/>
    </row>
    <row r="770" spans="1:59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47"/>
      <c r="AN770" s="4"/>
      <c r="AO770" s="4"/>
      <c r="AP770" s="4"/>
      <c r="AQ770" s="4"/>
      <c r="AR770" s="4"/>
      <c r="AS770" s="4"/>
      <c r="AT770" s="4"/>
      <c r="AU770" s="4"/>
      <c r="AV770" s="4"/>
      <c r="AW770" s="9"/>
      <c r="AX770" s="4"/>
      <c r="AY770" s="4"/>
      <c r="BG770" s="9"/>
    </row>
    <row r="771" spans="1:59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47"/>
      <c r="AN771" s="4"/>
      <c r="AO771" s="4"/>
      <c r="AP771" s="4"/>
      <c r="AQ771" s="4"/>
      <c r="AR771" s="4"/>
      <c r="AS771" s="4"/>
      <c r="AT771" s="4"/>
      <c r="AU771" s="4"/>
      <c r="AV771" s="4"/>
      <c r="AW771" s="9"/>
      <c r="AX771" s="4"/>
      <c r="AY771" s="4"/>
      <c r="BG771" s="9"/>
    </row>
    <row r="772" spans="1:59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47"/>
      <c r="AN772" s="4"/>
      <c r="AO772" s="4"/>
      <c r="AP772" s="4"/>
      <c r="AQ772" s="4"/>
      <c r="AR772" s="4"/>
      <c r="AS772" s="4"/>
      <c r="AT772" s="4"/>
      <c r="AU772" s="4"/>
      <c r="AV772" s="4"/>
      <c r="AW772" s="9"/>
      <c r="AX772" s="4"/>
      <c r="AY772" s="4"/>
      <c r="BG772" s="9"/>
    </row>
    <row r="773" spans="1:59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47"/>
      <c r="AN773" s="4"/>
      <c r="AO773" s="4"/>
      <c r="AP773" s="4"/>
      <c r="AQ773" s="4"/>
      <c r="AR773" s="4"/>
      <c r="AS773" s="4"/>
      <c r="AT773" s="4"/>
      <c r="AU773" s="4"/>
      <c r="AV773" s="4"/>
      <c r="AW773" s="9"/>
      <c r="AX773" s="4"/>
      <c r="AY773" s="4"/>
      <c r="BG773" s="9"/>
    </row>
    <row r="774" spans="1:59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47"/>
      <c r="AN774" s="4"/>
      <c r="AO774" s="4"/>
      <c r="AP774" s="4"/>
      <c r="AQ774" s="4"/>
      <c r="AR774" s="4"/>
      <c r="AS774" s="4"/>
      <c r="AT774" s="4"/>
      <c r="AU774" s="4"/>
      <c r="AV774" s="4"/>
      <c r="AW774" s="9"/>
      <c r="AX774" s="4"/>
      <c r="AY774" s="4"/>
      <c r="BG774" s="9"/>
    </row>
    <row r="775" spans="1:59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47"/>
      <c r="AN775" s="4"/>
      <c r="AO775" s="4"/>
      <c r="AP775" s="4"/>
      <c r="AQ775" s="4"/>
      <c r="AR775" s="4"/>
      <c r="AS775" s="4"/>
      <c r="AT775" s="4"/>
      <c r="AU775" s="4"/>
      <c r="AV775" s="4"/>
      <c r="AW775" s="9"/>
      <c r="AX775" s="4"/>
      <c r="AY775" s="4"/>
      <c r="BG775" s="9"/>
    </row>
    <row r="776" spans="1:59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47"/>
      <c r="AN776" s="4"/>
      <c r="AO776" s="4"/>
      <c r="AP776" s="4"/>
      <c r="AQ776" s="4"/>
      <c r="AR776" s="4"/>
      <c r="AS776" s="4"/>
      <c r="AT776" s="4"/>
      <c r="AU776" s="4"/>
      <c r="AV776" s="4"/>
      <c r="AW776" s="9"/>
      <c r="AX776" s="4"/>
      <c r="AY776" s="4"/>
      <c r="BG776" s="9"/>
    </row>
    <row r="777" spans="1:59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47"/>
      <c r="AN777" s="4"/>
      <c r="AO777" s="4"/>
      <c r="AP777" s="4"/>
      <c r="AQ777" s="4"/>
      <c r="AR777" s="4"/>
      <c r="AS777" s="4"/>
      <c r="AT777" s="4"/>
      <c r="AU777" s="4"/>
      <c r="AV777" s="4"/>
      <c r="AW777" s="9"/>
      <c r="AX777" s="4"/>
      <c r="AY777" s="4"/>
      <c r="BG777" s="9"/>
    </row>
    <row r="778" spans="1:59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47"/>
      <c r="AN778" s="4"/>
      <c r="AO778" s="4"/>
      <c r="AP778" s="4"/>
      <c r="AQ778" s="4"/>
      <c r="AR778" s="4"/>
      <c r="AS778" s="4"/>
      <c r="AT778" s="4"/>
      <c r="AU778" s="4"/>
      <c r="AV778" s="4"/>
      <c r="AW778" s="9"/>
      <c r="AX778" s="4"/>
      <c r="AY778" s="4"/>
      <c r="BG778" s="9"/>
    </row>
    <row r="779" spans="1:59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47"/>
      <c r="AN779" s="4"/>
      <c r="AO779" s="4"/>
      <c r="AP779" s="4"/>
      <c r="AQ779" s="4"/>
      <c r="AR779" s="4"/>
      <c r="AS779" s="4"/>
      <c r="AT779" s="4"/>
      <c r="AU779" s="4"/>
      <c r="AV779" s="4"/>
      <c r="AW779" s="9"/>
      <c r="AX779" s="4"/>
      <c r="AY779" s="4"/>
      <c r="BG779" s="9"/>
    </row>
    <row r="780" spans="1:59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47"/>
      <c r="AN780" s="4"/>
      <c r="AO780" s="4"/>
      <c r="AP780" s="4"/>
      <c r="AQ780" s="4"/>
      <c r="AR780" s="4"/>
      <c r="AS780" s="4"/>
      <c r="AT780" s="4"/>
      <c r="AU780" s="4"/>
      <c r="AV780" s="4"/>
      <c r="AW780" s="9"/>
      <c r="AX780" s="4"/>
      <c r="AY780" s="4"/>
      <c r="BG780" s="9"/>
    </row>
    <row r="781" spans="1:59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47"/>
      <c r="AN781" s="4"/>
      <c r="AO781" s="4"/>
      <c r="AP781" s="4"/>
      <c r="AQ781" s="4"/>
      <c r="AR781" s="4"/>
      <c r="AS781" s="4"/>
      <c r="AT781" s="4"/>
      <c r="AU781" s="4"/>
      <c r="AV781" s="4"/>
      <c r="AW781" s="9"/>
      <c r="AX781" s="4"/>
      <c r="AY781" s="4"/>
      <c r="BG781" s="9"/>
    </row>
    <row r="782" spans="1:59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47"/>
      <c r="AN782" s="4"/>
      <c r="AO782" s="4"/>
      <c r="AP782" s="4"/>
      <c r="AQ782" s="4"/>
      <c r="AR782" s="4"/>
      <c r="AS782" s="4"/>
      <c r="AT782" s="4"/>
      <c r="AU782" s="4"/>
      <c r="AV782" s="4"/>
      <c r="AW782" s="9"/>
      <c r="AX782" s="4"/>
      <c r="AY782" s="4"/>
      <c r="BG782" s="9"/>
    </row>
    <row r="783" spans="1:59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47"/>
      <c r="AN783" s="4"/>
      <c r="AO783" s="4"/>
      <c r="AP783" s="4"/>
      <c r="AQ783" s="4"/>
      <c r="AR783" s="4"/>
      <c r="AS783" s="4"/>
      <c r="AT783" s="4"/>
      <c r="AU783" s="4"/>
      <c r="AV783" s="4"/>
      <c r="AW783" s="9"/>
      <c r="AX783" s="4"/>
      <c r="AY783" s="4"/>
      <c r="BG783" s="9"/>
    </row>
    <row r="784" spans="1:59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47"/>
      <c r="AN784" s="4"/>
      <c r="AO784" s="4"/>
      <c r="AP784" s="4"/>
      <c r="AQ784" s="4"/>
      <c r="AR784" s="4"/>
      <c r="AS784" s="4"/>
      <c r="AT784" s="4"/>
      <c r="AU784" s="4"/>
      <c r="AV784" s="4"/>
      <c r="AW784" s="9"/>
      <c r="AX784" s="4"/>
      <c r="AY784" s="4"/>
      <c r="BG784" s="9"/>
    </row>
    <row r="785" spans="1:59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47"/>
      <c r="AN785" s="4"/>
      <c r="AO785" s="4"/>
      <c r="AP785" s="4"/>
      <c r="AQ785" s="4"/>
      <c r="AR785" s="4"/>
      <c r="AS785" s="4"/>
      <c r="AT785" s="4"/>
      <c r="AU785" s="4"/>
      <c r="AV785" s="4"/>
      <c r="AW785" s="9"/>
      <c r="AX785" s="4"/>
      <c r="AY785" s="4"/>
      <c r="BG785" s="9"/>
    </row>
    <row r="786" spans="1:59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47"/>
      <c r="AN786" s="4"/>
      <c r="AO786" s="4"/>
      <c r="AP786" s="4"/>
      <c r="AQ786" s="4"/>
      <c r="AR786" s="4"/>
      <c r="AS786" s="4"/>
      <c r="AT786" s="4"/>
      <c r="AU786" s="4"/>
      <c r="AV786" s="4"/>
      <c r="AW786" s="9"/>
      <c r="AX786" s="4"/>
      <c r="AY786" s="4"/>
      <c r="BG786" s="9"/>
    </row>
    <row r="787" spans="1:59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47"/>
      <c r="AN787" s="4"/>
      <c r="AO787" s="4"/>
      <c r="AP787" s="4"/>
      <c r="AQ787" s="4"/>
      <c r="AR787" s="4"/>
      <c r="AS787" s="4"/>
      <c r="AT787" s="4"/>
      <c r="AU787" s="4"/>
      <c r="AV787" s="4"/>
      <c r="AW787" s="9"/>
      <c r="AX787" s="4"/>
      <c r="AY787" s="4"/>
      <c r="BG787" s="9"/>
    </row>
    <row r="788" spans="1:59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47"/>
      <c r="AN788" s="4"/>
      <c r="AO788" s="4"/>
      <c r="AP788" s="4"/>
      <c r="AQ788" s="4"/>
      <c r="AR788" s="4"/>
      <c r="AS788" s="4"/>
      <c r="AT788" s="4"/>
      <c r="AU788" s="4"/>
      <c r="AV788" s="4"/>
      <c r="AW788" s="9"/>
      <c r="AX788" s="4"/>
      <c r="AY788" s="4"/>
      <c r="BG788" s="9"/>
    </row>
    <row r="789" spans="1:59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47"/>
      <c r="AN789" s="4"/>
      <c r="AO789" s="4"/>
      <c r="AP789" s="4"/>
      <c r="AQ789" s="4"/>
      <c r="AR789" s="4"/>
      <c r="AS789" s="4"/>
      <c r="AT789" s="4"/>
      <c r="AU789" s="4"/>
      <c r="AV789" s="4"/>
      <c r="AW789" s="9"/>
      <c r="AX789" s="4"/>
      <c r="AY789" s="4"/>
      <c r="BG789" s="9"/>
    </row>
    <row r="790" spans="1:59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47"/>
      <c r="AN790" s="4"/>
      <c r="AO790" s="4"/>
      <c r="AP790" s="4"/>
      <c r="AQ790" s="4"/>
      <c r="AR790" s="4"/>
      <c r="AS790" s="4"/>
      <c r="AT790" s="4"/>
      <c r="AU790" s="4"/>
      <c r="AV790" s="4"/>
      <c r="AW790" s="9"/>
      <c r="AX790" s="4"/>
      <c r="AY790" s="4"/>
      <c r="BG790" s="9"/>
    </row>
    <row r="791" spans="1:59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47"/>
      <c r="AN791" s="4"/>
      <c r="AO791" s="4"/>
      <c r="AP791" s="4"/>
      <c r="AQ791" s="4"/>
      <c r="AR791" s="4"/>
      <c r="AS791" s="4"/>
      <c r="AT791" s="4"/>
      <c r="AU791" s="4"/>
      <c r="AV791" s="4"/>
      <c r="AW791" s="9"/>
      <c r="AX791" s="4"/>
      <c r="AY791" s="4"/>
      <c r="BG791" s="9"/>
    </row>
    <row r="792" spans="1:59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47"/>
      <c r="AN792" s="4"/>
      <c r="AO792" s="4"/>
      <c r="AP792" s="4"/>
      <c r="AQ792" s="4"/>
      <c r="AR792" s="4"/>
      <c r="AS792" s="4"/>
      <c r="AT792" s="4"/>
      <c r="AU792" s="4"/>
      <c r="AV792" s="4"/>
      <c r="AW792" s="9"/>
      <c r="AX792" s="4"/>
      <c r="AY792" s="4"/>
      <c r="BG792" s="9"/>
    </row>
    <row r="793" spans="1:59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47"/>
      <c r="AN793" s="4"/>
      <c r="AO793" s="4"/>
      <c r="AP793" s="4"/>
      <c r="AQ793" s="4"/>
      <c r="AR793" s="4"/>
      <c r="AS793" s="4"/>
      <c r="AT793" s="4"/>
      <c r="AU793" s="4"/>
      <c r="AV793" s="4"/>
      <c r="AW793" s="9"/>
      <c r="AX793" s="4"/>
      <c r="AY793" s="4"/>
      <c r="BG793" s="9"/>
    </row>
    <row r="794" spans="1:59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47"/>
      <c r="AN794" s="4"/>
      <c r="AO794" s="4"/>
      <c r="AP794" s="4"/>
      <c r="AQ794" s="4"/>
      <c r="AR794" s="4"/>
      <c r="AS794" s="4"/>
      <c r="AT794" s="4"/>
      <c r="AU794" s="4"/>
      <c r="AV794" s="4"/>
      <c r="AW794" s="9"/>
      <c r="AX794" s="4"/>
      <c r="AY794" s="4"/>
      <c r="BG794" s="9"/>
    </row>
    <row r="795" spans="1:59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47"/>
      <c r="AN795" s="4"/>
      <c r="AO795" s="4"/>
      <c r="AP795" s="4"/>
      <c r="AQ795" s="4"/>
      <c r="AR795" s="4"/>
      <c r="AS795" s="4"/>
      <c r="AT795" s="4"/>
      <c r="AU795" s="4"/>
      <c r="AV795" s="4"/>
      <c r="AW795" s="9"/>
      <c r="AX795" s="4"/>
      <c r="AY795" s="4"/>
      <c r="BG795" s="9"/>
    </row>
    <row r="796" spans="1:59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47"/>
      <c r="AN796" s="4"/>
      <c r="AO796" s="4"/>
      <c r="AP796" s="4"/>
      <c r="AQ796" s="4"/>
      <c r="AR796" s="4"/>
      <c r="AS796" s="4"/>
      <c r="AT796" s="4"/>
      <c r="AU796" s="4"/>
      <c r="AV796" s="4"/>
      <c r="AW796" s="9"/>
      <c r="AX796" s="4"/>
      <c r="AY796" s="4"/>
      <c r="BG796" s="9"/>
    </row>
    <row r="797" spans="1:59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47"/>
      <c r="AN797" s="4"/>
      <c r="AO797" s="4"/>
      <c r="AP797" s="4"/>
      <c r="AQ797" s="4"/>
      <c r="AR797" s="4"/>
      <c r="AS797" s="4"/>
      <c r="AT797" s="4"/>
      <c r="AU797" s="4"/>
      <c r="AV797" s="4"/>
      <c r="AW797" s="9"/>
      <c r="AX797" s="4"/>
      <c r="AY797" s="4"/>
      <c r="BG797" s="9"/>
    </row>
    <row r="798" spans="1:59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47"/>
      <c r="AN798" s="4"/>
      <c r="AO798" s="4"/>
      <c r="AP798" s="4"/>
      <c r="AQ798" s="4"/>
      <c r="AR798" s="4"/>
      <c r="AS798" s="4"/>
      <c r="AT798" s="4"/>
      <c r="AU798" s="4"/>
      <c r="AV798" s="4"/>
      <c r="AW798" s="9"/>
      <c r="AX798" s="4"/>
      <c r="AY798" s="4"/>
      <c r="BG798" s="9"/>
    </row>
    <row r="799" spans="1:59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47"/>
      <c r="AN799" s="4"/>
      <c r="AO799" s="4"/>
      <c r="AP799" s="4"/>
      <c r="AQ799" s="4"/>
      <c r="AR799" s="4"/>
      <c r="AS799" s="4"/>
      <c r="AT799" s="4"/>
      <c r="AU799" s="4"/>
      <c r="AV799" s="4"/>
      <c r="AW799" s="9"/>
      <c r="AX799" s="4"/>
      <c r="AY799" s="4"/>
      <c r="BG799" s="9"/>
    </row>
    <row r="800" spans="1:59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47"/>
      <c r="AN800" s="4"/>
      <c r="AO800" s="4"/>
      <c r="AP800" s="4"/>
      <c r="AQ800" s="4"/>
      <c r="AR800" s="4"/>
      <c r="AS800" s="4"/>
      <c r="AT800" s="4"/>
      <c r="AU800" s="4"/>
      <c r="AV800" s="4"/>
      <c r="AW800" s="9"/>
      <c r="AX800" s="4"/>
      <c r="AY800" s="4"/>
      <c r="BG800" s="9"/>
    </row>
    <row r="801" spans="1:59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47"/>
      <c r="AN801" s="4"/>
      <c r="AO801" s="4"/>
      <c r="AP801" s="4"/>
      <c r="AQ801" s="4"/>
      <c r="AR801" s="4"/>
      <c r="AS801" s="4"/>
      <c r="AT801" s="4"/>
      <c r="AU801" s="4"/>
      <c r="AV801" s="4"/>
      <c r="AW801" s="9"/>
      <c r="AX801" s="4"/>
      <c r="AY801" s="4"/>
      <c r="BG801" s="9"/>
    </row>
    <row r="802" spans="1:59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47"/>
      <c r="AN802" s="4"/>
      <c r="AO802" s="4"/>
      <c r="AP802" s="4"/>
      <c r="AQ802" s="4"/>
      <c r="AR802" s="4"/>
      <c r="AS802" s="4"/>
      <c r="AT802" s="4"/>
      <c r="AU802" s="4"/>
      <c r="AV802" s="4"/>
      <c r="AW802" s="9"/>
      <c r="AX802" s="4"/>
      <c r="AY802" s="4"/>
      <c r="BG802" s="9"/>
    </row>
    <row r="803" spans="1:59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47"/>
      <c r="AN803" s="4"/>
      <c r="AO803" s="4"/>
      <c r="AP803" s="4"/>
      <c r="AQ803" s="4"/>
      <c r="AR803" s="4"/>
      <c r="AS803" s="4"/>
      <c r="AT803" s="4"/>
      <c r="AU803" s="4"/>
      <c r="AV803" s="4"/>
      <c r="AW803" s="9"/>
      <c r="AX803" s="4"/>
      <c r="AY803" s="4"/>
      <c r="BG803" s="9"/>
    </row>
    <row r="804" spans="1:59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47"/>
      <c r="AN804" s="4"/>
      <c r="AO804" s="4"/>
      <c r="AP804" s="4"/>
      <c r="AQ804" s="4"/>
      <c r="AR804" s="4"/>
      <c r="AS804" s="4"/>
      <c r="AT804" s="4"/>
      <c r="AU804" s="4"/>
      <c r="AV804" s="4"/>
      <c r="AW804" s="9"/>
      <c r="AX804" s="4"/>
      <c r="AY804" s="4"/>
      <c r="BG804" s="9"/>
    </row>
    <row r="805" spans="1:59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47"/>
      <c r="AN805" s="4"/>
      <c r="AO805" s="4"/>
      <c r="AP805" s="4"/>
      <c r="AQ805" s="4"/>
      <c r="AR805" s="4"/>
      <c r="AS805" s="4"/>
      <c r="AT805" s="4"/>
      <c r="AU805" s="4"/>
      <c r="AV805" s="4"/>
      <c r="AW805" s="9"/>
      <c r="AX805" s="4"/>
      <c r="AY805" s="4"/>
      <c r="BG805" s="9"/>
    </row>
    <row r="806" spans="1:59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47"/>
      <c r="AN806" s="4"/>
      <c r="AO806" s="4"/>
      <c r="AP806" s="4"/>
      <c r="AQ806" s="4"/>
      <c r="AR806" s="4"/>
      <c r="AS806" s="4"/>
      <c r="AT806" s="4"/>
      <c r="AU806" s="4"/>
      <c r="AV806" s="4"/>
      <c r="AW806" s="9"/>
      <c r="AX806" s="4"/>
      <c r="AY806" s="4"/>
      <c r="BG806" s="9"/>
    </row>
    <row r="807" spans="1:59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47"/>
      <c r="AN807" s="4"/>
      <c r="AO807" s="4"/>
      <c r="AP807" s="4"/>
      <c r="AQ807" s="4"/>
      <c r="AR807" s="4"/>
      <c r="AS807" s="4"/>
      <c r="AT807" s="4"/>
      <c r="AU807" s="4"/>
      <c r="AV807" s="4"/>
      <c r="AW807" s="9"/>
      <c r="AX807" s="4"/>
      <c r="AY807" s="4"/>
      <c r="BG807" s="9"/>
    </row>
    <row r="808" spans="1:59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47"/>
      <c r="AN808" s="4"/>
      <c r="AO808" s="4"/>
      <c r="AP808" s="4"/>
      <c r="AQ808" s="4"/>
      <c r="AR808" s="4"/>
      <c r="AS808" s="4"/>
      <c r="AT808" s="4"/>
      <c r="AU808" s="4"/>
      <c r="AV808" s="4"/>
      <c r="AW808" s="9"/>
      <c r="AX808" s="4"/>
      <c r="AY808" s="4"/>
      <c r="BG808" s="9"/>
    </row>
    <row r="809" spans="1:59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47"/>
      <c r="AN809" s="4"/>
      <c r="AO809" s="4"/>
      <c r="AP809" s="4"/>
      <c r="AQ809" s="4"/>
      <c r="AR809" s="4"/>
      <c r="AS809" s="4"/>
      <c r="AT809" s="4"/>
      <c r="AU809" s="4"/>
      <c r="AV809" s="4"/>
      <c r="AW809" s="9"/>
      <c r="AX809" s="4"/>
      <c r="AY809" s="4"/>
      <c r="BG809" s="9"/>
    </row>
    <row r="810" spans="1:59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47"/>
      <c r="AN810" s="4"/>
      <c r="AO810" s="4"/>
      <c r="AP810" s="4"/>
      <c r="AQ810" s="4"/>
      <c r="AR810" s="4"/>
      <c r="AS810" s="4"/>
      <c r="AT810" s="4"/>
      <c r="AU810" s="4"/>
      <c r="AV810" s="4"/>
      <c r="AW810" s="9"/>
      <c r="AX810" s="4"/>
      <c r="AY810" s="4"/>
      <c r="BG810" s="9"/>
    </row>
    <row r="811" spans="1:59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47"/>
      <c r="AN811" s="4"/>
      <c r="AO811" s="4"/>
      <c r="AP811" s="4"/>
      <c r="AQ811" s="4"/>
      <c r="AR811" s="4"/>
      <c r="AS811" s="4"/>
      <c r="AT811" s="4"/>
      <c r="AU811" s="4"/>
      <c r="AV811" s="4"/>
      <c r="AW811" s="9"/>
      <c r="AX811" s="4"/>
      <c r="AY811" s="4"/>
      <c r="BG811" s="9"/>
    </row>
    <row r="812" spans="1:59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47"/>
      <c r="AN812" s="4"/>
      <c r="AO812" s="4"/>
      <c r="AP812" s="4"/>
      <c r="AQ812" s="4"/>
      <c r="AR812" s="4"/>
      <c r="AS812" s="4"/>
      <c r="AT812" s="4"/>
      <c r="AU812" s="4"/>
      <c r="AV812" s="4"/>
      <c r="AW812" s="9"/>
      <c r="AX812" s="4"/>
      <c r="AY812" s="4"/>
      <c r="BG812" s="9"/>
    </row>
    <row r="813" spans="1:59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47"/>
      <c r="AN813" s="4"/>
      <c r="AO813" s="4"/>
      <c r="AP813" s="4"/>
      <c r="AQ813" s="4"/>
      <c r="AR813" s="4"/>
      <c r="AS813" s="4"/>
      <c r="AT813" s="4"/>
      <c r="AU813" s="4"/>
      <c r="AV813" s="4"/>
      <c r="AW813" s="9"/>
      <c r="AX813" s="4"/>
      <c r="AY813" s="4"/>
      <c r="BG813" s="9"/>
    </row>
    <row r="814" spans="1:59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47"/>
      <c r="AN814" s="4"/>
      <c r="AO814" s="4"/>
      <c r="AP814" s="4"/>
      <c r="AQ814" s="4"/>
      <c r="AR814" s="4"/>
      <c r="AS814" s="4"/>
      <c r="AT814" s="4"/>
      <c r="AU814" s="4"/>
      <c r="AV814" s="4"/>
      <c r="AW814" s="9"/>
      <c r="AX814" s="4"/>
      <c r="AY814" s="4"/>
      <c r="BG814" s="9"/>
    </row>
    <row r="815" spans="1:59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47"/>
      <c r="AN815" s="4"/>
      <c r="AO815" s="4"/>
      <c r="AP815" s="4"/>
      <c r="AQ815" s="4"/>
      <c r="AR815" s="4"/>
      <c r="AS815" s="4"/>
      <c r="AT815" s="4"/>
      <c r="AU815" s="4"/>
      <c r="AV815" s="4"/>
      <c r="AW815" s="9"/>
      <c r="AX815" s="4"/>
      <c r="AY815" s="4"/>
      <c r="BG815" s="9"/>
    </row>
    <row r="816" spans="1:59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47"/>
      <c r="AN816" s="4"/>
      <c r="AO816" s="4"/>
      <c r="AP816" s="4"/>
      <c r="AQ816" s="4"/>
      <c r="AR816" s="4"/>
      <c r="AS816" s="4"/>
      <c r="AT816" s="4"/>
      <c r="AU816" s="4"/>
      <c r="AV816" s="4"/>
      <c r="AW816" s="9"/>
      <c r="AX816" s="4"/>
      <c r="AY816" s="4"/>
      <c r="BG816" s="9"/>
    </row>
    <row r="817" spans="1:59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47"/>
      <c r="AN817" s="4"/>
      <c r="AO817" s="4"/>
      <c r="AP817" s="4"/>
      <c r="AQ817" s="4"/>
      <c r="AR817" s="4"/>
      <c r="AS817" s="4"/>
      <c r="AT817" s="4"/>
      <c r="AU817" s="4"/>
      <c r="AV817" s="4"/>
      <c r="AW817" s="9"/>
      <c r="AX817" s="4"/>
      <c r="AY817" s="4"/>
      <c r="BG817" s="9"/>
    </row>
    <row r="818" spans="1:59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47"/>
      <c r="AN818" s="4"/>
      <c r="AO818" s="4"/>
      <c r="AP818" s="4"/>
      <c r="AQ818" s="4"/>
      <c r="AR818" s="4"/>
      <c r="AS818" s="4"/>
      <c r="AT818" s="4"/>
      <c r="AU818" s="4"/>
      <c r="AV818" s="4"/>
      <c r="AW818" s="9"/>
      <c r="AX818" s="4"/>
      <c r="AY818" s="4"/>
      <c r="BG818" s="9"/>
    </row>
    <row r="819" spans="1:59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47"/>
      <c r="AN819" s="4"/>
      <c r="AO819" s="4"/>
      <c r="AP819" s="4"/>
      <c r="AQ819" s="4"/>
      <c r="AR819" s="4"/>
      <c r="AS819" s="4"/>
      <c r="AT819" s="4"/>
      <c r="AU819" s="4"/>
      <c r="AV819" s="4"/>
      <c r="AW819" s="9"/>
      <c r="AX819" s="4"/>
      <c r="AY819" s="4"/>
      <c r="BG819" s="9"/>
    </row>
    <row r="820" spans="1:59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47"/>
      <c r="AN820" s="4"/>
      <c r="AO820" s="4"/>
      <c r="AP820" s="4"/>
      <c r="AQ820" s="4"/>
      <c r="AR820" s="4"/>
      <c r="AS820" s="4"/>
      <c r="AT820" s="4"/>
      <c r="AU820" s="4"/>
      <c r="AV820" s="4"/>
      <c r="AW820" s="9"/>
      <c r="AX820" s="4"/>
      <c r="AY820" s="4"/>
      <c r="BG820" s="9"/>
    </row>
    <row r="821" spans="1:59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47"/>
      <c r="AN821" s="4"/>
      <c r="AO821" s="4"/>
      <c r="AP821" s="4"/>
      <c r="AQ821" s="4"/>
      <c r="AR821" s="4"/>
      <c r="AS821" s="4"/>
      <c r="AT821" s="4"/>
      <c r="AU821" s="4"/>
      <c r="AV821" s="4"/>
      <c r="AW821" s="9"/>
      <c r="AX821" s="4"/>
      <c r="AY821" s="4"/>
      <c r="BG821" s="9"/>
    </row>
    <row r="822" spans="1:59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47"/>
      <c r="AN822" s="4"/>
      <c r="AO822" s="4"/>
      <c r="AP822" s="4"/>
      <c r="AQ822" s="4"/>
      <c r="AR822" s="4"/>
      <c r="AS822" s="4"/>
      <c r="AT822" s="4"/>
      <c r="AU822" s="4"/>
      <c r="AV822" s="4"/>
      <c r="AW822" s="9"/>
      <c r="AX822" s="4"/>
      <c r="AY822" s="4"/>
      <c r="BG822" s="9"/>
    </row>
    <row r="823" spans="1:59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47"/>
      <c r="AN823" s="4"/>
      <c r="AO823" s="4"/>
      <c r="AP823" s="4"/>
      <c r="AQ823" s="4"/>
      <c r="AR823" s="4"/>
      <c r="AS823" s="4"/>
      <c r="AT823" s="4"/>
      <c r="AU823" s="4"/>
      <c r="AV823" s="4"/>
      <c r="AW823" s="9"/>
      <c r="AX823" s="4"/>
      <c r="AY823" s="4"/>
      <c r="BG823" s="9"/>
    </row>
    <row r="824" spans="1:59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47"/>
      <c r="AN824" s="4"/>
      <c r="AO824" s="4"/>
      <c r="AP824" s="4"/>
      <c r="AQ824" s="4"/>
      <c r="AR824" s="4"/>
      <c r="AS824" s="4"/>
      <c r="AT824" s="4"/>
      <c r="AU824" s="4"/>
      <c r="AV824" s="4"/>
      <c r="AW824" s="9"/>
      <c r="AX824" s="4"/>
      <c r="AY824" s="4"/>
      <c r="BG824" s="9"/>
    </row>
    <row r="825" spans="1:59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47"/>
      <c r="AN825" s="4"/>
      <c r="AO825" s="4"/>
      <c r="AP825" s="4"/>
      <c r="AQ825" s="4"/>
      <c r="AR825" s="4"/>
      <c r="AS825" s="4"/>
      <c r="AT825" s="4"/>
      <c r="AU825" s="4"/>
      <c r="AV825" s="4"/>
      <c r="AW825" s="9"/>
      <c r="AX825" s="4"/>
      <c r="AY825" s="4"/>
      <c r="BG825" s="9"/>
    </row>
    <row r="826" spans="1:59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47"/>
      <c r="AN826" s="4"/>
      <c r="AO826" s="4"/>
      <c r="AP826" s="4"/>
      <c r="AQ826" s="4"/>
      <c r="AR826" s="4"/>
      <c r="AS826" s="4"/>
      <c r="AT826" s="4"/>
      <c r="AU826" s="4"/>
      <c r="AV826" s="4"/>
      <c r="AW826" s="9"/>
      <c r="AX826" s="4"/>
      <c r="AY826" s="4"/>
      <c r="BG826" s="9"/>
    </row>
    <row r="827" spans="1:59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47"/>
      <c r="AN827" s="4"/>
      <c r="AO827" s="4"/>
      <c r="AP827" s="4"/>
      <c r="AQ827" s="4"/>
      <c r="AR827" s="4"/>
      <c r="AS827" s="4"/>
      <c r="AT827" s="4"/>
      <c r="AU827" s="4"/>
      <c r="AV827" s="4"/>
      <c r="AW827" s="9"/>
      <c r="AX827" s="4"/>
      <c r="AY827" s="4"/>
      <c r="BG827" s="9"/>
    </row>
    <row r="828" spans="1:59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47"/>
      <c r="AN828" s="4"/>
      <c r="AO828" s="4"/>
      <c r="AP828" s="4"/>
      <c r="AQ828" s="4"/>
      <c r="AR828" s="4"/>
      <c r="AS828" s="4"/>
      <c r="AT828" s="4"/>
      <c r="AU828" s="4"/>
      <c r="AV828" s="4"/>
      <c r="AW828" s="9"/>
      <c r="AX828" s="4"/>
      <c r="AY828" s="4"/>
      <c r="BG828" s="9"/>
    </row>
    <row r="829" spans="1:59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47"/>
      <c r="AN829" s="4"/>
      <c r="AO829" s="4"/>
      <c r="AP829" s="4"/>
      <c r="AQ829" s="4"/>
      <c r="AR829" s="4"/>
      <c r="AS829" s="4"/>
      <c r="AT829" s="4"/>
      <c r="AU829" s="4"/>
      <c r="AV829" s="4"/>
      <c r="AW829" s="9"/>
      <c r="AX829" s="4"/>
      <c r="AY829" s="4"/>
      <c r="BG829" s="9"/>
    </row>
    <row r="830" spans="1:59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47"/>
      <c r="AN830" s="4"/>
      <c r="AO830" s="4"/>
      <c r="AP830" s="4"/>
      <c r="AQ830" s="4"/>
      <c r="AR830" s="4"/>
      <c r="AS830" s="4"/>
      <c r="AT830" s="4"/>
      <c r="AU830" s="4"/>
      <c r="AV830" s="4"/>
      <c r="AW830" s="9"/>
      <c r="AX830" s="4"/>
      <c r="AY830" s="4"/>
      <c r="BG830" s="9"/>
    </row>
    <row r="831" spans="1:59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47"/>
      <c r="AN831" s="4"/>
      <c r="AO831" s="4"/>
      <c r="AP831" s="4"/>
      <c r="AQ831" s="4"/>
      <c r="AR831" s="4"/>
      <c r="AS831" s="4"/>
      <c r="AT831" s="4"/>
      <c r="AU831" s="4"/>
      <c r="AV831" s="4"/>
      <c r="AW831" s="9"/>
      <c r="AX831" s="4"/>
      <c r="AY831" s="4"/>
      <c r="BG831" s="9"/>
    </row>
    <row r="832" spans="1:59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47"/>
      <c r="AN832" s="4"/>
      <c r="AO832" s="4"/>
      <c r="AP832" s="4"/>
      <c r="AQ832" s="4"/>
      <c r="AR832" s="4"/>
      <c r="AS832" s="4"/>
      <c r="AT832" s="4"/>
      <c r="AU832" s="4"/>
      <c r="AV832" s="4"/>
      <c r="AW832" s="9"/>
      <c r="AX832" s="4"/>
      <c r="AY832" s="4"/>
      <c r="BG832" s="9"/>
    </row>
    <row r="833" spans="1:59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47"/>
      <c r="AN833" s="4"/>
      <c r="AO833" s="4"/>
      <c r="AP833" s="4"/>
      <c r="AQ833" s="4"/>
      <c r="AR833" s="4"/>
      <c r="AS833" s="4"/>
      <c r="AT833" s="4"/>
      <c r="AU833" s="4"/>
      <c r="AV833" s="4"/>
      <c r="AW833" s="9"/>
      <c r="AX833" s="4"/>
      <c r="AY833" s="4"/>
      <c r="BG833" s="9"/>
    </row>
    <row r="834" spans="1:59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47"/>
      <c r="AN834" s="4"/>
      <c r="AO834" s="4"/>
      <c r="AP834" s="4"/>
      <c r="AQ834" s="4"/>
      <c r="AR834" s="4"/>
      <c r="AS834" s="4"/>
      <c r="AT834" s="4"/>
      <c r="AU834" s="4"/>
      <c r="AV834" s="4"/>
      <c r="AW834" s="9"/>
      <c r="AX834" s="4"/>
      <c r="AY834" s="4"/>
      <c r="BG834" s="9"/>
    </row>
    <row r="835" spans="1:59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47"/>
      <c r="AN835" s="4"/>
      <c r="AO835" s="4"/>
      <c r="AP835" s="4"/>
      <c r="AQ835" s="4"/>
      <c r="AR835" s="4"/>
      <c r="AS835" s="4"/>
      <c r="AT835" s="4"/>
      <c r="AU835" s="4"/>
      <c r="AV835" s="4"/>
      <c r="AW835" s="9"/>
      <c r="AX835" s="4"/>
      <c r="AY835" s="4"/>
      <c r="BG835" s="9"/>
    </row>
    <row r="836" spans="1:59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47"/>
      <c r="AN836" s="4"/>
      <c r="AO836" s="4"/>
      <c r="AP836" s="4"/>
      <c r="AQ836" s="4"/>
      <c r="AR836" s="4"/>
      <c r="AS836" s="4"/>
      <c r="AT836" s="4"/>
      <c r="AU836" s="4"/>
      <c r="AV836" s="4"/>
      <c r="AW836" s="9"/>
      <c r="AX836" s="4"/>
      <c r="AY836" s="4"/>
      <c r="BG836" s="9"/>
    </row>
    <row r="837" spans="1:59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47"/>
      <c r="AN837" s="4"/>
      <c r="AO837" s="4"/>
      <c r="AP837" s="4"/>
      <c r="AQ837" s="4"/>
      <c r="AR837" s="4"/>
      <c r="AS837" s="4"/>
      <c r="AT837" s="4"/>
      <c r="AU837" s="4"/>
      <c r="AV837" s="4"/>
      <c r="AW837" s="9"/>
      <c r="AX837" s="4"/>
      <c r="AY837" s="4"/>
      <c r="BG837" s="9"/>
    </row>
    <row r="838" spans="1:59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47"/>
      <c r="AN838" s="4"/>
      <c r="AO838" s="4"/>
      <c r="AP838" s="4"/>
      <c r="AQ838" s="4"/>
      <c r="AR838" s="4"/>
      <c r="AS838" s="4"/>
      <c r="AT838" s="4"/>
      <c r="AU838" s="4"/>
      <c r="AV838" s="4"/>
      <c r="AW838" s="9"/>
      <c r="AX838" s="4"/>
      <c r="AY838" s="4"/>
      <c r="BG838" s="9"/>
    </row>
    <row r="839" spans="1:59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47"/>
      <c r="AN839" s="4"/>
      <c r="AO839" s="4"/>
      <c r="AP839" s="4"/>
      <c r="AQ839" s="4"/>
      <c r="AR839" s="4"/>
      <c r="AS839" s="4"/>
      <c r="AT839" s="4"/>
      <c r="AU839" s="4"/>
      <c r="AV839" s="4"/>
      <c r="AW839" s="9"/>
      <c r="AX839" s="4"/>
      <c r="AY839" s="4"/>
      <c r="BG839" s="9"/>
    </row>
    <row r="840" spans="1:59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47"/>
      <c r="AN840" s="4"/>
      <c r="AO840" s="4"/>
      <c r="AP840" s="4"/>
      <c r="AQ840" s="4"/>
      <c r="AR840" s="4"/>
      <c r="AS840" s="4"/>
      <c r="AT840" s="4"/>
      <c r="AU840" s="4"/>
      <c r="AV840" s="4"/>
      <c r="AW840" s="9"/>
      <c r="AX840" s="4"/>
      <c r="AY840" s="4"/>
      <c r="BG840" s="9"/>
    </row>
    <row r="841" spans="1:59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47"/>
      <c r="AN841" s="4"/>
      <c r="AO841" s="4"/>
      <c r="AP841" s="4"/>
      <c r="AQ841" s="4"/>
      <c r="AR841" s="4"/>
      <c r="AS841" s="4"/>
      <c r="AT841" s="4"/>
      <c r="AU841" s="4"/>
      <c r="AV841" s="4"/>
      <c r="AW841" s="9"/>
      <c r="AX841" s="4"/>
      <c r="AY841" s="4"/>
      <c r="BG841" s="9"/>
    </row>
    <row r="842" spans="1:59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47"/>
      <c r="AN842" s="4"/>
      <c r="AO842" s="4"/>
      <c r="AP842" s="4"/>
      <c r="AQ842" s="4"/>
      <c r="AR842" s="4"/>
      <c r="AS842" s="4"/>
      <c r="AT842" s="4"/>
      <c r="AU842" s="4"/>
      <c r="AV842" s="4"/>
      <c r="AW842" s="9"/>
      <c r="AX842" s="4"/>
      <c r="AY842" s="4"/>
      <c r="BG842" s="9"/>
    </row>
    <row r="843" spans="1:59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47"/>
      <c r="AN843" s="4"/>
      <c r="AO843" s="4"/>
      <c r="AP843" s="4"/>
      <c r="AQ843" s="4"/>
      <c r="AR843" s="4"/>
      <c r="AS843" s="4"/>
      <c r="AT843" s="4"/>
      <c r="AU843" s="4"/>
      <c r="AV843" s="4"/>
      <c r="AW843" s="9"/>
      <c r="AX843" s="4"/>
      <c r="AY843" s="4"/>
      <c r="BG843" s="9"/>
    </row>
    <row r="844" spans="1:59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47"/>
      <c r="AN844" s="4"/>
      <c r="AO844" s="4"/>
      <c r="AP844" s="4"/>
      <c r="AQ844" s="4"/>
      <c r="AR844" s="4"/>
      <c r="AS844" s="4"/>
      <c r="AT844" s="4"/>
      <c r="AU844" s="4"/>
      <c r="AV844" s="4"/>
      <c r="AW844" s="9"/>
      <c r="AX844" s="4"/>
      <c r="AY844" s="4"/>
      <c r="BG844" s="9"/>
    </row>
    <row r="845" spans="1:59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47"/>
      <c r="AN845" s="4"/>
      <c r="AO845" s="4"/>
      <c r="AP845" s="4"/>
      <c r="AQ845" s="4"/>
      <c r="AR845" s="4"/>
      <c r="AS845" s="4"/>
      <c r="AT845" s="4"/>
      <c r="AU845" s="4"/>
      <c r="AV845" s="4"/>
      <c r="AW845" s="9"/>
      <c r="AX845" s="4"/>
      <c r="AY845" s="4"/>
      <c r="BG845" s="9"/>
    </row>
    <row r="846" spans="1:59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47"/>
      <c r="AN846" s="4"/>
      <c r="AO846" s="4"/>
      <c r="AP846" s="4"/>
      <c r="AQ846" s="4"/>
      <c r="AR846" s="4"/>
      <c r="AS846" s="4"/>
      <c r="AT846" s="4"/>
      <c r="AU846" s="4"/>
      <c r="AV846" s="4"/>
      <c r="AW846" s="9"/>
      <c r="AX846" s="4"/>
      <c r="AY846" s="4"/>
      <c r="BG846" s="9"/>
    </row>
    <row r="847" spans="1:59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47"/>
      <c r="AN847" s="4"/>
      <c r="AO847" s="4"/>
      <c r="AP847" s="4"/>
      <c r="AQ847" s="4"/>
      <c r="AR847" s="4"/>
      <c r="AS847" s="4"/>
      <c r="AT847" s="4"/>
      <c r="AU847" s="4"/>
      <c r="AV847" s="4"/>
      <c r="AW847" s="9"/>
      <c r="AX847" s="4"/>
      <c r="AY847" s="4"/>
      <c r="BG847" s="9"/>
    </row>
    <row r="848" spans="1:59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47"/>
      <c r="AN848" s="4"/>
      <c r="AO848" s="4"/>
      <c r="AP848" s="4"/>
      <c r="AQ848" s="4"/>
      <c r="AR848" s="4"/>
      <c r="AS848" s="4"/>
      <c r="AT848" s="4"/>
      <c r="AU848" s="4"/>
      <c r="AV848" s="4"/>
      <c r="AW848" s="9"/>
      <c r="AX848" s="4"/>
      <c r="AY848" s="4"/>
      <c r="BG848" s="9"/>
    </row>
    <row r="849" spans="1:59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47"/>
      <c r="AN849" s="4"/>
      <c r="AO849" s="4"/>
      <c r="AP849" s="4"/>
      <c r="AQ849" s="4"/>
      <c r="AR849" s="4"/>
      <c r="AS849" s="4"/>
      <c r="AT849" s="4"/>
      <c r="AU849" s="4"/>
      <c r="AV849" s="4"/>
      <c r="AW849" s="9"/>
      <c r="AX849" s="4"/>
      <c r="AY849" s="4"/>
      <c r="BG849" s="9"/>
    </row>
    <row r="850" spans="1:59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47"/>
      <c r="AN850" s="4"/>
      <c r="AO850" s="4"/>
      <c r="AP850" s="4"/>
      <c r="AQ850" s="4"/>
      <c r="AR850" s="4"/>
      <c r="AS850" s="4"/>
      <c r="AT850" s="4"/>
      <c r="AU850" s="4"/>
      <c r="AV850" s="4"/>
      <c r="AW850" s="9"/>
      <c r="AX850" s="4"/>
      <c r="AY850" s="4"/>
      <c r="BG850" s="9"/>
    </row>
    <row r="851" spans="1:59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47"/>
      <c r="AN851" s="4"/>
      <c r="AO851" s="4"/>
      <c r="AP851" s="4"/>
      <c r="AQ851" s="4"/>
      <c r="AR851" s="4"/>
      <c r="AS851" s="4"/>
      <c r="AT851" s="4"/>
      <c r="AU851" s="4"/>
      <c r="AV851" s="4"/>
      <c r="AW851" s="9"/>
      <c r="AX851" s="4"/>
      <c r="AY851" s="4"/>
      <c r="BG851" s="9"/>
    </row>
    <row r="852" spans="1:59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47"/>
      <c r="AN852" s="4"/>
      <c r="AO852" s="4"/>
      <c r="AP852" s="4"/>
      <c r="AQ852" s="4"/>
      <c r="AR852" s="4"/>
      <c r="AS852" s="4"/>
      <c r="AT852" s="4"/>
      <c r="AU852" s="4"/>
      <c r="AV852" s="4"/>
      <c r="AW852" s="9"/>
      <c r="AX852" s="4"/>
      <c r="AY852" s="4"/>
      <c r="BG852" s="9"/>
    </row>
    <row r="853" spans="1:59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47"/>
      <c r="AN853" s="4"/>
      <c r="AO853" s="4"/>
      <c r="AP853" s="4"/>
      <c r="AQ853" s="4"/>
      <c r="AR853" s="4"/>
      <c r="AS853" s="4"/>
      <c r="AT853" s="4"/>
      <c r="AU853" s="4"/>
      <c r="AV853" s="4"/>
      <c r="AW853" s="9"/>
      <c r="AX853" s="4"/>
      <c r="AY853" s="4"/>
      <c r="BG853" s="9"/>
    </row>
    <row r="854" spans="1:59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47"/>
      <c r="AN854" s="4"/>
      <c r="AO854" s="4"/>
      <c r="AP854" s="4"/>
      <c r="AQ854" s="4"/>
      <c r="AR854" s="4"/>
      <c r="AS854" s="4"/>
      <c r="AT854" s="4"/>
      <c r="AU854" s="4"/>
      <c r="AV854" s="4"/>
      <c r="AW854" s="9"/>
      <c r="AX854" s="4"/>
      <c r="AY854" s="4"/>
      <c r="BG854" s="9"/>
    </row>
    <row r="855" spans="1:59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47"/>
      <c r="AN855" s="4"/>
      <c r="AO855" s="4"/>
      <c r="AP855" s="4"/>
      <c r="AQ855" s="4"/>
      <c r="AR855" s="4"/>
      <c r="AS855" s="4"/>
      <c r="AT855" s="4"/>
      <c r="AU855" s="4"/>
      <c r="AV855" s="4"/>
      <c r="AW855" s="9"/>
      <c r="AX855" s="4"/>
      <c r="AY855" s="4"/>
      <c r="BG855" s="9"/>
    </row>
    <row r="856" spans="1:59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47"/>
      <c r="AN856" s="4"/>
      <c r="AO856" s="4"/>
      <c r="AP856" s="4"/>
      <c r="AQ856" s="4"/>
      <c r="AR856" s="4"/>
      <c r="AS856" s="4"/>
      <c r="AT856" s="4"/>
      <c r="AU856" s="4"/>
      <c r="AV856" s="4"/>
      <c r="AW856" s="9"/>
      <c r="AX856" s="4"/>
      <c r="AY856" s="4"/>
      <c r="BG856" s="9"/>
    </row>
    <row r="857" spans="1:59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47"/>
      <c r="AN857" s="4"/>
      <c r="AO857" s="4"/>
      <c r="AP857" s="4"/>
      <c r="AQ857" s="4"/>
      <c r="AR857" s="4"/>
      <c r="AS857" s="4"/>
      <c r="AT857" s="4"/>
      <c r="AU857" s="4"/>
      <c r="AV857" s="4"/>
      <c r="AW857" s="9"/>
      <c r="AX857" s="4"/>
      <c r="AY857" s="4"/>
      <c r="BG857" s="9"/>
    </row>
    <row r="858" spans="1:59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47"/>
      <c r="AN858" s="4"/>
      <c r="AO858" s="4"/>
      <c r="AP858" s="4"/>
      <c r="AQ858" s="4"/>
      <c r="AR858" s="4"/>
      <c r="AS858" s="4"/>
      <c r="AT858" s="4"/>
      <c r="AU858" s="4"/>
      <c r="AV858" s="4"/>
      <c r="AW858" s="9"/>
      <c r="AX858" s="4"/>
      <c r="AY858" s="4"/>
      <c r="BG858" s="9"/>
    </row>
    <row r="859" spans="1:59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47"/>
      <c r="AN859" s="4"/>
      <c r="AO859" s="4"/>
      <c r="AP859" s="4"/>
      <c r="AQ859" s="4"/>
      <c r="AR859" s="4"/>
      <c r="AS859" s="4"/>
      <c r="AT859" s="4"/>
      <c r="AU859" s="4"/>
      <c r="AV859" s="4"/>
      <c r="AW859" s="9"/>
      <c r="AX859" s="4"/>
      <c r="AY859" s="4"/>
      <c r="BG859" s="9"/>
    </row>
    <row r="860" spans="1:59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47"/>
      <c r="AN860" s="4"/>
      <c r="AO860" s="4"/>
      <c r="AP860" s="4"/>
      <c r="AQ860" s="4"/>
      <c r="AR860" s="4"/>
      <c r="AS860" s="4"/>
      <c r="AT860" s="4"/>
      <c r="AU860" s="4"/>
      <c r="AV860" s="4"/>
      <c r="AW860" s="9"/>
      <c r="AX860" s="4"/>
      <c r="AY860" s="4"/>
      <c r="BG860" s="9"/>
    </row>
    <row r="861" spans="1:59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47"/>
      <c r="AN861" s="4"/>
      <c r="AO861" s="4"/>
      <c r="AP861" s="4"/>
      <c r="AQ861" s="4"/>
      <c r="AR861" s="4"/>
      <c r="AS861" s="4"/>
      <c r="AT861" s="4"/>
      <c r="AU861" s="4"/>
      <c r="AV861" s="4"/>
      <c r="AW861" s="9"/>
      <c r="AX861" s="4"/>
      <c r="AY861" s="4"/>
      <c r="BG861" s="9"/>
    </row>
    <row r="862" spans="1:59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47"/>
      <c r="AN862" s="4"/>
      <c r="AO862" s="4"/>
      <c r="AP862" s="4"/>
      <c r="AQ862" s="4"/>
      <c r="AR862" s="4"/>
      <c r="AS862" s="4"/>
      <c r="AT862" s="4"/>
      <c r="AU862" s="4"/>
      <c r="AV862" s="4"/>
      <c r="AW862" s="9"/>
      <c r="AX862" s="4"/>
      <c r="AY862" s="4"/>
      <c r="BG862" s="9"/>
    </row>
    <row r="863" spans="1:59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47"/>
      <c r="AN863" s="4"/>
      <c r="AO863" s="4"/>
      <c r="AP863" s="4"/>
      <c r="AQ863" s="4"/>
      <c r="AR863" s="4"/>
      <c r="AS863" s="4"/>
      <c r="AT863" s="4"/>
      <c r="AU863" s="4"/>
      <c r="AV863" s="4"/>
      <c r="AW863" s="9"/>
      <c r="AX863" s="4"/>
      <c r="AY863" s="4"/>
      <c r="BG863" s="9"/>
    </row>
    <row r="864" spans="1:59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47"/>
      <c r="AN864" s="4"/>
      <c r="AO864" s="4"/>
      <c r="AP864" s="4"/>
      <c r="AQ864" s="4"/>
      <c r="AR864" s="4"/>
      <c r="AS864" s="4"/>
      <c r="AT864" s="4"/>
      <c r="AU864" s="4"/>
      <c r="AV864" s="4"/>
      <c r="AW864" s="9"/>
      <c r="AX864" s="4"/>
      <c r="AY864" s="4"/>
      <c r="BG864" s="9"/>
    </row>
    <row r="865" spans="1:59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47"/>
      <c r="AN865" s="4"/>
      <c r="AO865" s="4"/>
      <c r="AP865" s="4"/>
      <c r="AQ865" s="4"/>
      <c r="AR865" s="4"/>
      <c r="AS865" s="4"/>
      <c r="AT865" s="4"/>
      <c r="AU865" s="4"/>
      <c r="AV865" s="4"/>
      <c r="AW865" s="9"/>
      <c r="AX865" s="4"/>
      <c r="AY865" s="4"/>
      <c r="BG865" s="9"/>
    </row>
    <row r="866" spans="1:59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47"/>
      <c r="AN866" s="4"/>
      <c r="AO866" s="4"/>
      <c r="AP866" s="4"/>
      <c r="AQ866" s="4"/>
      <c r="AR866" s="4"/>
      <c r="AS866" s="4"/>
      <c r="AT866" s="4"/>
      <c r="AU866" s="4"/>
      <c r="AV866" s="4"/>
      <c r="AW866" s="9"/>
      <c r="AX866" s="4"/>
      <c r="AY866" s="4"/>
      <c r="BG866" s="9"/>
    </row>
    <row r="867" spans="1:59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47"/>
      <c r="AN867" s="4"/>
      <c r="AO867" s="4"/>
      <c r="AP867" s="4"/>
      <c r="AQ867" s="4"/>
      <c r="AR867" s="4"/>
      <c r="AS867" s="4"/>
      <c r="AT867" s="4"/>
      <c r="AU867" s="4"/>
      <c r="AV867" s="4"/>
      <c r="AW867" s="9"/>
      <c r="AX867" s="4"/>
      <c r="AY867" s="4"/>
      <c r="BG867" s="9"/>
    </row>
    <row r="868" spans="1:59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47"/>
      <c r="AN868" s="4"/>
      <c r="AO868" s="4"/>
      <c r="AP868" s="4"/>
      <c r="AQ868" s="4"/>
      <c r="AR868" s="4"/>
      <c r="AS868" s="4"/>
      <c r="AT868" s="4"/>
      <c r="AU868" s="4"/>
      <c r="AV868" s="4"/>
      <c r="AW868" s="9"/>
      <c r="AX868" s="4"/>
      <c r="AY868" s="4"/>
      <c r="BG868" s="9"/>
    </row>
    <row r="869" spans="1:59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47"/>
      <c r="AN869" s="4"/>
      <c r="AO869" s="4"/>
      <c r="AP869" s="4"/>
      <c r="AQ869" s="4"/>
      <c r="AR869" s="4"/>
      <c r="AS869" s="4"/>
      <c r="AT869" s="4"/>
      <c r="AU869" s="4"/>
      <c r="AV869" s="4"/>
      <c r="AW869" s="9"/>
      <c r="AX869" s="4"/>
      <c r="AY869" s="4"/>
      <c r="BG869" s="9"/>
    </row>
    <row r="870" spans="1:59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47"/>
      <c r="AN870" s="4"/>
      <c r="AO870" s="4"/>
      <c r="AP870" s="4"/>
      <c r="AQ870" s="4"/>
      <c r="AR870" s="4"/>
      <c r="AS870" s="4"/>
      <c r="AT870" s="4"/>
      <c r="AU870" s="4"/>
      <c r="AV870" s="4"/>
      <c r="AW870" s="9"/>
      <c r="AX870" s="4"/>
      <c r="AY870" s="4"/>
      <c r="BG870" s="9"/>
    </row>
    <row r="871" spans="1:59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47"/>
      <c r="AN871" s="4"/>
      <c r="AO871" s="4"/>
      <c r="AP871" s="4"/>
      <c r="AQ871" s="4"/>
      <c r="AR871" s="4"/>
      <c r="AS871" s="4"/>
      <c r="AT871" s="4"/>
      <c r="AU871" s="4"/>
      <c r="AV871" s="4"/>
      <c r="AW871" s="9"/>
      <c r="AX871" s="4"/>
      <c r="AY871" s="4"/>
      <c r="BG871" s="9"/>
    </row>
    <row r="872" spans="1:59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47"/>
      <c r="AN872" s="4"/>
      <c r="AO872" s="4"/>
      <c r="AP872" s="4"/>
      <c r="AQ872" s="4"/>
      <c r="AR872" s="4"/>
      <c r="AS872" s="4"/>
      <c r="AT872" s="4"/>
      <c r="AU872" s="4"/>
      <c r="AV872" s="4"/>
      <c r="AW872" s="9"/>
      <c r="AX872" s="4"/>
      <c r="AY872" s="4"/>
      <c r="BG872" s="9"/>
    </row>
    <row r="873" spans="1:59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47"/>
      <c r="AN873" s="4"/>
      <c r="AO873" s="4"/>
      <c r="AP873" s="4"/>
      <c r="AQ873" s="4"/>
      <c r="AR873" s="4"/>
      <c r="AS873" s="4"/>
      <c r="AT873" s="4"/>
      <c r="AU873" s="4"/>
      <c r="AV873" s="4"/>
      <c r="AW873" s="9"/>
      <c r="AX873" s="4"/>
      <c r="AY873" s="4"/>
      <c r="BG873" s="9"/>
    </row>
    <row r="874" spans="1:59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47"/>
      <c r="AN874" s="4"/>
      <c r="AO874" s="4"/>
      <c r="AP874" s="4"/>
      <c r="AQ874" s="4"/>
      <c r="AR874" s="4"/>
      <c r="AS874" s="4"/>
      <c r="AT874" s="4"/>
      <c r="AU874" s="4"/>
      <c r="AV874" s="4"/>
      <c r="AW874" s="9"/>
      <c r="AX874" s="4"/>
      <c r="AY874" s="4"/>
      <c r="BG874" s="9"/>
    </row>
    <row r="875" spans="1:59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47"/>
      <c r="AN875" s="4"/>
      <c r="AO875" s="4"/>
      <c r="AP875" s="4"/>
      <c r="AQ875" s="4"/>
      <c r="AR875" s="4"/>
      <c r="AS875" s="4"/>
      <c r="AT875" s="4"/>
      <c r="AU875" s="4"/>
      <c r="AV875" s="4"/>
      <c r="AW875" s="9"/>
      <c r="AX875" s="4"/>
      <c r="AY875" s="4"/>
      <c r="BG875" s="9"/>
    </row>
    <row r="876" spans="1:59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47"/>
      <c r="AN876" s="4"/>
      <c r="AO876" s="4"/>
      <c r="AP876" s="4"/>
      <c r="AQ876" s="4"/>
      <c r="AR876" s="4"/>
      <c r="AS876" s="4"/>
      <c r="AT876" s="4"/>
      <c r="AU876" s="4"/>
      <c r="AV876" s="4"/>
      <c r="AW876" s="9"/>
      <c r="AX876" s="4"/>
      <c r="AY876" s="4"/>
      <c r="BG876" s="9"/>
    </row>
    <row r="877" spans="1:59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47"/>
      <c r="AN877" s="4"/>
      <c r="AO877" s="4"/>
      <c r="AP877" s="4"/>
      <c r="AQ877" s="4"/>
      <c r="AR877" s="4"/>
      <c r="AS877" s="4"/>
      <c r="AT877" s="4"/>
      <c r="AU877" s="4"/>
      <c r="AV877" s="4"/>
      <c r="AW877" s="9"/>
      <c r="AX877" s="4"/>
      <c r="AY877" s="4"/>
      <c r="BG877" s="9"/>
    </row>
    <row r="878" spans="1:59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47"/>
      <c r="AN878" s="4"/>
      <c r="AO878" s="4"/>
      <c r="AP878" s="4"/>
      <c r="AQ878" s="4"/>
      <c r="AR878" s="4"/>
      <c r="AS878" s="4"/>
      <c r="AT878" s="4"/>
      <c r="AU878" s="4"/>
      <c r="AV878" s="4"/>
      <c r="AW878" s="9"/>
      <c r="AX878" s="4"/>
      <c r="AY878" s="4"/>
      <c r="BG878" s="9"/>
    </row>
    <row r="879" spans="1:59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47"/>
      <c r="AN879" s="4"/>
      <c r="AO879" s="4"/>
      <c r="AP879" s="4"/>
      <c r="AQ879" s="4"/>
      <c r="AR879" s="4"/>
      <c r="AS879" s="4"/>
      <c r="AT879" s="4"/>
      <c r="AU879" s="4"/>
      <c r="AV879" s="4"/>
      <c r="AW879" s="9"/>
      <c r="AX879" s="4"/>
      <c r="AY879" s="4"/>
      <c r="BG879" s="9"/>
    </row>
    <row r="880" spans="1:59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47"/>
      <c r="AN880" s="4"/>
      <c r="AO880" s="4"/>
      <c r="AP880" s="4"/>
      <c r="AQ880" s="4"/>
      <c r="AR880" s="4"/>
      <c r="AS880" s="4"/>
      <c r="AT880" s="4"/>
      <c r="AU880" s="4"/>
      <c r="AV880" s="4"/>
      <c r="AW880" s="9"/>
      <c r="AX880" s="4"/>
      <c r="AY880" s="4"/>
      <c r="BG880" s="9"/>
    </row>
    <row r="881" spans="1:59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47"/>
      <c r="AN881" s="4"/>
      <c r="AO881" s="4"/>
      <c r="AP881" s="4"/>
      <c r="AQ881" s="4"/>
      <c r="AR881" s="4"/>
      <c r="AS881" s="4"/>
      <c r="AT881" s="4"/>
      <c r="AU881" s="4"/>
      <c r="AV881" s="4"/>
      <c r="AW881" s="9"/>
      <c r="AX881" s="4"/>
      <c r="AY881" s="4"/>
      <c r="BG881" s="9"/>
    </row>
    <row r="882" spans="1:59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47"/>
      <c r="AN882" s="4"/>
      <c r="AO882" s="4"/>
      <c r="AP882" s="4"/>
      <c r="AQ882" s="4"/>
      <c r="AR882" s="4"/>
      <c r="AS882" s="4"/>
      <c r="AT882" s="4"/>
      <c r="AU882" s="4"/>
      <c r="AV882" s="4"/>
      <c r="AW882" s="9"/>
      <c r="AX882" s="4"/>
      <c r="AY882" s="4"/>
      <c r="BG882" s="9"/>
    </row>
    <row r="883" spans="1:59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47"/>
      <c r="AN883" s="4"/>
      <c r="AO883" s="4"/>
      <c r="AP883" s="4"/>
      <c r="AQ883" s="4"/>
      <c r="AR883" s="4"/>
      <c r="AS883" s="4"/>
      <c r="AT883" s="4"/>
      <c r="AU883" s="4"/>
      <c r="AV883" s="4"/>
      <c r="AW883" s="9"/>
      <c r="AX883" s="4"/>
      <c r="AY883" s="4"/>
      <c r="BG883" s="9"/>
    </row>
    <row r="884" spans="1:59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47"/>
      <c r="AN884" s="4"/>
      <c r="AO884" s="4"/>
      <c r="AP884" s="4"/>
      <c r="AQ884" s="4"/>
      <c r="AR884" s="4"/>
      <c r="AS884" s="4"/>
      <c r="AT884" s="4"/>
      <c r="AU884" s="4"/>
      <c r="AV884" s="4"/>
      <c r="AW884" s="9"/>
      <c r="AX884" s="4"/>
      <c r="AY884" s="4"/>
      <c r="BG884" s="9"/>
    </row>
    <row r="885" spans="1:59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47"/>
      <c r="AN885" s="4"/>
      <c r="AO885" s="4"/>
      <c r="AP885" s="4"/>
      <c r="AQ885" s="4"/>
      <c r="AR885" s="4"/>
      <c r="AS885" s="4"/>
      <c r="AT885" s="4"/>
      <c r="AU885" s="4"/>
      <c r="AV885" s="4"/>
      <c r="AW885" s="9"/>
      <c r="AX885" s="4"/>
      <c r="AY885" s="4"/>
      <c r="BG885" s="9"/>
    </row>
    <row r="886" spans="1:59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47"/>
      <c r="AN886" s="4"/>
      <c r="AO886" s="4"/>
      <c r="AP886" s="4"/>
      <c r="AQ886" s="4"/>
      <c r="AR886" s="4"/>
      <c r="AS886" s="4"/>
      <c r="AT886" s="4"/>
      <c r="AU886" s="4"/>
      <c r="AV886" s="4"/>
      <c r="AW886" s="9"/>
      <c r="AX886" s="4"/>
      <c r="AY886" s="4"/>
      <c r="BG886" s="9"/>
    </row>
    <row r="887" spans="1:59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47"/>
      <c r="AN887" s="4"/>
      <c r="AO887" s="4"/>
      <c r="AP887" s="4"/>
      <c r="AQ887" s="4"/>
      <c r="AR887" s="4"/>
      <c r="AS887" s="4"/>
      <c r="AT887" s="4"/>
      <c r="AU887" s="4"/>
      <c r="AV887" s="4"/>
      <c r="AW887" s="9"/>
      <c r="AX887" s="4"/>
      <c r="AY887" s="4"/>
      <c r="BG887" s="9"/>
    </row>
    <row r="888" spans="1:59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47"/>
      <c r="AN888" s="4"/>
      <c r="AO888" s="4"/>
      <c r="AP888" s="4"/>
      <c r="AQ888" s="4"/>
      <c r="AR888" s="4"/>
      <c r="AS888" s="4"/>
      <c r="AT888" s="4"/>
      <c r="AU888" s="4"/>
      <c r="AV888" s="4"/>
      <c r="AW888" s="9"/>
      <c r="AX888" s="4"/>
      <c r="AY888" s="4"/>
      <c r="BG888" s="9"/>
    </row>
    <row r="889" spans="1:59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47"/>
      <c r="AN889" s="4"/>
      <c r="AO889" s="4"/>
      <c r="AP889" s="4"/>
      <c r="AQ889" s="4"/>
      <c r="AR889" s="4"/>
      <c r="AS889" s="4"/>
      <c r="AT889" s="4"/>
      <c r="AU889" s="4"/>
      <c r="AV889" s="4"/>
      <c r="AW889" s="9"/>
      <c r="AX889" s="4"/>
      <c r="AY889" s="4"/>
      <c r="BG889" s="9"/>
    </row>
    <row r="890" spans="1:59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47"/>
      <c r="AN890" s="4"/>
      <c r="AO890" s="4"/>
      <c r="AP890" s="4"/>
      <c r="AQ890" s="4"/>
      <c r="AR890" s="4"/>
      <c r="AS890" s="4"/>
      <c r="AT890" s="4"/>
      <c r="AU890" s="4"/>
      <c r="AV890" s="4"/>
      <c r="AW890" s="9"/>
      <c r="AX890" s="4"/>
      <c r="AY890" s="4"/>
      <c r="BG890" s="9"/>
    </row>
    <row r="891" spans="1:59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47"/>
      <c r="AN891" s="4"/>
      <c r="AO891" s="4"/>
      <c r="AP891" s="4"/>
      <c r="AQ891" s="4"/>
      <c r="AR891" s="4"/>
      <c r="AS891" s="4"/>
      <c r="AT891" s="4"/>
      <c r="AU891" s="4"/>
      <c r="AV891" s="4"/>
      <c r="AW891" s="9"/>
      <c r="AX891" s="4"/>
      <c r="AY891" s="4"/>
      <c r="BG891" s="9"/>
    </row>
    <row r="892" spans="1:59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47"/>
      <c r="AN892" s="4"/>
      <c r="AO892" s="4"/>
      <c r="AP892" s="4"/>
      <c r="AQ892" s="4"/>
      <c r="AR892" s="4"/>
      <c r="AS892" s="4"/>
      <c r="AT892" s="4"/>
      <c r="AU892" s="4"/>
      <c r="AV892" s="4"/>
      <c r="AW892" s="9"/>
      <c r="AX892" s="4"/>
      <c r="AY892" s="4"/>
      <c r="BG892" s="9"/>
    </row>
    <row r="893" spans="1:59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47"/>
      <c r="AN893" s="4"/>
      <c r="AO893" s="4"/>
      <c r="AP893" s="4"/>
      <c r="AQ893" s="4"/>
      <c r="AR893" s="4"/>
      <c r="AS893" s="4"/>
      <c r="AT893" s="4"/>
      <c r="AU893" s="4"/>
      <c r="AV893" s="4"/>
      <c r="AW893" s="9"/>
      <c r="AX893" s="4"/>
      <c r="AY893" s="4"/>
      <c r="BG893" s="9"/>
    </row>
    <row r="894" spans="1:59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47"/>
      <c r="AN894" s="4"/>
      <c r="AO894" s="4"/>
      <c r="AP894" s="4"/>
      <c r="AQ894" s="4"/>
      <c r="AR894" s="4"/>
      <c r="AS894" s="4"/>
      <c r="AT894" s="4"/>
      <c r="AU894" s="4"/>
      <c r="AV894" s="4"/>
      <c r="AW894" s="9"/>
      <c r="AX894" s="4"/>
      <c r="AY894" s="4"/>
      <c r="BG894" s="9"/>
    </row>
    <row r="895" spans="1:59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47"/>
      <c r="AN895" s="4"/>
      <c r="AO895" s="4"/>
      <c r="AP895" s="4"/>
      <c r="AQ895" s="4"/>
      <c r="AR895" s="4"/>
      <c r="AS895" s="4"/>
      <c r="AT895" s="4"/>
      <c r="AU895" s="4"/>
      <c r="AV895" s="4"/>
      <c r="AW895" s="9"/>
      <c r="AX895" s="4"/>
      <c r="AY895" s="4"/>
      <c r="BG895" s="9"/>
    </row>
    <row r="896" spans="1:59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47"/>
      <c r="AN896" s="4"/>
      <c r="AO896" s="4"/>
      <c r="AP896" s="4"/>
      <c r="AQ896" s="4"/>
      <c r="AR896" s="4"/>
      <c r="AS896" s="4"/>
      <c r="AT896" s="4"/>
      <c r="AU896" s="4"/>
      <c r="AV896" s="4"/>
      <c r="AW896" s="9"/>
      <c r="AX896" s="4"/>
      <c r="AY896" s="4"/>
      <c r="BG896" s="9"/>
    </row>
    <row r="897" spans="1:59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47"/>
      <c r="AN897" s="4"/>
      <c r="AO897" s="4"/>
      <c r="AP897" s="4"/>
      <c r="AQ897" s="4"/>
      <c r="AR897" s="4"/>
      <c r="AS897" s="4"/>
      <c r="AT897" s="4"/>
      <c r="AU897" s="4"/>
      <c r="AV897" s="4"/>
      <c r="AW897" s="9"/>
      <c r="AX897" s="4"/>
      <c r="AY897" s="4"/>
      <c r="BG897" s="9"/>
    </row>
    <row r="898" spans="1:59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47"/>
      <c r="AN898" s="4"/>
      <c r="AO898" s="4"/>
      <c r="AP898" s="4"/>
      <c r="AQ898" s="4"/>
      <c r="AR898" s="4"/>
      <c r="AS898" s="4"/>
      <c r="AT898" s="4"/>
      <c r="AU898" s="4"/>
      <c r="AV898" s="4"/>
      <c r="AW898" s="9"/>
      <c r="AX898" s="4"/>
      <c r="AY898" s="4"/>
      <c r="BG898" s="9"/>
    </row>
    <row r="899" spans="1:59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47"/>
      <c r="AN899" s="4"/>
      <c r="AO899" s="4"/>
      <c r="AP899" s="4"/>
      <c r="AQ899" s="4"/>
      <c r="AR899" s="4"/>
      <c r="AS899" s="4"/>
      <c r="AT899" s="4"/>
      <c r="AU899" s="4"/>
      <c r="AV899" s="4"/>
      <c r="AW899" s="9"/>
      <c r="AX899" s="4"/>
      <c r="AY899" s="4"/>
      <c r="BG899" s="9"/>
    </row>
    <row r="900" spans="1:59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47"/>
      <c r="AN900" s="4"/>
      <c r="AO900" s="4"/>
      <c r="AP900" s="4"/>
      <c r="AQ900" s="4"/>
      <c r="AR900" s="4"/>
      <c r="AS900" s="4"/>
      <c r="AT900" s="4"/>
      <c r="AU900" s="4"/>
      <c r="AV900" s="4"/>
      <c r="AW900" s="9"/>
      <c r="AX900" s="4"/>
      <c r="AY900" s="4"/>
      <c r="BG900" s="9"/>
    </row>
    <row r="901" spans="1:59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47"/>
      <c r="AN901" s="4"/>
      <c r="AO901" s="4"/>
      <c r="AP901" s="4"/>
      <c r="AQ901" s="4"/>
      <c r="AR901" s="4"/>
      <c r="AS901" s="4"/>
      <c r="AT901" s="4"/>
      <c r="AU901" s="4"/>
      <c r="AV901" s="4"/>
      <c r="AW901" s="9"/>
      <c r="AX901" s="4"/>
      <c r="AY901" s="4"/>
      <c r="BG901" s="9"/>
    </row>
    <row r="902" spans="1:59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47"/>
      <c r="AN902" s="4"/>
      <c r="AO902" s="4"/>
      <c r="AP902" s="4"/>
      <c r="AQ902" s="4"/>
      <c r="AR902" s="4"/>
      <c r="AS902" s="4"/>
      <c r="AT902" s="4"/>
      <c r="AU902" s="4"/>
      <c r="AV902" s="4"/>
      <c r="AW902" s="9"/>
      <c r="AX902" s="4"/>
      <c r="AY902" s="4"/>
      <c r="BG902" s="9"/>
    </row>
    <row r="903" spans="1:59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47"/>
      <c r="AN903" s="4"/>
      <c r="AO903" s="4"/>
      <c r="AP903" s="4"/>
      <c r="AQ903" s="4"/>
      <c r="AR903" s="4"/>
      <c r="AS903" s="4"/>
      <c r="AT903" s="4"/>
      <c r="AU903" s="4"/>
      <c r="AV903" s="4"/>
      <c r="AW903" s="9"/>
      <c r="AX903" s="4"/>
      <c r="AY903" s="4"/>
      <c r="BG903" s="9"/>
    </row>
    <row r="904" spans="1:59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47"/>
      <c r="AN904" s="4"/>
      <c r="AO904" s="4"/>
      <c r="AP904" s="4"/>
      <c r="AQ904" s="4"/>
      <c r="AR904" s="4"/>
      <c r="AS904" s="4"/>
      <c r="AT904" s="4"/>
      <c r="AU904" s="4"/>
      <c r="AV904" s="4"/>
      <c r="AW904" s="9"/>
      <c r="AX904" s="4"/>
      <c r="AY904" s="4"/>
      <c r="BG904" s="9"/>
    </row>
    <row r="905" spans="1:59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47"/>
      <c r="AN905" s="4"/>
      <c r="AO905" s="4"/>
      <c r="AP905" s="4"/>
      <c r="AQ905" s="4"/>
      <c r="AR905" s="4"/>
      <c r="AS905" s="4"/>
      <c r="AT905" s="4"/>
      <c r="AU905" s="4"/>
      <c r="AV905" s="4"/>
      <c r="AW905" s="9"/>
      <c r="AX905" s="4"/>
      <c r="AY905" s="4"/>
      <c r="BG905" s="9"/>
    </row>
    <row r="906" spans="1:59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47"/>
      <c r="AN906" s="4"/>
      <c r="AO906" s="4"/>
      <c r="AP906" s="4"/>
      <c r="AQ906" s="4"/>
      <c r="AR906" s="4"/>
      <c r="AS906" s="4"/>
      <c r="AT906" s="4"/>
      <c r="AU906" s="4"/>
      <c r="AV906" s="4"/>
      <c r="AW906" s="9"/>
      <c r="AX906" s="4"/>
      <c r="AY906" s="4"/>
      <c r="BG906" s="9"/>
    </row>
    <row r="907" spans="1:59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47"/>
      <c r="AN907" s="4"/>
      <c r="AO907" s="4"/>
      <c r="AP907" s="4"/>
      <c r="AQ907" s="4"/>
      <c r="AR907" s="4"/>
      <c r="AS907" s="4"/>
      <c r="AT907" s="4"/>
      <c r="AU907" s="4"/>
      <c r="AV907" s="4"/>
      <c r="AW907" s="9"/>
      <c r="AX907" s="4"/>
      <c r="AY907" s="4"/>
      <c r="BG907" s="9"/>
    </row>
    <row r="908" spans="1:59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47"/>
      <c r="AN908" s="4"/>
      <c r="AO908" s="4"/>
      <c r="AP908" s="4"/>
      <c r="AQ908" s="4"/>
      <c r="AR908" s="4"/>
      <c r="AS908" s="4"/>
      <c r="AT908" s="4"/>
      <c r="AU908" s="4"/>
      <c r="AV908" s="4"/>
      <c r="AW908" s="9"/>
      <c r="AX908" s="4"/>
      <c r="AY908" s="4"/>
      <c r="BG908" s="9"/>
    </row>
    <row r="909" spans="1:59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47"/>
      <c r="AN909" s="4"/>
      <c r="AO909" s="4"/>
      <c r="AP909" s="4"/>
      <c r="AQ909" s="4"/>
      <c r="AR909" s="4"/>
      <c r="AS909" s="4"/>
      <c r="AT909" s="4"/>
      <c r="AU909" s="4"/>
      <c r="AV909" s="4"/>
      <c r="AW909" s="9"/>
      <c r="AX909" s="4"/>
      <c r="AY909" s="4"/>
      <c r="BG909" s="9"/>
    </row>
    <row r="910" spans="1:59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47"/>
      <c r="AN910" s="4"/>
      <c r="AO910" s="4"/>
      <c r="AP910" s="4"/>
      <c r="AQ910" s="4"/>
      <c r="AR910" s="4"/>
      <c r="AS910" s="4"/>
      <c r="AT910" s="4"/>
      <c r="AU910" s="4"/>
      <c r="AV910" s="4"/>
      <c r="AW910" s="9"/>
      <c r="AX910" s="4"/>
      <c r="AY910" s="4"/>
      <c r="BG910" s="9"/>
    </row>
    <row r="911" spans="1:59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47"/>
      <c r="AN911" s="4"/>
      <c r="AO911" s="4"/>
      <c r="AP911" s="4"/>
      <c r="AQ911" s="4"/>
      <c r="AR911" s="4"/>
      <c r="AS911" s="4"/>
      <c r="AT911" s="4"/>
      <c r="AU911" s="4"/>
      <c r="AV911" s="4"/>
      <c r="AW911" s="9"/>
      <c r="AX911" s="4"/>
      <c r="AY911" s="4"/>
      <c r="BG911" s="9"/>
    </row>
    <row r="912" spans="1:59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47"/>
      <c r="AN912" s="4"/>
      <c r="AO912" s="4"/>
      <c r="AP912" s="4"/>
      <c r="AQ912" s="4"/>
      <c r="AR912" s="4"/>
      <c r="AS912" s="4"/>
      <c r="AT912" s="4"/>
      <c r="AU912" s="4"/>
      <c r="AV912" s="4"/>
      <c r="AW912" s="9"/>
      <c r="AX912" s="4"/>
      <c r="AY912" s="4"/>
      <c r="BG912" s="9"/>
    </row>
    <row r="913" spans="1:59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47"/>
      <c r="AN913" s="4"/>
      <c r="AO913" s="4"/>
      <c r="AP913" s="4"/>
      <c r="AQ913" s="4"/>
      <c r="AR913" s="4"/>
      <c r="AS913" s="4"/>
      <c r="AT913" s="4"/>
      <c r="AU913" s="4"/>
      <c r="AV913" s="4"/>
      <c r="AW913" s="9"/>
      <c r="AX913" s="4"/>
      <c r="AY913" s="4"/>
      <c r="BG913" s="9"/>
    </row>
    <row r="914" spans="1:59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47"/>
      <c r="AN914" s="4"/>
      <c r="AO914" s="4"/>
      <c r="AP914" s="4"/>
      <c r="AQ914" s="4"/>
      <c r="AR914" s="4"/>
      <c r="AS914" s="4"/>
      <c r="AT914" s="4"/>
      <c r="AU914" s="4"/>
      <c r="AV914" s="4"/>
      <c r="AW914" s="9"/>
      <c r="AX914" s="4"/>
      <c r="AY914" s="4"/>
      <c r="BG914" s="9"/>
    </row>
    <row r="915" spans="1:59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47"/>
      <c r="AN915" s="4"/>
      <c r="AO915" s="4"/>
      <c r="AP915" s="4"/>
      <c r="AQ915" s="4"/>
      <c r="AR915" s="4"/>
      <c r="AS915" s="4"/>
      <c r="AT915" s="4"/>
      <c r="AU915" s="4"/>
      <c r="AV915" s="4"/>
      <c r="AW915" s="9"/>
      <c r="AX915" s="4"/>
      <c r="AY915" s="4"/>
      <c r="BG915" s="9"/>
    </row>
    <row r="916" spans="1:59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47"/>
      <c r="AN916" s="4"/>
      <c r="AO916" s="4"/>
      <c r="AP916" s="4"/>
      <c r="AQ916" s="4"/>
      <c r="AR916" s="4"/>
      <c r="AS916" s="4"/>
      <c r="AT916" s="4"/>
      <c r="AU916" s="4"/>
      <c r="AV916" s="4"/>
      <c r="AW916" s="9"/>
      <c r="AX916" s="4"/>
      <c r="AY916" s="4"/>
      <c r="BG916" s="9"/>
    </row>
    <row r="917" spans="1:59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47"/>
      <c r="AN917" s="4"/>
      <c r="AO917" s="4"/>
      <c r="AP917" s="4"/>
      <c r="AQ917" s="4"/>
      <c r="AR917" s="4"/>
      <c r="AS917" s="4"/>
      <c r="AT917" s="4"/>
      <c r="AU917" s="4"/>
      <c r="AV917" s="4"/>
      <c r="AW917" s="9"/>
      <c r="AX917" s="4"/>
      <c r="AY917" s="4"/>
      <c r="BG917" s="9"/>
    </row>
    <row r="918" spans="1:59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47"/>
      <c r="AN918" s="4"/>
      <c r="AO918" s="4"/>
      <c r="AP918" s="4"/>
      <c r="AQ918" s="4"/>
      <c r="AR918" s="4"/>
      <c r="AS918" s="4"/>
      <c r="AT918" s="4"/>
      <c r="AU918" s="4"/>
      <c r="AV918" s="4"/>
      <c r="AW918" s="9"/>
      <c r="AX918" s="4"/>
      <c r="AY918" s="4"/>
      <c r="BG918" s="9"/>
    </row>
    <row r="919" spans="1:59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47"/>
      <c r="AN919" s="4"/>
      <c r="AO919" s="4"/>
      <c r="AP919" s="4"/>
      <c r="AQ919" s="4"/>
      <c r="AR919" s="4"/>
      <c r="AS919" s="4"/>
      <c r="AT919" s="4"/>
      <c r="AU919" s="4"/>
      <c r="AV919" s="4"/>
      <c r="AW919" s="9"/>
      <c r="AX919" s="4"/>
      <c r="AY919" s="4"/>
      <c r="BG919" s="9"/>
    </row>
    <row r="920" spans="1:59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47"/>
      <c r="AN920" s="4"/>
      <c r="AO920" s="4"/>
      <c r="AP920" s="4"/>
      <c r="AQ920" s="4"/>
      <c r="AR920" s="4"/>
      <c r="AS920" s="4"/>
      <c r="AT920" s="4"/>
      <c r="AU920" s="4"/>
      <c r="AV920" s="4"/>
      <c r="AW920" s="9"/>
      <c r="AX920" s="4"/>
      <c r="AY920" s="4"/>
      <c r="BG920" s="9"/>
    </row>
    <row r="921" spans="1:59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47"/>
      <c r="AN921" s="4"/>
      <c r="AO921" s="4"/>
      <c r="AP921" s="4"/>
      <c r="AQ921" s="4"/>
      <c r="AR921" s="4"/>
      <c r="AS921" s="4"/>
      <c r="AT921" s="4"/>
      <c r="AU921" s="4"/>
      <c r="AV921" s="4"/>
      <c r="AW921" s="9"/>
      <c r="AX921" s="4"/>
      <c r="AY921" s="4"/>
      <c r="BG921" s="9"/>
    </row>
    <row r="922" spans="1:59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47"/>
      <c r="AN922" s="4"/>
      <c r="AO922" s="4"/>
      <c r="AP922" s="4"/>
      <c r="AQ922" s="4"/>
      <c r="AR922" s="4"/>
      <c r="AS922" s="4"/>
      <c r="AT922" s="4"/>
      <c r="AU922" s="4"/>
      <c r="AV922" s="4"/>
      <c r="AW922" s="9"/>
      <c r="AX922" s="4"/>
      <c r="AY922" s="4"/>
      <c r="BG922" s="9"/>
    </row>
    <row r="923" spans="1:59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47"/>
      <c r="AN923" s="4"/>
      <c r="AO923" s="4"/>
      <c r="AP923" s="4"/>
      <c r="AQ923" s="4"/>
      <c r="AR923" s="4"/>
      <c r="AS923" s="4"/>
      <c r="AT923" s="4"/>
      <c r="AU923" s="4"/>
      <c r="AV923" s="4"/>
      <c r="AW923" s="9"/>
      <c r="AX923" s="4"/>
      <c r="AY923" s="4"/>
      <c r="BG923" s="9"/>
    </row>
    <row r="924" spans="1:59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47"/>
      <c r="AN924" s="4"/>
      <c r="AO924" s="4"/>
      <c r="AP924" s="4"/>
      <c r="AQ924" s="4"/>
      <c r="AR924" s="4"/>
      <c r="AS924" s="4"/>
      <c r="AT924" s="4"/>
      <c r="AU924" s="4"/>
      <c r="AV924" s="4"/>
      <c r="AW924" s="9"/>
      <c r="AX924" s="4"/>
      <c r="AY924" s="4"/>
      <c r="BG924" s="9"/>
    </row>
    <row r="925" spans="1:59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47"/>
      <c r="AN925" s="4"/>
      <c r="AO925" s="4"/>
      <c r="AP925" s="4"/>
      <c r="AQ925" s="4"/>
      <c r="AR925" s="4"/>
      <c r="AS925" s="4"/>
      <c r="AT925" s="4"/>
      <c r="AU925" s="4"/>
      <c r="AV925" s="4"/>
      <c r="AW925" s="9"/>
      <c r="AX925" s="4"/>
      <c r="AY925" s="4"/>
      <c r="BG925" s="9"/>
    </row>
    <row r="926" spans="1:59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47"/>
      <c r="AN926" s="4"/>
      <c r="AO926" s="4"/>
      <c r="AP926" s="4"/>
      <c r="AQ926" s="4"/>
      <c r="AR926" s="4"/>
      <c r="AS926" s="4"/>
      <c r="AT926" s="4"/>
      <c r="AU926" s="4"/>
      <c r="AV926" s="4"/>
      <c r="AW926" s="9"/>
      <c r="AX926" s="4"/>
      <c r="AY926" s="4"/>
      <c r="BG926" s="9"/>
    </row>
    <row r="927" spans="1:59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47"/>
      <c r="AN927" s="4"/>
      <c r="AO927" s="4"/>
      <c r="AP927" s="4"/>
      <c r="AQ927" s="4"/>
      <c r="AR927" s="4"/>
      <c r="AS927" s="4"/>
      <c r="AT927" s="4"/>
      <c r="AU927" s="4"/>
      <c r="AV927" s="4"/>
      <c r="AW927" s="9"/>
      <c r="AX927" s="4"/>
      <c r="AY927" s="4"/>
      <c r="BG927" s="9"/>
    </row>
    <row r="928" spans="1:59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47"/>
      <c r="AN928" s="4"/>
      <c r="AO928" s="4"/>
      <c r="AP928" s="4"/>
      <c r="AQ928" s="4"/>
      <c r="AR928" s="4"/>
      <c r="AS928" s="4"/>
      <c r="AT928" s="4"/>
      <c r="AU928" s="4"/>
      <c r="AV928" s="4"/>
      <c r="AW928" s="9"/>
      <c r="AX928" s="4"/>
      <c r="AY928" s="4"/>
      <c r="BG928" s="9"/>
    </row>
    <row r="929" spans="1:59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47"/>
      <c r="AN929" s="4"/>
      <c r="AO929" s="4"/>
      <c r="AP929" s="4"/>
      <c r="AQ929" s="4"/>
      <c r="AR929" s="4"/>
      <c r="AS929" s="4"/>
      <c r="AT929" s="4"/>
      <c r="AU929" s="4"/>
      <c r="AV929" s="4"/>
      <c r="AW929" s="9"/>
      <c r="AX929" s="4"/>
      <c r="AY929" s="4"/>
      <c r="BG929" s="9"/>
    </row>
    <row r="930" spans="1:59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47"/>
      <c r="AN930" s="4"/>
      <c r="AO930" s="4"/>
      <c r="AP930" s="4"/>
      <c r="AQ930" s="4"/>
      <c r="AR930" s="4"/>
      <c r="AS930" s="4"/>
      <c r="AT930" s="4"/>
      <c r="AU930" s="4"/>
      <c r="AV930" s="4"/>
      <c r="AW930" s="9"/>
      <c r="AX930" s="4"/>
      <c r="AY930" s="4"/>
      <c r="BG930" s="9"/>
    </row>
    <row r="931" spans="1:59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47"/>
      <c r="AN931" s="4"/>
      <c r="AO931" s="4"/>
      <c r="AP931" s="4"/>
      <c r="AQ931" s="4"/>
      <c r="AR931" s="4"/>
      <c r="AS931" s="4"/>
      <c r="AT931" s="4"/>
      <c r="AU931" s="4"/>
      <c r="AV931" s="4"/>
      <c r="AW931" s="9"/>
      <c r="AX931" s="4"/>
      <c r="AY931" s="4"/>
      <c r="BG931" s="9"/>
    </row>
    <row r="932" spans="1:59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47"/>
      <c r="AN932" s="4"/>
      <c r="AO932" s="4"/>
      <c r="AP932" s="4"/>
      <c r="AQ932" s="4"/>
      <c r="AR932" s="4"/>
      <c r="AS932" s="4"/>
      <c r="AT932" s="4"/>
      <c r="AU932" s="4"/>
      <c r="AV932" s="4"/>
      <c r="AW932" s="9"/>
      <c r="AX932" s="4"/>
      <c r="AY932" s="4"/>
      <c r="BG932" s="9"/>
    </row>
    <row r="933" spans="1:59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47"/>
      <c r="AN933" s="4"/>
      <c r="AO933" s="4"/>
      <c r="AP933" s="4"/>
      <c r="AQ933" s="4"/>
      <c r="AR933" s="4"/>
      <c r="AS933" s="4"/>
      <c r="AT933" s="4"/>
      <c r="AU933" s="4"/>
      <c r="AV933" s="4"/>
      <c r="AW933" s="9"/>
      <c r="AX933" s="4"/>
      <c r="AY933" s="4"/>
      <c r="BG933" s="9"/>
    </row>
    <row r="934" spans="1:59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47"/>
      <c r="AN934" s="4"/>
      <c r="AO934" s="4"/>
      <c r="AP934" s="4"/>
      <c r="AQ934" s="4"/>
      <c r="AR934" s="4"/>
      <c r="AS934" s="4"/>
      <c r="AT934" s="4"/>
      <c r="AU934" s="4"/>
      <c r="AV934" s="4"/>
      <c r="AW934" s="9"/>
      <c r="AX934" s="4"/>
      <c r="AY934" s="4"/>
      <c r="BG934" s="9"/>
    </row>
    <row r="935" spans="1:59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47"/>
      <c r="AN935" s="4"/>
      <c r="AO935" s="4"/>
      <c r="AP935" s="4"/>
      <c r="AQ935" s="4"/>
      <c r="AR935" s="4"/>
      <c r="AS935" s="4"/>
      <c r="AT935" s="4"/>
      <c r="AU935" s="4"/>
      <c r="AV935" s="4"/>
      <c r="AW935" s="9"/>
      <c r="AX935" s="4"/>
      <c r="AY935" s="4"/>
      <c r="BG935" s="9"/>
    </row>
    <row r="936" spans="1:59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47"/>
      <c r="AN936" s="4"/>
      <c r="AO936" s="4"/>
      <c r="AP936" s="4"/>
      <c r="AQ936" s="4"/>
      <c r="AR936" s="4"/>
      <c r="AS936" s="4"/>
      <c r="AT936" s="4"/>
      <c r="AU936" s="4"/>
      <c r="AV936" s="4"/>
      <c r="AW936" s="9"/>
      <c r="AX936" s="4"/>
      <c r="AY936" s="4"/>
      <c r="BG936" s="9"/>
    </row>
    <row r="937" spans="1:59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47"/>
      <c r="AN937" s="4"/>
      <c r="AO937" s="4"/>
      <c r="AP937" s="4"/>
      <c r="AQ937" s="4"/>
      <c r="AR937" s="4"/>
      <c r="AS937" s="4"/>
      <c r="AT937" s="4"/>
      <c r="AU937" s="4"/>
      <c r="AV937" s="4"/>
      <c r="AW937" s="9"/>
      <c r="AX937" s="4"/>
      <c r="AY937" s="4"/>
      <c r="BG937" s="9"/>
    </row>
    <row r="938" spans="1:59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47"/>
      <c r="AN938" s="4"/>
      <c r="AO938" s="4"/>
      <c r="AP938" s="4"/>
      <c r="AQ938" s="4"/>
      <c r="AR938" s="4"/>
      <c r="AS938" s="4"/>
      <c r="AT938" s="4"/>
      <c r="AU938" s="4"/>
      <c r="AV938" s="4"/>
      <c r="AW938" s="9"/>
      <c r="AX938" s="4"/>
      <c r="AY938" s="4"/>
      <c r="BG938" s="9"/>
    </row>
    <row r="939" spans="1:59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47"/>
      <c r="AN939" s="4"/>
      <c r="AO939" s="4"/>
      <c r="AP939" s="4"/>
      <c r="AQ939" s="4"/>
      <c r="AR939" s="4"/>
      <c r="AS939" s="4"/>
      <c r="AT939" s="4"/>
      <c r="AU939" s="4"/>
      <c r="AV939" s="4"/>
      <c r="AW939" s="9"/>
      <c r="AX939" s="4"/>
      <c r="AY939" s="4"/>
      <c r="BG939" s="9"/>
    </row>
    <row r="940" spans="1:59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47"/>
      <c r="AN940" s="4"/>
      <c r="AO940" s="4"/>
      <c r="AP940" s="4"/>
      <c r="AQ940" s="4"/>
      <c r="AR940" s="4"/>
      <c r="AS940" s="4"/>
      <c r="AT940" s="4"/>
      <c r="AU940" s="4"/>
      <c r="AV940" s="4"/>
      <c r="AW940" s="9"/>
      <c r="AX940" s="4"/>
      <c r="AY940" s="4"/>
      <c r="BG940" s="9"/>
    </row>
    <row r="941" spans="1:59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47"/>
      <c r="AN941" s="4"/>
      <c r="AO941" s="4"/>
      <c r="AP941" s="4"/>
      <c r="AQ941" s="4"/>
      <c r="AR941" s="4"/>
      <c r="AS941" s="4"/>
      <c r="AT941" s="4"/>
      <c r="AU941" s="4"/>
      <c r="AV941" s="4"/>
      <c r="AW941" s="9"/>
      <c r="AX941" s="4"/>
      <c r="AY941" s="4"/>
      <c r="BG941" s="9"/>
    </row>
    <row r="942" spans="1:59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47"/>
      <c r="AN942" s="4"/>
      <c r="AO942" s="4"/>
      <c r="AP942" s="4"/>
      <c r="AQ942" s="4"/>
      <c r="AR942" s="4"/>
      <c r="AS942" s="4"/>
      <c r="AT942" s="4"/>
      <c r="AU942" s="4"/>
      <c r="AV942" s="4"/>
      <c r="AW942" s="9"/>
      <c r="AX942" s="4"/>
      <c r="AY942" s="4"/>
      <c r="BG942" s="9"/>
    </row>
    <row r="943" spans="1:59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47"/>
      <c r="AN943" s="4"/>
      <c r="AO943" s="4"/>
      <c r="AP943" s="4"/>
      <c r="AQ943" s="4"/>
      <c r="AR943" s="4"/>
      <c r="AS943" s="4"/>
      <c r="AT943" s="4"/>
      <c r="AU943" s="4"/>
      <c r="AV943" s="4"/>
      <c r="AW943" s="9"/>
      <c r="AX943" s="4"/>
      <c r="AY943" s="4"/>
      <c r="BG943" s="9"/>
    </row>
    <row r="944" spans="1:59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47"/>
      <c r="AN944" s="4"/>
      <c r="AO944" s="4"/>
      <c r="AP944" s="4"/>
      <c r="AQ944" s="4"/>
      <c r="AR944" s="4"/>
      <c r="AS944" s="4"/>
      <c r="AT944" s="4"/>
      <c r="AU944" s="4"/>
      <c r="AV944" s="4"/>
      <c r="AW944" s="9"/>
      <c r="AX944" s="4"/>
      <c r="AY944" s="4"/>
      <c r="BG944" s="9"/>
    </row>
    <row r="945" spans="1:59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47"/>
      <c r="AN945" s="4"/>
      <c r="AO945" s="4"/>
      <c r="AP945" s="4"/>
      <c r="AQ945" s="4"/>
      <c r="AR945" s="4"/>
      <c r="AS945" s="4"/>
      <c r="AT945" s="4"/>
      <c r="AU945" s="4"/>
      <c r="AV945" s="4"/>
      <c r="AW945" s="9"/>
      <c r="AX945" s="4"/>
      <c r="AY945" s="4"/>
      <c r="BG945" s="9"/>
    </row>
    <row r="946" spans="1:59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47"/>
      <c r="AN946" s="4"/>
      <c r="AO946" s="4"/>
      <c r="AP946" s="4"/>
      <c r="AQ946" s="4"/>
      <c r="AR946" s="4"/>
      <c r="AS946" s="4"/>
      <c r="AT946" s="4"/>
      <c r="AU946" s="4"/>
      <c r="AV946" s="4"/>
      <c r="AW946" s="9"/>
      <c r="AX946" s="4"/>
      <c r="AY946" s="4"/>
      <c r="BG946" s="9"/>
    </row>
    <row r="947" spans="1:59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47"/>
      <c r="AN947" s="4"/>
      <c r="AO947" s="4"/>
      <c r="AP947" s="4"/>
      <c r="AQ947" s="4"/>
      <c r="AR947" s="4"/>
      <c r="AS947" s="4"/>
      <c r="AT947" s="4"/>
      <c r="AU947" s="4"/>
      <c r="AV947" s="4"/>
      <c r="AW947" s="9"/>
      <c r="AX947" s="4"/>
      <c r="AY947" s="4"/>
      <c r="BG947" s="9"/>
    </row>
    <row r="948" spans="1:59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47"/>
      <c r="AN948" s="4"/>
      <c r="AO948" s="4"/>
      <c r="AP948" s="4"/>
      <c r="AQ948" s="4"/>
      <c r="AR948" s="4"/>
      <c r="AS948" s="4"/>
      <c r="AT948" s="4"/>
      <c r="AU948" s="4"/>
      <c r="AV948" s="4"/>
      <c r="AW948" s="9"/>
      <c r="AX948" s="4"/>
      <c r="AY948" s="4"/>
      <c r="BG948" s="9"/>
    </row>
    <row r="949" spans="1:59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47"/>
      <c r="AN949" s="4"/>
      <c r="AO949" s="4"/>
      <c r="AP949" s="4"/>
      <c r="AQ949" s="4"/>
      <c r="AR949" s="4"/>
      <c r="AS949" s="4"/>
      <c r="AT949" s="4"/>
      <c r="AU949" s="4"/>
      <c r="AV949" s="4"/>
      <c r="AW949" s="9"/>
      <c r="AX949" s="4"/>
      <c r="AY949" s="4"/>
      <c r="BG949" s="9"/>
    </row>
    <row r="950" spans="1:59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47"/>
      <c r="AN950" s="4"/>
      <c r="AO950" s="4"/>
      <c r="AP950" s="4"/>
      <c r="AQ950" s="4"/>
      <c r="AR950" s="4"/>
      <c r="AS950" s="4"/>
      <c r="AT950" s="4"/>
      <c r="AU950" s="4"/>
      <c r="AV950" s="4"/>
      <c r="AW950" s="9"/>
      <c r="AX950" s="4"/>
      <c r="AY950" s="4"/>
      <c r="BG950" s="9"/>
    </row>
    <row r="951" spans="1:59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47"/>
      <c r="AN951" s="4"/>
      <c r="AO951" s="4"/>
      <c r="AP951" s="4"/>
      <c r="AQ951" s="4"/>
      <c r="AR951" s="4"/>
      <c r="AS951" s="4"/>
      <c r="AT951" s="4"/>
      <c r="AU951" s="4"/>
      <c r="AV951" s="4"/>
      <c r="AW951" s="9"/>
      <c r="AX951" s="4"/>
      <c r="AY951" s="4"/>
      <c r="BG951" s="9"/>
    </row>
    <row r="952" spans="1:59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47"/>
      <c r="AN952" s="4"/>
      <c r="AO952" s="4"/>
      <c r="AP952" s="4"/>
      <c r="AQ952" s="4"/>
      <c r="AR952" s="4"/>
      <c r="AS952" s="4"/>
      <c r="AT952" s="4"/>
      <c r="AU952" s="4"/>
      <c r="AV952" s="4"/>
      <c r="AW952" s="9"/>
      <c r="AX952" s="4"/>
      <c r="AY952" s="4"/>
      <c r="BG952" s="9"/>
    </row>
    <row r="953" spans="1:59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47"/>
      <c r="AN953" s="4"/>
      <c r="AO953" s="4"/>
      <c r="AP953" s="4"/>
      <c r="AQ953" s="4"/>
      <c r="AR953" s="4"/>
      <c r="AS953" s="4"/>
      <c r="AT953" s="4"/>
      <c r="AU953" s="4"/>
      <c r="AV953" s="4"/>
      <c r="AW953" s="9"/>
      <c r="AX953" s="4"/>
      <c r="AY953" s="4"/>
      <c r="BG953" s="9"/>
    </row>
    <row r="954" spans="1:59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47"/>
      <c r="AN954" s="4"/>
      <c r="AO954" s="4"/>
      <c r="AP954" s="4"/>
      <c r="AQ954" s="4"/>
      <c r="AR954" s="4"/>
      <c r="AS954" s="4"/>
      <c r="AT954" s="4"/>
      <c r="AU954" s="4"/>
      <c r="AV954" s="4"/>
      <c r="AW954" s="9"/>
      <c r="AX954" s="4"/>
      <c r="AY954" s="4"/>
      <c r="BG954" s="9"/>
    </row>
    <row r="955" spans="1:59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47"/>
      <c r="AN955" s="4"/>
      <c r="AO955" s="4"/>
      <c r="AP955" s="4"/>
      <c r="AQ955" s="4"/>
      <c r="AR955" s="4"/>
      <c r="AS955" s="4"/>
      <c r="AT955" s="4"/>
      <c r="AU955" s="4"/>
      <c r="AV955" s="4"/>
      <c r="AW955" s="9"/>
      <c r="AX955" s="4"/>
      <c r="AY955" s="4"/>
      <c r="BG955" s="9"/>
    </row>
    <row r="956" spans="1:59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47"/>
      <c r="AN956" s="4"/>
      <c r="AO956" s="4"/>
      <c r="AP956" s="4"/>
      <c r="AQ956" s="4"/>
      <c r="AR956" s="4"/>
      <c r="AS956" s="4"/>
      <c r="AT956" s="4"/>
      <c r="AU956" s="4"/>
      <c r="AV956" s="4"/>
      <c r="AW956" s="9"/>
      <c r="AX956" s="4"/>
      <c r="AY956" s="4"/>
      <c r="BG956" s="9"/>
    </row>
    <row r="957" spans="1:59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47"/>
      <c r="AN957" s="4"/>
      <c r="AO957" s="4"/>
      <c r="AP957" s="4"/>
      <c r="AQ957" s="4"/>
      <c r="AR957" s="4"/>
      <c r="AS957" s="4"/>
      <c r="AT957" s="4"/>
      <c r="AU957" s="4"/>
      <c r="AV957" s="4"/>
      <c r="AW957" s="9"/>
      <c r="AX957" s="4"/>
      <c r="AY957" s="4"/>
      <c r="BG957" s="9"/>
    </row>
    <row r="958" spans="1:59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47"/>
      <c r="AN958" s="4"/>
      <c r="AO958" s="4"/>
      <c r="AP958" s="4"/>
      <c r="AQ958" s="4"/>
      <c r="AR958" s="4"/>
      <c r="AS958" s="4"/>
      <c r="AT958" s="4"/>
      <c r="AU958" s="4"/>
      <c r="AV958" s="4"/>
      <c r="AW958" s="9"/>
      <c r="AX958" s="4"/>
      <c r="AY958" s="4"/>
      <c r="BG958" s="9"/>
    </row>
    <row r="959" spans="1:59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47"/>
      <c r="AN959" s="4"/>
      <c r="AO959" s="4"/>
      <c r="AP959" s="4"/>
      <c r="AQ959" s="4"/>
      <c r="AR959" s="4"/>
      <c r="AS959" s="4"/>
      <c r="AT959" s="4"/>
      <c r="AU959" s="4"/>
      <c r="AV959" s="4"/>
      <c r="AW959" s="9"/>
      <c r="AX959" s="4"/>
      <c r="AY959" s="4"/>
      <c r="BG959" s="9"/>
    </row>
    <row r="960" spans="1:59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47"/>
      <c r="AN960" s="4"/>
      <c r="AO960" s="4"/>
      <c r="AP960" s="4"/>
      <c r="AQ960" s="4"/>
      <c r="AR960" s="4"/>
      <c r="AS960" s="4"/>
      <c r="AT960" s="4"/>
      <c r="AU960" s="4"/>
      <c r="AV960" s="4"/>
      <c r="AW960" s="9"/>
      <c r="AX960" s="4"/>
      <c r="AY960" s="4"/>
      <c r="BG960" s="9"/>
    </row>
    <row r="961" spans="1:59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47"/>
      <c r="AN961" s="4"/>
      <c r="AO961" s="4"/>
      <c r="AP961" s="4"/>
      <c r="AQ961" s="4"/>
      <c r="AR961" s="4"/>
      <c r="AS961" s="4"/>
      <c r="AT961" s="4"/>
      <c r="AU961" s="4"/>
      <c r="AV961" s="4"/>
      <c r="AW961" s="9"/>
      <c r="AX961" s="4"/>
      <c r="AY961" s="4"/>
      <c r="BG961" s="9"/>
    </row>
    <row r="962" spans="1:59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47"/>
      <c r="AN962" s="4"/>
      <c r="AO962" s="4"/>
      <c r="AP962" s="4"/>
      <c r="AQ962" s="4"/>
      <c r="AR962" s="4"/>
      <c r="AS962" s="4"/>
      <c r="AT962" s="4"/>
      <c r="AU962" s="4"/>
      <c r="AV962" s="4"/>
      <c r="AW962" s="9"/>
      <c r="AX962" s="4"/>
      <c r="AY962" s="4"/>
      <c r="BG962" s="9"/>
    </row>
    <row r="963" spans="1:59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47"/>
      <c r="AN963" s="4"/>
      <c r="AO963" s="4"/>
      <c r="AP963" s="4"/>
      <c r="AQ963" s="4"/>
      <c r="AR963" s="4"/>
      <c r="AS963" s="4"/>
      <c r="AT963" s="4"/>
      <c r="AU963" s="4"/>
      <c r="AV963" s="4"/>
      <c r="AW963" s="9"/>
      <c r="AX963" s="4"/>
      <c r="AY963" s="4"/>
      <c r="BG963" s="9"/>
    </row>
    <row r="964" spans="1:59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47"/>
      <c r="AN964" s="4"/>
      <c r="AO964" s="4"/>
      <c r="AP964" s="4"/>
      <c r="AQ964" s="4"/>
      <c r="AR964" s="4"/>
      <c r="AS964" s="4"/>
      <c r="AT964" s="4"/>
      <c r="AU964" s="4"/>
      <c r="AV964" s="4"/>
      <c r="AW964" s="9"/>
      <c r="AX964" s="4"/>
      <c r="AY964" s="4"/>
      <c r="BG964" s="9"/>
    </row>
    <row r="965" spans="1:59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47"/>
      <c r="AN965" s="4"/>
      <c r="AO965" s="4"/>
      <c r="AP965" s="4"/>
      <c r="AQ965" s="4"/>
      <c r="AR965" s="4"/>
      <c r="AS965" s="4"/>
      <c r="AT965" s="4"/>
      <c r="AU965" s="4"/>
      <c r="AV965" s="4"/>
      <c r="AW965" s="9"/>
      <c r="AX965" s="4"/>
      <c r="AY965" s="4"/>
      <c r="BG965" s="9"/>
    </row>
    <row r="966" spans="1:59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47"/>
      <c r="AN966" s="4"/>
      <c r="AO966" s="4"/>
      <c r="AP966" s="4"/>
      <c r="AQ966" s="4"/>
      <c r="AR966" s="4"/>
      <c r="AS966" s="4"/>
      <c r="AT966" s="4"/>
      <c r="AU966" s="4"/>
      <c r="AV966" s="4"/>
      <c r="AW966" s="9"/>
      <c r="AX966" s="4"/>
      <c r="AY966" s="4"/>
      <c r="BG966" s="9"/>
    </row>
    <row r="967" spans="1:59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47"/>
      <c r="AN967" s="4"/>
      <c r="AO967" s="4"/>
      <c r="AP967" s="4"/>
      <c r="AQ967" s="4"/>
      <c r="AR967" s="4"/>
      <c r="AS967" s="4"/>
      <c r="AT967" s="4"/>
      <c r="AU967" s="4"/>
      <c r="AV967" s="4"/>
      <c r="AW967" s="9"/>
      <c r="AX967" s="4"/>
      <c r="AY967" s="4"/>
      <c r="BG967" s="9"/>
    </row>
    <row r="968" spans="1:59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47"/>
      <c r="AN968" s="4"/>
      <c r="AO968" s="4"/>
      <c r="AP968" s="4"/>
      <c r="AQ968" s="4"/>
      <c r="AR968" s="4"/>
      <c r="AS968" s="4"/>
      <c r="AT968" s="4"/>
      <c r="AU968" s="4"/>
      <c r="AV968" s="4"/>
      <c r="AW968" s="9"/>
      <c r="AX968" s="4"/>
      <c r="AY968" s="4"/>
      <c r="BG968" s="9"/>
    </row>
    <row r="969" spans="1:59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47"/>
      <c r="AN969" s="4"/>
      <c r="AO969" s="4"/>
      <c r="AP969" s="4"/>
      <c r="AQ969" s="4"/>
      <c r="AR969" s="4"/>
      <c r="AS969" s="4"/>
      <c r="AT969" s="4"/>
      <c r="AU969" s="4"/>
      <c r="AV969" s="4"/>
      <c r="AW969" s="9"/>
      <c r="AX969" s="4"/>
      <c r="AY969" s="4"/>
      <c r="BG969" s="9"/>
    </row>
    <row r="970" spans="1:59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47"/>
      <c r="AN970" s="4"/>
      <c r="AO970" s="4"/>
      <c r="AP970" s="4"/>
      <c r="AQ970" s="4"/>
      <c r="AR970" s="4"/>
      <c r="AS970" s="4"/>
      <c r="AT970" s="4"/>
      <c r="AU970" s="4"/>
      <c r="AV970" s="4"/>
      <c r="AW970" s="9"/>
      <c r="AX970" s="4"/>
      <c r="AY970" s="4"/>
      <c r="BG970" s="9"/>
    </row>
    <row r="971" spans="1:59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47"/>
      <c r="AN971" s="4"/>
      <c r="AO971" s="4"/>
      <c r="AP971" s="4"/>
      <c r="AQ971" s="4"/>
      <c r="AR971" s="4"/>
      <c r="AS971" s="4"/>
      <c r="AT971" s="4"/>
      <c r="AU971" s="4"/>
      <c r="AV971" s="4"/>
      <c r="AW971" s="9"/>
      <c r="AX971" s="4"/>
      <c r="AY971" s="4"/>
      <c r="BG971" s="9"/>
    </row>
    <row r="972" spans="1:59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47"/>
      <c r="AN972" s="4"/>
      <c r="AO972" s="4"/>
      <c r="AP972" s="4"/>
      <c r="AQ972" s="4"/>
      <c r="AR972" s="4"/>
      <c r="AS972" s="4"/>
      <c r="AT972" s="4"/>
      <c r="AU972" s="4"/>
      <c r="AV972" s="4"/>
      <c r="AW972" s="9"/>
      <c r="AX972" s="4"/>
      <c r="AY972" s="4"/>
      <c r="BG972" s="9"/>
    </row>
    <row r="973" spans="1:59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47"/>
      <c r="AN973" s="4"/>
      <c r="AO973" s="4"/>
      <c r="AP973" s="4"/>
      <c r="AQ973" s="4"/>
      <c r="AR973" s="4"/>
      <c r="AS973" s="4"/>
      <c r="AT973" s="4"/>
      <c r="AU973" s="4"/>
      <c r="AV973" s="4"/>
      <c r="AW973" s="9"/>
      <c r="AX973" s="4"/>
      <c r="AY973" s="4"/>
      <c r="BG973" s="9"/>
    </row>
    <row r="974" spans="1:59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47"/>
      <c r="AN974" s="4"/>
      <c r="AO974" s="4"/>
      <c r="AP974" s="4"/>
      <c r="AQ974" s="4"/>
      <c r="AR974" s="4"/>
      <c r="AS974" s="4"/>
      <c r="AT974" s="4"/>
      <c r="AU974" s="4"/>
      <c r="AV974" s="4"/>
      <c r="AW974" s="9"/>
      <c r="AX974" s="4"/>
      <c r="AY974" s="4"/>
      <c r="BG974" s="9"/>
    </row>
    <row r="975" spans="1:59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47"/>
      <c r="AN975" s="4"/>
      <c r="AO975" s="4"/>
      <c r="AP975" s="4"/>
      <c r="AQ975" s="4"/>
      <c r="AR975" s="4"/>
      <c r="AS975" s="4"/>
      <c r="AT975" s="4"/>
      <c r="AU975" s="4"/>
      <c r="AV975" s="4"/>
      <c r="AW975" s="9"/>
      <c r="AX975" s="4"/>
      <c r="AY975" s="4"/>
      <c r="BG975" s="9"/>
    </row>
    <row r="976" spans="1:59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47"/>
      <c r="AN976" s="4"/>
      <c r="AO976" s="4"/>
      <c r="AP976" s="4"/>
      <c r="AQ976" s="4"/>
      <c r="AR976" s="4"/>
      <c r="AS976" s="4"/>
      <c r="AT976" s="4"/>
      <c r="AU976" s="4"/>
      <c r="AV976" s="4"/>
      <c r="AW976" s="9"/>
      <c r="AX976" s="4"/>
      <c r="AY976" s="4"/>
      <c r="BG976" s="9"/>
    </row>
    <row r="977" spans="1:59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47"/>
      <c r="AN977" s="4"/>
      <c r="AO977" s="4"/>
      <c r="AP977" s="4"/>
      <c r="AQ977" s="4"/>
      <c r="AR977" s="4"/>
      <c r="AS977" s="4"/>
      <c r="AT977" s="4"/>
      <c r="AU977" s="4"/>
      <c r="AV977" s="4"/>
      <c r="AW977" s="9"/>
      <c r="AX977" s="4"/>
      <c r="AY977" s="4"/>
      <c r="BG977" s="9"/>
    </row>
    <row r="978" spans="1:59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47"/>
      <c r="AN978" s="4"/>
      <c r="AO978" s="4"/>
      <c r="AP978" s="4"/>
      <c r="AQ978" s="4"/>
      <c r="AR978" s="4"/>
      <c r="AS978" s="4"/>
      <c r="AT978" s="4"/>
      <c r="AU978" s="4"/>
      <c r="AV978" s="4"/>
      <c r="AW978" s="9"/>
      <c r="AX978" s="4"/>
      <c r="AY978" s="4"/>
      <c r="BG978" s="9"/>
    </row>
    <row r="979" spans="1:59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47"/>
      <c r="AN979" s="4"/>
      <c r="AO979" s="4"/>
      <c r="AP979" s="4"/>
      <c r="AQ979" s="4"/>
      <c r="AR979" s="4"/>
      <c r="AS979" s="4"/>
      <c r="AT979" s="4"/>
      <c r="AU979" s="4"/>
      <c r="AV979" s="4"/>
      <c r="AW979" s="9"/>
      <c r="AX979" s="4"/>
      <c r="AY979" s="4"/>
      <c r="BG979" s="9"/>
    </row>
    <row r="980" spans="1:59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47"/>
      <c r="AN980" s="4"/>
      <c r="AO980" s="4"/>
      <c r="AP980" s="4"/>
      <c r="AQ980" s="4"/>
      <c r="AR980" s="4"/>
      <c r="AS980" s="4"/>
      <c r="AT980" s="4"/>
      <c r="AU980" s="4"/>
      <c r="AV980" s="4"/>
      <c r="AW980" s="9"/>
      <c r="AX980" s="4"/>
      <c r="AY980" s="4"/>
      <c r="BG980" s="9"/>
    </row>
    <row r="981" spans="1:59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47"/>
      <c r="AN981" s="4"/>
      <c r="AO981" s="4"/>
      <c r="AP981" s="4"/>
      <c r="AQ981" s="4"/>
      <c r="AR981" s="4"/>
      <c r="AS981" s="4"/>
      <c r="AT981" s="4"/>
      <c r="AU981" s="4"/>
      <c r="AV981" s="4"/>
      <c r="AW981" s="9"/>
      <c r="AX981" s="4"/>
      <c r="AY981" s="4"/>
      <c r="BG981" s="9"/>
    </row>
    <row r="982" spans="1:59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47"/>
      <c r="AN982" s="4"/>
      <c r="AO982" s="4"/>
      <c r="AP982" s="4"/>
      <c r="AQ982" s="4"/>
      <c r="AR982" s="4"/>
      <c r="AS982" s="4"/>
      <c r="AT982" s="4"/>
      <c r="AU982" s="4"/>
      <c r="AV982" s="4"/>
      <c r="AW982" s="9"/>
      <c r="AX982" s="4"/>
      <c r="AY982" s="4"/>
      <c r="BG982" s="9"/>
    </row>
    <row r="983" spans="1:59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47"/>
      <c r="AN983" s="4"/>
      <c r="AO983" s="4"/>
      <c r="AP983" s="4"/>
      <c r="AQ983" s="4"/>
      <c r="AR983" s="4"/>
      <c r="AS983" s="4"/>
      <c r="AT983" s="4"/>
      <c r="AU983" s="4"/>
      <c r="AV983" s="4"/>
      <c r="AW983" s="9"/>
      <c r="AX983" s="4"/>
      <c r="AY983" s="4"/>
      <c r="BG983" s="9"/>
    </row>
    <row r="984" spans="1:59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47"/>
      <c r="AN984" s="4"/>
      <c r="AO984" s="4"/>
      <c r="AP984" s="4"/>
      <c r="AQ984" s="4"/>
      <c r="AR984" s="4"/>
      <c r="AS984" s="4"/>
      <c r="AT984" s="4"/>
      <c r="AU984" s="4"/>
      <c r="AV984" s="4"/>
      <c r="AW984" s="9"/>
      <c r="AX984" s="4"/>
      <c r="AY984" s="4"/>
      <c r="BG984" s="9"/>
    </row>
    <row r="985" spans="1:59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47"/>
      <c r="AN985" s="4"/>
      <c r="AO985" s="4"/>
      <c r="AP985" s="4"/>
      <c r="AQ985" s="4"/>
      <c r="AR985" s="4"/>
      <c r="AS985" s="4"/>
      <c r="AT985" s="4"/>
      <c r="AU985" s="4"/>
      <c r="AV985" s="4"/>
      <c r="AW985" s="9"/>
      <c r="AX985" s="4"/>
      <c r="AY985" s="4"/>
      <c r="BG985" s="9"/>
    </row>
    <row r="986" spans="1:59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47"/>
      <c r="AN986" s="4"/>
      <c r="AO986" s="4"/>
      <c r="AP986" s="4"/>
      <c r="AQ986" s="4"/>
      <c r="AR986" s="4"/>
      <c r="AS986" s="4"/>
      <c r="AT986" s="4"/>
      <c r="AU986" s="4"/>
      <c r="AV986" s="4"/>
      <c r="AW986" s="9"/>
      <c r="AX986" s="4"/>
      <c r="AY986" s="4"/>
      <c r="BG986" s="9"/>
    </row>
    <row r="987" spans="1:59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47"/>
      <c r="AN987" s="4"/>
      <c r="AO987" s="4"/>
      <c r="AP987" s="4"/>
      <c r="AQ987" s="4"/>
      <c r="AR987" s="4"/>
      <c r="AS987" s="4"/>
      <c r="AT987" s="4"/>
      <c r="AU987" s="4"/>
      <c r="AV987" s="4"/>
      <c r="AW987" s="9"/>
      <c r="AX987" s="4"/>
      <c r="AY987" s="4"/>
      <c r="BG987" s="9"/>
    </row>
    <row r="988" spans="1:59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47"/>
      <c r="AN988" s="4"/>
      <c r="AO988" s="4"/>
      <c r="AP988" s="4"/>
      <c r="AQ988" s="4"/>
      <c r="AR988" s="4"/>
      <c r="AS988" s="4"/>
      <c r="AT988" s="4"/>
      <c r="AU988" s="4"/>
      <c r="AV988" s="4"/>
      <c r="AW988" s="9"/>
      <c r="AX988" s="4"/>
      <c r="AY988" s="4"/>
      <c r="BG988" s="9"/>
    </row>
    <row r="989" spans="1:59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47"/>
      <c r="AN989" s="4"/>
      <c r="AO989" s="4"/>
      <c r="AP989" s="4"/>
      <c r="AQ989" s="4"/>
      <c r="AR989" s="4"/>
      <c r="AS989" s="4"/>
      <c r="AT989" s="4"/>
      <c r="AU989" s="4"/>
      <c r="AV989" s="4"/>
      <c r="AW989" s="9"/>
      <c r="AX989" s="4"/>
      <c r="AY989" s="4"/>
      <c r="BG989" s="9"/>
    </row>
    <row r="990" spans="1:59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47"/>
      <c r="AN990" s="4"/>
      <c r="AO990" s="4"/>
      <c r="AP990" s="4"/>
      <c r="AQ990" s="4"/>
      <c r="AR990" s="4"/>
      <c r="AS990" s="4"/>
      <c r="AT990" s="4"/>
      <c r="AU990" s="4"/>
      <c r="AV990" s="4"/>
      <c r="AW990" s="9"/>
      <c r="AX990" s="4"/>
      <c r="AY990" s="4"/>
      <c r="BG990" s="9"/>
    </row>
    <row r="991" spans="1:59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47"/>
      <c r="AN991" s="4"/>
      <c r="AO991" s="4"/>
      <c r="AP991" s="4"/>
      <c r="AQ991" s="4"/>
      <c r="AR991" s="4"/>
      <c r="AS991" s="4"/>
      <c r="AT991" s="4"/>
      <c r="AU991" s="4"/>
      <c r="AV991" s="4"/>
      <c r="AW991" s="9"/>
      <c r="AX991" s="4"/>
      <c r="AY991" s="4"/>
      <c r="BG991" s="9"/>
    </row>
    <row r="992" spans="1:59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47"/>
      <c r="AN992" s="4"/>
      <c r="AO992" s="4"/>
      <c r="AP992" s="4"/>
      <c r="AQ992" s="4"/>
      <c r="AR992" s="4"/>
      <c r="AS992" s="4"/>
      <c r="AT992" s="4"/>
      <c r="AU992" s="4"/>
      <c r="AV992" s="4"/>
      <c r="AW992" s="9"/>
      <c r="AX992" s="4"/>
      <c r="AY992" s="4"/>
      <c r="BG992" s="9"/>
    </row>
    <row r="993" spans="1:69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47"/>
      <c r="AN993" s="4"/>
      <c r="AO993" s="4"/>
      <c r="AP993" s="4"/>
      <c r="AQ993" s="4"/>
      <c r="AR993" s="4"/>
      <c r="AS993" s="4"/>
      <c r="AT993" s="4"/>
      <c r="AU993" s="4"/>
      <c r="AV993" s="4"/>
      <c r="AW993" s="9"/>
      <c r="AX993" s="4"/>
      <c r="AY993" s="4"/>
      <c r="BG993" s="9"/>
    </row>
    <row r="994" spans="1:69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47"/>
      <c r="AN994" s="4"/>
      <c r="AO994" s="4"/>
      <c r="AP994" s="4"/>
      <c r="AQ994" s="4"/>
      <c r="AR994" s="4"/>
      <c r="AS994" s="4"/>
      <c r="AT994" s="4"/>
      <c r="AU994" s="4"/>
      <c r="AV994" s="4"/>
      <c r="AW994" s="9"/>
      <c r="AX994" s="4"/>
      <c r="AY994" s="4"/>
      <c r="BG994" s="9"/>
    </row>
    <row r="995" spans="1:69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47"/>
      <c r="AN995" s="4"/>
      <c r="AO995" s="4"/>
      <c r="AP995" s="4"/>
      <c r="AQ995" s="4"/>
      <c r="AR995" s="4"/>
      <c r="AS995" s="4"/>
      <c r="AT995" s="4"/>
      <c r="AU995" s="4"/>
      <c r="AV995" s="4"/>
      <c r="AW995" s="9"/>
      <c r="AX995" s="4"/>
      <c r="AY995" s="4"/>
      <c r="BG995" s="9"/>
    </row>
    <row r="996" spans="1:69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47"/>
      <c r="AN996" s="4"/>
      <c r="AO996" s="4"/>
      <c r="AP996" s="4"/>
      <c r="AQ996" s="4"/>
      <c r="AR996" s="4"/>
      <c r="AS996" s="4"/>
      <c r="AT996" s="4"/>
      <c r="AU996" s="4"/>
      <c r="AV996" s="4"/>
      <c r="AW996" s="9"/>
      <c r="AX996" s="4"/>
      <c r="AY996" s="4"/>
      <c r="BG996" s="9"/>
    </row>
    <row r="997" spans="1:69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47"/>
      <c r="AN997" s="4"/>
      <c r="AO997" s="4"/>
      <c r="AP997" s="4"/>
      <c r="AQ997" s="4"/>
      <c r="AR997" s="4"/>
      <c r="AS997" s="4"/>
      <c r="AT997" s="4"/>
      <c r="AU997" s="4"/>
      <c r="AV997" s="4"/>
      <c r="AW997" s="9"/>
      <c r="AX997" s="4"/>
      <c r="AY997" s="4"/>
      <c r="BG997" s="9"/>
    </row>
    <row r="998" spans="1:69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47"/>
      <c r="AN998" s="4"/>
      <c r="AO998" s="4"/>
      <c r="AP998" s="4"/>
      <c r="AQ998" s="4"/>
      <c r="AR998" s="4"/>
      <c r="AS998" s="4"/>
      <c r="AT998" s="4"/>
      <c r="AU998" s="4"/>
      <c r="AV998" s="4"/>
      <c r="AW998" s="9"/>
      <c r="AX998" s="4"/>
      <c r="AY998" s="4"/>
      <c r="BG998" s="9"/>
    </row>
    <row r="999" spans="1:69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47"/>
      <c r="AN999" s="4"/>
      <c r="AO999" s="4"/>
      <c r="AP999" s="4"/>
      <c r="AQ999" s="4"/>
      <c r="AR999" s="4"/>
      <c r="AS999" s="4"/>
      <c r="AT999" s="4"/>
      <c r="AU999" s="4"/>
      <c r="AV999" s="4"/>
      <c r="AW999" s="9"/>
      <c r="AX999" s="4"/>
      <c r="AY999" s="4"/>
      <c r="BG999" s="9"/>
    </row>
    <row r="1000" spans="1:69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47"/>
      <c r="AN1000" s="4"/>
      <c r="AO1000" s="4"/>
      <c r="AP1000" s="4"/>
      <c r="AQ1000" s="4"/>
      <c r="AR1000" s="4"/>
      <c r="AS1000" s="4"/>
      <c r="AT1000" s="4"/>
      <c r="AU1000" s="4"/>
      <c r="AV1000" s="4"/>
      <c r="AW1000" s="9"/>
      <c r="AX1000" s="4"/>
      <c r="AY1000" s="4"/>
      <c r="BG1000" s="9"/>
    </row>
    <row r="1001" spans="1:69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47"/>
      <c r="AN1001" s="4"/>
      <c r="AO1001" s="4"/>
      <c r="AP1001" s="4"/>
      <c r="AQ1001" s="4"/>
      <c r="AR1001" s="4"/>
      <c r="AS1001" s="4"/>
      <c r="AT1001" s="4"/>
      <c r="AU1001" s="4"/>
      <c r="AV1001" s="4"/>
      <c r="AW1001" s="9"/>
      <c r="AX1001" s="4"/>
      <c r="AY1001" s="4"/>
      <c r="BG1001" s="9"/>
    </row>
    <row r="1002" spans="1:69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47"/>
      <c r="AN1002" s="4"/>
      <c r="AO1002" s="4"/>
      <c r="AP1002" s="4"/>
      <c r="AQ1002" s="4"/>
      <c r="AR1002" s="4"/>
      <c r="AS1002" s="4"/>
      <c r="AT1002" s="4"/>
      <c r="AU1002" s="4"/>
      <c r="AV1002" s="4"/>
      <c r="AW1002" s="9"/>
      <c r="AX1002" s="4"/>
      <c r="AY1002" s="4"/>
      <c r="BG1002" s="9"/>
    </row>
    <row r="1003" spans="1:69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47"/>
      <c r="AN1003" s="4"/>
      <c r="AO1003" s="4"/>
      <c r="AP1003" s="4"/>
      <c r="AQ1003" s="4"/>
      <c r="AR1003" s="4"/>
      <c r="AS1003" s="4"/>
      <c r="AT1003" s="4"/>
      <c r="AU1003" s="4"/>
      <c r="AV1003" s="4"/>
      <c r="AW1003" s="9"/>
      <c r="AX1003" s="4"/>
      <c r="AY1003" s="4"/>
      <c r="BG1003" s="9"/>
    </row>
    <row r="1004" spans="1:69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47"/>
      <c r="AN1004" s="4"/>
      <c r="AO1004" s="4"/>
      <c r="AP1004" s="4"/>
      <c r="AQ1004" s="4"/>
      <c r="AR1004" s="4"/>
      <c r="AS1004" s="4"/>
      <c r="AT1004" s="4"/>
      <c r="AU1004" s="4"/>
      <c r="AV1004" s="4"/>
      <c r="AW1004" s="9"/>
      <c r="AX1004" s="4"/>
      <c r="AY1004" s="4"/>
      <c r="BG1004" s="9"/>
    </row>
    <row r="1005" spans="1:69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47"/>
      <c r="AN1005" s="4"/>
      <c r="AO1005" s="4"/>
      <c r="AP1005" s="4"/>
      <c r="AQ1005" s="4"/>
      <c r="AR1005" s="4"/>
      <c r="AS1005" s="4"/>
      <c r="AT1005" s="4"/>
      <c r="AU1005" s="4"/>
      <c r="AV1005" s="4"/>
      <c r="AW1005" s="9"/>
      <c r="AX1005" s="4"/>
      <c r="AY1005" s="4"/>
      <c r="BG1005" s="9"/>
      <c r="BJ1005" s="10"/>
      <c r="BK1005" s="10"/>
      <c r="BL1005" s="10"/>
      <c r="BM1005" s="10"/>
      <c r="BN1005" s="10"/>
      <c r="BO1005" s="10"/>
      <c r="BP1005" s="10"/>
      <c r="BQ1005" s="10"/>
    </row>
    <row r="1006" spans="1:69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47"/>
      <c r="AN1006" s="4"/>
      <c r="AO1006" s="4"/>
      <c r="AP1006" s="4"/>
      <c r="AQ1006" s="4"/>
      <c r="AR1006" s="4"/>
      <c r="AS1006" s="4"/>
      <c r="AT1006" s="4"/>
      <c r="AU1006" s="4"/>
      <c r="AV1006" s="4"/>
      <c r="AW1006" s="9"/>
      <c r="AX1006" s="4"/>
      <c r="AY1006" s="4"/>
      <c r="BG1006" s="9"/>
      <c r="BJ1006" s="10"/>
      <c r="BK1006" s="10"/>
      <c r="BL1006" s="10"/>
      <c r="BM1006" s="10"/>
      <c r="BN1006" s="10"/>
      <c r="BO1006" s="10"/>
      <c r="BP1006" s="10"/>
      <c r="BQ1006" s="10"/>
    </row>
    <row r="1007" spans="1:69">
      <c r="A1007" s="9"/>
      <c r="B1007" s="46"/>
      <c r="C1007" s="46"/>
      <c r="D1007" s="46"/>
      <c r="E1007" s="46"/>
      <c r="F1007" s="46"/>
      <c r="G1007" s="46"/>
      <c r="H1007" s="46"/>
      <c r="I1007" s="46"/>
      <c r="J1007" s="46"/>
      <c r="K1007" s="46"/>
      <c r="L1007" s="46"/>
      <c r="M1007" s="46"/>
      <c r="N1007" s="46"/>
      <c r="O1007" s="46"/>
      <c r="P1007" s="46"/>
      <c r="Q1007" s="46"/>
      <c r="R1007" s="46"/>
      <c r="S1007" s="46"/>
      <c r="T1007" s="46"/>
      <c r="U1007" s="46"/>
      <c r="V1007" s="46"/>
      <c r="W1007" s="46"/>
      <c r="X1007" s="46"/>
      <c r="Y1007" s="46"/>
      <c r="Z1007" s="46"/>
      <c r="AA1007" s="46"/>
      <c r="AB1007" s="46"/>
      <c r="AC1007" s="46"/>
      <c r="AD1007" s="46"/>
      <c r="AE1007" s="46"/>
      <c r="AF1007" s="46"/>
      <c r="AG1007" s="46"/>
      <c r="AH1007" s="46"/>
      <c r="AI1007" s="46"/>
      <c r="AJ1007" s="46"/>
      <c r="AK1007" s="46"/>
      <c r="AL1007" s="46"/>
      <c r="AM1007" s="47"/>
      <c r="AN1007" s="4"/>
      <c r="AO1007" s="4"/>
      <c r="AP1007" s="4"/>
      <c r="AQ1007" s="4"/>
      <c r="AR1007" s="4"/>
      <c r="AS1007" s="4"/>
      <c r="AT1007" s="4"/>
      <c r="AU1007" s="4"/>
      <c r="AV1007" s="4"/>
      <c r="AW1007" s="9"/>
      <c r="AX1007" s="4"/>
      <c r="AY1007" s="4"/>
      <c r="BG1007" s="9"/>
      <c r="BJ1007" s="10"/>
      <c r="BK1007" s="10"/>
      <c r="BL1007" s="10"/>
      <c r="BM1007" s="10"/>
      <c r="BN1007" s="10"/>
      <c r="BO1007" s="10"/>
      <c r="BP1007" s="10"/>
      <c r="BQ1007" s="10"/>
    </row>
    <row r="1008" spans="1:69">
      <c r="A1008" s="9"/>
      <c r="B1008" s="46"/>
      <c r="C1008" s="46"/>
      <c r="D1008" s="46"/>
      <c r="E1008" s="46"/>
      <c r="F1008" s="46"/>
      <c r="G1008" s="46"/>
      <c r="H1008" s="46"/>
      <c r="I1008" s="46"/>
      <c r="J1008" s="46"/>
      <c r="K1008" s="46"/>
      <c r="L1008" s="46"/>
      <c r="M1008" s="46"/>
      <c r="N1008" s="46"/>
      <c r="O1008" s="46"/>
      <c r="P1008" s="46"/>
      <c r="Q1008" s="46"/>
      <c r="R1008" s="46"/>
      <c r="S1008" s="46"/>
      <c r="T1008" s="46"/>
      <c r="U1008" s="46"/>
      <c r="V1008" s="46"/>
      <c r="W1008" s="46"/>
      <c r="X1008" s="46"/>
      <c r="Y1008" s="46"/>
      <c r="Z1008" s="46"/>
      <c r="AA1008" s="46"/>
      <c r="AB1008" s="46"/>
      <c r="AC1008" s="46"/>
      <c r="AD1008" s="46"/>
      <c r="AE1008" s="46"/>
      <c r="AF1008" s="46"/>
      <c r="AG1008" s="46"/>
      <c r="AH1008" s="46"/>
      <c r="AI1008" s="46"/>
      <c r="AJ1008" s="46"/>
      <c r="AK1008" s="46"/>
      <c r="AL1008" s="46"/>
      <c r="AM1008" s="47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6"/>
      <c r="AX1008" s="4"/>
      <c r="AY1008" s="4"/>
      <c r="BG1008" s="9"/>
      <c r="BJ1008" s="10"/>
      <c r="BK1008" s="10"/>
      <c r="BL1008" s="10"/>
      <c r="BM1008" s="10"/>
      <c r="BN1008" s="10"/>
      <c r="BO1008" s="10"/>
      <c r="BP1008" s="10"/>
      <c r="BQ1008" s="10"/>
    </row>
    <row r="1009" spans="1:69">
      <c r="A1009" s="9"/>
      <c r="B1009" s="46"/>
      <c r="C1009" s="46"/>
      <c r="D1009" s="46"/>
      <c r="E1009" s="46"/>
      <c r="F1009" s="46"/>
      <c r="G1009" s="46"/>
      <c r="H1009" s="46"/>
      <c r="I1009" s="46"/>
      <c r="J1009" s="46"/>
      <c r="K1009" s="46"/>
      <c r="L1009" s="46"/>
      <c r="M1009" s="46"/>
      <c r="N1009" s="46"/>
      <c r="O1009" s="46"/>
      <c r="P1009" s="46"/>
      <c r="Q1009" s="46"/>
      <c r="R1009" s="46"/>
      <c r="S1009" s="46"/>
      <c r="T1009" s="46"/>
      <c r="U1009" s="46"/>
      <c r="V1009" s="46"/>
      <c r="W1009" s="46"/>
      <c r="X1009" s="46"/>
      <c r="Y1009" s="46"/>
      <c r="Z1009" s="46"/>
      <c r="AA1009" s="46"/>
      <c r="AB1009" s="46"/>
      <c r="AC1009" s="46"/>
      <c r="AD1009" s="46"/>
      <c r="AE1009" s="46"/>
      <c r="AF1009" s="46"/>
      <c r="AG1009" s="46"/>
      <c r="AH1009" s="46"/>
      <c r="AI1009" s="46"/>
      <c r="AJ1009" s="46"/>
      <c r="AK1009" s="46"/>
      <c r="AL1009" s="46"/>
      <c r="AM1009" s="47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6"/>
      <c r="AX1009" s="4"/>
      <c r="AY1009" s="4"/>
      <c r="BG1009" s="9"/>
      <c r="BJ1009" s="10"/>
      <c r="BK1009" s="10"/>
      <c r="BL1009" s="10"/>
      <c r="BM1009" s="10"/>
      <c r="BN1009" s="10"/>
      <c r="BO1009" s="10"/>
      <c r="BP1009" s="10"/>
      <c r="BQ1009" s="10"/>
    </row>
    <row r="1010" spans="1:69">
      <c r="A1010" s="9"/>
      <c r="B1010" s="46"/>
      <c r="C1010" s="46"/>
      <c r="D1010" s="46"/>
      <c r="E1010" s="46"/>
      <c r="F1010" s="46"/>
      <c r="G1010" s="46"/>
      <c r="H1010" s="46"/>
      <c r="I1010" s="46"/>
      <c r="J1010" s="46"/>
      <c r="K1010" s="46"/>
      <c r="L1010" s="46"/>
      <c r="M1010" s="46"/>
      <c r="N1010" s="46"/>
      <c r="O1010" s="46"/>
      <c r="P1010" s="46"/>
      <c r="Q1010" s="46"/>
      <c r="R1010" s="46"/>
      <c r="S1010" s="46"/>
      <c r="T1010" s="46"/>
      <c r="U1010" s="46"/>
      <c r="V1010" s="46"/>
      <c r="W1010" s="46"/>
      <c r="X1010" s="46"/>
      <c r="Y1010" s="46"/>
      <c r="Z1010" s="46"/>
      <c r="AA1010" s="46"/>
      <c r="AB1010" s="46"/>
      <c r="AC1010" s="46"/>
      <c r="AD1010" s="46"/>
      <c r="AE1010" s="46"/>
      <c r="AF1010" s="46"/>
      <c r="AG1010" s="46"/>
      <c r="AH1010" s="46"/>
      <c r="AI1010" s="46"/>
      <c r="AJ1010" s="46"/>
      <c r="AK1010" s="46"/>
      <c r="AL1010" s="46"/>
      <c r="AM1010" s="47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6"/>
      <c r="AX1010" s="4"/>
      <c r="AY1010" s="4"/>
      <c r="BG1010" s="9"/>
      <c r="BJ1010" s="10"/>
      <c r="BK1010" s="10"/>
      <c r="BL1010" s="10"/>
      <c r="BM1010" s="10"/>
      <c r="BN1010" s="10"/>
      <c r="BO1010" s="10"/>
      <c r="BP1010" s="10"/>
      <c r="BQ1010" s="10"/>
    </row>
    <row r="1011" spans="1:69">
      <c r="A1011" s="9"/>
      <c r="B1011" s="46"/>
      <c r="C1011" s="46"/>
      <c r="D1011" s="46"/>
      <c r="E1011" s="46"/>
      <c r="F1011" s="46"/>
      <c r="G1011" s="46"/>
      <c r="H1011" s="46"/>
      <c r="I1011" s="46"/>
      <c r="J1011" s="46"/>
      <c r="K1011" s="46"/>
      <c r="L1011" s="46"/>
      <c r="M1011" s="46"/>
      <c r="N1011" s="46"/>
      <c r="O1011" s="46"/>
      <c r="P1011" s="46"/>
      <c r="Q1011" s="46"/>
      <c r="R1011" s="46"/>
      <c r="S1011" s="46"/>
      <c r="T1011" s="46"/>
      <c r="U1011" s="46"/>
      <c r="V1011" s="46"/>
      <c r="W1011" s="46"/>
      <c r="X1011" s="46"/>
      <c r="Y1011" s="46"/>
      <c r="Z1011" s="46"/>
      <c r="AA1011" s="46"/>
      <c r="AB1011" s="46"/>
      <c r="AC1011" s="46"/>
      <c r="AD1011" s="46"/>
      <c r="AE1011" s="46"/>
      <c r="AF1011" s="46"/>
      <c r="AG1011" s="46"/>
      <c r="AH1011" s="46"/>
      <c r="AI1011" s="46"/>
      <c r="AJ1011" s="46"/>
      <c r="AK1011" s="46"/>
      <c r="AL1011" s="46"/>
      <c r="AM1011" s="47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6"/>
      <c r="AX1011" s="4"/>
      <c r="AY1011" s="4"/>
      <c r="BG1011" s="9"/>
      <c r="BJ1011" s="10"/>
      <c r="BK1011" s="10"/>
      <c r="BL1011" s="10"/>
      <c r="BM1011" s="10"/>
      <c r="BN1011" s="10"/>
      <c r="BO1011" s="10"/>
      <c r="BP1011" s="10"/>
      <c r="BQ1011" s="10"/>
    </row>
    <row r="1012" spans="1:69">
      <c r="A1012" s="9"/>
      <c r="B1012" s="46"/>
      <c r="C1012" s="46"/>
      <c r="D1012" s="46"/>
      <c r="E1012" s="46"/>
      <c r="F1012" s="46"/>
      <c r="G1012" s="46"/>
      <c r="H1012" s="46"/>
      <c r="I1012" s="46"/>
      <c r="J1012" s="46"/>
      <c r="K1012" s="46"/>
      <c r="L1012" s="46"/>
      <c r="M1012" s="46"/>
      <c r="N1012" s="46"/>
      <c r="O1012" s="46"/>
      <c r="P1012" s="46"/>
      <c r="Q1012" s="46"/>
      <c r="R1012" s="46"/>
      <c r="S1012" s="46"/>
      <c r="T1012" s="46"/>
      <c r="U1012" s="46"/>
      <c r="V1012" s="46"/>
      <c r="W1012" s="46"/>
      <c r="X1012" s="46"/>
      <c r="Y1012" s="46"/>
      <c r="Z1012" s="46"/>
      <c r="AA1012" s="46"/>
      <c r="AB1012" s="46"/>
      <c r="AC1012" s="46"/>
      <c r="AD1012" s="46"/>
      <c r="AE1012" s="46"/>
      <c r="AF1012" s="46"/>
      <c r="AG1012" s="46"/>
      <c r="AH1012" s="46"/>
      <c r="AI1012" s="46"/>
      <c r="AJ1012" s="46"/>
      <c r="AK1012" s="46"/>
      <c r="AL1012" s="46"/>
      <c r="AM1012" s="47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6"/>
      <c r="AX1012" s="4"/>
      <c r="AY1012" s="4"/>
      <c r="BG1012" s="9"/>
      <c r="BJ1012" s="10"/>
      <c r="BK1012" s="10"/>
      <c r="BL1012" s="10"/>
      <c r="BM1012" s="10"/>
      <c r="BN1012" s="10"/>
      <c r="BO1012" s="10"/>
      <c r="BP1012" s="10"/>
      <c r="BQ1012" s="10"/>
    </row>
    <row r="1013" spans="1:69">
      <c r="A1013" s="9"/>
      <c r="B1013" s="46"/>
      <c r="C1013" s="46"/>
      <c r="D1013" s="46"/>
      <c r="E1013" s="46"/>
      <c r="F1013" s="46"/>
      <c r="G1013" s="46"/>
      <c r="H1013" s="46"/>
      <c r="I1013" s="46"/>
      <c r="J1013" s="46"/>
      <c r="K1013" s="46"/>
      <c r="L1013" s="46"/>
      <c r="M1013" s="46"/>
      <c r="N1013" s="46"/>
      <c r="O1013" s="46"/>
      <c r="P1013" s="46"/>
      <c r="Q1013" s="46"/>
      <c r="R1013" s="46"/>
      <c r="S1013" s="46"/>
      <c r="T1013" s="46"/>
      <c r="U1013" s="46"/>
      <c r="V1013" s="46"/>
      <c r="W1013" s="46"/>
      <c r="X1013" s="46"/>
      <c r="Y1013" s="46"/>
      <c r="Z1013" s="46"/>
      <c r="AA1013" s="46"/>
      <c r="AB1013" s="46"/>
      <c r="AC1013" s="46"/>
      <c r="AD1013" s="46"/>
      <c r="AE1013" s="46"/>
      <c r="AF1013" s="46"/>
      <c r="AG1013" s="46"/>
      <c r="AH1013" s="46"/>
      <c r="AI1013" s="46"/>
      <c r="AJ1013" s="46"/>
      <c r="AK1013" s="46"/>
      <c r="AL1013" s="46"/>
      <c r="AM1013" s="47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6"/>
      <c r="AX1013" s="4"/>
      <c r="AY1013" s="4"/>
      <c r="BG1013" s="9"/>
      <c r="BJ1013" s="10"/>
      <c r="BK1013" s="10"/>
      <c r="BL1013" s="10"/>
      <c r="BM1013" s="10"/>
      <c r="BN1013" s="10"/>
      <c r="BO1013" s="10"/>
      <c r="BP1013" s="10"/>
      <c r="BQ1013" s="10"/>
    </row>
    <row r="1014" spans="1:69">
      <c r="A1014" s="9"/>
      <c r="B1014" s="46"/>
      <c r="C1014" s="46"/>
      <c r="D1014" s="46"/>
      <c r="E1014" s="46"/>
      <c r="F1014" s="46"/>
      <c r="G1014" s="46"/>
      <c r="H1014" s="46"/>
      <c r="I1014" s="46"/>
      <c r="J1014" s="46"/>
      <c r="K1014" s="46"/>
      <c r="L1014" s="46"/>
      <c r="M1014" s="46"/>
      <c r="N1014" s="46"/>
      <c r="O1014" s="46"/>
      <c r="P1014" s="46"/>
      <c r="Q1014" s="46"/>
      <c r="R1014" s="46"/>
      <c r="S1014" s="46"/>
      <c r="T1014" s="46"/>
      <c r="U1014" s="46"/>
      <c r="V1014" s="46"/>
      <c r="W1014" s="46"/>
      <c r="X1014" s="46"/>
      <c r="Y1014" s="46"/>
      <c r="Z1014" s="46"/>
      <c r="AA1014" s="46"/>
      <c r="AB1014" s="46"/>
      <c r="AC1014" s="46"/>
      <c r="AD1014" s="46"/>
      <c r="AE1014" s="46"/>
      <c r="AF1014" s="46"/>
      <c r="AG1014" s="46"/>
      <c r="AH1014" s="46"/>
      <c r="AI1014" s="46"/>
      <c r="AJ1014" s="46"/>
      <c r="AK1014" s="46"/>
      <c r="AL1014" s="46"/>
      <c r="AM1014" s="47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6"/>
      <c r="AX1014" s="4"/>
      <c r="AY1014" s="4"/>
      <c r="BG1014" s="9"/>
      <c r="BJ1014" s="10"/>
      <c r="BK1014" s="10"/>
      <c r="BL1014" s="10"/>
      <c r="BM1014" s="10"/>
      <c r="BN1014" s="10"/>
      <c r="BO1014" s="10"/>
      <c r="BP1014" s="10"/>
      <c r="BQ1014" s="10"/>
    </row>
    <row r="1015" spans="1:69">
      <c r="A1015" s="9"/>
      <c r="B1015" s="46"/>
      <c r="C1015" s="46"/>
      <c r="D1015" s="46"/>
      <c r="E1015" s="46"/>
      <c r="F1015" s="46"/>
      <c r="G1015" s="46"/>
      <c r="H1015" s="46"/>
      <c r="I1015" s="46"/>
      <c r="J1015" s="46"/>
      <c r="K1015" s="46"/>
      <c r="L1015" s="46"/>
      <c r="M1015" s="46"/>
      <c r="N1015" s="46"/>
      <c r="O1015" s="46"/>
      <c r="P1015" s="46"/>
      <c r="Q1015" s="46"/>
      <c r="R1015" s="46"/>
      <c r="S1015" s="46"/>
      <c r="T1015" s="46"/>
      <c r="U1015" s="46"/>
      <c r="V1015" s="46"/>
      <c r="W1015" s="46"/>
      <c r="X1015" s="46"/>
      <c r="Y1015" s="46"/>
      <c r="Z1015" s="46"/>
      <c r="AA1015" s="46"/>
      <c r="AB1015" s="46"/>
      <c r="AC1015" s="46"/>
      <c r="AD1015" s="46"/>
      <c r="AE1015" s="46"/>
      <c r="AF1015" s="46"/>
      <c r="AG1015" s="46"/>
      <c r="AH1015" s="46"/>
      <c r="AI1015" s="46"/>
      <c r="AJ1015" s="46"/>
      <c r="AK1015" s="46"/>
      <c r="AL1015" s="46"/>
      <c r="AM1015" s="47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6"/>
      <c r="AX1015" s="4"/>
      <c r="AY1015" s="4"/>
      <c r="BG1015" s="9"/>
      <c r="BJ1015" s="10"/>
      <c r="BK1015" s="10"/>
      <c r="BL1015" s="10"/>
      <c r="BM1015" s="10"/>
      <c r="BN1015" s="10"/>
      <c r="BO1015" s="10"/>
      <c r="BP1015" s="10"/>
      <c r="BQ1015" s="10"/>
    </row>
    <row r="1016" spans="1:69">
      <c r="A1016" s="9"/>
      <c r="B1016" s="46"/>
      <c r="C1016" s="46"/>
      <c r="D1016" s="46"/>
      <c r="E1016" s="46"/>
      <c r="F1016" s="46"/>
      <c r="G1016" s="46"/>
      <c r="H1016" s="46"/>
      <c r="I1016" s="46"/>
      <c r="J1016" s="46"/>
      <c r="K1016" s="46"/>
      <c r="L1016" s="46"/>
      <c r="M1016" s="46"/>
      <c r="N1016" s="46"/>
      <c r="O1016" s="46"/>
      <c r="P1016" s="46"/>
      <c r="Q1016" s="46"/>
      <c r="R1016" s="46"/>
      <c r="S1016" s="46"/>
      <c r="T1016" s="46"/>
      <c r="U1016" s="46"/>
      <c r="V1016" s="46"/>
      <c r="W1016" s="46"/>
      <c r="X1016" s="46"/>
      <c r="Y1016" s="46"/>
      <c r="Z1016" s="46"/>
      <c r="AA1016" s="46"/>
      <c r="AB1016" s="46"/>
      <c r="AC1016" s="46"/>
      <c r="AD1016" s="46"/>
      <c r="AE1016" s="46"/>
      <c r="AF1016" s="46"/>
      <c r="AG1016" s="46"/>
      <c r="AH1016" s="46"/>
      <c r="AI1016" s="46"/>
      <c r="AJ1016" s="46"/>
      <c r="AK1016" s="46"/>
      <c r="AL1016" s="46"/>
      <c r="AM1016" s="47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6"/>
      <c r="AX1016" s="4"/>
      <c r="AY1016" s="4"/>
      <c r="BG1016" s="9"/>
      <c r="BJ1016" s="10"/>
      <c r="BK1016" s="10"/>
      <c r="BL1016" s="10"/>
      <c r="BM1016" s="10"/>
      <c r="BN1016" s="10"/>
      <c r="BO1016" s="10"/>
      <c r="BP1016" s="10"/>
      <c r="BQ1016" s="10"/>
    </row>
    <row r="1017" spans="1:69">
      <c r="A1017" s="9"/>
      <c r="B1017" s="46"/>
      <c r="C1017" s="46"/>
      <c r="D1017" s="46"/>
      <c r="E1017" s="46"/>
      <c r="F1017" s="46"/>
      <c r="G1017" s="46"/>
      <c r="H1017" s="46"/>
      <c r="I1017" s="46"/>
      <c r="J1017" s="46"/>
      <c r="K1017" s="46"/>
      <c r="L1017" s="46"/>
      <c r="M1017" s="46"/>
      <c r="N1017" s="46"/>
      <c r="O1017" s="46"/>
      <c r="P1017" s="46"/>
      <c r="Q1017" s="46"/>
      <c r="R1017" s="46"/>
      <c r="S1017" s="46"/>
      <c r="T1017" s="46"/>
      <c r="U1017" s="46"/>
      <c r="V1017" s="46"/>
      <c r="W1017" s="46"/>
      <c r="X1017" s="46"/>
      <c r="Y1017" s="46"/>
      <c r="Z1017" s="46"/>
      <c r="AA1017" s="46"/>
      <c r="AB1017" s="46"/>
      <c r="AC1017" s="46"/>
      <c r="AD1017" s="46"/>
      <c r="AE1017" s="46"/>
      <c r="AF1017" s="46"/>
      <c r="AG1017" s="46"/>
      <c r="AH1017" s="46"/>
      <c r="AI1017" s="46"/>
      <c r="AJ1017" s="46"/>
      <c r="AK1017" s="46"/>
      <c r="AL1017" s="46"/>
      <c r="AM1017" s="47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6"/>
      <c r="AX1017" s="4"/>
      <c r="AY1017" s="4"/>
      <c r="BG1017" s="9"/>
      <c r="BJ1017" s="10"/>
      <c r="BK1017" s="10"/>
      <c r="BL1017" s="10"/>
      <c r="BM1017" s="10"/>
      <c r="BN1017" s="10"/>
      <c r="BO1017" s="10"/>
      <c r="BP1017" s="10"/>
      <c r="BQ1017" s="10"/>
    </row>
    <row r="1018" spans="1:69">
      <c r="A1018" s="9"/>
      <c r="B1018" s="46"/>
      <c r="C1018" s="46"/>
      <c r="D1018" s="46"/>
      <c r="E1018" s="46"/>
      <c r="F1018" s="46"/>
      <c r="G1018" s="46"/>
      <c r="H1018" s="46"/>
      <c r="I1018" s="46"/>
      <c r="J1018" s="46"/>
      <c r="K1018" s="46"/>
      <c r="L1018" s="46"/>
      <c r="M1018" s="46"/>
      <c r="N1018" s="46"/>
      <c r="O1018" s="46"/>
      <c r="P1018" s="46"/>
      <c r="Q1018" s="46"/>
      <c r="R1018" s="46"/>
      <c r="S1018" s="46"/>
      <c r="T1018" s="46"/>
      <c r="U1018" s="46"/>
      <c r="V1018" s="46"/>
      <c r="W1018" s="46"/>
      <c r="X1018" s="46"/>
      <c r="Y1018" s="46"/>
      <c r="Z1018" s="46"/>
      <c r="AA1018" s="46"/>
      <c r="AB1018" s="46"/>
      <c r="AC1018" s="46"/>
      <c r="AD1018" s="46"/>
      <c r="AE1018" s="46"/>
      <c r="AF1018" s="46"/>
      <c r="AG1018" s="46"/>
      <c r="AH1018" s="46"/>
      <c r="AI1018" s="46"/>
      <c r="AJ1018" s="46"/>
      <c r="AK1018" s="46"/>
      <c r="AL1018" s="46"/>
      <c r="AM1018" s="47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6"/>
      <c r="AX1018" s="4"/>
      <c r="AY1018" s="4"/>
      <c r="BG1018" s="9"/>
      <c r="BJ1018" s="10"/>
      <c r="BK1018" s="10"/>
      <c r="BL1018" s="10"/>
      <c r="BM1018" s="10"/>
      <c r="BN1018" s="10"/>
      <c r="BO1018" s="10"/>
      <c r="BP1018" s="10"/>
      <c r="BQ1018" s="10"/>
    </row>
    <row r="1019" spans="1:69">
      <c r="A1019" s="9"/>
      <c r="B1019" s="46"/>
      <c r="C1019" s="46"/>
      <c r="D1019" s="46"/>
      <c r="E1019" s="46"/>
      <c r="F1019" s="46"/>
      <c r="G1019" s="46"/>
      <c r="H1019" s="46"/>
      <c r="I1019" s="46"/>
      <c r="J1019" s="46"/>
      <c r="K1019" s="46"/>
      <c r="L1019" s="46"/>
      <c r="M1019" s="46"/>
      <c r="N1019" s="46"/>
      <c r="O1019" s="46"/>
      <c r="P1019" s="46"/>
      <c r="Q1019" s="46"/>
      <c r="R1019" s="46"/>
      <c r="S1019" s="46"/>
      <c r="T1019" s="46"/>
      <c r="U1019" s="46"/>
      <c r="V1019" s="46"/>
      <c r="W1019" s="46"/>
      <c r="X1019" s="46"/>
      <c r="Y1019" s="46"/>
      <c r="Z1019" s="46"/>
      <c r="AA1019" s="46"/>
      <c r="AB1019" s="46"/>
      <c r="AC1019" s="46"/>
      <c r="AD1019" s="46"/>
      <c r="AE1019" s="46"/>
      <c r="AF1019" s="46"/>
      <c r="AG1019" s="46"/>
      <c r="AH1019" s="46"/>
      <c r="AI1019" s="46"/>
      <c r="AJ1019" s="46"/>
      <c r="AK1019" s="46"/>
      <c r="AL1019" s="46"/>
      <c r="AM1019" s="47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6"/>
      <c r="AX1019" s="4"/>
      <c r="AY1019" s="4"/>
      <c r="BG1019" s="9"/>
      <c r="BJ1019" s="10"/>
      <c r="BK1019" s="10"/>
      <c r="BL1019" s="10"/>
      <c r="BM1019" s="10"/>
      <c r="BN1019" s="10"/>
      <c r="BO1019" s="10"/>
      <c r="BP1019" s="10"/>
      <c r="BQ1019" s="10"/>
    </row>
    <row r="1020" spans="1:69">
      <c r="A1020" s="9"/>
      <c r="B1020" s="46"/>
      <c r="C1020" s="46"/>
      <c r="D1020" s="46"/>
      <c r="E1020" s="46"/>
      <c r="F1020" s="46"/>
      <c r="G1020" s="46"/>
      <c r="H1020" s="46"/>
      <c r="I1020" s="46"/>
      <c r="J1020" s="46"/>
      <c r="K1020" s="46"/>
      <c r="L1020" s="46"/>
      <c r="M1020" s="46"/>
      <c r="N1020" s="46"/>
      <c r="O1020" s="46"/>
      <c r="P1020" s="46"/>
      <c r="Q1020" s="46"/>
      <c r="R1020" s="46"/>
      <c r="S1020" s="46"/>
      <c r="T1020" s="46"/>
      <c r="U1020" s="46"/>
      <c r="V1020" s="46"/>
      <c r="W1020" s="46"/>
      <c r="X1020" s="46"/>
      <c r="Y1020" s="46"/>
      <c r="Z1020" s="46"/>
      <c r="AA1020" s="46"/>
      <c r="AB1020" s="46"/>
      <c r="AC1020" s="46"/>
      <c r="AD1020" s="46"/>
      <c r="AE1020" s="46"/>
      <c r="AF1020" s="46"/>
      <c r="AG1020" s="46"/>
      <c r="AH1020" s="46"/>
      <c r="AI1020" s="46"/>
      <c r="AJ1020" s="46"/>
      <c r="AK1020" s="46"/>
      <c r="AL1020" s="46"/>
      <c r="AM1020" s="47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6"/>
      <c r="AX1020" s="4"/>
      <c r="AY1020" s="4"/>
      <c r="BG1020" s="9"/>
      <c r="BJ1020" s="10"/>
      <c r="BK1020" s="10"/>
      <c r="BL1020" s="10"/>
      <c r="BM1020" s="10"/>
      <c r="BN1020" s="10"/>
      <c r="BO1020" s="10"/>
      <c r="BP1020" s="10"/>
      <c r="BQ1020" s="10"/>
    </row>
    <row r="1021" spans="1:69">
      <c r="A1021" s="9"/>
      <c r="B1021" s="46"/>
      <c r="C1021" s="46"/>
      <c r="D1021" s="46"/>
      <c r="E1021" s="46"/>
      <c r="F1021" s="46"/>
      <c r="G1021" s="46"/>
      <c r="H1021" s="46"/>
      <c r="I1021" s="46"/>
      <c r="J1021" s="46"/>
      <c r="K1021" s="46"/>
      <c r="L1021" s="46"/>
      <c r="M1021" s="46"/>
      <c r="N1021" s="46"/>
      <c r="O1021" s="46"/>
      <c r="P1021" s="46"/>
      <c r="Q1021" s="46"/>
      <c r="R1021" s="46"/>
      <c r="S1021" s="46"/>
      <c r="T1021" s="46"/>
      <c r="U1021" s="46"/>
      <c r="V1021" s="46"/>
      <c r="W1021" s="46"/>
      <c r="X1021" s="46"/>
      <c r="Y1021" s="46"/>
      <c r="Z1021" s="46"/>
      <c r="AA1021" s="46"/>
      <c r="AB1021" s="46"/>
      <c r="AC1021" s="46"/>
      <c r="AD1021" s="46"/>
      <c r="AE1021" s="46"/>
      <c r="AF1021" s="46"/>
      <c r="AG1021" s="46"/>
      <c r="AH1021" s="46"/>
      <c r="AI1021" s="46"/>
      <c r="AJ1021" s="46"/>
      <c r="AK1021" s="46"/>
      <c r="AL1021" s="46"/>
      <c r="AM1021" s="47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6"/>
      <c r="AX1021" s="4"/>
      <c r="AY1021" s="4"/>
      <c r="BG1021" s="9"/>
      <c r="BJ1021" s="10"/>
      <c r="BK1021" s="10"/>
      <c r="BL1021" s="10"/>
      <c r="BM1021" s="10"/>
      <c r="BN1021" s="10"/>
      <c r="BO1021" s="10"/>
      <c r="BP1021" s="10"/>
      <c r="BQ1021" s="10"/>
    </row>
    <row r="1022" spans="1:69">
      <c r="A1022" s="9"/>
      <c r="B1022" s="46"/>
      <c r="C1022" s="46"/>
      <c r="D1022" s="46"/>
      <c r="E1022" s="46"/>
      <c r="F1022" s="46"/>
      <c r="G1022" s="46"/>
      <c r="H1022" s="46"/>
      <c r="I1022" s="46"/>
      <c r="J1022" s="46"/>
      <c r="K1022" s="46"/>
      <c r="L1022" s="46"/>
      <c r="M1022" s="46"/>
      <c r="N1022" s="46"/>
      <c r="O1022" s="46"/>
      <c r="P1022" s="46"/>
      <c r="Q1022" s="46"/>
      <c r="R1022" s="46"/>
      <c r="S1022" s="46"/>
      <c r="T1022" s="46"/>
      <c r="U1022" s="46"/>
      <c r="V1022" s="46"/>
      <c r="W1022" s="46"/>
      <c r="X1022" s="46"/>
      <c r="Y1022" s="46"/>
      <c r="Z1022" s="46"/>
      <c r="AA1022" s="46"/>
      <c r="AB1022" s="46"/>
      <c r="AC1022" s="46"/>
      <c r="AD1022" s="46"/>
      <c r="AE1022" s="46"/>
      <c r="AF1022" s="46"/>
      <c r="AG1022" s="46"/>
      <c r="AH1022" s="46"/>
      <c r="AI1022" s="46"/>
      <c r="AJ1022" s="46"/>
      <c r="AK1022" s="46"/>
      <c r="AL1022" s="46"/>
      <c r="AM1022" s="47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6"/>
      <c r="AX1022" s="4"/>
      <c r="AY1022" s="4"/>
      <c r="BG1022" s="9"/>
      <c r="BJ1022" s="10"/>
      <c r="BK1022" s="10"/>
      <c r="BL1022" s="10"/>
      <c r="BM1022" s="10"/>
      <c r="BN1022" s="10"/>
      <c r="BO1022" s="10"/>
      <c r="BP1022" s="10"/>
      <c r="BQ1022" s="10"/>
    </row>
    <row r="1023" spans="1:69">
      <c r="A1023" s="9"/>
      <c r="B1023" s="46"/>
      <c r="C1023" s="46"/>
      <c r="D1023" s="46"/>
      <c r="E1023" s="46"/>
      <c r="F1023" s="46"/>
      <c r="G1023" s="46"/>
      <c r="H1023" s="46"/>
      <c r="I1023" s="46"/>
      <c r="J1023" s="46"/>
      <c r="K1023" s="46"/>
      <c r="L1023" s="46"/>
      <c r="M1023" s="46"/>
      <c r="N1023" s="46"/>
      <c r="O1023" s="46"/>
      <c r="P1023" s="46"/>
      <c r="Q1023" s="46"/>
      <c r="R1023" s="46"/>
      <c r="S1023" s="46"/>
      <c r="T1023" s="46"/>
      <c r="U1023" s="46"/>
      <c r="V1023" s="46"/>
      <c r="W1023" s="46"/>
      <c r="X1023" s="46"/>
      <c r="Y1023" s="46"/>
      <c r="Z1023" s="46"/>
      <c r="AA1023" s="46"/>
      <c r="AB1023" s="46"/>
      <c r="AC1023" s="46"/>
      <c r="AD1023" s="46"/>
      <c r="AE1023" s="46"/>
      <c r="AF1023" s="46"/>
      <c r="AG1023" s="46"/>
      <c r="AH1023" s="46"/>
      <c r="AI1023" s="46"/>
      <c r="AJ1023" s="46"/>
      <c r="AK1023" s="46"/>
      <c r="AL1023" s="46"/>
      <c r="AM1023" s="47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6"/>
      <c r="AX1023" s="4"/>
      <c r="AY1023" s="4"/>
      <c r="BG1023" s="9"/>
      <c r="BJ1023" s="10"/>
      <c r="BK1023" s="10"/>
      <c r="BL1023" s="10"/>
      <c r="BM1023" s="10"/>
      <c r="BN1023" s="10"/>
      <c r="BO1023" s="10"/>
      <c r="BP1023" s="10"/>
      <c r="BQ1023" s="10"/>
    </row>
    <row r="1024" spans="1:69">
      <c r="A1024" s="9"/>
      <c r="B1024" s="46"/>
      <c r="C1024" s="46"/>
      <c r="D1024" s="46"/>
      <c r="E1024" s="46"/>
      <c r="F1024" s="46"/>
      <c r="G1024" s="46"/>
      <c r="H1024" s="46"/>
      <c r="I1024" s="46"/>
      <c r="J1024" s="46"/>
      <c r="K1024" s="46"/>
      <c r="L1024" s="46"/>
      <c r="M1024" s="46"/>
      <c r="N1024" s="46"/>
      <c r="O1024" s="46"/>
      <c r="P1024" s="46"/>
      <c r="Q1024" s="46"/>
      <c r="R1024" s="46"/>
      <c r="S1024" s="46"/>
      <c r="T1024" s="46"/>
      <c r="U1024" s="46"/>
      <c r="V1024" s="46"/>
      <c r="W1024" s="46"/>
      <c r="X1024" s="46"/>
      <c r="Y1024" s="46"/>
      <c r="Z1024" s="46"/>
      <c r="AA1024" s="46"/>
      <c r="AB1024" s="46"/>
      <c r="AC1024" s="46"/>
      <c r="AD1024" s="46"/>
      <c r="AE1024" s="46"/>
      <c r="AF1024" s="46"/>
      <c r="AG1024" s="46"/>
      <c r="AH1024" s="46"/>
      <c r="AI1024" s="46"/>
      <c r="AJ1024" s="46"/>
      <c r="AK1024" s="46"/>
      <c r="AL1024" s="46"/>
      <c r="AM1024" s="47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6"/>
      <c r="AX1024" s="4"/>
      <c r="AY1024" s="4"/>
      <c r="BG1024" s="9"/>
      <c r="BJ1024" s="10"/>
      <c r="BK1024" s="10"/>
      <c r="BL1024" s="10"/>
      <c r="BM1024" s="10"/>
      <c r="BN1024" s="10"/>
      <c r="BO1024" s="10"/>
      <c r="BP1024" s="10"/>
      <c r="BQ1024" s="10"/>
    </row>
    <row r="1025" spans="1:69">
      <c r="A1025" s="9"/>
      <c r="B1025" s="46"/>
      <c r="C1025" s="46"/>
      <c r="D1025" s="46"/>
      <c r="E1025" s="46"/>
      <c r="F1025" s="46"/>
      <c r="G1025" s="46"/>
      <c r="H1025" s="46"/>
      <c r="I1025" s="46"/>
      <c r="J1025" s="46"/>
      <c r="K1025" s="46"/>
      <c r="L1025" s="46"/>
      <c r="M1025" s="46"/>
      <c r="N1025" s="46"/>
      <c r="O1025" s="46"/>
      <c r="P1025" s="46"/>
      <c r="Q1025" s="46"/>
      <c r="R1025" s="46"/>
      <c r="S1025" s="46"/>
      <c r="T1025" s="46"/>
      <c r="U1025" s="46"/>
      <c r="V1025" s="46"/>
      <c r="W1025" s="46"/>
      <c r="X1025" s="46"/>
      <c r="Y1025" s="46"/>
      <c r="Z1025" s="46"/>
      <c r="AA1025" s="46"/>
      <c r="AB1025" s="46"/>
      <c r="AC1025" s="46"/>
      <c r="AD1025" s="46"/>
      <c r="AE1025" s="46"/>
      <c r="AF1025" s="46"/>
      <c r="AG1025" s="46"/>
      <c r="AH1025" s="46"/>
      <c r="AI1025" s="46"/>
      <c r="AJ1025" s="46"/>
      <c r="AK1025" s="46"/>
      <c r="AL1025" s="46"/>
      <c r="AM1025" s="47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6"/>
      <c r="AX1025" s="4"/>
      <c r="AY1025" s="4"/>
      <c r="BG1025" s="9"/>
      <c r="BJ1025" s="10"/>
      <c r="BK1025" s="10"/>
      <c r="BL1025" s="10"/>
      <c r="BM1025" s="10"/>
      <c r="BN1025" s="10"/>
      <c r="BO1025" s="10"/>
      <c r="BP1025" s="10"/>
      <c r="BQ1025" s="10"/>
    </row>
    <row r="1026" spans="1:69">
      <c r="A1026" s="9"/>
      <c r="B1026" s="46"/>
      <c r="C1026" s="46"/>
      <c r="D1026" s="46"/>
      <c r="E1026" s="46"/>
      <c r="F1026" s="46"/>
      <c r="G1026" s="46"/>
      <c r="H1026" s="46"/>
      <c r="I1026" s="46"/>
      <c r="J1026" s="46"/>
      <c r="K1026" s="46"/>
      <c r="L1026" s="46"/>
      <c r="M1026" s="46"/>
      <c r="N1026" s="46"/>
      <c r="O1026" s="46"/>
      <c r="P1026" s="46"/>
      <c r="Q1026" s="46"/>
      <c r="R1026" s="46"/>
      <c r="S1026" s="46"/>
      <c r="T1026" s="46"/>
      <c r="U1026" s="46"/>
      <c r="V1026" s="46"/>
      <c r="W1026" s="46"/>
      <c r="X1026" s="46"/>
      <c r="Y1026" s="46"/>
      <c r="Z1026" s="46"/>
      <c r="AA1026" s="46"/>
      <c r="AB1026" s="46"/>
      <c r="AC1026" s="46"/>
      <c r="AD1026" s="46"/>
      <c r="AE1026" s="46"/>
      <c r="AF1026" s="46"/>
      <c r="AG1026" s="46"/>
      <c r="AH1026" s="46"/>
      <c r="AI1026" s="46"/>
      <c r="AJ1026" s="46"/>
      <c r="AK1026" s="46"/>
      <c r="AL1026" s="46"/>
      <c r="AM1026" s="47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6"/>
      <c r="AX1026" s="4"/>
      <c r="AY1026" s="4"/>
      <c r="BG1026" s="9"/>
      <c r="BJ1026" s="10"/>
      <c r="BK1026" s="10"/>
      <c r="BL1026" s="10"/>
      <c r="BM1026" s="10"/>
      <c r="BN1026" s="10"/>
      <c r="BO1026" s="10"/>
      <c r="BP1026" s="10"/>
      <c r="BQ1026" s="10"/>
    </row>
    <row r="1027" spans="1:69">
      <c r="A1027" s="9"/>
      <c r="B1027" s="46"/>
      <c r="C1027" s="46"/>
      <c r="D1027" s="46"/>
      <c r="E1027" s="46"/>
      <c r="F1027" s="46"/>
      <c r="G1027" s="46"/>
      <c r="H1027" s="46"/>
      <c r="I1027" s="46"/>
      <c r="J1027" s="46"/>
      <c r="K1027" s="46"/>
      <c r="L1027" s="46"/>
      <c r="M1027" s="46"/>
      <c r="N1027" s="46"/>
      <c r="O1027" s="46"/>
      <c r="P1027" s="46"/>
      <c r="Q1027" s="46"/>
      <c r="R1027" s="46"/>
      <c r="S1027" s="46"/>
      <c r="T1027" s="46"/>
      <c r="U1027" s="46"/>
      <c r="V1027" s="46"/>
      <c r="W1027" s="46"/>
      <c r="X1027" s="46"/>
      <c r="Y1027" s="46"/>
      <c r="Z1027" s="46"/>
      <c r="AA1027" s="46"/>
      <c r="AB1027" s="46"/>
      <c r="AC1027" s="46"/>
      <c r="AD1027" s="46"/>
      <c r="AE1027" s="46"/>
      <c r="AF1027" s="46"/>
      <c r="AG1027" s="46"/>
      <c r="AH1027" s="46"/>
      <c r="AI1027" s="46"/>
      <c r="AJ1027" s="46"/>
      <c r="AK1027" s="46"/>
      <c r="AL1027" s="46"/>
      <c r="AM1027" s="47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6"/>
      <c r="AX1027" s="4"/>
      <c r="AY1027" s="4"/>
      <c r="BG1027" s="9"/>
      <c r="BJ1027" s="10"/>
      <c r="BK1027" s="10"/>
      <c r="BL1027" s="10"/>
      <c r="BM1027" s="10"/>
      <c r="BN1027" s="10"/>
      <c r="BO1027" s="10"/>
      <c r="BP1027" s="10"/>
      <c r="BQ1027" s="10"/>
    </row>
    <row r="1028" spans="1:69">
      <c r="A1028" s="9"/>
      <c r="B1028" s="46"/>
      <c r="C1028" s="46"/>
      <c r="D1028" s="46"/>
      <c r="E1028" s="46"/>
      <c r="F1028" s="46"/>
      <c r="G1028" s="46"/>
      <c r="H1028" s="46"/>
      <c r="I1028" s="46"/>
      <c r="J1028" s="46"/>
      <c r="K1028" s="46"/>
      <c r="L1028" s="46"/>
      <c r="M1028" s="46"/>
      <c r="N1028" s="46"/>
      <c r="O1028" s="46"/>
      <c r="P1028" s="46"/>
      <c r="Q1028" s="46"/>
      <c r="R1028" s="46"/>
      <c r="S1028" s="46"/>
      <c r="T1028" s="46"/>
      <c r="U1028" s="46"/>
      <c r="V1028" s="46"/>
      <c r="W1028" s="46"/>
      <c r="X1028" s="46"/>
      <c r="Y1028" s="46"/>
      <c r="Z1028" s="46"/>
      <c r="AA1028" s="46"/>
      <c r="AB1028" s="46"/>
      <c r="AC1028" s="46"/>
      <c r="AD1028" s="46"/>
      <c r="AE1028" s="46"/>
      <c r="AF1028" s="46"/>
      <c r="AG1028" s="46"/>
      <c r="AH1028" s="46"/>
      <c r="AI1028" s="46"/>
      <c r="AJ1028" s="46"/>
      <c r="AK1028" s="46"/>
      <c r="AL1028" s="46"/>
      <c r="AM1028" s="47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6"/>
      <c r="AX1028" s="4"/>
      <c r="AY1028" s="4"/>
      <c r="BG1028" s="9"/>
      <c r="BJ1028" s="10"/>
      <c r="BK1028" s="10"/>
      <c r="BL1028" s="10"/>
      <c r="BM1028" s="10"/>
      <c r="BN1028" s="10"/>
      <c r="BO1028" s="10"/>
      <c r="BP1028" s="10"/>
      <c r="BQ1028" s="10"/>
    </row>
    <row r="1029" spans="1:69">
      <c r="A1029" s="9"/>
      <c r="B1029" s="46"/>
      <c r="C1029" s="46"/>
      <c r="D1029" s="46"/>
      <c r="E1029" s="46"/>
      <c r="F1029" s="46"/>
      <c r="G1029" s="46"/>
      <c r="H1029" s="46"/>
      <c r="I1029" s="46"/>
      <c r="J1029" s="46"/>
      <c r="K1029" s="46"/>
      <c r="L1029" s="46"/>
      <c r="M1029" s="46"/>
      <c r="N1029" s="46"/>
      <c r="O1029" s="46"/>
      <c r="P1029" s="46"/>
      <c r="Q1029" s="46"/>
      <c r="R1029" s="46"/>
      <c r="S1029" s="46"/>
      <c r="T1029" s="46"/>
      <c r="U1029" s="46"/>
      <c r="V1029" s="46"/>
      <c r="W1029" s="46"/>
      <c r="X1029" s="46"/>
      <c r="Y1029" s="46"/>
      <c r="Z1029" s="46"/>
      <c r="AA1029" s="46"/>
      <c r="AB1029" s="46"/>
      <c r="AC1029" s="46"/>
      <c r="AD1029" s="46"/>
      <c r="AE1029" s="46"/>
      <c r="AF1029" s="46"/>
      <c r="AG1029" s="46"/>
      <c r="AH1029" s="46"/>
      <c r="AI1029" s="46"/>
      <c r="AJ1029" s="46"/>
      <c r="AK1029" s="46"/>
      <c r="AL1029" s="46"/>
      <c r="AM1029" s="47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6"/>
      <c r="AX1029" s="4"/>
      <c r="AY1029" s="4"/>
      <c r="BG1029" s="9"/>
      <c r="BJ1029" s="10"/>
      <c r="BK1029" s="10"/>
      <c r="BL1029" s="10"/>
      <c r="BM1029" s="10"/>
      <c r="BN1029" s="10"/>
      <c r="BO1029" s="10"/>
      <c r="BP1029" s="10"/>
      <c r="BQ1029" s="10"/>
    </row>
    <row r="1030" spans="1:69">
      <c r="A1030" s="9"/>
      <c r="B1030" s="46"/>
      <c r="C1030" s="46"/>
      <c r="D1030" s="46"/>
      <c r="E1030" s="46"/>
      <c r="F1030" s="46"/>
      <c r="G1030" s="46"/>
      <c r="H1030" s="46"/>
      <c r="I1030" s="46"/>
      <c r="J1030" s="46"/>
      <c r="K1030" s="46"/>
      <c r="L1030" s="46"/>
      <c r="M1030" s="46"/>
      <c r="N1030" s="46"/>
      <c r="O1030" s="46"/>
      <c r="P1030" s="46"/>
      <c r="Q1030" s="46"/>
      <c r="R1030" s="46"/>
      <c r="S1030" s="46"/>
      <c r="T1030" s="46"/>
      <c r="U1030" s="46"/>
      <c r="V1030" s="46"/>
      <c r="W1030" s="46"/>
      <c r="X1030" s="46"/>
      <c r="Y1030" s="46"/>
      <c r="Z1030" s="46"/>
      <c r="AA1030" s="46"/>
      <c r="AB1030" s="46"/>
      <c r="AC1030" s="46"/>
      <c r="AD1030" s="46"/>
      <c r="AE1030" s="46"/>
      <c r="AF1030" s="46"/>
      <c r="AG1030" s="46"/>
      <c r="AH1030" s="46"/>
      <c r="AI1030" s="46"/>
      <c r="AJ1030" s="46"/>
      <c r="AK1030" s="46"/>
      <c r="AL1030" s="46"/>
      <c r="AM1030" s="47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6"/>
      <c r="AX1030" s="4"/>
      <c r="AY1030" s="4"/>
      <c r="BG1030" s="9"/>
      <c r="BJ1030" s="10"/>
      <c r="BK1030" s="10"/>
      <c r="BL1030" s="10"/>
      <c r="BM1030" s="10"/>
      <c r="BN1030" s="10"/>
      <c r="BO1030" s="10"/>
      <c r="BP1030" s="10"/>
      <c r="BQ1030" s="10"/>
    </row>
    <row r="1031" spans="1:69">
      <c r="A1031" s="9"/>
      <c r="B1031" s="46"/>
      <c r="C1031" s="46"/>
      <c r="D1031" s="46"/>
      <c r="E1031" s="46"/>
      <c r="F1031" s="46"/>
      <c r="G1031" s="46"/>
      <c r="H1031" s="46"/>
      <c r="I1031" s="46"/>
      <c r="J1031" s="46"/>
      <c r="K1031" s="46"/>
      <c r="L1031" s="46"/>
      <c r="M1031" s="46"/>
      <c r="N1031" s="46"/>
      <c r="O1031" s="46"/>
      <c r="P1031" s="46"/>
      <c r="Q1031" s="46"/>
      <c r="R1031" s="46"/>
      <c r="S1031" s="46"/>
      <c r="T1031" s="46"/>
      <c r="U1031" s="46"/>
      <c r="V1031" s="46"/>
      <c r="W1031" s="46"/>
      <c r="X1031" s="46"/>
      <c r="Y1031" s="46"/>
      <c r="Z1031" s="46"/>
      <c r="AA1031" s="46"/>
      <c r="AB1031" s="46"/>
      <c r="AC1031" s="46"/>
      <c r="AD1031" s="46"/>
      <c r="AE1031" s="46"/>
      <c r="AF1031" s="46"/>
      <c r="AG1031" s="46"/>
      <c r="AH1031" s="46"/>
      <c r="AI1031" s="46"/>
      <c r="AJ1031" s="46"/>
      <c r="AK1031" s="46"/>
      <c r="AL1031" s="46"/>
      <c r="AM1031" s="47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6"/>
      <c r="AX1031" s="4"/>
      <c r="AY1031" s="4"/>
      <c r="BG1031" s="9"/>
      <c r="BJ1031" s="10"/>
      <c r="BK1031" s="10"/>
      <c r="BL1031" s="10"/>
      <c r="BM1031" s="10"/>
      <c r="BN1031" s="10"/>
      <c r="BO1031" s="10"/>
      <c r="BP1031" s="10"/>
      <c r="BQ1031" s="10"/>
    </row>
    <row r="1032" spans="1:69">
      <c r="A1032" s="9"/>
      <c r="B1032" s="46"/>
      <c r="C1032" s="46"/>
      <c r="D1032" s="46"/>
      <c r="E1032" s="46"/>
      <c r="F1032" s="46"/>
      <c r="G1032" s="46"/>
      <c r="H1032" s="46"/>
      <c r="I1032" s="46"/>
      <c r="J1032" s="46"/>
      <c r="K1032" s="46"/>
      <c r="L1032" s="46"/>
      <c r="M1032" s="46"/>
      <c r="N1032" s="46"/>
      <c r="O1032" s="46"/>
      <c r="P1032" s="46"/>
      <c r="Q1032" s="46"/>
      <c r="R1032" s="46"/>
      <c r="S1032" s="46"/>
      <c r="T1032" s="46"/>
      <c r="U1032" s="46"/>
      <c r="V1032" s="46"/>
      <c r="W1032" s="46"/>
      <c r="X1032" s="46"/>
      <c r="Y1032" s="46"/>
      <c r="Z1032" s="46"/>
      <c r="AA1032" s="46"/>
      <c r="AB1032" s="46"/>
      <c r="AC1032" s="46"/>
      <c r="AD1032" s="46"/>
      <c r="AE1032" s="46"/>
      <c r="AF1032" s="46"/>
      <c r="AG1032" s="46"/>
      <c r="AH1032" s="46"/>
      <c r="AI1032" s="46"/>
      <c r="AJ1032" s="46"/>
      <c r="AK1032" s="46"/>
      <c r="AL1032" s="46"/>
      <c r="AM1032" s="47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6"/>
      <c r="AX1032" s="4"/>
      <c r="AY1032" s="4"/>
      <c r="BG1032" s="9"/>
      <c r="BJ1032" s="10"/>
      <c r="BK1032" s="10"/>
      <c r="BL1032" s="10"/>
      <c r="BM1032" s="10"/>
      <c r="BN1032" s="10"/>
      <c r="BO1032" s="10"/>
      <c r="BP1032" s="10"/>
      <c r="BQ1032" s="10"/>
    </row>
    <row r="1033" spans="1:69">
      <c r="A1033" s="9"/>
      <c r="B1033" s="46"/>
      <c r="C1033" s="46"/>
      <c r="D1033" s="46"/>
      <c r="E1033" s="46"/>
      <c r="F1033" s="46"/>
      <c r="G1033" s="46"/>
      <c r="H1033" s="46"/>
      <c r="I1033" s="46"/>
      <c r="J1033" s="46"/>
      <c r="K1033" s="46"/>
      <c r="L1033" s="46"/>
      <c r="M1033" s="46"/>
      <c r="N1033" s="46"/>
      <c r="O1033" s="46"/>
      <c r="P1033" s="46"/>
      <c r="Q1033" s="46"/>
      <c r="R1033" s="46"/>
      <c r="S1033" s="46"/>
      <c r="T1033" s="46"/>
      <c r="U1033" s="46"/>
      <c r="V1033" s="46"/>
      <c r="W1033" s="46"/>
      <c r="X1033" s="46"/>
      <c r="Y1033" s="46"/>
      <c r="Z1033" s="46"/>
      <c r="AA1033" s="46"/>
      <c r="AB1033" s="46"/>
      <c r="AC1033" s="46"/>
      <c r="AD1033" s="46"/>
      <c r="AE1033" s="46"/>
      <c r="AF1033" s="46"/>
      <c r="AG1033" s="46"/>
      <c r="AH1033" s="46"/>
      <c r="AI1033" s="46"/>
      <c r="AJ1033" s="46"/>
      <c r="AK1033" s="46"/>
      <c r="AL1033" s="46"/>
      <c r="AM1033" s="47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6"/>
      <c r="AX1033" s="4"/>
      <c r="AY1033" s="4"/>
      <c r="BG1033" s="9"/>
      <c r="BJ1033" s="10"/>
      <c r="BK1033" s="10"/>
      <c r="BL1033" s="10"/>
      <c r="BM1033" s="10"/>
      <c r="BN1033" s="10"/>
      <c r="BO1033" s="10"/>
      <c r="BP1033" s="10"/>
      <c r="BQ1033" s="10"/>
    </row>
    <row r="1034" spans="1:69">
      <c r="A1034" s="9"/>
      <c r="B1034" s="46"/>
      <c r="C1034" s="46"/>
      <c r="D1034" s="46"/>
      <c r="E1034" s="46"/>
      <c r="F1034" s="46"/>
      <c r="G1034" s="46"/>
      <c r="H1034" s="46"/>
      <c r="I1034" s="46"/>
      <c r="J1034" s="46"/>
      <c r="K1034" s="46"/>
      <c r="L1034" s="46"/>
      <c r="M1034" s="46"/>
      <c r="N1034" s="46"/>
      <c r="O1034" s="46"/>
      <c r="P1034" s="46"/>
      <c r="Q1034" s="46"/>
      <c r="R1034" s="46"/>
      <c r="S1034" s="46"/>
      <c r="T1034" s="46"/>
      <c r="U1034" s="46"/>
      <c r="V1034" s="46"/>
      <c r="W1034" s="46"/>
      <c r="X1034" s="46"/>
      <c r="Y1034" s="46"/>
      <c r="Z1034" s="46"/>
      <c r="AA1034" s="46"/>
      <c r="AB1034" s="46"/>
      <c r="AC1034" s="46"/>
      <c r="AD1034" s="46"/>
      <c r="AE1034" s="46"/>
      <c r="AF1034" s="46"/>
      <c r="AG1034" s="46"/>
      <c r="AH1034" s="46"/>
      <c r="AI1034" s="46"/>
      <c r="AJ1034" s="46"/>
      <c r="AK1034" s="46"/>
      <c r="AL1034" s="46"/>
      <c r="AM1034" s="47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6"/>
      <c r="AX1034" s="4"/>
      <c r="AY1034" s="4"/>
      <c r="BG1034" s="9"/>
      <c r="BJ1034" s="10"/>
      <c r="BK1034" s="10"/>
      <c r="BL1034" s="10"/>
      <c r="BM1034" s="10"/>
      <c r="BN1034" s="10"/>
      <c r="BO1034" s="10"/>
      <c r="BP1034" s="10"/>
      <c r="BQ1034" s="10"/>
    </row>
    <row r="1035" spans="1:69">
      <c r="A1035" s="9"/>
      <c r="B1035" s="46"/>
      <c r="C1035" s="46"/>
      <c r="D1035" s="46"/>
      <c r="E1035" s="46"/>
      <c r="F1035" s="46"/>
      <c r="G1035" s="46"/>
      <c r="H1035" s="46"/>
      <c r="I1035" s="46"/>
      <c r="J1035" s="46"/>
      <c r="K1035" s="46"/>
      <c r="L1035" s="46"/>
      <c r="M1035" s="46"/>
      <c r="N1035" s="46"/>
      <c r="O1035" s="46"/>
      <c r="P1035" s="46"/>
      <c r="Q1035" s="46"/>
      <c r="R1035" s="46"/>
      <c r="S1035" s="46"/>
      <c r="T1035" s="46"/>
      <c r="U1035" s="46"/>
      <c r="V1035" s="46"/>
      <c r="W1035" s="46"/>
      <c r="X1035" s="46"/>
      <c r="Y1035" s="46"/>
      <c r="Z1035" s="46"/>
      <c r="AA1035" s="46"/>
      <c r="AB1035" s="46"/>
      <c r="AC1035" s="46"/>
      <c r="AD1035" s="46"/>
      <c r="AE1035" s="46"/>
      <c r="AF1035" s="46"/>
      <c r="AG1035" s="46"/>
      <c r="AH1035" s="46"/>
      <c r="AI1035" s="46"/>
      <c r="AJ1035" s="46"/>
      <c r="AK1035" s="46"/>
      <c r="AL1035" s="46"/>
      <c r="AM1035" s="47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6"/>
      <c r="AX1035" s="4"/>
      <c r="AY1035" s="4"/>
      <c r="BG1035" s="9"/>
      <c r="BJ1035" s="10"/>
      <c r="BK1035" s="10"/>
      <c r="BL1035" s="10"/>
      <c r="BM1035" s="10"/>
      <c r="BN1035" s="10"/>
      <c r="BO1035" s="10"/>
      <c r="BP1035" s="10"/>
      <c r="BQ1035" s="10"/>
    </row>
    <row r="1036" spans="1:69">
      <c r="A1036" s="9"/>
      <c r="B1036" s="46"/>
      <c r="C1036" s="46"/>
      <c r="D1036" s="46"/>
      <c r="E1036" s="46"/>
      <c r="F1036" s="46"/>
      <c r="G1036" s="46"/>
      <c r="H1036" s="46"/>
      <c r="I1036" s="46"/>
      <c r="J1036" s="46"/>
      <c r="K1036" s="46"/>
      <c r="L1036" s="46"/>
      <c r="M1036" s="46"/>
      <c r="N1036" s="46"/>
      <c r="O1036" s="46"/>
      <c r="P1036" s="46"/>
      <c r="Q1036" s="46"/>
      <c r="R1036" s="46"/>
      <c r="S1036" s="46"/>
      <c r="T1036" s="46"/>
      <c r="U1036" s="46"/>
      <c r="V1036" s="46"/>
      <c r="W1036" s="46"/>
      <c r="X1036" s="46"/>
      <c r="Y1036" s="46"/>
      <c r="Z1036" s="46"/>
      <c r="AA1036" s="46"/>
      <c r="AB1036" s="46"/>
      <c r="AC1036" s="46"/>
      <c r="AD1036" s="46"/>
      <c r="AE1036" s="46"/>
      <c r="AF1036" s="46"/>
      <c r="AG1036" s="46"/>
      <c r="AH1036" s="46"/>
      <c r="AI1036" s="46"/>
      <c r="AJ1036" s="46"/>
      <c r="AK1036" s="46"/>
      <c r="AL1036" s="46"/>
      <c r="AM1036" s="47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6"/>
      <c r="AX1036" s="4"/>
      <c r="AY1036" s="4"/>
      <c r="BG1036" s="9"/>
      <c r="BJ1036" s="10"/>
      <c r="BK1036" s="10"/>
      <c r="BL1036" s="10"/>
      <c r="BM1036" s="10"/>
      <c r="BN1036" s="10"/>
      <c r="BO1036" s="10"/>
      <c r="BP1036" s="10"/>
      <c r="BQ1036" s="10"/>
    </row>
    <row r="1037" spans="1:69">
      <c r="A1037" s="9"/>
      <c r="B1037" s="46"/>
      <c r="C1037" s="46"/>
      <c r="D1037" s="46"/>
      <c r="E1037" s="46"/>
      <c r="F1037" s="46"/>
      <c r="G1037" s="46"/>
      <c r="H1037" s="46"/>
      <c r="I1037" s="46"/>
      <c r="J1037" s="46"/>
      <c r="K1037" s="46"/>
      <c r="L1037" s="46"/>
      <c r="M1037" s="46"/>
      <c r="N1037" s="46"/>
      <c r="O1037" s="46"/>
      <c r="P1037" s="46"/>
      <c r="Q1037" s="46"/>
      <c r="R1037" s="46"/>
      <c r="S1037" s="46"/>
      <c r="T1037" s="46"/>
      <c r="U1037" s="46"/>
      <c r="V1037" s="46"/>
      <c r="W1037" s="46"/>
      <c r="X1037" s="46"/>
      <c r="Y1037" s="46"/>
      <c r="Z1037" s="46"/>
      <c r="AA1037" s="46"/>
      <c r="AB1037" s="46"/>
      <c r="AC1037" s="46"/>
      <c r="AD1037" s="46"/>
      <c r="AE1037" s="46"/>
      <c r="AF1037" s="46"/>
      <c r="AG1037" s="46"/>
      <c r="AH1037" s="46"/>
      <c r="AI1037" s="46"/>
      <c r="AJ1037" s="46"/>
      <c r="AK1037" s="46"/>
      <c r="AL1037" s="46"/>
      <c r="AM1037" s="47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6"/>
      <c r="AX1037" s="4"/>
      <c r="AY1037" s="4"/>
      <c r="BG1037" s="9"/>
      <c r="BJ1037" s="10"/>
      <c r="BK1037" s="10"/>
      <c r="BL1037" s="10"/>
      <c r="BM1037" s="10"/>
      <c r="BN1037" s="10"/>
      <c r="BO1037" s="10"/>
      <c r="BP1037" s="10"/>
      <c r="BQ1037" s="10"/>
    </row>
    <row r="1038" spans="1:69">
      <c r="A1038" s="9"/>
      <c r="B1038" s="46"/>
      <c r="C1038" s="46"/>
      <c r="D1038" s="46"/>
      <c r="E1038" s="46"/>
      <c r="F1038" s="46"/>
      <c r="G1038" s="46"/>
      <c r="H1038" s="46"/>
      <c r="I1038" s="46"/>
      <c r="J1038" s="46"/>
      <c r="K1038" s="46"/>
      <c r="L1038" s="46"/>
      <c r="M1038" s="46"/>
      <c r="N1038" s="46"/>
      <c r="O1038" s="46"/>
      <c r="P1038" s="46"/>
      <c r="Q1038" s="46"/>
      <c r="R1038" s="46"/>
      <c r="S1038" s="46"/>
      <c r="T1038" s="46"/>
      <c r="U1038" s="46"/>
      <c r="V1038" s="46"/>
      <c r="W1038" s="46"/>
      <c r="X1038" s="46"/>
      <c r="Y1038" s="46"/>
      <c r="Z1038" s="46"/>
      <c r="AA1038" s="46"/>
      <c r="AB1038" s="46"/>
      <c r="AC1038" s="46"/>
      <c r="AD1038" s="46"/>
      <c r="AE1038" s="46"/>
      <c r="AF1038" s="46"/>
      <c r="AG1038" s="46"/>
      <c r="AH1038" s="46"/>
      <c r="AI1038" s="46"/>
      <c r="AJ1038" s="46"/>
      <c r="AK1038" s="46"/>
      <c r="AL1038" s="46"/>
      <c r="AM1038" s="47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6"/>
      <c r="AX1038" s="4"/>
      <c r="AY1038" s="4"/>
      <c r="BG1038" s="9"/>
      <c r="BJ1038" s="10"/>
      <c r="BK1038" s="10"/>
      <c r="BL1038" s="10"/>
      <c r="BM1038" s="10"/>
      <c r="BN1038" s="10"/>
      <c r="BO1038" s="10"/>
      <c r="BP1038" s="10"/>
      <c r="BQ1038" s="10"/>
    </row>
    <row r="1039" spans="1:69">
      <c r="A1039" s="9"/>
      <c r="B1039" s="46"/>
      <c r="C1039" s="46"/>
      <c r="D1039" s="46"/>
      <c r="E1039" s="46"/>
      <c r="F1039" s="46"/>
      <c r="G1039" s="46"/>
      <c r="H1039" s="46"/>
      <c r="I1039" s="46"/>
      <c r="J1039" s="46"/>
      <c r="K1039" s="46"/>
      <c r="L1039" s="46"/>
      <c r="M1039" s="46"/>
      <c r="N1039" s="46"/>
      <c r="O1039" s="46"/>
      <c r="P1039" s="46"/>
      <c r="Q1039" s="46"/>
      <c r="R1039" s="46"/>
      <c r="S1039" s="46"/>
      <c r="T1039" s="46"/>
      <c r="U1039" s="46"/>
      <c r="V1039" s="46"/>
      <c r="W1039" s="46"/>
      <c r="X1039" s="46"/>
      <c r="Y1039" s="46"/>
      <c r="Z1039" s="46"/>
      <c r="AA1039" s="46"/>
      <c r="AB1039" s="46"/>
      <c r="AC1039" s="46"/>
      <c r="AD1039" s="46"/>
      <c r="AE1039" s="46"/>
      <c r="AF1039" s="46"/>
      <c r="AG1039" s="46"/>
      <c r="AH1039" s="46"/>
      <c r="AI1039" s="46"/>
      <c r="AJ1039" s="46"/>
      <c r="AK1039" s="46"/>
      <c r="AL1039" s="46"/>
      <c r="AM1039" s="47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6"/>
      <c r="AX1039" s="4"/>
      <c r="AY1039" s="4"/>
      <c r="BG1039" s="9"/>
      <c r="BJ1039" s="10"/>
      <c r="BK1039" s="10"/>
      <c r="BL1039" s="10"/>
      <c r="BM1039" s="10"/>
      <c r="BN1039" s="10"/>
      <c r="BO1039" s="10"/>
      <c r="BP1039" s="10"/>
      <c r="BQ1039" s="10"/>
    </row>
    <row r="1040" spans="1:69">
      <c r="A1040" s="9"/>
      <c r="B1040" s="46"/>
      <c r="C1040" s="46"/>
      <c r="D1040" s="46"/>
      <c r="E1040" s="46"/>
      <c r="F1040" s="46"/>
      <c r="G1040" s="46"/>
      <c r="H1040" s="46"/>
      <c r="I1040" s="46"/>
      <c r="J1040" s="46"/>
      <c r="K1040" s="46"/>
      <c r="L1040" s="46"/>
      <c r="M1040" s="46"/>
      <c r="N1040" s="46"/>
      <c r="O1040" s="46"/>
      <c r="P1040" s="46"/>
      <c r="Q1040" s="46"/>
      <c r="R1040" s="46"/>
      <c r="S1040" s="46"/>
      <c r="T1040" s="46"/>
      <c r="U1040" s="46"/>
      <c r="V1040" s="46"/>
      <c r="W1040" s="46"/>
      <c r="X1040" s="46"/>
      <c r="Y1040" s="46"/>
      <c r="Z1040" s="46"/>
      <c r="AA1040" s="46"/>
      <c r="AB1040" s="46"/>
      <c r="AC1040" s="46"/>
      <c r="AD1040" s="46"/>
      <c r="AE1040" s="46"/>
      <c r="AF1040" s="46"/>
      <c r="AG1040" s="46"/>
      <c r="AH1040" s="46"/>
      <c r="AI1040" s="46"/>
      <c r="AJ1040" s="46"/>
      <c r="AK1040" s="46"/>
      <c r="AL1040" s="46"/>
      <c r="AM1040" s="47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6"/>
      <c r="AX1040" s="4"/>
      <c r="AY1040" s="4"/>
      <c r="BG1040" s="9"/>
      <c r="BJ1040" s="10"/>
      <c r="BK1040" s="10"/>
      <c r="BL1040" s="10"/>
      <c r="BM1040" s="10"/>
      <c r="BN1040" s="10"/>
      <c r="BO1040" s="10"/>
      <c r="BP1040" s="10"/>
      <c r="BQ1040" s="10"/>
    </row>
    <row r="1041" spans="1:69">
      <c r="A1041" s="9"/>
      <c r="B1041" s="46"/>
      <c r="C1041" s="46"/>
      <c r="D1041" s="46"/>
      <c r="E1041" s="46"/>
      <c r="F1041" s="46"/>
      <c r="G1041" s="46"/>
      <c r="H1041" s="46"/>
      <c r="I1041" s="46"/>
      <c r="J1041" s="46"/>
      <c r="K1041" s="46"/>
      <c r="L1041" s="46"/>
      <c r="M1041" s="46"/>
      <c r="N1041" s="46"/>
      <c r="O1041" s="46"/>
      <c r="P1041" s="46"/>
      <c r="Q1041" s="46"/>
      <c r="R1041" s="46"/>
      <c r="S1041" s="46"/>
      <c r="T1041" s="46"/>
      <c r="U1041" s="46"/>
      <c r="V1041" s="46"/>
      <c r="W1041" s="46"/>
      <c r="X1041" s="46"/>
      <c r="Y1041" s="46"/>
      <c r="Z1041" s="46"/>
      <c r="AA1041" s="46"/>
      <c r="AB1041" s="46"/>
      <c r="AC1041" s="46"/>
      <c r="AD1041" s="46"/>
      <c r="AE1041" s="46"/>
      <c r="AF1041" s="46"/>
      <c r="AG1041" s="46"/>
      <c r="AH1041" s="46"/>
      <c r="AI1041" s="46"/>
      <c r="AJ1041" s="46"/>
      <c r="AK1041" s="46"/>
      <c r="AL1041" s="46"/>
      <c r="AM1041" s="47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6"/>
      <c r="AX1041" s="4"/>
      <c r="AY1041" s="4"/>
      <c r="BG1041" s="9"/>
      <c r="BJ1041" s="10"/>
      <c r="BK1041" s="10"/>
      <c r="BL1041" s="10"/>
      <c r="BM1041" s="10"/>
      <c r="BN1041" s="10"/>
      <c r="BO1041" s="10"/>
      <c r="BP1041" s="10"/>
      <c r="BQ1041" s="10"/>
    </row>
    <row r="1042" spans="1:69">
      <c r="A1042" s="9"/>
      <c r="B1042" s="46"/>
      <c r="C1042" s="46"/>
      <c r="D1042" s="46"/>
      <c r="E1042" s="46"/>
      <c r="F1042" s="46"/>
      <c r="G1042" s="46"/>
      <c r="H1042" s="46"/>
      <c r="I1042" s="46"/>
      <c r="J1042" s="46"/>
      <c r="K1042" s="46"/>
      <c r="L1042" s="46"/>
      <c r="M1042" s="46"/>
      <c r="N1042" s="46"/>
      <c r="O1042" s="46"/>
      <c r="P1042" s="46"/>
      <c r="Q1042" s="46"/>
      <c r="R1042" s="46"/>
      <c r="S1042" s="46"/>
      <c r="T1042" s="46"/>
      <c r="U1042" s="46"/>
      <c r="V1042" s="46"/>
      <c r="W1042" s="46"/>
      <c r="X1042" s="46"/>
      <c r="Y1042" s="46"/>
      <c r="Z1042" s="46"/>
      <c r="AA1042" s="46"/>
      <c r="AB1042" s="46"/>
      <c r="AC1042" s="46"/>
      <c r="AD1042" s="46"/>
      <c r="AE1042" s="46"/>
      <c r="AF1042" s="46"/>
      <c r="AG1042" s="46"/>
      <c r="AH1042" s="46"/>
      <c r="AI1042" s="46"/>
      <c r="AJ1042" s="46"/>
      <c r="AK1042" s="46"/>
      <c r="AL1042" s="46"/>
      <c r="AM1042" s="47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6"/>
      <c r="AX1042" s="4"/>
      <c r="AY1042" s="4"/>
      <c r="BG1042" s="9"/>
      <c r="BJ1042" s="10"/>
      <c r="BK1042" s="10"/>
      <c r="BL1042" s="10"/>
      <c r="BM1042" s="10"/>
      <c r="BN1042" s="10"/>
      <c r="BO1042" s="10"/>
      <c r="BP1042" s="10"/>
      <c r="BQ1042" s="10"/>
    </row>
    <row r="1043" spans="1:69">
      <c r="A1043" s="9"/>
      <c r="B1043" s="46"/>
      <c r="C1043" s="46"/>
      <c r="D1043" s="46"/>
      <c r="E1043" s="46"/>
      <c r="F1043" s="46"/>
      <c r="G1043" s="46"/>
      <c r="H1043" s="46"/>
      <c r="I1043" s="46"/>
      <c r="J1043" s="46"/>
      <c r="K1043" s="46"/>
      <c r="L1043" s="46"/>
      <c r="M1043" s="46"/>
      <c r="N1043" s="46"/>
      <c r="O1043" s="46"/>
      <c r="P1043" s="46"/>
      <c r="Q1043" s="46"/>
      <c r="R1043" s="46"/>
      <c r="S1043" s="46"/>
      <c r="T1043" s="46"/>
      <c r="U1043" s="46"/>
      <c r="V1043" s="46"/>
      <c r="W1043" s="46"/>
      <c r="X1043" s="46"/>
      <c r="Y1043" s="46"/>
      <c r="Z1043" s="46"/>
      <c r="AA1043" s="46"/>
      <c r="AB1043" s="46"/>
      <c r="AC1043" s="46"/>
      <c r="AD1043" s="46"/>
      <c r="AE1043" s="46"/>
      <c r="AF1043" s="46"/>
      <c r="AG1043" s="46"/>
      <c r="AH1043" s="46"/>
      <c r="AI1043" s="46"/>
      <c r="AJ1043" s="46"/>
      <c r="AK1043" s="46"/>
      <c r="AL1043" s="46"/>
      <c r="AM1043" s="47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6"/>
      <c r="AX1043" s="4"/>
      <c r="AY1043" s="4"/>
      <c r="BG1043" s="9"/>
      <c r="BJ1043" s="10"/>
      <c r="BK1043" s="10"/>
      <c r="BL1043" s="10"/>
      <c r="BM1043" s="10"/>
      <c r="BN1043" s="10"/>
      <c r="BO1043" s="10"/>
      <c r="BP1043" s="10"/>
      <c r="BQ1043" s="10"/>
    </row>
    <row r="1044" spans="1:69">
      <c r="A1044" s="9"/>
      <c r="B1044" s="46"/>
      <c r="C1044" s="46"/>
      <c r="D1044" s="46"/>
      <c r="E1044" s="46"/>
      <c r="F1044" s="46"/>
      <c r="G1044" s="46"/>
      <c r="H1044" s="46"/>
      <c r="I1044" s="46"/>
      <c r="J1044" s="46"/>
      <c r="K1044" s="46"/>
      <c r="L1044" s="46"/>
      <c r="M1044" s="46"/>
      <c r="N1044" s="46"/>
      <c r="O1044" s="46"/>
      <c r="P1044" s="46"/>
      <c r="Q1044" s="46"/>
      <c r="R1044" s="46"/>
      <c r="S1044" s="46"/>
      <c r="T1044" s="46"/>
      <c r="U1044" s="46"/>
      <c r="V1044" s="46"/>
      <c r="W1044" s="46"/>
      <c r="X1044" s="46"/>
      <c r="Y1044" s="46"/>
      <c r="Z1044" s="46"/>
      <c r="AA1044" s="46"/>
      <c r="AB1044" s="46"/>
      <c r="AC1044" s="46"/>
      <c r="AD1044" s="46"/>
      <c r="AE1044" s="46"/>
      <c r="AF1044" s="46"/>
      <c r="AG1044" s="46"/>
      <c r="AH1044" s="46"/>
      <c r="AI1044" s="46"/>
      <c r="AJ1044" s="46"/>
      <c r="AK1044" s="46"/>
      <c r="AL1044" s="46"/>
      <c r="AM1044" s="47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6"/>
      <c r="AX1044" s="4"/>
      <c r="AY1044" s="4"/>
      <c r="BG1044" s="9"/>
      <c r="BJ1044" s="10"/>
      <c r="BK1044" s="10"/>
      <c r="BL1044" s="10"/>
      <c r="BM1044" s="10"/>
      <c r="BN1044" s="10"/>
      <c r="BO1044" s="10"/>
      <c r="BP1044" s="10"/>
      <c r="BQ1044" s="10"/>
    </row>
    <row r="1045" spans="1:69">
      <c r="A1045" s="9"/>
      <c r="B1045" s="46"/>
      <c r="C1045" s="46"/>
      <c r="D1045" s="46"/>
      <c r="E1045" s="46"/>
      <c r="F1045" s="46"/>
      <c r="G1045" s="46"/>
      <c r="H1045" s="46"/>
      <c r="I1045" s="46"/>
      <c r="J1045" s="46"/>
      <c r="K1045" s="46"/>
      <c r="L1045" s="46"/>
      <c r="M1045" s="46"/>
      <c r="N1045" s="46"/>
      <c r="O1045" s="46"/>
      <c r="P1045" s="46"/>
      <c r="Q1045" s="46"/>
      <c r="R1045" s="46"/>
      <c r="S1045" s="46"/>
      <c r="T1045" s="46"/>
      <c r="U1045" s="46"/>
      <c r="V1045" s="46"/>
      <c r="W1045" s="46"/>
      <c r="X1045" s="46"/>
      <c r="Y1045" s="46"/>
      <c r="Z1045" s="46"/>
      <c r="AA1045" s="46"/>
      <c r="AB1045" s="46"/>
      <c r="AC1045" s="46"/>
      <c r="AD1045" s="46"/>
      <c r="AE1045" s="46"/>
      <c r="AF1045" s="46"/>
      <c r="AG1045" s="46"/>
      <c r="AH1045" s="46"/>
      <c r="AI1045" s="46"/>
      <c r="AJ1045" s="46"/>
      <c r="AK1045" s="46"/>
      <c r="AL1045" s="46"/>
      <c r="AM1045" s="47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6"/>
      <c r="AX1045" s="4"/>
      <c r="AY1045" s="4"/>
      <c r="BG1045" s="9"/>
      <c r="BJ1045" s="10"/>
      <c r="BK1045" s="10"/>
      <c r="BL1045" s="10"/>
      <c r="BM1045" s="10"/>
      <c r="BN1045" s="10"/>
      <c r="BO1045" s="10"/>
      <c r="BP1045" s="10"/>
      <c r="BQ1045" s="10"/>
    </row>
    <row r="1046" spans="1:69">
      <c r="A1046" s="9"/>
      <c r="B1046" s="46"/>
      <c r="C1046" s="46"/>
      <c r="D1046" s="46"/>
      <c r="E1046" s="46"/>
      <c r="F1046" s="46"/>
      <c r="G1046" s="46"/>
      <c r="H1046" s="46"/>
      <c r="I1046" s="46"/>
      <c r="J1046" s="46"/>
      <c r="K1046" s="46"/>
      <c r="L1046" s="46"/>
      <c r="M1046" s="46"/>
      <c r="N1046" s="46"/>
      <c r="O1046" s="46"/>
      <c r="P1046" s="46"/>
      <c r="Q1046" s="46"/>
      <c r="R1046" s="46"/>
      <c r="S1046" s="46"/>
      <c r="T1046" s="46"/>
      <c r="U1046" s="46"/>
      <c r="V1046" s="46"/>
      <c r="W1046" s="46"/>
      <c r="X1046" s="46"/>
      <c r="Y1046" s="46"/>
      <c r="Z1046" s="46"/>
      <c r="AA1046" s="46"/>
      <c r="AB1046" s="46"/>
      <c r="AC1046" s="46"/>
      <c r="AD1046" s="46"/>
      <c r="AE1046" s="46"/>
      <c r="AF1046" s="46"/>
      <c r="AG1046" s="46"/>
      <c r="AH1046" s="46"/>
      <c r="AI1046" s="46"/>
      <c r="AJ1046" s="46"/>
      <c r="AK1046" s="46"/>
      <c r="AL1046" s="46"/>
      <c r="AM1046" s="47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6"/>
      <c r="AX1046" s="4"/>
      <c r="AY1046" s="4"/>
      <c r="BG1046" s="9"/>
      <c r="BJ1046" s="10"/>
      <c r="BK1046" s="10"/>
      <c r="BL1046" s="10"/>
      <c r="BM1046" s="10"/>
      <c r="BN1046" s="10"/>
      <c r="BO1046" s="10"/>
      <c r="BP1046" s="10"/>
      <c r="BQ1046" s="10"/>
    </row>
    <row r="1047" spans="1:69">
      <c r="A1047" s="9"/>
      <c r="B1047" s="46"/>
      <c r="C1047" s="46"/>
      <c r="D1047" s="46"/>
      <c r="E1047" s="46"/>
      <c r="F1047" s="46"/>
      <c r="G1047" s="46"/>
      <c r="H1047" s="46"/>
      <c r="I1047" s="46"/>
      <c r="J1047" s="46"/>
      <c r="K1047" s="46"/>
      <c r="L1047" s="46"/>
      <c r="M1047" s="46"/>
      <c r="N1047" s="46"/>
      <c r="O1047" s="46"/>
      <c r="P1047" s="46"/>
      <c r="Q1047" s="46"/>
      <c r="R1047" s="46"/>
      <c r="S1047" s="46"/>
      <c r="T1047" s="46"/>
      <c r="U1047" s="46"/>
      <c r="V1047" s="46"/>
      <c r="W1047" s="46"/>
      <c r="X1047" s="46"/>
      <c r="Y1047" s="46"/>
      <c r="Z1047" s="46"/>
      <c r="AA1047" s="46"/>
      <c r="AB1047" s="46"/>
      <c r="AC1047" s="46"/>
      <c r="AD1047" s="46"/>
      <c r="AE1047" s="46"/>
      <c r="AF1047" s="46"/>
      <c r="AG1047" s="46"/>
      <c r="AH1047" s="46"/>
      <c r="AI1047" s="46"/>
      <c r="AJ1047" s="46"/>
      <c r="AK1047" s="46"/>
      <c r="AL1047" s="46"/>
      <c r="AM1047" s="47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6"/>
      <c r="AX1047" s="4"/>
      <c r="AY1047" s="4"/>
      <c r="BG1047" s="9"/>
      <c r="BJ1047" s="10"/>
      <c r="BK1047" s="10"/>
      <c r="BL1047" s="10"/>
      <c r="BM1047" s="10"/>
      <c r="BN1047" s="10"/>
      <c r="BO1047" s="10"/>
      <c r="BP1047" s="10"/>
      <c r="BQ1047" s="10"/>
    </row>
    <row r="1048" spans="1:69">
      <c r="A1048" s="9"/>
      <c r="B1048" s="46"/>
      <c r="C1048" s="46"/>
      <c r="D1048" s="46"/>
      <c r="E1048" s="46"/>
      <c r="F1048" s="46"/>
      <c r="G1048" s="46"/>
      <c r="H1048" s="46"/>
      <c r="I1048" s="46"/>
      <c r="J1048" s="46"/>
      <c r="K1048" s="46"/>
      <c r="L1048" s="46"/>
      <c r="M1048" s="46"/>
      <c r="N1048" s="46"/>
      <c r="O1048" s="46"/>
      <c r="P1048" s="46"/>
      <c r="Q1048" s="46"/>
      <c r="R1048" s="46"/>
      <c r="S1048" s="46"/>
      <c r="T1048" s="46"/>
      <c r="U1048" s="46"/>
      <c r="V1048" s="46"/>
      <c r="W1048" s="46"/>
      <c r="X1048" s="46"/>
      <c r="Y1048" s="46"/>
      <c r="Z1048" s="46"/>
      <c r="AA1048" s="46"/>
      <c r="AB1048" s="46"/>
      <c r="AC1048" s="46"/>
      <c r="AD1048" s="46"/>
      <c r="AE1048" s="46"/>
      <c r="AF1048" s="46"/>
      <c r="AG1048" s="46"/>
      <c r="AH1048" s="46"/>
      <c r="AI1048" s="46"/>
      <c r="AJ1048" s="46"/>
      <c r="AK1048" s="46"/>
      <c r="AL1048" s="46"/>
      <c r="AM1048" s="47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6"/>
      <c r="AX1048" s="4"/>
      <c r="AY1048" s="4"/>
      <c r="BG1048" s="9"/>
      <c r="BJ1048" s="10"/>
      <c r="BK1048" s="10"/>
      <c r="BL1048" s="10"/>
      <c r="BM1048" s="10"/>
      <c r="BN1048" s="10"/>
      <c r="BO1048" s="10"/>
      <c r="BP1048" s="10"/>
      <c r="BQ1048" s="10"/>
    </row>
    <row r="1049" spans="1:69">
      <c r="A1049" s="9"/>
      <c r="B1049" s="46"/>
      <c r="C1049" s="46"/>
      <c r="D1049" s="46"/>
      <c r="E1049" s="46"/>
      <c r="F1049" s="46"/>
      <c r="G1049" s="46"/>
      <c r="H1049" s="46"/>
      <c r="I1049" s="46"/>
      <c r="J1049" s="46"/>
      <c r="K1049" s="46"/>
      <c r="L1049" s="46"/>
      <c r="M1049" s="46"/>
      <c r="N1049" s="46"/>
      <c r="O1049" s="46"/>
      <c r="P1049" s="46"/>
      <c r="Q1049" s="46"/>
      <c r="R1049" s="46"/>
      <c r="S1049" s="46"/>
      <c r="T1049" s="46"/>
      <c r="U1049" s="46"/>
      <c r="V1049" s="46"/>
      <c r="W1049" s="46"/>
      <c r="X1049" s="46"/>
      <c r="Y1049" s="46"/>
      <c r="Z1049" s="46"/>
      <c r="AA1049" s="46"/>
      <c r="AB1049" s="46"/>
      <c r="AC1049" s="46"/>
      <c r="AD1049" s="46"/>
      <c r="AE1049" s="46"/>
      <c r="AF1049" s="46"/>
      <c r="AG1049" s="46"/>
      <c r="AH1049" s="46"/>
      <c r="AI1049" s="46"/>
      <c r="AJ1049" s="46"/>
      <c r="AK1049" s="46"/>
      <c r="AL1049" s="46"/>
      <c r="AM1049" s="47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6"/>
      <c r="AX1049" s="4"/>
      <c r="AY1049" s="4"/>
      <c r="BG1049" s="9"/>
      <c r="BJ1049" s="10"/>
      <c r="BK1049" s="10"/>
      <c r="BL1049" s="10"/>
      <c r="BM1049" s="10"/>
      <c r="BN1049" s="10"/>
      <c r="BO1049" s="10"/>
      <c r="BP1049" s="10"/>
      <c r="BQ1049" s="10"/>
    </row>
    <row r="1050" spans="1:69">
      <c r="A1050" s="9"/>
      <c r="B1050" s="46"/>
      <c r="C1050" s="46"/>
      <c r="D1050" s="46"/>
      <c r="E1050" s="46"/>
      <c r="F1050" s="46"/>
      <c r="G1050" s="46"/>
      <c r="H1050" s="46"/>
      <c r="I1050" s="46"/>
      <c r="J1050" s="46"/>
      <c r="K1050" s="46"/>
      <c r="L1050" s="46"/>
      <c r="M1050" s="46"/>
      <c r="N1050" s="46"/>
      <c r="O1050" s="46"/>
      <c r="P1050" s="46"/>
      <c r="Q1050" s="46"/>
      <c r="R1050" s="46"/>
      <c r="S1050" s="46"/>
      <c r="T1050" s="46"/>
      <c r="U1050" s="46"/>
      <c r="V1050" s="46"/>
      <c r="W1050" s="46"/>
      <c r="X1050" s="46"/>
      <c r="Y1050" s="46"/>
      <c r="Z1050" s="46"/>
      <c r="AA1050" s="46"/>
      <c r="AB1050" s="46"/>
      <c r="AC1050" s="46"/>
      <c r="AD1050" s="46"/>
      <c r="AE1050" s="46"/>
      <c r="AF1050" s="46"/>
      <c r="AG1050" s="46"/>
      <c r="AH1050" s="46"/>
      <c r="AI1050" s="46"/>
      <c r="AJ1050" s="46"/>
      <c r="AK1050" s="46"/>
      <c r="AL1050" s="46"/>
      <c r="AM1050" s="47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6"/>
      <c r="AX1050" s="4"/>
      <c r="AY1050" s="4"/>
      <c r="BG1050" s="9"/>
      <c r="BJ1050" s="10"/>
      <c r="BK1050" s="10"/>
      <c r="BL1050" s="10"/>
      <c r="BM1050" s="10"/>
      <c r="BN1050" s="10"/>
      <c r="BO1050" s="10"/>
      <c r="BP1050" s="10"/>
      <c r="BQ1050" s="10"/>
    </row>
    <row r="1051" spans="1:69">
      <c r="A1051" s="9"/>
      <c r="B1051" s="46"/>
      <c r="C1051" s="46"/>
      <c r="D1051" s="46"/>
      <c r="E1051" s="46"/>
      <c r="F1051" s="46"/>
      <c r="G1051" s="46"/>
      <c r="H1051" s="46"/>
      <c r="I1051" s="46"/>
      <c r="J1051" s="46"/>
      <c r="K1051" s="46"/>
      <c r="L1051" s="46"/>
      <c r="M1051" s="46"/>
      <c r="N1051" s="46"/>
      <c r="O1051" s="46"/>
      <c r="P1051" s="46"/>
      <c r="Q1051" s="46"/>
      <c r="R1051" s="46"/>
      <c r="S1051" s="46"/>
      <c r="T1051" s="46"/>
      <c r="U1051" s="46"/>
      <c r="V1051" s="46"/>
      <c r="W1051" s="46"/>
      <c r="X1051" s="46"/>
      <c r="Y1051" s="46"/>
      <c r="Z1051" s="46"/>
      <c r="AA1051" s="46"/>
      <c r="AB1051" s="46"/>
      <c r="AC1051" s="46"/>
      <c r="AD1051" s="46"/>
      <c r="AE1051" s="46"/>
      <c r="AF1051" s="46"/>
      <c r="AG1051" s="46"/>
      <c r="AH1051" s="46"/>
      <c r="AI1051" s="46"/>
      <c r="AJ1051" s="46"/>
      <c r="AK1051" s="46"/>
      <c r="AL1051" s="46"/>
      <c r="AM1051" s="47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6"/>
      <c r="AX1051" s="4"/>
      <c r="AY1051" s="4"/>
      <c r="BG1051" s="9"/>
      <c r="BJ1051" s="10"/>
      <c r="BK1051" s="10"/>
      <c r="BL1051" s="10"/>
      <c r="BM1051" s="10"/>
      <c r="BN1051" s="10"/>
      <c r="BO1051" s="10"/>
      <c r="BP1051" s="10"/>
      <c r="BQ1051" s="10"/>
    </row>
    <row r="1052" spans="1:69">
      <c r="A1052" s="9"/>
      <c r="B1052" s="46"/>
      <c r="C1052" s="46"/>
      <c r="D1052" s="46"/>
      <c r="E1052" s="46"/>
      <c r="F1052" s="46"/>
      <c r="G1052" s="46"/>
      <c r="H1052" s="46"/>
      <c r="I1052" s="46"/>
      <c r="J1052" s="46"/>
      <c r="K1052" s="46"/>
      <c r="L1052" s="46"/>
      <c r="M1052" s="46"/>
      <c r="N1052" s="46"/>
      <c r="O1052" s="46"/>
      <c r="P1052" s="46"/>
      <c r="Q1052" s="46"/>
      <c r="R1052" s="46"/>
      <c r="S1052" s="46"/>
      <c r="T1052" s="46"/>
      <c r="U1052" s="46"/>
      <c r="V1052" s="46"/>
      <c r="W1052" s="46"/>
      <c r="X1052" s="46"/>
      <c r="Y1052" s="46"/>
      <c r="Z1052" s="46"/>
      <c r="AA1052" s="46"/>
      <c r="AB1052" s="46"/>
      <c r="AC1052" s="46"/>
      <c r="AD1052" s="46"/>
      <c r="AE1052" s="46"/>
      <c r="AF1052" s="46"/>
      <c r="AG1052" s="46"/>
      <c r="AH1052" s="46"/>
      <c r="AI1052" s="46"/>
      <c r="AJ1052" s="46"/>
      <c r="AK1052" s="46"/>
      <c r="AL1052" s="46"/>
      <c r="AM1052" s="47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6"/>
      <c r="AX1052" s="4"/>
      <c r="AY1052" s="4"/>
      <c r="BG1052" s="9"/>
      <c r="BJ1052" s="10"/>
      <c r="BK1052" s="10"/>
      <c r="BL1052" s="10"/>
      <c r="BM1052" s="10"/>
      <c r="BN1052" s="10"/>
      <c r="BO1052" s="10"/>
      <c r="BP1052" s="10"/>
      <c r="BQ1052" s="10"/>
    </row>
    <row r="1053" spans="1:69">
      <c r="A1053" s="9"/>
      <c r="B1053" s="46"/>
      <c r="C1053" s="46"/>
      <c r="D1053" s="46"/>
      <c r="E1053" s="46"/>
      <c r="F1053" s="46"/>
      <c r="G1053" s="46"/>
      <c r="H1053" s="46"/>
      <c r="I1053" s="46"/>
      <c r="J1053" s="46"/>
      <c r="K1053" s="46"/>
      <c r="L1053" s="46"/>
      <c r="M1053" s="46"/>
      <c r="N1053" s="46"/>
      <c r="O1053" s="46"/>
      <c r="P1053" s="46"/>
      <c r="Q1053" s="46"/>
      <c r="R1053" s="46"/>
      <c r="S1053" s="46"/>
      <c r="T1053" s="46"/>
      <c r="U1053" s="46"/>
      <c r="V1053" s="46"/>
      <c r="W1053" s="46"/>
      <c r="X1053" s="46"/>
      <c r="Y1053" s="46"/>
      <c r="Z1053" s="46"/>
      <c r="AA1053" s="46"/>
      <c r="AB1053" s="46"/>
      <c r="AC1053" s="46"/>
      <c r="AD1053" s="46"/>
      <c r="AE1053" s="46"/>
      <c r="AF1053" s="46"/>
      <c r="AG1053" s="46"/>
      <c r="AH1053" s="46"/>
      <c r="AI1053" s="46"/>
      <c r="AJ1053" s="46"/>
      <c r="AK1053" s="46"/>
      <c r="AL1053" s="46"/>
      <c r="AM1053" s="47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6"/>
      <c r="AX1053" s="4"/>
      <c r="AY1053" s="4"/>
      <c r="BG1053" s="9"/>
      <c r="BJ1053" s="10"/>
      <c r="BK1053" s="10"/>
      <c r="BL1053" s="10"/>
      <c r="BM1053" s="10"/>
      <c r="BN1053" s="10"/>
      <c r="BO1053" s="10"/>
      <c r="BP1053" s="10"/>
      <c r="BQ1053" s="10"/>
    </row>
    <row r="1054" spans="1:69">
      <c r="A1054" s="9"/>
      <c r="B1054" s="46"/>
      <c r="C1054" s="46"/>
      <c r="D1054" s="46"/>
      <c r="E1054" s="46"/>
      <c r="F1054" s="46"/>
      <c r="G1054" s="46"/>
      <c r="H1054" s="46"/>
      <c r="I1054" s="46"/>
      <c r="J1054" s="46"/>
      <c r="K1054" s="46"/>
      <c r="L1054" s="46"/>
      <c r="M1054" s="46"/>
      <c r="N1054" s="46"/>
      <c r="O1054" s="46"/>
      <c r="P1054" s="46"/>
      <c r="Q1054" s="46"/>
      <c r="R1054" s="46"/>
      <c r="S1054" s="46"/>
      <c r="T1054" s="46"/>
      <c r="U1054" s="46"/>
      <c r="V1054" s="46"/>
      <c r="W1054" s="46"/>
      <c r="X1054" s="46"/>
      <c r="Y1054" s="46"/>
      <c r="Z1054" s="46"/>
      <c r="AA1054" s="46"/>
      <c r="AB1054" s="46"/>
      <c r="AC1054" s="46"/>
      <c r="AD1054" s="46"/>
      <c r="AE1054" s="46"/>
      <c r="AF1054" s="46"/>
      <c r="AG1054" s="46"/>
      <c r="AH1054" s="46"/>
      <c r="AI1054" s="46"/>
      <c r="AJ1054" s="46"/>
      <c r="AK1054" s="46"/>
      <c r="AL1054" s="46"/>
      <c r="AM1054" s="47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6"/>
      <c r="AX1054" s="4"/>
      <c r="AY1054" s="4"/>
      <c r="BG1054" s="9"/>
      <c r="BJ1054" s="10"/>
      <c r="BK1054" s="10"/>
      <c r="BL1054" s="10"/>
      <c r="BM1054" s="10"/>
      <c r="BN1054" s="10"/>
      <c r="BO1054" s="10"/>
      <c r="BP1054" s="10"/>
      <c r="BQ1054" s="10"/>
    </row>
    <row r="1055" spans="1:69">
      <c r="A1055" s="9"/>
      <c r="B1055" s="46"/>
      <c r="C1055" s="46"/>
      <c r="D1055" s="46"/>
      <c r="E1055" s="46"/>
      <c r="F1055" s="46"/>
      <c r="G1055" s="46"/>
      <c r="H1055" s="46"/>
      <c r="I1055" s="46"/>
      <c r="J1055" s="46"/>
      <c r="K1055" s="46"/>
      <c r="L1055" s="46"/>
      <c r="M1055" s="46"/>
      <c r="N1055" s="46"/>
      <c r="O1055" s="46"/>
      <c r="P1055" s="46"/>
      <c r="Q1055" s="46"/>
      <c r="R1055" s="46"/>
      <c r="S1055" s="46"/>
      <c r="T1055" s="46"/>
      <c r="U1055" s="46"/>
      <c r="V1055" s="46"/>
      <c r="W1055" s="46"/>
      <c r="X1055" s="46"/>
      <c r="Y1055" s="46"/>
      <c r="Z1055" s="46"/>
      <c r="AA1055" s="46"/>
      <c r="AB1055" s="46"/>
      <c r="AC1055" s="46"/>
      <c r="AD1055" s="46"/>
      <c r="AE1055" s="46"/>
      <c r="AF1055" s="46"/>
      <c r="AG1055" s="46"/>
      <c r="AH1055" s="46"/>
      <c r="AI1055" s="46"/>
      <c r="AJ1055" s="46"/>
      <c r="AK1055" s="46"/>
      <c r="AL1055" s="46"/>
      <c r="AM1055" s="47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6"/>
      <c r="AX1055" s="4"/>
      <c r="AY1055" s="4"/>
      <c r="BG1055" s="9"/>
      <c r="BJ1055" s="10"/>
      <c r="BK1055" s="10"/>
      <c r="BL1055" s="10"/>
      <c r="BM1055" s="10"/>
      <c r="BN1055" s="10"/>
      <c r="BO1055" s="10"/>
      <c r="BP1055" s="10"/>
      <c r="BQ1055" s="10"/>
    </row>
    <row r="1056" spans="1:69">
      <c r="A1056" s="9"/>
      <c r="B1056" s="46"/>
      <c r="C1056" s="46"/>
      <c r="D1056" s="46"/>
      <c r="E1056" s="46"/>
      <c r="F1056" s="46"/>
      <c r="G1056" s="46"/>
      <c r="H1056" s="46"/>
      <c r="I1056" s="46"/>
      <c r="J1056" s="46"/>
      <c r="K1056" s="46"/>
      <c r="L1056" s="46"/>
      <c r="M1056" s="46"/>
      <c r="N1056" s="46"/>
      <c r="O1056" s="46"/>
      <c r="P1056" s="46"/>
      <c r="Q1056" s="46"/>
      <c r="R1056" s="46"/>
      <c r="S1056" s="46"/>
      <c r="T1056" s="46"/>
      <c r="U1056" s="46"/>
      <c r="V1056" s="46"/>
      <c r="W1056" s="46"/>
      <c r="X1056" s="46"/>
      <c r="Y1056" s="46"/>
      <c r="Z1056" s="46"/>
      <c r="AA1056" s="46"/>
      <c r="AB1056" s="46"/>
      <c r="AC1056" s="46"/>
      <c r="AD1056" s="46"/>
      <c r="AE1056" s="46"/>
      <c r="AF1056" s="46"/>
      <c r="AG1056" s="46"/>
      <c r="AH1056" s="46"/>
      <c r="AI1056" s="46"/>
      <c r="AJ1056" s="46"/>
      <c r="AK1056" s="46"/>
      <c r="AL1056" s="46"/>
      <c r="AM1056" s="47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6"/>
      <c r="AX1056" s="4"/>
      <c r="AY1056" s="4"/>
      <c r="BG1056" s="9"/>
      <c r="BJ1056" s="10"/>
      <c r="BK1056" s="10"/>
      <c r="BL1056" s="10"/>
      <c r="BM1056" s="10"/>
      <c r="BN1056" s="10"/>
      <c r="BO1056" s="10"/>
      <c r="BP1056" s="10"/>
      <c r="BQ1056" s="10"/>
    </row>
    <row r="1057" spans="1:69">
      <c r="A1057" s="9"/>
      <c r="B1057" s="46"/>
      <c r="C1057" s="46"/>
      <c r="D1057" s="46"/>
      <c r="E1057" s="46"/>
      <c r="F1057" s="46"/>
      <c r="G1057" s="46"/>
      <c r="H1057" s="46"/>
      <c r="I1057" s="46"/>
      <c r="J1057" s="46"/>
      <c r="K1057" s="46"/>
      <c r="L1057" s="46"/>
      <c r="M1057" s="46"/>
      <c r="N1057" s="46"/>
      <c r="O1057" s="46"/>
      <c r="P1057" s="46"/>
      <c r="Q1057" s="46"/>
      <c r="R1057" s="46"/>
      <c r="S1057" s="46"/>
      <c r="T1057" s="46"/>
      <c r="U1057" s="46"/>
      <c r="V1057" s="46"/>
      <c r="W1057" s="46"/>
      <c r="X1057" s="46"/>
      <c r="Y1057" s="46"/>
      <c r="Z1057" s="46"/>
      <c r="AA1057" s="46"/>
      <c r="AB1057" s="46"/>
      <c r="AC1057" s="46"/>
      <c r="AD1057" s="46"/>
      <c r="AE1057" s="46"/>
      <c r="AF1057" s="46"/>
      <c r="AG1057" s="46"/>
      <c r="AH1057" s="46"/>
      <c r="AI1057" s="46"/>
      <c r="AJ1057" s="46"/>
      <c r="AK1057" s="46"/>
      <c r="AL1057" s="46"/>
      <c r="AM1057" s="47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6"/>
      <c r="AX1057" s="4"/>
      <c r="AY1057" s="4"/>
      <c r="BG1057" s="9"/>
      <c r="BJ1057" s="10"/>
      <c r="BK1057" s="10"/>
      <c r="BL1057" s="10"/>
      <c r="BM1057" s="10"/>
      <c r="BN1057" s="10"/>
      <c r="BO1057" s="10"/>
      <c r="BP1057" s="10"/>
      <c r="BQ1057" s="10"/>
    </row>
    <row r="1058" spans="1:69">
      <c r="A1058" s="9"/>
      <c r="B1058" s="46"/>
      <c r="C1058" s="46"/>
      <c r="D1058" s="46"/>
      <c r="E1058" s="46"/>
      <c r="F1058" s="46"/>
      <c r="G1058" s="46"/>
      <c r="H1058" s="46"/>
      <c r="I1058" s="46"/>
      <c r="J1058" s="46"/>
      <c r="K1058" s="46"/>
      <c r="L1058" s="46"/>
      <c r="M1058" s="46"/>
      <c r="N1058" s="46"/>
      <c r="O1058" s="46"/>
      <c r="P1058" s="46"/>
      <c r="Q1058" s="46"/>
      <c r="R1058" s="46"/>
      <c r="S1058" s="46"/>
      <c r="T1058" s="46"/>
      <c r="U1058" s="46"/>
      <c r="V1058" s="46"/>
      <c r="W1058" s="46"/>
      <c r="X1058" s="46"/>
      <c r="Y1058" s="46"/>
      <c r="Z1058" s="46"/>
      <c r="AA1058" s="46"/>
      <c r="AB1058" s="46"/>
      <c r="AC1058" s="46"/>
      <c r="AD1058" s="46"/>
      <c r="AE1058" s="46"/>
      <c r="AF1058" s="46"/>
      <c r="AG1058" s="46"/>
      <c r="AH1058" s="46"/>
      <c r="AI1058" s="46"/>
      <c r="AJ1058" s="46"/>
      <c r="AK1058" s="46"/>
      <c r="AL1058" s="46"/>
      <c r="AM1058" s="47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6"/>
      <c r="AX1058" s="4"/>
      <c r="AY1058" s="4"/>
      <c r="BG1058" s="9"/>
      <c r="BJ1058" s="10"/>
      <c r="BK1058" s="10"/>
      <c r="BL1058" s="10"/>
      <c r="BM1058" s="10"/>
      <c r="BN1058" s="10"/>
      <c r="BO1058" s="10"/>
      <c r="BP1058" s="10"/>
      <c r="BQ1058" s="10"/>
    </row>
    <row r="1059" spans="1:69">
      <c r="A1059" s="9"/>
      <c r="B1059" s="46"/>
      <c r="C1059" s="46"/>
      <c r="D1059" s="46"/>
      <c r="E1059" s="46"/>
      <c r="F1059" s="46"/>
      <c r="G1059" s="46"/>
      <c r="H1059" s="46"/>
      <c r="I1059" s="46"/>
      <c r="J1059" s="46"/>
      <c r="K1059" s="46"/>
      <c r="L1059" s="46"/>
      <c r="M1059" s="46"/>
      <c r="N1059" s="46"/>
      <c r="O1059" s="46"/>
      <c r="P1059" s="46"/>
      <c r="Q1059" s="46"/>
      <c r="R1059" s="46"/>
      <c r="S1059" s="46"/>
      <c r="T1059" s="46"/>
      <c r="U1059" s="46"/>
      <c r="V1059" s="46"/>
      <c r="W1059" s="46"/>
      <c r="X1059" s="46"/>
      <c r="Y1059" s="46"/>
      <c r="Z1059" s="46"/>
      <c r="AA1059" s="46"/>
      <c r="AB1059" s="46"/>
      <c r="AC1059" s="46"/>
      <c r="AD1059" s="46"/>
      <c r="AE1059" s="46"/>
      <c r="AF1059" s="46"/>
      <c r="AG1059" s="46"/>
      <c r="AH1059" s="46"/>
      <c r="AI1059" s="46"/>
      <c r="AJ1059" s="46"/>
      <c r="AK1059" s="46"/>
      <c r="AL1059" s="46"/>
      <c r="AM1059" s="47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6"/>
      <c r="AX1059" s="4"/>
      <c r="AY1059" s="4"/>
      <c r="BG1059" s="9"/>
      <c r="BJ1059" s="10"/>
      <c r="BK1059" s="10"/>
      <c r="BL1059" s="10"/>
      <c r="BM1059" s="10"/>
      <c r="BN1059" s="10"/>
      <c r="BO1059" s="10"/>
      <c r="BP1059" s="10"/>
      <c r="BQ1059" s="10"/>
    </row>
    <row r="1060" spans="1:69">
      <c r="A1060" s="9"/>
      <c r="B1060" s="46"/>
      <c r="C1060" s="46"/>
      <c r="D1060" s="46"/>
      <c r="E1060" s="46"/>
      <c r="F1060" s="46"/>
      <c r="G1060" s="46"/>
      <c r="H1060" s="46"/>
      <c r="I1060" s="46"/>
      <c r="J1060" s="46"/>
      <c r="K1060" s="46"/>
      <c r="L1060" s="46"/>
      <c r="M1060" s="46"/>
      <c r="N1060" s="46"/>
      <c r="O1060" s="46"/>
      <c r="P1060" s="46"/>
      <c r="Q1060" s="46"/>
      <c r="R1060" s="46"/>
      <c r="S1060" s="46"/>
      <c r="T1060" s="46"/>
      <c r="U1060" s="46"/>
      <c r="V1060" s="46"/>
      <c r="W1060" s="46"/>
      <c r="X1060" s="46"/>
      <c r="Y1060" s="46"/>
      <c r="Z1060" s="46"/>
      <c r="AA1060" s="46"/>
      <c r="AB1060" s="46"/>
      <c r="AC1060" s="46"/>
      <c r="AD1060" s="46"/>
      <c r="AE1060" s="46"/>
      <c r="AF1060" s="46"/>
      <c r="AG1060" s="46"/>
      <c r="AH1060" s="46"/>
      <c r="AI1060" s="46"/>
      <c r="AJ1060" s="46"/>
      <c r="AK1060" s="46"/>
      <c r="AL1060" s="46"/>
      <c r="AM1060" s="47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6"/>
      <c r="AX1060" s="4"/>
      <c r="AY1060" s="4"/>
      <c r="BG1060" s="9"/>
      <c r="BJ1060" s="10"/>
      <c r="BK1060" s="10"/>
      <c r="BL1060" s="10"/>
      <c r="BM1060" s="10"/>
      <c r="BN1060" s="10"/>
      <c r="BO1060" s="10"/>
      <c r="BP1060" s="10"/>
      <c r="BQ1060" s="10"/>
    </row>
    <row r="1061" spans="1:69">
      <c r="A1061" s="9"/>
      <c r="B1061" s="46"/>
      <c r="C1061" s="46"/>
      <c r="D1061" s="46"/>
      <c r="E1061" s="46"/>
      <c r="F1061" s="46"/>
      <c r="G1061" s="46"/>
      <c r="H1061" s="46"/>
      <c r="I1061" s="46"/>
      <c r="J1061" s="46"/>
      <c r="K1061" s="46"/>
      <c r="L1061" s="46"/>
      <c r="M1061" s="46"/>
      <c r="N1061" s="46"/>
      <c r="O1061" s="46"/>
      <c r="P1061" s="46"/>
      <c r="Q1061" s="46"/>
      <c r="R1061" s="46"/>
      <c r="S1061" s="46"/>
      <c r="T1061" s="46"/>
      <c r="U1061" s="46"/>
      <c r="V1061" s="46"/>
      <c r="W1061" s="46"/>
      <c r="X1061" s="46"/>
      <c r="Y1061" s="46"/>
      <c r="Z1061" s="46"/>
      <c r="AA1061" s="46"/>
      <c r="AB1061" s="46"/>
      <c r="AC1061" s="46"/>
      <c r="AD1061" s="46"/>
      <c r="AE1061" s="46"/>
      <c r="AF1061" s="46"/>
      <c r="AG1061" s="46"/>
      <c r="AH1061" s="46"/>
      <c r="AI1061" s="46"/>
      <c r="AJ1061" s="46"/>
      <c r="AK1061" s="46"/>
      <c r="AL1061" s="46"/>
      <c r="AM1061" s="47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6"/>
      <c r="AX1061" s="4"/>
      <c r="AY1061" s="4"/>
      <c r="BG1061" s="9"/>
      <c r="BJ1061" s="10"/>
      <c r="BK1061" s="10"/>
      <c r="BL1061" s="10"/>
      <c r="BM1061" s="10"/>
      <c r="BN1061" s="10"/>
      <c r="BO1061" s="10"/>
      <c r="BP1061" s="10"/>
      <c r="BQ1061" s="10"/>
    </row>
    <row r="1062" spans="1:69">
      <c r="A1062" s="9"/>
      <c r="B1062" s="46"/>
      <c r="C1062" s="46"/>
      <c r="D1062" s="46"/>
      <c r="E1062" s="46"/>
      <c r="F1062" s="46"/>
      <c r="G1062" s="46"/>
      <c r="H1062" s="46"/>
      <c r="I1062" s="46"/>
      <c r="J1062" s="46"/>
      <c r="K1062" s="46"/>
      <c r="L1062" s="46"/>
      <c r="M1062" s="46"/>
      <c r="N1062" s="46"/>
      <c r="O1062" s="46"/>
      <c r="P1062" s="46"/>
      <c r="Q1062" s="46"/>
      <c r="R1062" s="46"/>
      <c r="S1062" s="46"/>
      <c r="T1062" s="46"/>
      <c r="U1062" s="46"/>
      <c r="V1062" s="46"/>
      <c r="W1062" s="46"/>
      <c r="X1062" s="46"/>
      <c r="Y1062" s="46"/>
      <c r="Z1062" s="46"/>
      <c r="AA1062" s="46"/>
      <c r="AB1062" s="46"/>
      <c r="AC1062" s="46"/>
      <c r="AD1062" s="46"/>
      <c r="AE1062" s="46"/>
      <c r="AF1062" s="46"/>
      <c r="AG1062" s="46"/>
      <c r="AH1062" s="46"/>
      <c r="AI1062" s="46"/>
      <c r="AJ1062" s="46"/>
      <c r="AK1062" s="46"/>
      <c r="AL1062" s="46"/>
      <c r="AM1062" s="47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6"/>
      <c r="AX1062" s="4"/>
      <c r="AY1062" s="4"/>
      <c r="BG1062" s="9"/>
      <c r="BJ1062" s="10"/>
      <c r="BK1062" s="10"/>
      <c r="BL1062" s="10"/>
      <c r="BM1062" s="10"/>
      <c r="BN1062" s="10"/>
      <c r="BO1062" s="10"/>
      <c r="BP1062" s="10"/>
      <c r="BQ1062" s="10"/>
    </row>
    <row r="1063" spans="1:69">
      <c r="A1063" s="9"/>
      <c r="B1063" s="46"/>
      <c r="C1063" s="46"/>
      <c r="D1063" s="46"/>
      <c r="E1063" s="46"/>
      <c r="F1063" s="46"/>
      <c r="G1063" s="46"/>
      <c r="H1063" s="46"/>
      <c r="I1063" s="46"/>
      <c r="J1063" s="46"/>
      <c r="K1063" s="46"/>
      <c r="L1063" s="46"/>
      <c r="M1063" s="46"/>
      <c r="N1063" s="46"/>
      <c r="O1063" s="46"/>
      <c r="P1063" s="46"/>
      <c r="Q1063" s="46"/>
      <c r="R1063" s="46"/>
      <c r="S1063" s="46"/>
      <c r="T1063" s="46"/>
      <c r="U1063" s="46"/>
      <c r="V1063" s="46"/>
      <c r="W1063" s="46"/>
      <c r="X1063" s="46"/>
      <c r="Y1063" s="46"/>
      <c r="Z1063" s="46"/>
      <c r="AA1063" s="46"/>
      <c r="AB1063" s="46"/>
      <c r="AC1063" s="46"/>
      <c r="AD1063" s="46"/>
      <c r="AE1063" s="46"/>
      <c r="AF1063" s="46"/>
      <c r="AG1063" s="46"/>
      <c r="AH1063" s="46"/>
      <c r="AI1063" s="46"/>
      <c r="AJ1063" s="46"/>
      <c r="AK1063" s="46"/>
      <c r="AL1063" s="46"/>
      <c r="AM1063" s="47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6"/>
      <c r="AX1063" s="4"/>
      <c r="AY1063" s="4"/>
      <c r="BG1063" s="9"/>
      <c r="BJ1063" s="10"/>
      <c r="BK1063" s="10"/>
      <c r="BL1063" s="10"/>
      <c r="BM1063" s="10"/>
      <c r="BN1063" s="10"/>
      <c r="BO1063" s="10"/>
      <c r="BP1063" s="10"/>
      <c r="BQ1063" s="10"/>
    </row>
    <row r="1064" spans="1:69">
      <c r="A1064" s="9"/>
      <c r="B1064" s="46"/>
      <c r="C1064" s="46"/>
      <c r="D1064" s="46"/>
      <c r="E1064" s="46"/>
      <c r="F1064" s="46"/>
      <c r="G1064" s="46"/>
      <c r="H1064" s="46"/>
      <c r="I1064" s="46"/>
      <c r="J1064" s="46"/>
      <c r="K1064" s="46"/>
      <c r="L1064" s="46"/>
      <c r="M1064" s="46"/>
      <c r="N1064" s="46"/>
      <c r="O1064" s="46"/>
      <c r="P1064" s="46"/>
      <c r="Q1064" s="46"/>
      <c r="R1064" s="46"/>
      <c r="S1064" s="46"/>
      <c r="T1064" s="46"/>
      <c r="U1064" s="46"/>
      <c r="V1064" s="46"/>
      <c r="W1064" s="46"/>
      <c r="X1064" s="46"/>
      <c r="Y1064" s="46"/>
      <c r="Z1064" s="46"/>
      <c r="AA1064" s="46"/>
      <c r="AB1064" s="46"/>
      <c r="AC1064" s="46"/>
      <c r="AD1064" s="46"/>
      <c r="AE1064" s="46"/>
      <c r="AF1064" s="46"/>
      <c r="AG1064" s="46"/>
      <c r="AH1064" s="46"/>
      <c r="AI1064" s="46"/>
      <c r="AJ1064" s="46"/>
      <c r="AK1064" s="46"/>
      <c r="AL1064" s="46"/>
      <c r="AM1064" s="47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6"/>
      <c r="AX1064" s="4"/>
      <c r="AY1064" s="4"/>
      <c r="BG1064" s="9"/>
      <c r="BJ1064" s="10"/>
      <c r="BK1064" s="10"/>
      <c r="BL1064" s="10"/>
      <c r="BM1064" s="10"/>
      <c r="BN1064" s="10"/>
      <c r="BO1064" s="10"/>
      <c r="BP1064" s="10"/>
      <c r="BQ1064" s="10"/>
    </row>
    <row r="1065" spans="1:69">
      <c r="A1065" s="9"/>
      <c r="B1065" s="46"/>
      <c r="C1065" s="46"/>
      <c r="D1065" s="46"/>
      <c r="E1065" s="46"/>
      <c r="F1065" s="46"/>
      <c r="G1065" s="46"/>
      <c r="H1065" s="46"/>
      <c r="I1065" s="46"/>
      <c r="J1065" s="46"/>
      <c r="K1065" s="46"/>
      <c r="L1065" s="46"/>
      <c r="M1065" s="46"/>
      <c r="N1065" s="46"/>
      <c r="O1065" s="46"/>
      <c r="P1065" s="46"/>
      <c r="Q1065" s="46"/>
      <c r="R1065" s="46"/>
      <c r="S1065" s="46"/>
      <c r="T1065" s="46"/>
      <c r="U1065" s="46"/>
      <c r="V1065" s="46"/>
      <c r="W1065" s="46"/>
      <c r="X1065" s="46"/>
      <c r="Y1065" s="46"/>
      <c r="Z1065" s="46"/>
      <c r="AA1065" s="46"/>
      <c r="AB1065" s="46"/>
      <c r="AC1065" s="46"/>
      <c r="AD1065" s="46"/>
      <c r="AE1065" s="46"/>
      <c r="AF1065" s="46"/>
      <c r="AG1065" s="46"/>
      <c r="AH1065" s="46"/>
      <c r="AI1065" s="46"/>
      <c r="AJ1065" s="46"/>
      <c r="AK1065" s="46"/>
      <c r="AL1065" s="46"/>
      <c r="AM1065" s="47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6"/>
      <c r="AX1065" s="4"/>
      <c r="AY1065" s="4"/>
      <c r="BG1065" s="9"/>
      <c r="BJ1065" s="10"/>
      <c r="BK1065" s="10"/>
      <c r="BL1065" s="10"/>
      <c r="BM1065" s="10"/>
      <c r="BN1065" s="10"/>
      <c r="BO1065" s="10"/>
      <c r="BP1065" s="10"/>
      <c r="BQ1065" s="10"/>
    </row>
    <row r="1066" spans="1:69">
      <c r="A1066" s="9"/>
      <c r="B1066" s="46"/>
      <c r="C1066" s="46"/>
      <c r="D1066" s="46"/>
      <c r="E1066" s="46"/>
      <c r="F1066" s="46"/>
      <c r="G1066" s="46"/>
      <c r="H1066" s="46"/>
      <c r="I1066" s="46"/>
      <c r="J1066" s="46"/>
      <c r="K1066" s="46"/>
      <c r="L1066" s="46"/>
      <c r="M1066" s="46"/>
      <c r="N1066" s="46"/>
      <c r="O1066" s="46"/>
      <c r="P1066" s="46"/>
      <c r="Q1066" s="46"/>
      <c r="R1066" s="46"/>
      <c r="S1066" s="46"/>
      <c r="T1066" s="46"/>
      <c r="U1066" s="46"/>
      <c r="V1066" s="46"/>
      <c r="W1066" s="46"/>
      <c r="X1066" s="46"/>
      <c r="Y1066" s="46"/>
      <c r="Z1066" s="46"/>
      <c r="AA1066" s="46"/>
      <c r="AB1066" s="46"/>
      <c r="AC1066" s="46"/>
      <c r="AD1066" s="46"/>
      <c r="AE1066" s="46"/>
      <c r="AF1066" s="46"/>
      <c r="AG1066" s="46"/>
      <c r="AH1066" s="46"/>
      <c r="AI1066" s="46"/>
      <c r="AJ1066" s="46"/>
      <c r="AK1066" s="46"/>
      <c r="AL1066" s="46"/>
      <c r="AM1066" s="47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6"/>
      <c r="AX1066" s="4"/>
      <c r="AY1066" s="4"/>
      <c r="BG1066" s="9"/>
      <c r="BJ1066" s="10"/>
      <c r="BK1066" s="10"/>
      <c r="BL1066" s="10"/>
      <c r="BM1066" s="10"/>
      <c r="BN1066" s="10"/>
      <c r="BO1066" s="10"/>
      <c r="BP1066" s="10"/>
      <c r="BQ1066" s="10"/>
    </row>
    <row r="1067" spans="1:69">
      <c r="A1067" s="9"/>
      <c r="B1067" s="46"/>
      <c r="C1067" s="46"/>
      <c r="D1067" s="46"/>
      <c r="E1067" s="46"/>
      <c r="F1067" s="46"/>
      <c r="G1067" s="46"/>
      <c r="H1067" s="46"/>
      <c r="I1067" s="46"/>
      <c r="J1067" s="46"/>
      <c r="K1067" s="46"/>
      <c r="L1067" s="46"/>
      <c r="M1067" s="46"/>
      <c r="N1067" s="46"/>
      <c r="O1067" s="46"/>
      <c r="P1067" s="46"/>
      <c r="Q1067" s="46"/>
      <c r="R1067" s="46"/>
      <c r="S1067" s="46"/>
      <c r="T1067" s="46"/>
      <c r="U1067" s="46"/>
      <c r="V1067" s="46"/>
      <c r="W1067" s="46"/>
      <c r="X1067" s="46"/>
      <c r="Y1067" s="46"/>
      <c r="Z1067" s="46"/>
      <c r="AA1067" s="46"/>
      <c r="AB1067" s="46"/>
      <c r="AC1067" s="46"/>
      <c r="AD1067" s="46"/>
      <c r="AE1067" s="46"/>
      <c r="AF1067" s="46"/>
      <c r="AG1067" s="46"/>
      <c r="AH1067" s="46"/>
      <c r="AI1067" s="46"/>
      <c r="AJ1067" s="46"/>
      <c r="AK1067" s="46"/>
      <c r="AL1067" s="46"/>
      <c r="AM1067" s="47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6"/>
      <c r="AX1067" s="4"/>
      <c r="AY1067" s="4"/>
      <c r="BG1067" s="9"/>
      <c r="BJ1067" s="10"/>
      <c r="BK1067" s="10"/>
      <c r="BL1067" s="10"/>
      <c r="BM1067" s="10"/>
      <c r="BN1067" s="10"/>
      <c r="BO1067" s="10"/>
      <c r="BP1067" s="10"/>
      <c r="BQ1067" s="10"/>
    </row>
    <row r="1068" spans="1:69">
      <c r="A1068" s="9"/>
      <c r="B1068" s="46"/>
      <c r="C1068" s="46"/>
      <c r="D1068" s="46"/>
      <c r="E1068" s="46"/>
      <c r="F1068" s="46"/>
      <c r="G1068" s="46"/>
      <c r="H1068" s="46"/>
      <c r="I1068" s="46"/>
      <c r="J1068" s="46"/>
      <c r="K1068" s="46"/>
      <c r="L1068" s="46"/>
      <c r="M1068" s="46"/>
      <c r="N1068" s="46"/>
      <c r="O1068" s="46"/>
      <c r="P1068" s="46"/>
      <c r="Q1068" s="46"/>
      <c r="R1068" s="46"/>
      <c r="S1068" s="46"/>
      <c r="T1068" s="46"/>
      <c r="U1068" s="46"/>
      <c r="V1068" s="46"/>
      <c r="W1068" s="46"/>
      <c r="X1068" s="46"/>
      <c r="Y1068" s="46"/>
      <c r="Z1068" s="46"/>
      <c r="AA1068" s="46"/>
      <c r="AB1068" s="46"/>
      <c r="AC1068" s="46"/>
      <c r="AD1068" s="46"/>
      <c r="AE1068" s="46"/>
      <c r="AF1068" s="46"/>
      <c r="AG1068" s="46"/>
      <c r="AH1068" s="46"/>
      <c r="AI1068" s="46"/>
      <c r="AJ1068" s="46"/>
      <c r="AK1068" s="46"/>
      <c r="AL1068" s="46"/>
      <c r="AM1068" s="47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6"/>
      <c r="AX1068" s="4"/>
      <c r="AY1068" s="4"/>
      <c r="BG1068" s="9"/>
      <c r="BJ1068" s="10"/>
      <c r="BK1068" s="10"/>
      <c r="BL1068" s="10"/>
      <c r="BM1068" s="10"/>
      <c r="BN1068" s="10"/>
      <c r="BO1068" s="10"/>
      <c r="BP1068" s="10"/>
      <c r="BQ1068" s="10"/>
    </row>
    <row r="1069" spans="1:69">
      <c r="A1069" s="9"/>
      <c r="B1069" s="46"/>
      <c r="C1069" s="46"/>
      <c r="D1069" s="46"/>
      <c r="E1069" s="46"/>
      <c r="F1069" s="46"/>
      <c r="G1069" s="46"/>
      <c r="H1069" s="46"/>
      <c r="I1069" s="46"/>
      <c r="J1069" s="46"/>
      <c r="K1069" s="46"/>
      <c r="L1069" s="46"/>
      <c r="M1069" s="46"/>
      <c r="N1069" s="46"/>
      <c r="O1069" s="46"/>
      <c r="P1069" s="46"/>
      <c r="Q1069" s="46"/>
      <c r="R1069" s="46"/>
      <c r="S1069" s="46"/>
      <c r="T1069" s="46"/>
      <c r="U1069" s="46"/>
      <c r="V1069" s="46"/>
      <c r="W1069" s="46"/>
      <c r="X1069" s="46"/>
      <c r="Y1069" s="46"/>
      <c r="Z1069" s="46"/>
      <c r="AA1069" s="46"/>
      <c r="AB1069" s="46"/>
      <c r="AC1069" s="46"/>
      <c r="AD1069" s="46"/>
      <c r="AE1069" s="46"/>
      <c r="AF1069" s="46"/>
      <c r="AG1069" s="46"/>
      <c r="AH1069" s="46"/>
      <c r="AI1069" s="46"/>
      <c r="AJ1069" s="46"/>
      <c r="AK1069" s="46"/>
      <c r="AL1069" s="46"/>
      <c r="AM1069" s="47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6"/>
      <c r="AX1069" s="4"/>
      <c r="AY1069" s="4"/>
      <c r="BG1069" s="9"/>
      <c r="BJ1069" s="10"/>
      <c r="BK1069" s="10"/>
      <c r="BL1069" s="10"/>
      <c r="BM1069" s="10"/>
      <c r="BN1069" s="10"/>
      <c r="BO1069" s="10"/>
      <c r="BP1069" s="10"/>
      <c r="BQ1069" s="10"/>
    </row>
    <row r="1070" spans="1:69">
      <c r="A1070" s="9"/>
      <c r="B1070" s="46"/>
      <c r="C1070" s="46"/>
      <c r="D1070" s="46"/>
      <c r="E1070" s="46"/>
      <c r="F1070" s="46"/>
      <c r="G1070" s="46"/>
      <c r="H1070" s="46"/>
      <c r="I1070" s="46"/>
      <c r="J1070" s="46"/>
      <c r="K1070" s="46"/>
      <c r="L1070" s="46"/>
      <c r="M1070" s="46"/>
      <c r="N1070" s="46"/>
      <c r="O1070" s="46"/>
      <c r="P1070" s="46"/>
      <c r="Q1070" s="46"/>
      <c r="R1070" s="46"/>
      <c r="S1070" s="46"/>
      <c r="T1070" s="46"/>
      <c r="U1070" s="46"/>
      <c r="V1070" s="46"/>
      <c r="W1070" s="46"/>
      <c r="X1070" s="46"/>
      <c r="Y1070" s="46"/>
      <c r="Z1070" s="46"/>
      <c r="AA1070" s="46"/>
      <c r="AB1070" s="46"/>
      <c r="AC1070" s="46"/>
      <c r="AD1070" s="46"/>
      <c r="AE1070" s="46"/>
      <c r="AF1070" s="46"/>
      <c r="AG1070" s="46"/>
      <c r="AH1070" s="46"/>
      <c r="AI1070" s="46"/>
      <c r="AJ1070" s="46"/>
      <c r="AK1070" s="46"/>
      <c r="AL1070" s="46"/>
      <c r="AM1070" s="47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6"/>
      <c r="AX1070" s="4"/>
      <c r="AY1070" s="4"/>
      <c r="BG1070" s="9"/>
      <c r="BJ1070" s="10"/>
      <c r="BK1070" s="10"/>
      <c r="BL1070" s="10"/>
      <c r="BM1070" s="10"/>
      <c r="BN1070" s="10"/>
      <c r="BO1070" s="10"/>
      <c r="BP1070" s="10"/>
      <c r="BQ1070" s="10"/>
    </row>
    <row r="1071" spans="1:69">
      <c r="A1071" s="9"/>
      <c r="B1071" s="46"/>
      <c r="C1071" s="46"/>
      <c r="D1071" s="46"/>
      <c r="E1071" s="46"/>
      <c r="F1071" s="46"/>
      <c r="G1071" s="46"/>
      <c r="H1071" s="46"/>
      <c r="I1071" s="46"/>
      <c r="J1071" s="46"/>
      <c r="K1071" s="46"/>
      <c r="L1071" s="46"/>
      <c r="M1071" s="46"/>
      <c r="N1071" s="46"/>
      <c r="O1071" s="46"/>
      <c r="P1071" s="46"/>
      <c r="Q1071" s="46"/>
      <c r="R1071" s="46"/>
      <c r="S1071" s="46"/>
      <c r="T1071" s="46"/>
      <c r="U1071" s="46"/>
      <c r="V1071" s="46"/>
      <c r="W1071" s="46"/>
      <c r="X1071" s="46"/>
      <c r="Y1071" s="46"/>
      <c r="Z1071" s="46"/>
      <c r="AA1071" s="46"/>
      <c r="AB1071" s="46"/>
      <c r="AC1071" s="46"/>
      <c r="AD1071" s="46"/>
      <c r="AE1071" s="46"/>
      <c r="AF1071" s="46"/>
      <c r="AG1071" s="46"/>
      <c r="AH1071" s="46"/>
      <c r="AI1071" s="46"/>
      <c r="AJ1071" s="46"/>
      <c r="AK1071" s="46"/>
      <c r="AL1071" s="46"/>
      <c r="AM1071" s="47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6"/>
      <c r="AX1071" s="4"/>
      <c r="AY1071" s="4"/>
      <c r="BG1071" s="9"/>
      <c r="BJ1071" s="10"/>
      <c r="BK1071" s="10"/>
      <c r="BL1071" s="10"/>
      <c r="BM1071" s="10"/>
      <c r="BN1071" s="10"/>
      <c r="BO1071" s="10"/>
      <c r="BP1071" s="10"/>
      <c r="BQ1071" s="10"/>
    </row>
    <row r="1072" spans="1:69">
      <c r="A1072" s="9"/>
      <c r="B1072" s="46"/>
      <c r="C1072" s="46"/>
      <c r="D1072" s="46"/>
      <c r="E1072" s="46"/>
      <c r="F1072" s="46"/>
      <c r="G1072" s="46"/>
      <c r="H1072" s="46"/>
      <c r="I1072" s="46"/>
      <c r="J1072" s="46"/>
      <c r="K1072" s="46"/>
      <c r="L1072" s="46"/>
      <c r="M1072" s="46"/>
      <c r="N1072" s="46"/>
      <c r="O1072" s="46"/>
      <c r="P1072" s="46"/>
      <c r="Q1072" s="46"/>
      <c r="R1072" s="46"/>
      <c r="S1072" s="46"/>
      <c r="T1072" s="46"/>
      <c r="U1072" s="46"/>
      <c r="V1072" s="46"/>
      <c r="W1072" s="46"/>
      <c r="X1072" s="46"/>
      <c r="Y1072" s="46"/>
      <c r="Z1072" s="46"/>
      <c r="AA1072" s="46"/>
      <c r="AB1072" s="46"/>
      <c r="AC1072" s="46"/>
      <c r="AD1072" s="46"/>
      <c r="AE1072" s="46"/>
      <c r="AF1072" s="46"/>
      <c r="AG1072" s="46"/>
      <c r="AH1072" s="46"/>
      <c r="AI1072" s="46"/>
      <c r="AJ1072" s="46"/>
      <c r="AK1072" s="46"/>
      <c r="AL1072" s="46"/>
      <c r="AM1072" s="47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6"/>
      <c r="AX1072" s="4"/>
      <c r="AY1072" s="4"/>
      <c r="BG1072" s="9"/>
      <c r="BJ1072" s="10"/>
      <c r="BK1072" s="10"/>
      <c r="BL1072" s="10"/>
      <c r="BM1072" s="10"/>
      <c r="BN1072" s="10"/>
      <c r="BO1072" s="10"/>
      <c r="BP1072" s="10"/>
      <c r="BQ1072" s="10"/>
    </row>
    <row r="1073" spans="1:69">
      <c r="A1073" s="9"/>
      <c r="B1073" s="46"/>
      <c r="C1073" s="46"/>
      <c r="D1073" s="46"/>
      <c r="E1073" s="46"/>
      <c r="F1073" s="46"/>
      <c r="G1073" s="46"/>
      <c r="H1073" s="46"/>
      <c r="I1073" s="46"/>
      <c r="J1073" s="46"/>
      <c r="K1073" s="46"/>
      <c r="L1073" s="46"/>
      <c r="M1073" s="46"/>
      <c r="N1073" s="46"/>
      <c r="O1073" s="46"/>
      <c r="P1073" s="46"/>
      <c r="Q1073" s="46"/>
      <c r="R1073" s="46"/>
      <c r="S1073" s="46"/>
      <c r="T1073" s="46"/>
      <c r="U1073" s="46"/>
      <c r="V1073" s="46"/>
      <c r="W1073" s="46"/>
      <c r="X1073" s="46"/>
      <c r="Y1073" s="46"/>
      <c r="Z1073" s="46"/>
      <c r="AA1073" s="46"/>
      <c r="AB1073" s="46"/>
      <c r="AC1073" s="46"/>
      <c r="AD1073" s="46"/>
      <c r="AE1073" s="46"/>
      <c r="AF1073" s="46"/>
      <c r="AG1073" s="46"/>
      <c r="AH1073" s="46"/>
      <c r="AI1073" s="46"/>
      <c r="AJ1073" s="46"/>
      <c r="AK1073" s="46"/>
      <c r="AL1073" s="46"/>
      <c r="AM1073" s="47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6"/>
      <c r="AX1073" s="4"/>
      <c r="AY1073" s="4"/>
      <c r="BG1073" s="9"/>
      <c r="BJ1073" s="10"/>
      <c r="BK1073" s="10"/>
      <c r="BL1073" s="10"/>
      <c r="BM1073" s="10"/>
      <c r="BN1073" s="10"/>
      <c r="BO1073" s="10"/>
      <c r="BP1073" s="10"/>
      <c r="BQ1073" s="10"/>
    </row>
    <row r="1074" spans="1:69">
      <c r="A1074" s="9"/>
      <c r="B1074" s="46"/>
      <c r="C1074" s="46"/>
      <c r="D1074" s="46"/>
      <c r="E1074" s="46"/>
      <c r="F1074" s="46"/>
      <c r="G1074" s="46"/>
      <c r="H1074" s="46"/>
      <c r="I1074" s="46"/>
      <c r="J1074" s="46"/>
      <c r="K1074" s="46"/>
      <c r="L1074" s="46"/>
      <c r="M1074" s="46"/>
      <c r="N1074" s="46"/>
      <c r="O1074" s="46"/>
      <c r="P1074" s="46"/>
      <c r="Q1074" s="46"/>
      <c r="R1074" s="46"/>
      <c r="S1074" s="46"/>
      <c r="T1074" s="46"/>
      <c r="U1074" s="46"/>
      <c r="V1074" s="46"/>
      <c r="W1074" s="46"/>
      <c r="X1074" s="46"/>
      <c r="Y1074" s="46"/>
      <c r="Z1074" s="46"/>
      <c r="AA1074" s="46"/>
      <c r="AB1074" s="46"/>
      <c r="AC1074" s="46"/>
      <c r="AD1074" s="46"/>
      <c r="AE1074" s="46"/>
      <c r="AF1074" s="46"/>
      <c r="AG1074" s="46"/>
      <c r="AH1074" s="46"/>
      <c r="AI1074" s="46"/>
      <c r="AJ1074" s="46"/>
      <c r="AK1074" s="46"/>
      <c r="AL1074" s="46"/>
      <c r="AM1074" s="47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6"/>
      <c r="AX1074" s="4"/>
      <c r="AY1074" s="4"/>
      <c r="BG1074" s="9"/>
      <c r="BJ1074" s="10"/>
      <c r="BK1074" s="10"/>
      <c r="BL1074" s="10"/>
      <c r="BM1074" s="10"/>
      <c r="BN1074" s="10"/>
      <c r="BO1074" s="10"/>
      <c r="BP1074" s="10"/>
      <c r="BQ1074" s="10"/>
    </row>
    <row r="1075" spans="1:69">
      <c r="A1075" s="9"/>
      <c r="B1075" s="46"/>
      <c r="C1075" s="46"/>
      <c r="D1075" s="46"/>
      <c r="E1075" s="46"/>
      <c r="F1075" s="46"/>
      <c r="G1075" s="46"/>
      <c r="H1075" s="46"/>
      <c r="I1075" s="46"/>
      <c r="J1075" s="46"/>
      <c r="K1075" s="46"/>
      <c r="L1075" s="46"/>
      <c r="M1075" s="46"/>
      <c r="N1075" s="46"/>
      <c r="O1075" s="46"/>
      <c r="P1075" s="46"/>
      <c r="Q1075" s="46"/>
      <c r="R1075" s="46"/>
      <c r="S1075" s="46"/>
      <c r="T1075" s="46"/>
      <c r="U1075" s="46"/>
      <c r="V1075" s="46"/>
      <c r="W1075" s="46"/>
      <c r="X1075" s="46"/>
      <c r="Y1075" s="46"/>
      <c r="Z1075" s="46"/>
      <c r="AA1075" s="46"/>
      <c r="AB1075" s="46"/>
      <c r="AC1075" s="46"/>
      <c r="AD1075" s="46"/>
      <c r="AE1075" s="46"/>
      <c r="AF1075" s="46"/>
      <c r="AG1075" s="46"/>
      <c r="AH1075" s="46"/>
      <c r="AI1075" s="46"/>
      <c r="AJ1075" s="46"/>
      <c r="AK1075" s="46"/>
      <c r="AL1075" s="46"/>
      <c r="AM1075" s="47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6"/>
      <c r="AX1075" s="4"/>
      <c r="AY1075" s="4"/>
      <c r="BG1075" s="9"/>
      <c r="BJ1075" s="10"/>
      <c r="BK1075" s="10"/>
      <c r="BL1075" s="10"/>
      <c r="BM1075" s="10"/>
      <c r="BN1075" s="10"/>
      <c r="BO1075" s="10"/>
      <c r="BP1075" s="10"/>
      <c r="BQ1075" s="10"/>
    </row>
    <row r="1076" spans="1:69">
      <c r="A1076" s="9"/>
      <c r="B1076" s="46"/>
      <c r="C1076" s="46"/>
      <c r="D1076" s="46"/>
      <c r="E1076" s="46"/>
      <c r="F1076" s="46"/>
      <c r="G1076" s="46"/>
      <c r="H1076" s="46"/>
      <c r="I1076" s="46"/>
      <c r="J1076" s="46"/>
      <c r="K1076" s="46"/>
      <c r="L1076" s="46"/>
      <c r="M1076" s="46"/>
      <c r="N1076" s="46"/>
      <c r="O1076" s="46"/>
      <c r="P1076" s="46"/>
      <c r="Q1076" s="46"/>
      <c r="R1076" s="46"/>
      <c r="S1076" s="46"/>
      <c r="T1076" s="46"/>
      <c r="U1076" s="46"/>
      <c r="V1076" s="46"/>
      <c r="W1076" s="46"/>
      <c r="X1076" s="46"/>
      <c r="Y1076" s="46"/>
      <c r="Z1076" s="46"/>
      <c r="AA1076" s="46"/>
      <c r="AB1076" s="46"/>
      <c r="AC1076" s="46"/>
      <c r="AD1076" s="46"/>
      <c r="AE1076" s="46"/>
      <c r="AF1076" s="46"/>
      <c r="AG1076" s="46"/>
      <c r="AH1076" s="46"/>
      <c r="AI1076" s="46"/>
      <c r="AJ1076" s="46"/>
      <c r="AK1076" s="46"/>
      <c r="AL1076" s="46"/>
      <c r="AM1076" s="47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6"/>
      <c r="AX1076" s="4"/>
      <c r="AY1076" s="4"/>
      <c r="BG1076" s="9"/>
      <c r="BJ1076" s="10"/>
      <c r="BK1076" s="10"/>
      <c r="BL1076" s="10"/>
      <c r="BM1076" s="10"/>
      <c r="BN1076" s="10"/>
      <c r="BO1076" s="10"/>
      <c r="BP1076" s="10"/>
      <c r="BQ1076" s="10"/>
    </row>
    <row r="1077" spans="1:69">
      <c r="A1077" s="9"/>
      <c r="B1077" s="46"/>
      <c r="C1077" s="46"/>
      <c r="D1077" s="46"/>
      <c r="E1077" s="46"/>
      <c r="F1077" s="46"/>
      <c r="G1077" s="46"/>
      <c r="H1077" s="46"/>
      <c r="I1077" s="46"/>
      <c r="J1077" s="46"/>
      <c r="K1077" s="46"/>
      <c r="L1077" s="46"/>
      <c r="M1077" s="46"/>
      <c r="N1077" s="46"/>
      <c r="O1077" s="46"/>
      <c r="P1077" s="46"/>
      <c r="Q1077" s="46"/>
      <c r="R1077" s="46"/>
      <c r="S1077" s="46"/>
      <c r="T1077" s="46"/>
      <c r="U1077" s="46"/>
      <c r="V1077" s="46"/>
      <c r="W1077" s="46"/>
      <c r="X1077" s="46"/>
      <c r="Y1077" s="46"/>
      <c r="Z1077" s="46"/>
      <c r="AA1077" s="46"/>
      <c r="AB1077" s="46"/>
      <c r="AC1077" s="46"/>
      <c r="AD1077" s="46"/>
      <c r="AE1077" s="46"/>
      <c r="AF1077" s="46"/>
      <c r="AG1077" s="46"/>
      <c r="AH1077" s="46"/>
      <c r="AI1077" s="46"/>
      <c r="AJ1077" s="46"/>
      <c r="AK1077" s="46"/>
      <c r="AL1077" s="46"/>
      <c r="AM1077" s="47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6"/>
      <c r="AX1077" s="4"/>
      <c r="AY1077" s="4"/>
      <c r="BG1077" s="9"/>
      <c r="BJ1077" s="10"/>
      <c r="BK1077" s="10"/>
      <c r="BL1077" s="10"/>
      <c r="BM1077" s="10"/>
      <c r="BN1077" s="10"/>
      <c r="BO1077" s="10"/>
      <c r="BP1077" s="10"/>
      <c r="BQ1077" s="10"/>
    </row>
    <row r="1078" spans="1:69">
      <c r="A1078" s="9"/>
      <c r="B1078" s="46"/>
      <c r="C1078" s="46"/>
      <c r="D1078" s="46"/>
      <c r="E1078" s="46"/>
      <c r="F1078" s="46"/>
      <c r="G1078" s="46"/>
      <c r="H1078" s="46"/>
      <c r="I1078" s="46"/>
      <c r="J1078" s="46"/>
      <c r="K1078" s="46"/>
      <c r="L1078" s="46"/>
      <c r="M1078" s="46"/>
      <c r="N1078" s="46"/>
      <c r="O1078" s="46"/>
      <c r="P1078" s="46"/>
      <c r="Q1078" s="46"/>
      <c r="R1078" s="46"/>
      <c r="S1078" s="46"/>
      <c r="T1078" s="46"/>
      <c r="U1078" s="46"/>
      <c r="V1078" s="46"/>
      <c r="W1078" s="46"/>
      <c r="X1078" s="46"/>
      <c r="Y1078" s="46"/>
      <c r="Z1078" s="46"/>
      <c r="AA1078" s="46"/>
      <c r="AB1078" s="46"/>
      <c r="AC1078" s="46"/>
      <c r="AD1078" s="46"/>
      <c r="AE1078" s="46"/>
      <c r="AF1078" s="46"/>
      <c r="AG1078" s="46"/>
      <c r="AH1078" s="46"/>
      <c r="AI1078" s="46"/>
      <c r="AJ1078" s="46"/>
      <c r="AK1078" s="46"/>
      <c r="AL1078" s="46"/>
      <c r="AM1078" s="47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6"/>
      <c r="AX1078" s="4"/>
      <c r="AY1078" s="4"/>
      <c r="BG1078" s="9"/>
      <c r="BJ1078" s="10"/>
      <c r="BK1078" s="10"/>
      <c r="BL1078" s="10"/>
      <c r="BM1078" s="10"/>
      <c r="BN1078" s="10"/>
      <c r="BO1078" s="10"/>
      <c r="BP1078" s="10"/>
      <c r="BQ1078" s="10"/>
    </row>
    <row r="1079" spans="1:69">
      <c r="A1079" s="9"/>
      <c r="B1079" s="46"/>
      <c r="C1079" s="46"/>
      <c r="D1079" s="46"/>
      <c r="E1079" s="46"/>
      <c r="F1079" s="46"/>
      <c r="G1079" s="46"/>
      <c r="H1079" s="46"/>
      <c r="I1079" s="46"/>
      <c r="J1079" s="46"/>
      <c r="K1079" s="46"/>
      <c r="L1079" s="46"/>
      <c r="M1079" s="46"/>
      <c r="N1079" s="46"/>
      <c r="O1079" s="46"/>
      <c r="P1079" s="46"/>
      <c r="Q1079" s="46"/>
      <c r="R1079" s="46"/>
      <c r="S1079" s="46"/>
      <c r="T1079" s="46"/>
      <c r="U1079" s="46"/>
      <c r="V1079" s="46"/>
      <c r="W1079" s="46"/>
      <c r="X1079" s="46"/>
      <c r="Y1079" s="46"/>
      <c r="Z1079" s="46"/>
      <c r="AA1079" s="46"/>
      <c r="AB1079" s="46"/>
      <c r="AC1079" s="46"/>
      <c r="AD1079" s="46"/>
      <c r="AE1079" s="46"/>
      <c r="AF1079" s="46"/>
      <c r="AG1079" s="46"/>
      <c r="AH1079" s="46"/>
      <c r="AI1079" s="46"/>
      <c r="AJ1079" s="46"/>
      <c r="AK1079" s="46"/>
      <c r="AL1079" s="46"/>
      <c r="AM1079" s="47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6"/>
      <c r="AX1079" s="4"/>
      <c r="AY1079" s="4"/>
      <c r="BG1079" s="9"/>
      <c r="BJ1079" s="10"/>
      <c r="BK1079" s="10"/>
      <c r="BL1079" s="10"/>
      <c r="BM1079" s="10"/>
      <c r="BN1079" s="10"/>
      <c r="BO1079" s="10"/>
      <c r="BP1079" s="10"/>
      <c r="BQ1079" s="10"/>
    </row>
    <row r="1080" spans="1:69">
      <c r="A1080" s="9"/>
      <c r="B1080" s="46"/>
      <c r="C1080" s="46"/>
      <c r="D1080" s="46"/>
      <c r="E1080" s="46"/>
      <c r="F1080" s="46"/>
      <c r="G1080" s="46"/>
      <c r="H1080" s="46"/>
      <c r="I1080" s="46"/>
      <c r="J1080" s="46"/>
      <c r="K1080" s="46"/>
      <c r="L1080" s="46"/>
      <c r="M1080" s="46"/>
      <c r="N1080" s="46"/>
      <c r="O1080" s="46"/>
      <c r="P1080" s="46"/>
      <c r="Q1080" s="46"/>
      <c r="R1080" s="46"/>
      <c r="S1080" s="46"/>
      <c r="T1080" s="46"/>
      <c r="U1080" s="46"/>
      <c r="V1080" s="46"/>
      <c r="W1080" s="46"/>
      <c r="X1080" s="46"/>
      <c r="Y1080" s="46"/>
      <c r="Z1080" s="46"/>
      <c r="AA1080" s="46"/>
      <c r="AB1080" s="46"/>
      <c r="AC1080" s="46"/>
      <c r="AD1080" s="46"/>
      <c r="AE1080" s="46"/>
      <c r="AF1080" s="46"/>
      <c r="AG1080" s="46"/>
      <c r="AH1080" s="46"/>
      <c r="AI1080" s="46"/>
      <c r="AJ1080" s="46"/>
      <c r="AK1080" s="46"/>
      <c r="AL1080" s="46"/>
      <c r="AM1080" s="47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6"/>
      <c r="AX1080" s="4"/>
      <c r="AY1080" s="4"/>
      <c r="BG1080" s="9"/>
      <c r="BJ1080" s="10"/>
      <c r="BK1080" s="10"/>
      <c r="BL1080" s="10"/>
      <c r="BM1080" s="10"/>
      <c r="BN1080" s="10"/>
      <c r="BO1080" s="10"/>
      <c r="BP1080" s="10"/>
      <c r="BQ1080" s="10"/>
    </row>
    <row r="1081" spans="1:69">
      <c r="A1081" s="9"/>
      <c r="B1081" s="46"/>
      <c r="C1081" s="46"/>
      <c r="D1081" s="46"/>
      <c r="E1081" s="46"/>
      <c r="F1081" s="46"/>
      <c r="G1081" s="46"/>
      <c r="H1081" s="46"/>
      <c r="I1081" s="46"/>
      <c r="J1081" s="46"/>
      <c r="K1081" s="46"/>
      <c r="L1081" s="46"/>
      <c r="M1081" s="46"/>
      <c r="N1081" s="46"/>
      <c r="O1081" s="46"/>
      <c r="P1081" s="46"/>
      <c r="Q1081" s="46"/>
      <c r="R1081" s="46"/>
      <c r="S1081" s="46"/>
      <c r="T1081" s="46"/>
      <c r="U1081" s="46"/>
      <c r="V1081" s="46"/>
      <c r="W1081" s="46"/>
      <c r="X1081" s="46"/>
      <c r="Y1081" s="46"/>
      <c r="Z1081" s="46"/>
      <c r="AA1081" s="46"/>
      <c r="AB1081" s="46"/>
      <c r="AC1081" s="46"/>
      <c r="AD1081" s="46"/>
      <c r="AE1081" s="46"/>
      <c r="AF1081" s="46"/>
      <c r="AG1081" s="46"/>
      <c r="AH1081" s="46"/>
      <c r="AI1081" s="46"/>
      <c r="AJ1081" s="46"/>
      <c r="AK1081" s="46"/>
      <c r="AL1081" s="46"/>
      <c r="AM1081" s="47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6"/>
      <c r="AX1081" s="4"/>
      <c r="AY1081" s="4"/>
      <c r="BG1081" s="9"/>
      <c r="BJ1081" s="10"/>
      <c r="BK1081" s="10"/>
      <c r="BL1081" s="10"/>
      <c r="BM1081" s="10"/>
      <c r="BN1081" s="10"/>
      <c r="BO1081" s="10"/>
      <c r="BP1081" s="10"/>
      <c r="BQ1081" s="10"/>
    </row>
    <row r="1082" spans="1:69">
      <c r="A1082" s="9"/>
      <c r="B1082" s="46"/>
      <c r="C1082" s="46"/>
      <c r="D1082" s="46"/>
      <c r="E1082" s="46"/>
      <c r="F1082" s="46"/>
      <c r="G1082" s="46"/>
      <c r="H1082" s="46"/>
      <c r="I1082" s="46"/>
      <c r="J1082" s="46"/>
      <c r="K1082" s="46"/>
      <c r="L1082" s="46"/>
      <c r="M1082" s="46"/>
      <c r="N1082" s="46"/>
      <c r="O1082" s="46"/>
      <c r="P1082" s="46"/>
      <c r="Q1082" s="46"/>
      <c r="R1082" s="46"/>
      <c r="S1082" s="46"/>
      <c r="T1082" s="46"/>
      <c r="U1082" s="46"/>
      <c r="V1082" s="46"/>
      <c r="W1082" s="46"/>
      <c r="X1082" s="46"/>
      <c r="Y1082" s="46"/>
      <c r="Z1082" s="46"/>
      <c r="AA1082" s="46"/>
      <c r="AB1082" s="46"/>
      <c r="AC1082" s="46"/>
      <c r="AD1082" s="46"/>
      <c r="AE1082" s="46"/>
      <c r="AF1082" s="46"/>
      <c r="AG1082" s="46"/>
      <c r="AH1082" s="46"/>
      <c r="AI1082" s="46"/>
      <c r="AJ1082" s="46"/>
      <c r="AK1082" s="46"/>
      <c r="AL1082" s="46"/>
      <c r="AM1082" s="47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6"/>
      <c r="AX1082" s="4"/>
      <c r="AY1082" s="4"/>
      <c r="BG1082" s="9"/>
      <c r="BJ1082" s="10"/>
      <c r="BK1082" s="10"/>
      <c r="BL1082" s="10"/>
      <c r="BM1082" s="10"/>
      <c r="BN1082" s="10"/>
      <c r="BO1082" s="10"/>
      <c r="BP1082" s="10"/>
      <c r="BQ1082" s="10"/>
    </row>
    <row r="1083" spans="1:69">
      <c r="A1083" s="9"/>
      <c r="B1083" s="46"/>
      <c r="C1083" s="46"/>
      <c r="D1083" s="46"/>
      <c r="E1083" s="46"/>
      <c r="F1083" s="46"/>
      <c r="G1083" s="46"/>
      <c r="H1083" s="46"/>
      <c r="I1083" s="46"/>
      <c r="J1083" s="46"/>
      <c r="K1083" s="46"/>
      <c r="L1083" s="46"/>
      <c r="M1083" s="46"/>
      <c r="N1083" s="46"/>
      <c r="O1083" s="46"/>
      <c r="P1083" s="46"/>
      <c r="Q1083" s="46"/>
      <c r="R1083" s="46"/>
      <c r="S1083" s="46"/>
      <c r="T1083" s="46"/>
      <c r="U1083" s="46"/>
      <c r="V1083" s="46"/>
      <c r="W1083" s="46"/>
      <c r="X1083" s="46"/>
      <c r="Y1083" s="46"/>
      <c r="Z1083" s="46"/>
      <c r="AA1083" s="46"/>
      <c r="AB1083" s="46"/>
      <c r="AC1083" s="46"/>
      <c r="AD1083" s="46"/>
      <c r="AE1083" s="46"/>
      <c r="AF1083" s="46"/>
      <c r="AG1083" s="46"/>
      <c r="AH1083" s="46"/>
      <c r="AI1083" s="46"/>
      <c r="AJ1083" s="46"/>
      <c r="AK1083" s="46"/>
      <c r="AL1083" s="46"/>
      <c r="AM1083" s="47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6"/>
      <c r="AX1083" s="4"/>
      <c r="AY1083" s="4"/>
      <c r="BG1083" s="9"/>
      <c r="BJ1083" s="10"/>
      <c r="BK1083" s="10"/>
      <c r="BL1083" s="10"/>
      <c r="BM1083" s="10"/>
      <c r="BN1083" s="10"/>
      <c r="BO1083" s="10"/>
      <c r="BP1083" s="10"/>
      <c r="BQ1083" s="10"/>
    </row>
    <row r="1084" spans="1:69">
      <c r="A1084" s="9"/>
      <c r="B1084" s="46"/>
      <c r="C1084" s="46"/>
      <c r="D1084" s="46"/>
      <c r="E1084" s="46"/>
      <c r="F1084" s="46"/>
      <c r="G1084" s="46"/>
      <c r="H1084" s="46"/>
      <c r="I1084" s="46"/>
      <c r="J1084" s="46"/>
      <c r="K1084" s="46"/>
      <c r="L1084" s="46"/>
      <c r="M1084" s="46"/>
      <c r="N1084" s="46"/>
      <c r="O1084" s="46"/>
      <c r="P1084" s="46"/>
      <c r="Q1084" s="46"/>
      <c r="R1084" s="46"/>
      <c r="S1084" s="46"/>
      <c r="T1084" s="46"/>
      <c r="U1084" s="46"/>
      <c r="V1084" s="46"/>
      <c r="W1084" s="46"/>
      <c r="X1084" s="46"/>
      <c r="Y1084" s="46"/>
      <c r="Z1084" s="46"/>
      <c r="AA1084" s="46"/>
      <c r="AB1084" s="46"/>
      <c r="AC1084" s="46"/>
      <c r="AD1084" s="46"/>
      <c r="AE1084" s="46"/>
      <c r="AF1084" s="46"/>
      <c r="AG1084" s="46"/>
      <c r="AH1084" s="46"/>
      <c r="AI1084" s="46"/>
      <c r="AJ1084" s="46"/>
      <c r="AK1084" s="46"/>
      <c r="AL1084" s="46"/>
      <c r="AM1084" s="47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6"/>
      <c r="AX1084" s="4"/>
      <c r="AY1084" s="4"/>
      <c r="BG1084" s="9"/>
      <c r="BJ1084" s="10"/>
      <c r="BK1084" s="10"/>
      <c r="BL1084" s="10"/>
      <c r="BM1084" s="10"/>
      <c r="BN1084" s="10"/>
      <c r="BO1084" s="10"/>
      <c r="BP1084" s="10"/>
      <c r="BQ1084" s="10"/>
    </row>
    <row r="1085" spans="1:69">
      <c r="A1085" s="9"/>
      <c r="B1085" s="46"/>
      <c r="C1085" s="46"/>
      <c r="D1085" s="46"/>
      <c r="E1085" s="46"/>
      <c r="F1085" s="46"/>
      <c r="G1085" s="46"/>
      <c r="H1085" s="46"/>
      <c r="I1085" s="46"/>
      <c r="J1085" s="46"/>
      <c r="K1085" s="46"/>
      <c r="L1085" s="46"/>
      <c r="M1085" s="46"/>
      <c r="N1085" s="46"/>
      <c r="O1085" s="46"/>
      <c r="P1085" s="46"/>
      <c r="Q1085" s="46"/>
      <c r="R1085" s="46"/>
      <c r="S1085" s="46"/>
      <c r="T1085" s="46"/>
      <c r="U1085" s="46"/>
      <c r="V1085" s="46"/>
      <c r="W1085" s="46"/>
      <c r="X1085" s="46"/>
      <c r="Y1085" s="46"/>
      <c r="Z1085" s="46"/>
      <c r="AA1085" s="46"/>
      <c r="AB1085" s="46"/>
      <c r="AC1085" s="46"/>
      <c r="AD1085" s="46"/>
      <c r="AE1085" s="46"/>
      <c r="AF1085" s="46"/>
      <c r="AG1085" s="46"/>
      <c r="AH1085" s="46"/>
      <c r="AI1085" s="46"/>
      <c r="AJ1085" s="46"/>
      <c r="AK1085" s="46"/>
      <c r="AL1085" s="46"/>
      <c r="AM1085" s="47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6"/>
      <c r="AX1085" s="4"/>
      <c r="AY1085" s="4"/>
      <c r="BG1085" s="9"/>
      <c r="BJ1085" s="10"/>
      <c r="BK1085" s="10"/>
      <c r="BL1085" s="10"/>
      <c r="BM1085" s="10"/>
      <c r="BN1085" s="10"/>
      <c r="BO1085" s="10"/>
      <c r="BP1085" s="10"/>
      <c r="BQ1085" s="10"/>
    </row>
    <row r="1086" spans="1:69">
      <c r="A1086" s="9"/>
      <c r="B1086" s="46"/>
      <c r="C1086" s="46"/>
      <c r="D1086" s="46"/>
      <c r="E1086" s="46"/>
      <c r="F1086" s="46"/>
      <c r="G1086" s="46"/>
      <c r="H1086" s="46"/>
      <c r="I1086" s="46"/>
      <c r="J1086" s="46"/>
      <c r="K1086" s="46"/>
      <c r="L1086" s="46"/>
      <c r="M1086" s="46"/>
      <c r="N1086" s="46"/>
      <c r="O1086" s="46"/>
      <c r="P1086" s="46"/>
      <c r="Q1086" s="46"/>
      <c r="R1086" s="46"/>
      <c r="S1086" s="46"/>
      <c r="T1086" s="46"/>
      <c r="U1086" s="46"/>
      <c r="V1086" s="46"/>
      <c r="W1086" s="46"/>
      <c r="X1086" s="46"/>
      <c r="Y1086" s="46"/>
      <c r="Z1086" s="46"/>
      <c r="AA1086" s="46"/>
      <c r="AB1086" s="46"/>
      <c r="AC1086" s="46"/>
      <c r="AD1086" s="46"/>
      <c r="AE1086" s="46"/>
      <c r="AF1086" s="46"/>
      <c r="AG1086" s="46"/>
      <c r="AH1086" s="46"/>
      <c r="AI1086" s="46"/>
      <c r="AJ1086" s="46"/>
      <c r="AK1086" s="46"/>
      <c r="AL1086" s="46"/>
      <c r="AM1086" s="47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6"/>
      <c r="AX1086" s="4"/>
      <c r="AY1086" s="4"/>
      <c r="BG1086" s="9"/>
      <c r="BJ1086" s="10"/>
      <c r="BK1086" s="10"/>
      <c r="BL1086" s="10"/>
      <c r="BM1086" s="10"/>
      <c r="BN1086" s="10"/>
      <c r="BO1086" s="10"/>
      <c r="BP1086" s="10"/>
      <c r="BQ1086" s="10"/>
    </row>
    <row r="1087" spans="1:69">
      <c r="A1087" s="9"/>
      <c r="B1087" s="46"/>
      <c r="C1087" s="46"/>
      <c r="D1087" s="46"/>
      <c r="E1087" s="46"/>
      <c r="F1087" s="46"/>
      <c r="G1087" s="46"/>
      <c r="H1087" s="46"/>
      <c r="I1087" s="46"/>
      <c r="J1087" s="46"/>
      <c r="K1087" s="46"/>
      <c r="L1087" s="46"/>
      <c r="M1087" s="46"/>
      <c r="N1087" s="46"/>
      <c r="O1087" s="46"/>
      <c r="P1087" s="46"/>
      <c r="Q1087" s="46"/>
      <c r="R1087" s="46"/>
      <c r="S1087" s="46"/>
      <c r="T1087" s="46"/>
      <c r="U1087" s="46"/>
      <c r="V1087" s="46"/>
      <c r="W1087" s="46"/>
      <c r="X1087" s="46"/>
      <c r="Y1087" s="46"/>
      <c r="Z1087" s="46"/>
      <c r="AA1087" s="46"/>
      <c r="AB1087" s="46"/>
      <c r="AC1087" s="46"/>
      <c r="AD1087" s="46"/>
      <c r="AE1087" s="46"/>
      <c r="AF1087" s="46"/>
      <c r="AG1087" s="46"/>
      <c r="AH1087" s="46"/>
      <c r="AI1087" s="46"/>
      <c r="AJ1087" s="46"/>
      <c r="AK1087" s="46"/>
      <c r="AL1087" s="46"/>
      <c r="AM1087" s="47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6"/>
      <c r="AX1087" s="4"/>
      <c r="AY1087" s="4"/>
      <c r="BG1087" s="9"/>
      <c r="BJ1087" s="10"/>
      <c r="BK1087" s="10"/>
      <c r="BL1087" s="10"/>
      <c r="BM1087" s="10"/>
      <c r="BN1087" s="10"/>
      <c r="BO1087" s="10"/>
      <c r="BP1087" s="10"/>
      <c r="BQ1087" s="10"/>
    </row>
    <row r="1088" spans="1:69">
      <c r="A1088" s="9"/>
      <c r="B1088" s="46"/>
      <c r="C1088" s="46"/>
      <c r="D1088" s="46"/>
      <c r="E1088" s="46"/>
      <c r="F1088" s="46"/>
      <c r="G1088" s="46"/>
      <c r="H1088" s="46"/>
      <c r="I1088" s="46"/>
      <c r="J1088" s="46"/>
      <c r="K1088" s="46"/>
      <c r="L1088" s="46"/>
      <c r="M1088" s="46"/>
      <c r="N1088" s="46"/>
      <c r="O1088" s="46"/>
      <c r="P1088" s="46"/>
      <c r="Q1088" s="46"/>
      <c r="R1088" s="46"/>
      <c r="S1088" s="46"/>
      <c r="T1088" s="46"/>
      <c r="U1088" s="46"/>
      <c r="V1088" s="46"/>
      <c r="W1088" s="46"/>
      <c r="X1088" s="46"/>
      <c r="Y1088" s="46"/>
      <c r="Z1088" s="46"/>
      <c r="AA1088" s="46"/>
      <c r="AB1088" s="46"/>
      <c r="AC1088" s="46"/>
      <c r="AD1088" s="46"/>
      <c r="AE1088" s="46"/>
      <c r="AF1088" s="46"/>
      <c r="AG1088" s="46"/>
      <c r="AH1088" s="46"/>
      <c r="AI1088" s="46"/>
      <c r="AJ1088" s="46"/>
      <c r="AK1088" s="46"/>
      <c r="AL1088" s="46"/>
      <c r="AM1088" s="47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6"/>
      <c r="AX1088" s="4"/>
      <c r="AY1088" s="4"/>
      <c r="BG1088" s="9"/>
      <c r="BJ1088" s="10"/>
      <c r="BK1088" s="10"/>
      <c r="BL1088" s="10"/>
      <c r="BM1088" s="10"/>
      <c r="BN1088" s="10"/>
      <c r="BO1088" s="10"/>
      <c r="BP1088" s="10"/>
      <c r="BQ1088" s="10"/>
    </row>
    <row r="1089" spans="1:69">
      <c r="A1089" s="9"/>
      <c r="B1089" s="46"/>
      <c r="C1089" s="46"/>
      <c r="D1089" s="46"/>
      <c r="E1089" s="46"/>
      <c r="F1089" s="46"/>
      <c r="G1089" s="46"/>
      <c r="H1089" s="46"/>
      <c r="I1089" s="46"/>
      <c r="J1089" s="46"/>
      <c r="K1089" s="46"/>
      <c r="L1089" s="46"/>
      <c r="M1089" s="46"/>
      <c r="N1089" s="46"/>
      <c r="O1089" s="46"/>
      <c r="P1089" s="46"/>
      <c r="Q1089" s="46"/>
      <c r="R1089" s="46"/>
      <c r="S1089" s="46"/>
      <c r="T1089" s="46"/>
      <c r="U1089" s="46"/>
      <c r="V1089" s="46"/>
      <c r="W1089" s="46"/>
      <c r="X1089" s="46"/>
      <c r="Y1089" s="46"/>
      <c r="Z1089" s="46"/>
      <c r="AA1089" s="46"/>
      <c r="AB1089" s="46"/>
      <c r="AC1089" s="46"/>
      <c r="AD1089" s="46"/>
      <c r="AE1089" s="46"/>
      <c r="AF1089" s="46"/>
      <c r="AG1089" s="46"/>
      <c r="AH1089" s="46"/>
      <c r="AI1089" s="46"/>
      <c r="AJ1089" s="46"/>
      <c r="AK1089" s="46"/>
      <c r="AL1089" s="46"/>
      <c r="AM1089" s="47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6"/>
      <c r="AX1089" s="4"/>
      <c r="AY1089" s="4"/>
      <c r="BG1089" s="9"/>
      <c r="BJ1089" s="10"/>
      <c r="BK1089" s="10"/>
      <c r="BL1089" s="10"/>
      <c r="BM1089" s="10"/>
      <c r="BN1089" s="10"/>
      <c r="BO1089" s="10"/>
      <c r="BP1089" s="10"/>
      <c r="BQ1089" s="10"/>
    </row>
    <row r="1090" spans="1:69">
      <c r="A1090" s="9"/>
      <c r="B1090" s="46"/>
      <c r="C1090" s="46"/>
      <c r="D1090" s="46"/>
      <c r="E1090" s="46"/>
      <c r="F1090" s="46"/>
      <c r="G1090" s="46"/>
      <c r="H1090" s="46"/>
      <c r="I1090" s="46"/>
      <c r="J1090" s="46"/>
      <c r="K1090" s="46"/>
      <c r="L1090" s="46"/>
      <c r="M1090" s="46"/>
      <c r="N1090" s="46"/>
      <c r="O1090" s="46"/>
      <c r="P1090" s="46"/>
      <c r="Q1090" s="46"/>
      <c r="R1090" s="46"/>
      <c r="S1090" s="46"/>
      <c r="T1090" s="46"/>
      <c r="U1090" s="46"/>
      <c r="V1090" s="46"/>
      <c r="W1090" s="46"/>
      <c r="X1090" s="46"/>
      <c r="Y1090" s="46"/>
      <c r="Z1090" s="46"/>
      <c r="AA1090" s="46"/>
      <c r="AB1090" s="46"/>
      <c r="AC1090" s="46"/>
      <c r="AD1090" s="46"/>
      <c r="AE1090" s="46"/>
      <c r="AF1090" s="46"/>
      <c r="AG1090" s="46"/>
      <c r="AH1090" s="46"/>
      <c r="AI1090" s="46"/>
      <c r="AJ1090" s="46"/>
      <c r="AK1090" s="46"/>
      <c r="AL1090" s="46"/>
      <c r="AM1090" s="47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6"/>
      <c r="AX1090" s="4"/>
      <c r="AY1090" s="4"/>
      <c r="BG1090" s="9"/>
      <c r="BJ1090" s="10"/>
      <c r="BK1090" s="10"/>
      <c r="BL1090" s="10"/>
      <c r="BM1090" s="10"/>
      <c r="BN1090" s="10"/>
      <c r="BO1090" s="10"/>
      <c r="BP1090" s="10"/>
      <c r="BQ1090" s="10"/>
    </row>
    <row r="1091" spans="1:69">
      <c r="A1091" s="9"/>
      <c r="B1091" s="46"/>
      <c r="C1091" s="46"/>
      <c r="D1091" s="46"/>
      <c r="E1091" s="46"/>
      <c r="F1091" s="46"/>
      <c r="G1091" s="46"/>
      <c r="H1091" s="46"/>
      <c r="I1091" s="46"/>
      <c r="J1091" s="46"/>
      <c r="K1091" s="46"/>
      <c r="L1091" s="46"/>
      <c r="M1091" s="46"/>
      <c r="N1091" s="46"/>
      <c r="O1091" s="46"/>
      <c r="P1091" s="46"/>
      <c r="Q1091" s="46"/>
      <c r="R1091" s="46"/>
      <c r="S1091" s="46"/>
      <c r="T1091" s="46"/>
      <c r="U1091" s="46"/>
      <c r="V1091" s="46"/>
      <c r="W1091" s="46"/>
      <c r="X1091" s="46"/>
      <c r="Y1091" s="46"/>
      <c r="Z1091" s="46"/>
      <c r="AA1091" s="46"/>
      <c r="AB1091" s="46"/>
      <c r="AC1091" s="46"/>
      <c r="AD1091" s="46"/>
      <c r="AE1091" s="46"/>
      <c r="AF1091" s="46"/>
      <c r="AG1091" s="46"/>
      <c r="AH1091" s="46"/>
      <c r="AI1091" s="46"/>
      <c r="AJ1091" s="46"/>
      <c r="AK1091" s="46"/>
      <c r="AL1091" s="46"/>
      <c r="AM1091" s="47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6"/>
      <c r="AX1091" s="4"/>
      <c r="AY1091" s="4"/>
      <c r="BG1091" s="9"/>
      <c r="BJ1091" s="10"/>
      <c r="BK1091" s="10"/>
      <c r="BL1091" s="10"/>
      <c r="BM1091" s="10"/>
      <c r="BN1091" s="10"/>
      <c r="BO1091" s="10"/>
      <c r="BP1091" s="10"/>
      <c r="BQ1091" s="10"/>
    </row>
    <row r="1092" spans="1:69">
      <c r="A1092" s="9"/>
      <c r="B1092" s="46"/>
      <c r="C1092" s="46"/>
      <c r="D1092" s="46"/>
      <c r="E1092" s="46"/>
      <c r="F1092" s="46"/>
      <c r="G1092" s="46"/>
      <c r="H1092" s="46"/>
      <c r="I1092" s="46"/>
      <c r="J1092" s="46"/>
      <c r="K1092" s="46"/>
      <c r="L1092" s="46"/>
      <c r="M1092" s="46"/>
      <c r="N1092" s="46"/>
      <c r="O1092" s="46"/>
      <c r="P1092" s="46"/>
      <c r="Q1092" s="46"/>
      <c r="R1092" s="46"/>
      <c r="S1092" s="46"/>
      <c r="T1092" s="46"/>
      <c r="U1092" s="46"/>
      <c r="V1092" s="46"/>
      <c r="W1092" s="46"/>
      <c r="X1092" s="46"/>
      <c r="Y1092" s="46"/>
      <c r="Z1092" s="46"/>
      <c r="AA1092" s="46"/>
      <c r="AB1092" s="46"/>
      <c r="AC1092" s="46"/>
      <c r="AD1092" s="46"/>
      <c r="AE1092" s="46"/>
      <c r="AF1092" s="46"/>
      <c r="AG1092" s="46"/>
      <c r="AH1092" s="46"/>
      <c r="AI1092" s="46"/>
      <c r="AJ1092" s="46"/>
      <c r="AK1092" s="46"/>
      <c r="AL1092" s="46"/>
      <c r="AM1092" s="47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6"/>
      <c r="AX1092" s="4"/>
      <c r="AY1092" s="4"/>
      <c r="BG1092" s="9"/>
      <c r="BJ1092" s="10"/>
      <c r="BK1092" s="10"/>
      <c r="BL1092" s="10"/>
      <c r="BM1092" s="10"/>
      <c r="BN1092" s="10"/>
      <c r="BO1092" s="10"/>
      <c r="BP1092" s="10"/>
      <c r="BQ1092" s="10"/>
    </row>
    <row r="1093" spans="1:69">
      <c r="A1093" s="9"/>
      <c r="B1093" s="46"/>
      <c r="C1093" s="46"/>
      <c r="D1093" s="46"/>
      <c r="E1093" s="46"/>
      <c r="F1093" s="46"/>
      <c r="G1093" s="46"/>
      <c r="H1093" s="46"/>
      <c r="I1093" s="46"/>
      <c r="J1093" s="46"/>
      <c r="K1093" s="46"/>
      <c r="L1093" s="46"/>
      <c r="M1093" s="46"/>
      <c r="N1093" s="46"/>
      <c r="O1093" s="46"/>
      <c r="P1093" s="46"/>
      <c r="Q1093" s="46"/>
      <c r="R1093" s="46"/>
      <c r="S1093" s="46"/>
      <c r="T1093" s="46"/>
      <c r="U1093" s="46"/>
      <c r="V1093" s="46"/>
      <c r="W1093" s="46"/>
      <c r="X1093" s="46"/>
      <c r="Y1093" s="46"/>
      <c r="Z1093" s="46"/>
      <c r="AA1093" s="46"/>
      <c r="AB1093" s="46"/>
      <c r="AC1093" s="46"/>
      <c r="AD1093" s="46"/>
      <c r="AE1093" s="46"/>
      <c r="AF1093" s="46"/>
      <c r="AG1093" s="46"/>
      <c r="AH1093" s="46"/>
      <c r="AI1093" s="46"/>
      <c r="AJ1093" s="46"/>
      <c r="AK1093" s="46"/>
      <c r="AL1093" s="46"/>
      <c r="AM1093" s="47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6"/>
      <c r="AX1093" s="4"/>
      <c r="AY1093" s="4"/>
      <c r="BG1093" s="9"/>
      <c r="BJ1093" s="10"/>
      <c r="BK1093" s="10"/>
      <c r="BL1093" s="10"/>
      <c r="BM1093" s="10"/>
      <c r="BN1093" s="10"/>
      <c r="BO1093" s="10"/>
      <c r="BP1093" s="10"/>
      <c r="BQ1093" s="10"/>
    </row>
    <row r="1094" spans="1:69">
      <c r="A1094" s="9"/>
      <c r="B1094" s="46"/>
      <c r="C1094" s="46"/>
      <c r="D1094" s="46"/>
      <c r="E1094" s="46"/>
      <c r="F1094" s="46"/>
      <c r="G1094" s="46"/>
      <c r="H1094" s="46"/>
      <c r="I1094" s="46"/>
      <c r="J1094" s="46"/>
      <c r="K1094" s="46"/>
      <c r="L1094" s="46"/>
      <c r="M1094" s="46"/>
      <c r="N1094" s="46"/>
      <c r="O1094" s="46"/>
      <c r="P1094" s="46"/>
      <c r="Q1094" s="46"/>
      <c r="R1094" s="46"/>
      <c r="S1094" s="46"/>
      <c r="T1094" s="46"/>
      <c r="U1094" s="46"/>
      <c r="V1094" s="46"/>
      <c r="W1094" s="46"/>
      <c r="X1094" s="46"/>
      <c r="Y1094" s="46"/>
      <c r="Z1094" s="46"/>
      <c r="AA1094" s="46"/>
      <c r="AB1094" s="46"/>
      <c r="AC1094" s="46"/>
      <c r="AD1094" s="46"/>
      <c r="AE1094" s="46"/>
      <c r="AF1094" s="46"/>
      <c r="AG1094" s="46"/>
      <c r="AH1094" s="46"/>
      <c r="AI1094" s="46"/>
      <c r="AJ1094" s="46"/>
      <c r="AK1094" s="46"/>
      <c r="AL1094" s="46"/>
      <c r="AM1094" s="47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6"/>
      <c r="AX1094" s="4"/>
      <c r="AY1094" s="4"/>
      <c r="BG1094" s="9"/>
      <c r="BJ1094" s="10"/>
      <c r="BK1094" s="10"/>
      <c r="BL1094" s="10"/>
      <c r="BM1094" s="10"/>
      <c r="BN1094" s="10"/>
      <c r="BO1094" s="10"/>
      <c r="BP1094" s="10"/>
      <c r="BQ1094" s="10"/>
    </row>
    <row r="1095" spans="1:69">
      <c r="A1095" s="9"/>
      <c r="B1095" s="46"/>
      <c r="C1095" s="46"/>
      <c r="D1095" s="46"/>
      <c r="E1095" s="46"/>
      <c r="F1095" s="46"/>
      <c r="G1095" s="46"/>
      <c r="H1095" s="46"/>
      <c r="I1095" s="46"/>
      <c r="J1095" s="46"/>
      <c r="K1095" s="46"/>
      <c r="L1095" s="46"/>
      <c r="M1095" s="46"/>
      <c r="N1095" s="46"/>
      <c r="O1095" s="46"/>
      <c r="P1095" s="46"/>
      <c r="Q1095" s="46"/>
      <c r="R1095" s="46"/>
      <c r="S1095" s="46"/>
      <c r="T1095" s="46"/>
      <c r="U1095" s="46"/>
      <c r="V1095" s="46"/>
      <c r="W1095" s="46"/>
      <c r="X1095" s="46"/>
      <c r="Y1095" s="46"/>
      <c r="Z1095" s="46"/>
      <c r="AA1095" s="46"/>
      <c r="AB1095" s="46"/>
      <c r="AC1095" s="46"/>
      <c r="AD1095" s="46"/>
      <c r="AE1095" s="46"/>
      <c r="AF1095" s="46"/>
      <c r="AG1095" s="46"/>
      <c r="AH1095" s="46"/>
      <c r="AI1095" s="46"/>
      <c r="AJ1095" s="46"/>
      <c r="AK1095" s="46"/>
      <c r="AL1095" s="46"/>
      <c r="AM1095" s="47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6"/>
      <c r="AX1095" s="4"/>
      <c r="AY1095" s="4"/>
      <c r="BG1095" s="9"/>
      <c r="BJ1095" s="10"/>
      <c r="BK1095" s="10"/>
      <c r="BL1095" s="10"/>
      <c r="BM1095" s="10"/>
      <c r="BN1095" s="10"/>
      <c r="BO1095" s="10"/>
      <c r="BP1095" s="10"/>
      <c r="BQ1095" s="10"/>
    </row>
    <row r="1096" spans="1:69">
      <c r="A1096" s="9"/>
      <c r="B1096" s="46"/>
      <c r="C1096" s="46"/>
      <c r="D1096" s="46"/>
      <c r="E1096" s="46"/>
      <c r="F1096" s="46"/>
      <c r="G1096" s="46"/>
      <c r="H1096" s="46"/>
      <c r="I1096" s="46"/>
      <c r="J1096" s="46"/>
      <c r="K1096" s="46"/>
      <c r="L1096" s="46"/>
      <c r="M1096" s="46"/>
      <c r="N1096" s="46"/>
      <c r="O1096" s="46"/>
      <c r="P1096" s="46"/>
      <c r="Q1096" s="46"/>
      <c r="R1096" s="46"/>
      <c r="S1096" s="46"/>
      <c r="T1096" s="46"/>
      <c r="U1096" s="46"/>
      <c r="V1096" s="46"/>
      <c r="W1096" s="46"/>
      <c r="X1096" s="46"/>
      <c r="Y1096" s="46"/>
      <c r="Z1096" s="46"/>
      <c r="AA1096" s="46"/>
      <c r="AB1096" s="46"/>
      <c r="AC1096" s="46"/>
      <c r="AD1096" s="46"/>
      <c r="AE1096" s="46"/>
      <c r="AF1096" s="46"/>
      <c r="AG1096" s="46"/>
      <c r="AH1096" s="46"/>
      <c r="AI1096" s="46"/>
      <c r="AJ1096" s="46"/>
      <c r="AK1096" s="46"/>
      <c r="AL1096" s="46"/>
      <c r="AM1096" s="47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6"/>
      <c r="AX1096" s="4"/>
      <c r="AY1096" s="4"/>
      <c r="BG1096" s="9"/>
      <c r="BJ1096" s="10"/>
      <c r="BK1096" s="10"/>
      <c r="BL1096" s="10"/>
      <c r="BM1096" s="10"/>
      <c r="BN1096" s="10"/>
      <c r="BO1096" s="10"/>
      <c r="BP1096" s="10"/>
      <c r="BQ1096" s="10"/>
    </row>
    <row r="1097" spans="1:69">
      <c r="A1097" s="9"/>
      <c r="B1097" s="46"/>
      <c r="C1097" s="46"/>
      <c r="D1097" s="46"/>
      <c r="E1097" s="46"/>
      <c r="F1097" s="46"/>
      <c r="G1097" s="46"/>
      <c r="H1097" s="46"/>
      <c r="I1097" s="46"/>
      <c r="J1097" s="46"/>
      <c r="K1097" s="46"/>
      <c r="L1097" s="46"/>
      <c r="M1097" s="46"/>
      <c r="N1097" s="46"/>
      <c r="O1097" s="46"/>
      <c r="P1097" s="46"/>
      <c r="Q1097" s="46"/>
      <c r="R1097" s="46"/>
      <c r="S1097" s="46"/>
      <c r="T1097" s="46"/>
      <c r="U1097" s="46"/>
      <c r="V1097" s="46"/>
      <c r="W1097" s="46"/>
      <c r="X1097" s="46"/>
      <c r="Y1097" s="46"/>
      <c r="Z1097" s="46"/>
      <c r="AA1097" s="46"/>
      <c r="AB1097" s="46"/>
      <c r="AC1097" s="46"/>
      <c r="AD1097" s="46"/>
      <c r="AE1097" s="46"/>
      <c r="AF1097" s="46"/>
      <c r="AG1097" s="46"/>
      <c r="AH1097" s="46"/>
      <c r="AI1097" s="46"/>
      <c r="AJ1097" s="46"/>
      <c r="AK1097" s="46"/>
      <c r="AL1097" s="46"/>
      <c r="AM1097" s="47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6"/>
      <c r="AX1097" s="4"/>
      <c r="AY1097" s="4"/>
      <c r="BG1097" s="9"/>
      <c r="BJ1097" s="10"/>
      <c r="BK1097" s="10"/>
      <c r="BL1097" s="10"/>
      <c r="BM1097" s="10"/>
      <c r="BN1097" s="10"/>
      <c r="BO1097" s="10"/>
      <c r="BP1097" s="10"/>
      <c r="BQ1097" s="10"/>
    </row>
    <row r="1098" spans="1:69">
      <c r="A1098" s="9"/>
      <c r="B1098" s="46"/>
      <c r="C1098" s="46"/>
      <c r="D1098" s="46"/>
      <c r="E1098" s="46"/>
      <c r="F1098" s="46"/>
      <c r="G1098" s="46"/>
      <c r="H1098" s="46"/>
      <c r="I1098" s="46"/>
      <c r="J1098" s="46"/>
      <c r="K1098" s="46"/>
      <c r="L1098" s="46"/>
      <c r="M1098" s="46"/>
      <c r="N1098" s="46"/>
      <c r="O1098" s="46"/>
      <c r="P1098" s="46"/>
      <c r="Q1098" s="46"/>
      <c r="R1098" s="46"/>
      <c r="S1098" s="46"/>
      <c r="T1098" s="46"/>
      <c r="U1098" s="46"/>
      <c r="V1098" s="46"/>
      <c r="W1098" s="46"/>
      <c r="X1098" s="46"/>
      <c r="Y1098" s="46"/>
      <c r="Z1098" s="46"/>
      <c r="AA1098" s="46"/>
      <c r="AB1098" s="46"/>
      <c r="AC1098" s="46"/>
      <c r="AD1098" s="46"/>
      <c r="AE1098" s="46"/>
      <c r="AF1098" s="46"/>
      <c r="AG1098" s="46"/>
      <c r="AH1098" s="46"/>
      <c r="AI1098" s="46"/>
      <c r="AJ1098" s="46"/>
      <c r="AK1098" s="46"/>
      <c r="AL1098" s="46"/>
      <c r="AM1098" s="47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6"/>
      <c r="AX1098" s="4"/>
      <c r="AY1098" s="4"/>
      <c r="BG1098" s="9"/>
      <c r="BJ1098" s="10"/>
      <c r="BK1098" s="10"/>
      <c r="BL1098" s="10"/>
      <c r="BM1098" s="10"/>
      <c r="BN1098" s="10"/>
      <c r="BO1098" s="10"/>
      <c r="BP1098" s="10"/>
      <c r="BQ1098" s="10"/>
    </row>
    <row r="1099" spans="1:69">
      <c r="A1099" s="9"/>
      <c r="B1099" s="46"/>
      <c r="C1099" s="46"/>
      <c r="D1099" s="46"/>
      <c r="E1099" s="46"/>
      <c r="F1099" s="46"/>
      <c r="G1099" s="46"/>
      <c r="H1099" s="46"/>
      <c r="I1099" s="46"/>
      <c r="J1099" s="46"/>
      <c r="K1099" s="46"/>
      <c r="L1099" s="46"/>
      <c r="M1099" s="46"/>
      <c r="N1099" s="46"/>
      <c r="O1099" s="46"/>
      <c r="P1099" s="46"/>
      <c r="Q1099" s="46"/>
      <c r="R1099" s="46"/>
      <c r="S1099" s="46"/>
      <c r="T1099" s="46"/>
      <c r="U1099" s="46"/>
      <c r="V1099" s="46"/>
      <c r="W1099" s="46"/>
      <c r="X1099" s="46"/>
      <c r="Y1099" s="46"/>
      <c r="Z1099" s="46"/>
      <c r="AA1099" s="46"/>
      <c r="AB1099" s="46"/>
      <c r="AC1099" s="46"/>
      <c r="AD1099" s="46"/>
      <c r="AE1099" s="46"/>
      <c r="AF1099" s="46"/>
      <c r="AG1099" s="46"/>
      <c r="AH1099" s="46"/>
      <c r="AI1099" s="46"/>
      <c r="AJ1099" s="46"/>
      <c r="AK1099" s="46"/>
      <c r="AL1099" s="46"/>
      <c r="AM1099" s="47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6"/>
      <c r="AX1099" s="4"/>
      <c r="AY1099" s="4"/>
      <c r="BG1099" s="9"/>
      <c r="BJ1099" s="10"/>
      <c r="BK1099" s="10"/>
      <c r="BL1099" s="10"/>
      <c r="BM1099" s="10"/>
      <c r="BN1099" s="10"/>
      <c r="BO1099" s="10"/>
      <c r="BP1099" s="10"/>
      <c r="BQ1099" s="10"/>
    </row>
    <row r="1100" spans="1:69">
      <c r="A1100" s="9"/>
      <c r="B1100" s="46"/>
      <c r="C1100" s="46"/>
      <c r="D1100" s="46"/>
      <c r="E1100" s="46"/>
      <c r="F1100" s="46"/>
      <c r="G1100" s="46"/>
      <c r="H1100" s="46"/>
      <c r="I1100" s="46"/>
      <c r="J1100" s="46"/>
      <c r="K1100" s="46"/>
      <c r="L1100" s="46"/>
      <c r="M1100" s="46"/>
      <c r="N1100" s="46"/>
      <c r="O1100" s="46"/>
      <c r="P1100" s="46"/>
      <c r="Q1100" s="46"/>
      <c r="R1100" s="46"/>
      <c r="S1100" s="46"/>
      <c r="T1100" s="46"/>
      <c r="U1100" s="46"/>
      <c r="V1100" s="46"/>
      <c r="W1100" s="46"/>
      <c r="X1100" s="46"/>
      <c r="Y1100" s="46"/>
      <c r="Z1100" s="46"/>
      <c r="AA1100" s="46"/>
      <c r="AB1100" s="46"/>
      <c r="AC1100" s="46"/>
      <c r="AD1100" s="46"/>
      <c r="AE1100" s="46"/>
      <c r="AF1100" s="46"/>
      <c r="AG1100" s="46"/>
      <c r="AH1100" s="46"/>
      <c r="AI1100" s="46"/>
      <c r="AJ1100" s="46"/>
      <c r="AK1100" s="46"/>
      <c r="AL1100" s="46"/>
      <c r="AM1100" s="47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6"/>
      <c r="AX1100" s="4"/>
      <c r="AY1100" s="4"/>
      <c r="BG1100" s="9"/>
      <c r="BJ1100" s="10"/>
      <c r="BK1100" s="10"/>
      <c r="BL1100" s="10"/>
      <c r="BM1100" s="10"/>
      <c r="BN1100" s="10"/>
      <c r="BO1100" s="10"/>
      <c r="BP1100" s="10"/>
      <c r="BQ1100" s="10"/>
    </row>
    <row r="1101" spans="1:69">
      <c r="A1101" s="9"/>
      <c r="B1101" s="46"/>
      <c r="C1101" s="46"/>
      <c r="D1101" s="46"/>
      <c r="E1101" s="46"/>
      <c r="F1101" s="46"/>
      <c r="G1101" s="46"/>
      <c r="H1101" s="46"/>
      <c r="I1101" s="46"/>
      <c r="J1101" s="46"/>
      <c r="K1101" s="46"/>
      <c r="L1101" s="46"/>
      <c r="M1101" s="46"/>
      <c r="N1101" s="46"/>
      <c r="O1101" s="46"/>
      <c r="P1101" s="46"/>
      <c r="Q1101" s="46"/>
      <c r="R1101" s="46"/>
      <c r="S1101" s="46"/>
      <c r="T1101" s="46"/>
      <c r="U1101" s="46"/>
      <c r="V1101" s="46"/>
      <c r="W1101" s="46"/>
      <c r="X1101" s="46"/>
      <c r="Y1101" s="46"/>
      <c r="Z1101" s="46"/>
      <c r="AA1101" s="46"/>
      <c r="AB1101" s="46"/>
      <c r="AC1101" s="46"/>
      <c r="AD1101" s="46"/>
      <c r="AE1101" s="46"/>
      <c r="AF1101" s="46"/>
      <c r="AG1101" s="46"/>
      <c r="AH1101" s="46"/>
      <c r="AI1101" s="46"/>
      <c r="AJ1101" s="46"/>
      <c r="AK1101" s="46"/>
      <c r="AL1101" s="46"/>
      <c r="AM1101" s="47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6"/>
      <c r="AX1101" s="4"/>
      <c r="AY1101" s="4"/>
      <c r="BG1101" s="9"/>
      <c r="BJ1101" s="10"/>
      <c r="BK1101" s="10"/>
      <c r="BL1101" s="10"/>
      <c r="BM1101" s="10"/>
      <c r="BN1101" s="10"/>
      <c r="BO1101" s="10"/>
      <c r="BP1101" s="10"/>
      <c r="BQ1101" s="10"/>
    </row>
    <row r="1102" spans="1:69">
      <c r="A1102" s="9"/>
      <c r="B1102" s="46"/>
      <c r="C1102" s="46"/>
      <c r="D1102" s="46"/>
      <c r="E1102" s="46"/>
      <c r="F1102" s="46"/>
      <c r="G1102" s="46"/>
      <c r="H1102" s="46"/>
      <c r="I1102" s="46"/>
      <c r="J1102" s="46"/>
      <c r="K1102" s="46"/>
      <c r="L1102" s="46"/>
      <c r="M1102" s="46"/>
      <c r="N1102" s="46"/>
      <c r="O1102" s="46"/>
      <c r="P1102" s="46"/>
      <c r="Q1102" s="46"/>
      <c r="R1102" s="46"/>
      <c r="S1102" s="46"/>
      <c r="T1102" s="46"/>
      <c r="U1102" s="46"/>
      <c r="V1102" s="46"/>
      <c r="W1102" s="46"/>
      <c r="X1102" s="46"/>
      <c r="Y1102" s="46"/>
      <c r="Z1102" s="46"/>
      <c r="AA1102" s="46"/>
      <c r="AB1102" s="46"/>
      <c r="AC1102" s="46"/>
      <c r="AD1102" s="46"/>
      <c r="AE1102" s="46"/>
      <c r="AF1102" s="46"/>
      <c r="AG1102" s="46"/>
      <c r="AH1102" s="46"/>
      <c r="AI1102" s="46"/>
      <c r="AJ1102" s="46"/>
      <c r="AK1102" s="46"/>
      <c r="AL1102" s="46"/>
      <c r="AM1102" s="47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6"/>
      <c r="AX1102" s="4"/>
      <c r="AY1102" s="4"/>
      <c r="BG1102" s="9"/>
      <c r="BJ1102" s="10"/>
      <c r="BK1102" s="10"/>
      <c r="BL1102" s="10"/>
      <c r="BM1102" s="10"/>
      <c r="BN1102" s="10"/>
      <c r="BO1102" s="10"/>
      <c r="BP1102" s="10"/>
      <c r="BQ1102" s="10"/>
    </row>
    <row r="1103" spans="1:69">
      <c r="A1103" s="9"/>
      <c r="B1103" s="46"/>
      <c r="C1103" s="46"/>
      <c r="D1103" s="46"/>
      <c r="E1103" s="46"/>
      <c r="F1103" s="46"/>
      <c r="G1103" s="46"/>
      <c r="H1103" s="46"/>
      <c r="I1103" s="46"/>
      <c r="J1103" s="46"/>
      <c r="K1103" s="46"/>
      <c r="L1103" s="46"/>
      <c r="M1103" s="46"/>
      <c r="N1103" s="46"/>
      <c r="O1103" s="46"/>
      <c r="P1103" s="46"/>
      <c r="Q1103" s="46"/>
      <c r="R1103" s="46"/>
      <c r="S1103" s="46"/>
      <c r="T1103" s="46"/>
      <c r="U1103" s="46"/>
      <c r="V1103" s="46"/>
      <c r="W1103" s="46"/>
      <c r="X1103" s="46"/>
      <c r="Y1103" s="46"/>
      <c r="Z1103" s="46"/>
      <c r="AA1103" s="46"/>
      <c r="AB1103" s="46"/>
      <c r="AC1103" s="46"/>
      <c r="AD1103" s="46"/>
      <c r="AE1103" s="46"/>
      <c r="AF1103" s="46"/>
      <c r="AG1103" s="46"/>
      <c r="AH1103" s="46"/>
      <c r="AI1103" s="46"/>
      <c r="AJ1103" s="46"/>
      <c r="AK1103" s="46"/>
      <c r="AL1103" s="46"/>
      <c r="AM1103" s="47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6"/>
      <c r="AX1103" s="4"/>
      <c r="AY1103" s="4"/>
      <c r="BG1103" s="9"/>
      <c r="BJ1103" s="10"/>
      <c r="BK1103" s="10"/>
      <c r="BL1103" s="10"/>
      <c r="BM1103" s="10"/>
      <c r="BN1103" s="10"/>
      <c r="BO1103" s="10"/>
      <c r="BP1103" s="10"/>
      <c r="BQ1103" s="10"/>
    </row>
    <row r="1104" spans="1:69">
      <c r="A1104" s="9"/>
      <c r="B1104" s="46"/>
      <c r="C1104" s="46"/>
      <c r="D1104" s="46"/>
      <c r="E1104" s="46"/>
      <c r="F1104" s="46"/>
      <c r="G1104" s="46"/>
      <c r="H1104" s="46"/>
      <c r="I1104" s="46"/>
      <c r="J1104" s="46"/>
      <c r="K1104" s="46"/>
      <c r="L1104" s="46"/>
      <c r="M1104" s="46"/>
      <c r="N1104" s="46"/>
      <c r="O1104" s="46"/>
      <c r="P1104" s="46"/>
      <c r="Q1104" s="46"/>
      <c r="R1104" s="46"/>
      <c r="S1104" s="46"/>
      <c r="T1104" s="46"/>
      <c r="U1104" s="46"/>
      <c r="V1104" s="46"/>
      <c r="W1104" s="46"/>
      <c r="X1104" s="46"/>
      <c r="Y1104" s="46"/>
      <c r="Z1104" s="46"/>
      <c r="AA1104" s="46"/>
      <c r="AB1104" s="46"/>
      <c r="AC1104" s="46"/>
      <c r="AD1104" s="46"/>
      <c r="AE1104" s="46"/>
      <c r="AF1104" s="46"/>
      <c r="AG1104" s="46"/>
      <c r="AH1104" s="46"/>
      <c r="AI1104" s="46"/>
      <c r="AJ1104" s="46"/>
      <c r="AK1104" s="46"/>
      <c r="AL1104" s="46"/>
      <c r="AM1104" s="47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6"/>
      <c r="AX1104" s="4"/>
      <c r="AY1104" s="4"/>
      <c r="BG1104" s="9"/>
      <c r="BJ1104" s="10"/>
      <c r="BK1104" s="10"/>
      <c r="BL1104" s="10"/>
      <c r="BM1104" s="10"/>
      <c r="BN1104" s="10"/>
      <c r="BO1104" s="10"/>
      <c r="BP1104" s="10"/>
      <c r="BQ1104" s="10"/>
    </row>
    <row r="1105" spans="1:69">
      <c r="A1105" s="9"/>
      <c r="B1105" s="46"/>
      <c r="C1105" s="46"/>
      <c r="D1105" s="46"/>
      <c r="E1105" s="46"/>
      <c r="F1105" s="46"/>
      <c r="G1105" s="46"/>
      <c r="H1105" s="46"/>
      <c r="I1105" s="46"/>
      <c r="J1105" s="46"/>
      <c r="K1105" s="46"/>
      <c r="L1105" s="46"/>
      <c r="M1105" s="46"/>
      <c r="N1105" s="46"/>
      <c r="O1105" s="46"/>
      <c r="P1105" s="46"/>
      <c r="Q1105" s="46"/>
      <c r="R1105" s="46"/>
      <c r="S1105" s="46"/>
      <c r="T1105" s="46"/>
      <c r="U1105" s="46"/>
      <c r="V1105" s="46"/>
      <c r="W1105" s="46"/>
      <c r="X1105" s="46"/>
      <c r="Y1105" s="46"/>
      <c r="Z1105" s="46"/>
      <c r="AA1105" s="46"/>
      <c r="AB1105" s="46"/>
      <c r="AC1105" s="46"/>
      <c r="AD1105" s="46"/>
      <c r="AE1105" s="46"/>
      <c r="AF1105" s="46"/>
      <c r="AG1105" s="46"/>
      <c r="AH1105" s="46"/>
      <c r="AI1105" s="46"/>
      <c r="AJ1105" s="46"/>
      <c r="AK1105" s="46"/>
      <c r="AL1105" s="46"/>
      <c r="AM1105" s="47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6"/>
      <c r="AX1105" s="4"/>
      <c r="AY1105" s="4"/>
      <c r="BG1105" s="9"/>
      <c r="BJ1105" s="10"/>
      <c r="BK1105" s="10"/>
      <c r="BL1105" s="10"/>
      <c r="BM1105" s="10"/>
      <c r="BN1105" s="10"/>
      <c r="BO1105" s="10"/>
      <c r="BP1105" s="10"/>
      <c r="BQ1105" s="10"/>
    </row>
    <row r="1106" spans="1:69">
      <c r="A1106" s="9"/>
      <c r="B1106" s="46"/>
      <c r="C1106" s="46"/>
      <c r="D1106" s="46"/>
      <c r="E1106" s="46"/>
      <c r="F1106" s="46"/>
      <c r="G1106" s="46"/>
      <c r="H1106" s="46"/>
      <c r="I1106" s="46"/>
      <c r="J1106" s="46"/>
      <c r="K1106" s="46"/>
      <c r="L1106" s="46"/>
      <c r="M1106" s="46"/>
      <c r="N1106" s="46"/>
      <c r="O1106" s="46"/>
      <c r="P1106" s="46"/>
      <c r="Q1106" s="46"/>
      <c r="R1106" s="46"/>
      <c r="S1106" s="46"/>
      <c r="T1106" s="46"/>
      <c r="U1106" s="46"/>
      <c r="V1106" s="46"/>
      <c r="W1106" s="46"/>
      <c r="X1106" s="46"/>
      <c r="Y1106" s="46"/>
      <c r="Z1106" s="46"/>
      <c r="AA1106" s="46"/>
      <c r="AB1106" s="46"/>
      <c r="AC1106" s="46"/>
      <c r="AD1106" s="46"/>
      <c r="AE1106" s="46"/>
      <c r="AF1106" s="46"/>
      <c r="AG1106" s="46"/>
      <c r="AH1106" s="46"/>
      <c r="AI1106" s="46"/>
      <c r="AJ1106" s="46"/>
      <c r="AK1106" s="46"/>
      <c r="AL1106" s="46"/>
      <c r="AM1106" s="47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6"/>
      <c r="AX1106" s="4"/>
      <c r="AY1106" s="4"/>
      <c r="BG1106" s="9"/>
      <c r="BJ1106" s="10"/>
      <c r="BK1106" s="10"/>
      <c r="BL1106" s="10"/>
      <c r="BM1106" s="10"/>
      <c r="BN1106" s="10"/>
      <c r="BO1106" s="10"/>
      <c r="BP1106" s="10"/>
      <c r="BQ1106" s="10"/>
    </row>
    <row r="1107" spans="1:69">
      <c r="A1107" s="9"/>
      <c r="B1107" s="46"/>
      <c r="C1107" s="46"/>
      <c r="D1107" s="46"/>
      <c r="E1107" s="46"/>
      <c r="F1107" s="46"/>
      <c r="G1107" s="46"/>
      <c r="H1107" s="46"/>
      <c r="I1107" s="46"/>
      <c r="J1107" s="46"/>
      <c r="K1107" s="46"/>
      <c r="L1107" s="46"/>
      <c r="M1107" s="46"/>
      <c r="N1107" s="46"/>
      <c r="O1107" s="46"/>
      <c r="P1107" s="46"/>
      <c r="Q1107" s="46"/>
      <c r="R1107" s="46"/>
      <c r="S1107" s="46"/>
      <c r="T1107" s="46"/>
      <c r="U1107" s="46"/>
      <c r="V1107" s="46"/>
      <c r="W1107" s="46"/>
      <c r="X1107" s="46"/>
      <c r="Y1107" s="46"/>
      <c r="Z1107" s="46"/>
      <c r="AA1107" s="46"/>
      <c r="AB1107" s="46"/>
      <c r="AC1107" s="46"/>
      <c r="AD1107" s="46"/>
      <c r="AE1107" s="46"/>
      <c r="AF1107" s="46"/>
      <c r="AG1107" s="46"/>
      <c r="AH1107" s="46"/>
      <c r="AI1107" s="46"/>
      <c r="AJ1107" s="46"/>
      <c r="AK1107" s="46"/>
      <c r="AL1107" s="46"/>
      <c r="AM1107" s="47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6"/>
      <c r="AX1107" s="4"/>
      <c r="AY1107" s="4"/>
      <c r="BG1107" s="9"/>
      <c r="BJ1107" s="10"/>
      <c r="BK1107" s="10"/>
      <c r="BL1107" s="10"/>
      <c r="BM1107" s="10"/>
      <c r="BN1107" s="10"/>
      <c r="BO1107" s="10"/>
      <c r="BP1107" s="10"/>
      <c r="BQ1107" s="10"/>
    </row>
    <row r="1108" spans="1:69">
      <c r="A1108" s="9"/>
      <c r="B1108" s="46"/>
      <c r="C1108" s="46"/>
      <c r="D1108" s="46"/>
      <c r="E1108" s="46"/>
      <c r="F1108" s="46"/>
      <c r="G1108" s="46"/>
      <c r="H1108" s="46"/>
      <c r="I1108" s="46"/>
      <c r="J1108" s="46"/>
      <c r="K1108" s="46"/>
      <c r="L1108" s="46"/>
      <c r="M1108" s="46"/>
      <c r="N1108" s="46"/>
      <c r="O1108" s="46"/>
      <c r="P1108" s="46"/>
      <c r="Q1108" s="46"/>
      <c r="R1108" s="46"/>
      <c r="S1108" s="46"/>
      <c r="T1108" s="46"/>
      <c r="U1108" s="46"/>
      <c r="V1108" s="46"/>
      <c r="W1108" s="46"/>
      <c r="X1108" s="46"/>
      <c r="Y1108" s="46"/>
      <c r="Z1108" s="46"/>
      <c r="AA1108" s="46"/>
      <c r="AB1108" s="46"/>
      <c r="AC1108" s="46"/>
      <c r="AD1108" s="46"/>
      <c r="AE1108" s="46"/>
      <c r="AF1108" s="46"/>
      <c r="AG1108" s="46"/>
      <c r="AH1108" s="46"/>
      <c r="AI1108" s="46"/>
      <c r="AJ1108" s="46"/>
      <c r="AK1108" s="46"/>
      <c r="AL1108" s="46"/>
      <c r="AM1108" s="47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6"/>
      <c r="AX1108" s="4"/>
      <c r="AY1108" s="4"/>
      <c r="BG1108" s="9"/>
      <c r="BJ1108" s="10"/>
      <c r="BK1108" s="10"/>
      <c r="BL1108" s="10"/>
      <c r="BM1108" s="10"/>
      <c r="BN1108" s="10"/>
      <c r="BO1108" s="10"/>
      <c r="BP1108" s="10"/>
      <c r="BQ1108" s="10"/>
    </row>
    <row r="1109" spans="1:69">
      <c r="A1109" s="9"/>
      <c r="B1109" s="46"/>
      <c r="C1109" s="46"/>
      <c r="D1109" s="46"/>
      <c r="E1109" s="46"/>
      <c r="F1109" s="46"/>
      <c r="G1109" s="46"/>
      <c r="H1109" s="46"/>
      <c r="I1109" s="46"/>
      <c r="J1109" s="46"/>
      <c r="K1109" s="46"/>
      <c r="L1109" s="46"/>
      <c r="M1109" s="46"/>
      <c r="N1109" s="46"/>
      <c r="O1109" s="46"/>
      <c r="P1109" s="46"/>
      <c r="Q1109" s="46"/>
      <c r="R1109" s="46"/>
      <c r="S1109" s="46"/>
      <c r="T1109" s="46"/>
      <c r="U1109" s="46"/>
      <c r="V1109" s="46"/>
      <c r="W1109" s="46"/>
      <c r="X1109" s="46"/>
      <c r="Y1109" s="46"/>
      <c r="Z1109" s="46"/>
      <c r="AA1109" s="46"/>
      <c r="AB1109" s="46"/>
      <c r="AC1109" s="46"/>
      <c r="AD1109" s="46"/>
      <c r="AE1109" s="46"/>
      <c r="AF1109" s="46"/>
      <c r="AG1109" s="46"/>
      <c r="AH1109" s="46"/>
      <c r="AI1109" s="46"/>
      <c r="AJ1109" s="46"/>
      <c r="AK1109" s="46"/>
      <c r="AL1109" s="46"/>
      <c r="AM1109" s="47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6"/>
      <c r="AX1109" s="4"/>
      <c r="AY1109" s="4"/>
      <c r="BG1109" s="9"/>
      <c r="BJ1109" s="10"/>
      <c r="BK1109" s="10"/>
      <c r="BL1109" s="10"/>
      <c r="BM1109" s="10"/>
      <c r="BN1109" s="10"/>
      <c r="BO1109" s="10"/>
      <c r="BP1109" s="10"/>
      <c r="BQ1109" s="10"/>
    </row>
    <row r="1110" spans="1:69">
      <c r="A1110" s="9"/>
      <c r="B1110" s="46"/>
      <c r="C1110" s="46"/>
      <c r="D1110" s="46"/>
      <c r="E1110" s="46"/>
      <c r="F1110" s="46"/>
      <c r="G1110" s="46"/>
      <c r="H1110" s="46"/>
      <c r="I1110" s="46"/>
      <c r="J1110" s="46"/>
      <c r="K1110" s="46"/>
      <c r="L1110" s="46"/>
      <c r="M1110" s="46"/>
      <c r="N1110" s="46"/>
      <c r="O1110" s="46"/>
      <c r="P1110" s="46"/>
      <c r="Q1110" s="46"/>
      <c r="R1110" s="46"/>
      <c r="S1110" s="46"/>
      <c r="T1110" s="46"/>
      <c r="U1110" s="46"/>
      <c r="V1110" s="46"/>
      <c r="W1110" s="46"/>
      <c r="X1110" s="46"/>
      <c r="Y1110" s="46"/>
      <c r="Z1110" s="46"/>
      <c r="AA1110" s="46"/>
      <c r="AB1110" s="46"/>
      <c r="AC1110" s="46"/>
      <c r="AD1110" s="46"/>
      <c r="AE1110" s="46"/>
      <c r="AF1110" s="46"/>
      <c r="AG1110" s="46"/>
      <c r="AH1110" s="46"/>
      <c r="AI1110" s="46"/>
      <c r="AJ1110" s="46"/>
      <c r="AK1110" s="46"/>
      <c r="AL1110" s="46"/>
      <c r="AM1110" s="47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6"/>
      <c r="AX1110" s="4"/>
      <c r="AY1110" s="4"/>
      <c r="BG1110" s="9"/>
      <c r="BJ1110" s="10"/>
      <c r="BK1110" s="10"/>
      <c r="BL1110" s="10"/>
      <c r="BM1110" s="10"/>
      <c r="BN1110" s="10"/>
      <c r="BO1110" s="10"/>
      <c r="BP1110" s="10"/>
      <c r="BQ1110" s="10"/>
    </row>
    <row r="1111" spans="1:69">
      <c r="A1111" s="9"/>
      <c r="B1111" s="46"/>
      <c r="C1111" s="46"/>
      <c r="D1111" s="46"/>
      <c r="E1111" s="46"/>
      <c r="F1111" s="46"/>
      <c r="G1111" s="46"/>
      <c r="H1111" s="46"/>
      <c r="I1111" s="46"/>
      <c r="J1111" s="46"/>
      <c r="K1111" s="46"/>
      <c r="L1111" s="46"/>
      <c r="M1111" s="46"/>
      <c r="N1111" s="46"/>
      <c r="O1111" s="46"/>
      <c r="P1111" s="46"/>
      <c r="Q1111" s="46"/>
      <c r="R1111" s="46"/>
      <c r="S1111" s="46"/>
      <c r="T1111" s="46"/>
      <c r="U1111" s="46"/>
      <c r="V1111" s="46"/>
      <c r="W1111" s="46"/>
      <c r="X1111" s="46"/>
      <c r="Y1111" s="46"/>
      <c r="Z1111" s="46"/>
      <c r="AA1111" s="46"/>
      <c r="AB1111" s="46"/>
      <c r="AC1111" s="46"/>
      <c r="AD1111" s="46"/>
      <c r="AE1111" s="46"/>
      <c r="AF1111" s="46"/>
      <c r="AG1111" s="46"/>
      <c r="AH1111" s="46"/>
      <c r="AI1111" s="46"/>
      <c r="AJ1111" s="46"/>
      <c r="AK1111" s="46"/>
      <c r="AL1111" s="46"/>
      <c r="AM1111" s="47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6"/>
      <c r="AX1111" s="4"/>
      <c r="AY1111" s="4"/>
      <c r="BG1111" s="9"/>
      <c r="BJ1111" s="10"/>
      <c r="BK1111" s="10"/>
      <c r="BL1111" s="10"/>
      <c r="BM1111" s="10"/>
      <c r="BN1111" s="10"/>
      <c r="BO1111" s="10"/>
      <c r="BP1111" s="10"/>
      <c r="BQ1111" s="10"/>
    </row>
    <row r="1112" spans="1:69">
      <c r="A1112" s="9"/>
      <c r="B1112" s="46"/>
      <c r="C1112" s="46"/>
      <c r="D1112" s="46"/>
      <c r="E1112" s="46"/>
      <c r="F1112" s="46"/>
      <c r="G1112" s="46"/>
      <c r="H1112" s="46"/>
      <c r="I1112" s="46"/>
      <c r="J1112" s="46"/>
      <c r="K1112" s="46"/>
      <c r="L1112" s="46"/>
      <c r="M1112" s="46"/>
      <c r="N1112" s="46"/>
      <c r="O1112" s="46"/>
      <c r="P1112" s="46"/>
      <c r="Q1112" s="46"/>
      <c r="R1112" s="46"/>
      <c r="S1112" s="46"/>
      <c r="T1112" s="46"/>
      <c r="U1112" s="46"/>
      <c r="V1112" s="46"/>
      <c r="W1112" s="46"/>
      <c r="X1112" s="46"/>
      <c r="Y1112" s="46"/>
      <c r="Z1112" s="46"/>
      <c r="AA1112" s="46"/>
      <c r="AB1112" s="46"/>
      <c r="AC1112" s="46"/>
      <c r="AD1112" s="46"/>
      <c r="AE1112" s="46"/>
      <c r="AF1112" s="46"/>
      <c r="AG1112" s="46"/>
      <c r="AH1112" s="46"/>
      <c r="AI1112" s="46"/>
      <c r="AJ1112" s="46"/>
      <c r="AK1112" s="46"/>
      <c r="AL1112" s="46"/>
      <c r="AM1112" s="47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6"/>
      <c r="AX1112" s="4"/>
      <c r="AY1112" s="4"/>
      <c r="BG1112" s="9"/>
      <c r="BJ1112" s="10"/>
      <c r="BK1112" s="10"/>
      <c r="BL1112" s="10"/>
      <c r="BM1112" s="10"/>
      <c r="BN1112" s="10"/>
      <c r="BO1112" s="10"/>
      <c r="BP1112" s="10"/>
      <c r="BQ1112" s="10"/>
    </row>
    <row r="1113" spans="1:69">
      <c r="A1113" s="9"/>
      <c r="B1113" s="46"/>
      <c r="C1113" s="46"/>
      <c r="D1113" s="46"/>
      <c r="E1113" s="46"/>
      <c r="F1113" s="46"/>
      <c r="G1113" s="46"/>
      <c r="H1113" s="46"/>
      <c r="I1113" s="46"/>
      <c r="J1113" s="46"/>
      <c r="K1113" s="46"/>
      <c r="L1113" s="46"/>
      <c r="M1113" s="46"/>
      <c r="N1113" s="46"/>
      <c r="O1113" s="46"/>
      <c r="P1113" s="46"/>
      <c r="Q1113" s="46"/>
      <c r="R1113" s="46"/>
      <c r="S1113" s="46"/>
      <c r="T1113" s="46"/>
      <c r="U1113" s="46"/>
      <c r="V1113" s="46"/>
      <c r="W1113" s="46"/>
      <c r="X1113" s="46"/>
      <c r="Y1113" s="46"/>
      <c r="Z1113" s="46"/>
      <c r="AA1113" s="46"/>
      <c r="AB1113" s="46"/>
      <c r="AC1113" s="46"/>
      <c r="AD1113" s="46"/>
      <c r="AE1113" s="46"/>
      <c r="AF1113" s="46"/>
      <c r="AG1113" s="46"/>
      <c r="AH1113" s="46"/>
      <c r="AI1113" s="46"/>
      <c r="AJ1113" s="46"/>
      <c r="AK1113" s="46"/>
      <c r="AL1113" s="46"/>
      <c r="AM1113" s="47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6"/>
      <c r="AX1113" s="4"/>
      <c r="AY1113" s="4"/>
      <c r="BG1113" s="9"/>
      <c r="BJ1113" s="10"/>
      <c r="BK1113" s="10"/>
      <c r="BL1113" s="10"/>
      <c r="BM1113" s="10"/>
      <c r="BN1113" s="10"/>
      <c r="BO1113" s="10"/>
      <c r="BP1113" s="10"/>
      <c r="BQ1113" s="10"/>
    </row>
    <row r="1114" spans="1:69">
      <c r="A1114" s="9"/>
      <c r="B1114" s="46"/>
      <c r="C1114" s="46"/>
      <c r="D1114" s="46"/>
      <c r="E1114" s="46"/>
      <c r="F1114" s="46"/>
      <c r="G1114" s="46"/>
      <c r="H1114" s="46"/>
      <c r="I1114" s="46"/>
      <c r="J1114" s="46"/>
      <c r="K1114" s="46"/>
      <c r="L1114" s="46"/>
      <c r="M1114" s="46"/>
      <c r="N1114" s="46"/>
      <c r="O1114" s="46"/>
      <c r="P1114" s="46"/>
      <c r="Q1114" s="46"/>
      <c r="R1114" s="46"/>
      <c r="S1114" s="46"/>
      <c r="T1114" s="46"/>
      <c r="U1114" s="46"/>
      <c r="V1114" s="46"/>
      <c r="W1114" s="46"/>
      <c r="X1114" s="46"/>
      <c r="Y1114" s="46"/>
      <c r="Z1114" s="46"/>
      <c r="AA1114" s="46"/>
      <c r="AB1114" s="46"/>
      <c r="AC1114" s="46"/>
      <c r="AD1114" s="46"/>
      <c r="AE1114" s="46"/>
      <c r="AF1114" s="46"/>
      <c r="AG1114" s="46"/>
      <c r="AH1114" s="46"/>
      <c r="AI1114" s="46"/>
      <c r="AJ1114" s="46"/>
      <c r="AK1114" s="46"/>
      <c r="AL1114" s="46"/>
      <c r="AM1114" s="47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6"/>
      <c r="AX1114" s="4"/>
      <c r="AY1114" s="4"/>
      <c r="BG1114" s="9"/>
      <c r="BJ1114" s="10"/>
      <c r="BK1114" s="10"/>
      <c r="BL1114" s="10"/>
      <c r="BM1114" s="10"/>
      <c r="BN1114" s="10"/>
      <c r="BO1114" s="10"/>
      <c r="BP1114" s="10"/>
      <c r="BQ1114" s="10"/>
    </row>
    <row r="1115" spans="1:69">
      <c r="A1115" s="9"/>
      <c r="B1115" s="46"/>
      <c r="C1115" s="46"/>
      <c r="D1115" s="46"/>
      <c r="E1115" s="46"/>
      <c r="F1115" s="46"/>
      <c r="G1115" s="46"/>
      <c r="H1115" s="46"/>
      <c r="I1115" s="46"/>
      <c r="J1115" s="46"/>
      <c r="K1115" s="46"/>
      <c r="L1115" s="46"/>
      <c r="M1115" s="46"/>
      <c r="N1115" s="46"/>
      <c r="O1115" s="46"/>
      <c r="P1115" s="46"/>
      <c r="Q1115" s="46"/>
      <c r="R1115" s="46"/>
      <c r="S1115" s="46"/>
      <c r="T1115" s="46"/>
      <c r="U1115" s="46"/>
      <c r="V1115" s="46"/>
      <c r="W1115" s="46"/>
      <c r="X1115" s="46"/>
      <c r="Y1115" s="46"/>
      <c r="Z1115" s="46"/>
      <c r="AA1115" s="46"/>
      <c r="AB1115" s="46"/>
      <c r="AC1115" s="46"/>
      <c r="AD1115" s="46"/>
      <c r="AE1115" s="46"/>
      <c r="AF1115" s="46"/>
      <c r="AG1115" s="46"/>
      <c r="AH1115" s="46"/>
      <c r="AI1115" s="46"/>
      <c r="AJ1115" s="46"/>
      <c r="AK1115" s="46"/>
      <c r="AL1115" s="46"/>
      <c r="AM1115" s="47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6"/>
      <c r="AX1115" s="4"/>
      <c r="AY1115" s="4"/>
      <c r="BG1115" s="9"/>
      <c r="BJ1115" s="10"/>
      <c r="BK1115" s="10"/>
      <c r="BL1115" s="10"/>
      <c r="BM1115" s="10"/>
      <c r="BN1115" s="10"/>
      <c r="BO1115" s="10"/>
      <c r="BP1115" s="10"/>
      <c r="BQ1115" s="10"/>
    </row>
    <row r="1116" spans="1:69">
      <c r="A1116" s="9"/>
      <c r="B1116" s="46"/>
      <c r="C1116" s="46"/>
      <c r="D1116" s="46"/>
      <c r="E1116" s="46"/>
      <c r="F1116" s="46"/>
      <c r="G1116" s="46"/>
      <c r="H1116" s="46"/>
      <c r="I1116" s="46"/>
      <c r="J1116" s="46"/>
      <c r="K1116" s="46"/>
      <c r="L1116" s="46"/>
      <c r="M1116" s="46"/>
      <c r="N1116" s="46"/>
      <c r="O1116" s="46"/>
      <c r="P1116" s="46"/>
      <c r="Q1116" s="46"/>
      <c r="R1116" s="46"/>
      <c r="S1116" s="46"/>
      <c r="T1116" s="46"/>
      <c r="U1116" s="46"/>
      <c r="V1116" s="46"/>
      <c r="W1116" s="46"/>
      <c r="X1116" s="46"/>
      <c r="Y1116" s="46"/>
      <c r="Z1116" s="46"/>
      <c r="AA1116" s="46"/>
      <c r="AB1116" s="46"/>
      <c r="AC1116" s="46"/>
      <c r="AD1116" s="46"/>
      <c r="AE1116" s="46"/>
      <c r="AF1116" s="46"/>
      <c r="AG1116" s="46"/>
      <c r="AH1116" s="46"/>
      <c r="AI1116" s="46"/>
      <c r="AJ1116" s="46"/>
      <c r="AK1116" s="46"/>
      <c r="AL1116" s="46"/>
      <c r="AM1116" s="47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6"/>
      <c r="AX1116" s="4"/>
      <c r="AY1116" s="4"/>
      <c r="BG1116" s="9"/>
      <c r="BJ1116" s="10"/>
      <c r="BK1116" s="10"/>
      <c r="BL1116" s="10"/>
      <c r="BM1116" s="10"/>
      <c r="BN1116" s="10"/>
      <c r="BO1116" s="10"/>
      <c r="BP1116" s="10"/>
      <c r="BQ1116" s="10"/>
    </row>
    <row r="1117" spans="1:69">
      <c r="A1117" s="9"/>
      <c r="B1117" s="46"/>
      <c r="C1117" s="46"/>
      <c r="D1117" s="46"/>
      <c r="E1117" s="46"/>
      <c r="F1117" s="46"/>
      <c r="G1117" s="46"/>
      <c r="H1117" s="46"/>
      <c r="I1117" s="46"/>
      <c r="J1117" s="46"/>
      <c r="K1117" s="46"/>
      <c r="L1117" s="46"/>
      <c r="M1117" s="46"/>
      <c r="N1117" s="46"/>
      <c r="O1117" s="46"/>
      <c r="P1117" s="46"/>
      <c r="Q1117" s="46"/>
      <c r="R1117" s="46"/>
      <c r="S1117" s="46"/>
      <c r="T1117" s="46"/>
      <c r="U1117" s="46"/>
      <c r="V1117" s="46"/>
      <c r="W1117" s="46"/>
      <c r="X1117" s="46"/>
      <c r="Y1117" s="46"/>
      <c r="Z1117" s="46"/>
      <c r="AA1117" s="46"/>
      <c r="AB1117" s="46"/>
      <c r="AC1117" s="46"/>
      <c r="AD1117" s="46"/>
      <c r="AE1117" s="46"/>
      <c r="AF1117" s="46"/>
      <c r="AG1117" s="46"/>
      <c r="AH1117" s="46"/>
      <c r="AI1117" s="46"/>
      <c r="AJ1117" s="46"/>
      <c r="AK1117" s="46"/>
      <c r="AL1117" s="46"/>
      <c r="AM1117" s="47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6"/>
      <c r="AX1117" s="4"/>
      <c r="AY1117" s="4"/>
      <c r="BG1117" s="9"/>
      <c r="BJ1117" s="10"/>
      <c r="BK1117" s="10"/>
      <c r="BL1117" s="10"/>
      <c r="BM1117" s="10"/>
      <c r="BN1117" s="10"/>
      <c r="BO1117" s="10"/>
      <c r="BP1117" s="10"/>
      <c r="BQ1117" s="10"/>
    </row>
    <row r="1118" spans="1:69">
      <c r="A1118" s="9"/>
      <c r="B1118" s="46"/>
      <c r="C1118" s="46"/>
      <c r="D1118" s="46"/>
      <c r="E1118" s="46"/>
      <c r="F1118" s="46"/>
      <c r="G1118" s="46"/>
      <c r="H1118" s="46"/>
      <c r="I1118" s="46"/>
      <c r="J1118" s="46"/>
      <c r="K1118" s="46"/>
      <c r="L1118" s="46"/>
      <c r="M1118" s="46"/>
      <c r="N1118" s="46"/>
      <c r="O1118" s="46"/>
      <c r="P1118" s="46"/>
      <c r="Q1118" s="46"/>
      <c r="R1118" s="46"/>
      <c r="S1118" s="46"/>
      <c r="T1118" s="46"/>
      <c r="U1118" s="46"/>
      <c r="V1118" s="46"/>
      <c r="W1118" s="46"/>
      <c r="X1118" s="46"/>
      <c r="Y1118" s="46"/>
      <c r="Z1118" s="46"/>
      <c r="AA1118" s="46"/>
      <c r="AB1118" s="46"/>
      <c r="AC1118" s="46"/>
      <c r="AD1118" s="46"/>
      <c r="AE1118" s="46"/>
      <c r="AF1118" s="46"/>
      <c r="AG1118" s="46"/>
      <c r="AH1118" s="46"/>
      <c r="AI1118" s="46"/>
      <c r="AJ1118" s="46"/>
      <c r="AK1118" s="46"/>
      <c r="AL1118" s="46"/>
      <c r="AM1118" s="47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6"/>
      <c r="AX1118" s="4"/>
      <c r="AY1118" s="4"/>
      <c r="BG1118" s="9"/>
      <c r="BJ1118" s="10"/>
      <c r="BK1118" s="10"/>
      <c r="BL1118" s="10"/>
      <c r="BM1118" s="10"/>
      <c r="BN1118" s="10"/>
      <c r="BO1118" s="10"/>
      <c r="BP1118" s="10"/>
      <c r="BQ1118" s="10"/>
    </row>
    <row r="1119" spans="1:69">
      <c r="A1119" s="9"/>
      <c r="B1119" s="46"/>
      <c r="C1119" s="46"/>
      <c r="D1119" s="46"/>
      <c r="E1119" s="46"/>
      <c r="F1119" s="46"/>
      <c r="G1119" s="46"/>
      <c r="H1119" s="46"/>
      <c r="I1119" s="46"/>
      <c r="J1119" s="46"/>
      <c r="K1119" s="46"/>
      <c r="L1119" s="46"/>
      <c r="M1119" s="46"/>
      <c r="N1119" s="46"/>
      <c r="O1119" s="46"/>
      <c r="P1119" s="46"/>
      <c r="Q1119" s="46"/>
      <c r="R1119" s="46"/>
      <c r="S1119" s="46"/>
      <c r="T1119" s="46"/>
      <c r="U1119" s="46"/>
      <c r="V1119" s="46"/>
      <c r="W1119" s="46"/>
      <c r="X1119" s="46"/>
      <c r="Y1119" s="46"/>
      <c r="Z1119" s="46"/>
      <c r="AA1119" s="46"/>
      <c r="AB1119" s="46"/>
      <c r="AC1119" s="46"/>
      <c r="AD1119" s="46"/>
      <c r="AE1119" s="46"/>
      <c r="AF1119" s="46"/>
      <c r="AG1119" s="46"/>
      <c r="AH1119" s="46"/>
      <c r="AI1119" s="46"/>
      <c r="AJ1119" s="46"/>
      <c r="AK1119" s="46"/>
      <c r="AL1119" s="46"/>
      <c r="AM1119" s="47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6"/>
      <c r="AX1119" s="4"/>
      <c r="AY1119" s="4"/>
      <c r="BG1119" s="9"/>
      <c r="BJ1119" s="10"/>
      <c r="BK1119" s="10"/>
      <c r="BL1119" s="10"/>
      <c r="BM1119" s="10"/>
      <c r="BN1119" s="10"/>
      <c r="BO1119" s="10"/>
      <c r="BP1119" s="10"/>
      <c r="BQ1119" s="10"/>
    </row>
    <row r="1120" spans="1:69">
      <c r="A1120" s="9"/>
      <c r="B1120" s="46"/>
      <c r="C1120" s="46"/>
      <c r="D1120" s="46"/>
      <c r="E1120" s="46"/>
      <c r="F1120" s="46"/>
      <c r="G1120" s="46"/>
      <c r="H1120" s="46"/>
      <c r="I1120" s="46"/>
      <c r="J1120" s="46"/>
      <c r="K1120" s="46"/>
      <c r="L1120" s="46"/>
      <c r="M1120" s="46"/>
      <c r="N1120" s="46"/>
      <c r="O1120" s="46"/>
      <c r="P1120" s="46"/>
      <c r="Q1120" s="46"/>
      <c r="R1120" s="46"/>
      <c r="S1120" s="46"/>
      <c r="T1120" s="46"/>
      <c r="U1120" s="46"/>
      <c r="V1120" s="46"/>
      <c r="W1120" s="46"/>
      <c r="X1120" s="46"/>
      <c r="Y1120" s="46"/>
      <c r="Z1120" s="46"/>
      <c r="AA1120" s="46"/>
      <c r="AB1120" s="46"/>
      <c r="AC1120" s="46"/>
      <c r="AD1120" s="46"/>
      <c r="AE1120" s="46"/>
      <c r="AF1120" s="46"/>
      <c r="AG1120" s="46"/>
      <c r="AH1120" s="46"/>
      <c r="AI1120" s="46"/>
      <c r="AJ1120" s="46"/>
      <c r="AK1120" s="46"/>
      <c r="AL1120" s="46"/>
      <c r="AM1120" s="47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6"/>
      <c r="AX1120" s="4"/>
      <c r="AY1120" s="4"/>
      <c r="BG1120" s="9"/>
      <c r="BJ1120" s="10"/>
      <c r="BK1120" s="10"/>
      <c r="BL1120" s="10"/>
      <c r="BM1120" s="10"/>
      <c r="BN1120" s="10"/>
      <c r="BO1120" s="10"/>
      <c r="BP1120" s="10"/>
      <c r="BQ1120" s="10"/>
    </row>
    <row r="1121" spans="1:69">
      <c r="A1121" s="9"/>
      <c r="B1121" s="46"/>
      <c r="C1121" s="46"/>
      <c r="D1121" s="46"/>
      <c r="E1121" s="46"/>
      <c r="F1121" s="46"/>
      <c r="G1121" s="46"/>
      <c r="H1121" s="46"/>
      <c r="I1121" s="46"/>
      <c r="J1121" s="46"/>
      <c r="K1121" s="46"/>
      <c r="L1121" s="46"/>
      <c r="M1121" s="46"/>
      <c r="N1121" s="46"/>
      <c r="O1121" s="46"/>
      <c r="P1121" s="46"/>
      <c r="Q1121" s="46"/>
      <c r="R1121" s="46"/>
      <c r="S1121" s="46"/>
      <c r="T1121" s="46"/>
      <c r="U1121" s="46"/>
      <c r="V1121" s="46"/>
      <c r="W1121" s="46"/>
      <c r="X1121" s="46"/>
      <c r="Y1121" s="46"/>
      <c r="Z1121" s="46"/>
      <c r="AA1121" s="46"/>
      <c r="AB1121" s="46"/>
      <c r="AC1121" s="46"/>
      <c r="AD1121" s="46"/>
      <c r="AE1121" s="46"/>
      <c r="AF1121" s="46"/>
      <c r="AG1121" s="46"/>
      <c r="AH1121" s="46"/>
      <c r="AI1121" s="46"/>
      <c r="AJ1121" s="46"/>
      <c r="AK1121" s="46"/>
      <c r="AL1121" s="46"/>
      <c r="AM1121" s="47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6"/>
      <c r="AX1121" s="4"/>
      <c r="AY1121" s="4"/>
      <c r="BG1121" s="9"/>
      <c r="BJ1121" s="10"/>
      <c r="BK1121" s="10"/>
      <c r="BL1121" s="10"/>
      <c r="BM1121" s="10"/>
      <c r="BN1121" s="10"/>
      <c r="BO1121" s="10"/>
      <c r="BP1121" s="10"/>
      <c r="BQ1121" s="10"/>
    </row>
    <row r="1122" spans="1:69">
      <c r="A1122" s="9"/>
      <c r="B1122" s="46"/>
      <c r="C1122" s="46"/>
      <c r="D1122" s="46"/>
      <c r="E1122" s="46"/>
      <c r="F1122" s="46"/>
      <c r="G1122" s="46"/>
      <c r="H1122" s="46"/>
      <c r="I1122" s="46"/>
      <c r="J1122" s="46"/>
      <c r="K1122" s="46"/>
      <c r="L1122" s="46"/>
      <c r="M1122" s="46"/>
      <c r="N1122" s="46"/>
      <c r="O1122" s="46"/>
      <c r="P1122" s="46"/>
      <c r="Q1122" s="46"/>
      <c r="R1122" s="46"/>
      <c r="S1122" s="46"/>
      <c r="T1122" s="46"/>
      <c r="U1122" s="46"/>
      <c r="V1122" s="46"/>
      <c r="W1122" s="46"/>
      <c r="X1122" s="46"/>
      <c r="Y1122" s="46"/>
      <c r="Z1122" s="46"/>
      <c r="AA1122" s="46"/>
      <c r="AB1122" s="46"/>
      <c r="AC1122" s="46"/>
      <c r="AD1122" s="46"/>
      <c r="AE1122" s="46"/>
      <c r="AF1122" s="46"/>
      <c r="AG1122" s="46"/>
      <c r="AH1122" s="46"/>
      <c r="AI1122" s="46"/>
      <c r="AJ1122" s="46"/>
      <c r="AK1122" s="46"/>
      <c r="AL1122" s="46"/>
      <c r="AM1122" s="47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6"/>
      <c r="AX1122" s="4"/>
      <c r="AY1122" s="4"/>
      <c r="BG1122" s="9"/>
      <c r="BJ1122" s="10"/>
      <c r="BK1122" s="10"/>
      <c r="BL1122" s="10"/>
      <c r="BM1122" s="10"/>
      <c r="BN1122" s="10"/>
      <c r="BO1122" s="10"/>
      <c r="BP1122" s="10"/>
      <c r="BQ1122" s="10"/>
    </row>
    <row r="1123" spans="1:69">
      <c r="A1123" s="9"/>
      <c r="B1123" s="46"/>
      <c r="C1123" s="46"/>
      <c r="D1123" s="46"/>
      <c r="E1123" s="46"/>
      <c r="F1123" s="46"/>
      <c r="G1123" s="46"/>
      <c r="H1123" s="46"/>
      <c r="I1123" s="46"/>
      <c r="J1123" s="46"/>
      <c r="K1123" s="46"/>
      <c r="L1123" s="46"/>
      <c r="M1123" s="46"/>
      <c r="N1123" s="46"/>
      <c r="O1123" s="46"/>
      <c r="P1123" s="46"/>
      <c r="Q1123" s="46"/>
      <c r="R1123" s="46"/>
      <c r="S1123" s="46"/>
      <c r="T1123" s="46"/>
      <c r="U1123" s="46"/>
      <c r="V1123" s="46"/>
      <c r="W1123" s="46"/>
      <c r="X1123" s="46"/>
      <c r="Y1123" s="46"/>
      <c r="Z1123" s="46"/>
      <c r="AA1123" s="46"/>
      <c r="AB1123" s="46"/>
      <c r="AC1123" s="46"/>
      <c r="AD1123" s="46"/>
      <c r="AE1123" s="46"/>
      <c r="AF1123" s="46"/>
      <c r="AG1123" s="46"/>
      <c r="AH1123" s="46"/>
      <c r="AI1123" s="46"/>
      <c r="AJ1123" s="46"/>
      <c r="AK1123" s="46"/>
      <c r="AL1123" s="46"/>
      <c r="AM1123" s="47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6"/>
      <c r="AX1123" s="4"/>
      <c r="AY1123" s="4"/>
      <c r="BG1123" s="9"/>
      <c r="BJ1123" s="10"/>
      <c r="BK1123" s="10"/>
      <c r="BL1123" s="10"/>
      <c r="BM1123" s="10"/>
      <c r="BN1123" s="10"/>
      <c r="BO1123" s="10"/>
      <c r="BP1123" s="10"/>
      <c r="BQ1123" s="10"/>
    </row>
    <row r="1124" spans="1:69">
      <c r="A1124" s="9"/>
      <c r="B1124" s="46"/>
      <c r="C1124" s="46"/>
      <c r="D1124" s="46"/>
      <c r="E1124" s="46"/>
      <c r="F1124" s="46"/>
      <c r="G1124" s="46"/>
      <c r="H1124" s="46"/>
      <c r="I1124" s="46"/>
      <c r="J1124" s="46"/>
      <c r="K1124" s="46"/>
      <c r="L1124" s="46"/>
      <c r="M1124" s="46"/>
      <c r="N1124" s="46"/>
      <c r="O1124" s="46"/>
      <c r="P1124" s="46"/>
      <c r="Q1124" s="46"/>
      <c r="R1124" s="46"/>
      <c r="S1124" s="46"/>
      <c r="T1124" s="46"/>
      <c r="U1124" s="46"/>
      <c r="V1124" s="46"/>
      <c r="W1124" s="46"/>
      <c r="X1124" s="46"/>
      <c r="Y1124" s="46"/>
      <c r="Z1124" s="46"/>
      <c r="AA1124" s="46"/>
      <c r="AB1124" s="46"/>
      <c r="AC1124" s="46"/>
      <c r="AD1124" s="46"/>
      <c r="AE1124" s="46"/>
      <c r="AF1124" s="46"/>
      <c r="AG1124" s="46"/>
      <c r="AH1124" s="46"/>
      <c r="AI1124" s="46"/>
      <c r="AJ1124" s="46"/>
      <c r="AK1124" s="46"/>
      <c r="AL1124" s="46"/>
      <c r="AM1124" s="47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6"/>
      <c r="AX1124" s="4"/>
      <c r="AY1124" s="4"/>
      <c r="BG1124" s="9"/>
      <c r="BJ1124" s="10"/>
      <c r="BK1124" s="10"/>
      <c r="BL1124" s="10"/>
      <c r="BM1124" s="10"/>
      <c r="BN1124" s="10"/>
      <c r="BO1124" s="10"/>
      <c r="BP1124" s="10"/>
      <c r="BQ1124" s="10"/>
    </row>
    <row r="1125" spans="1:69">
      <c r="A1125" s="9"/>
      <c r="B1125" s="46"/>
      <c r="C1125" s="46"/>
      <c r="D1125" s="46"/>
      <c r="E1125" s="46"/>
      <c r="F1125" s="46"/>
      <c r="G1125" s="46"/>
      <c r="H1125" s="46"/>
      <c r="I1125" s="46"/>
      <c r="J1125" s="46"/>
      <c r="K1125" s="46"/>
      <c r="L1125" s="46"/>
      <c r="M1125" s="46"/>
      <c r="N1125" s="46"/>
      <c r="O1125" s="46"/>
      <c r="P1125" s="46"/>
      <c r="Q1125" s="46"/>
      <c r="R1125" s="46"/>
      <c r="S1125" s="46"/>
      <c r="T1125" s="46"/>
      <c r="U1125" s="46"/>
      <c r="V1125" s="46"/>
      <c r="W1125" s="46"/>
      <c r="X1125" s="46"/>
      <c r="Y1125" s="46"/>
      <c r="Z1125" s="46"/>
      <c r="AA1125" s="46"/>
      <c r="AB1125" s="46"/>
      <c r="AC1125" s="46"/>
      <c r="AD1125" s="46"/>
      <c r="AE1125" s="46"/>
      <c r="AF1125" s="46"/>
      <c r="AG1125" s="46"/>
      <c r="AH1125" s="46"/>
      <c r="AI1125" s="46"/>
      <c r="AJ1125" s="46"/>
      <c r="AK1125" s="46"/>
      <c r="AL1125" s="46"/>
      <c r="AM1125" s="47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6"/>
      <c r="AX1125" s="4"/>
      <c r="AY1125" s="4"/>
      <c r="BG1125" s="9"/>
      <c r="BJ1125" s="10"/>
      <c r="BK1125" s="10"/>
      <c r="BL1125" s="10"/>
      <c r="BM1125" s="10"/>
      <c r="BN1125" s="10"/>
      <c r="BO1125" s="10"/>
      <c r="BP1125" s="10"/>
      <c r="BQ1125" s="10"/>
    </row>
    <row r="1126" spans="1:69">
      <c r="A1126" s="9"/>
      <c r="B1126" s="46"/>
      <c r="C1126" s="46"/>
      <c r="D1126" s="46"/>
      <c r="E1126" s="46"/>
      <c r="F1126" s="46"/>
      <c r="G1126" s="46"/>
      <c r="H1126" s="46"/>
      <c r="I1126" s="46"/>
      <c r="J1126" s="46"/>
      <c r="K1126" s="46"/>
      <c r="L1126" s="46"/>
      <c r="M1126" s="46"/>
      <c r="N1126" s="46"/>
      <c r="O1126" s="46"/>
      <c r="P1126" s="46"/>
      <c r="Q1126" s="46"/>
      <c r="R1126" s="46"/>
      <c r="S1126" s="46"/>
      <c r="T1126" s="46"/>
      <c r="U1126" s="46"/>
      <c r="V1126" s="46"/>
      <c r="W1126" s="46"/>
      <c r="X1126" s="46"/>
      <c r="Y1126" s="46"/>
      <c r="Z1126" s="46"/>
      <c r="AA1126" s="46"/>
      <c r="AB1126" s="46"/>
      <c r="AC1126" s="46"/>
      <c r="AD1126" s="46"/>
      <c r="AE1126" s="46"/>
      <c r="AF1126" s="46"/>
      <c r="AG1126" s="46"/>
      <c r="AH1126" s="46"/>
      <c r="AI1126" s="46"/>
      <c r="AJ1126" s="46"/>
      <c r="AK1126" s="46"/>
      <c r="AL1126" s="46"/>
      <c r="AM1126" s="47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6"/>
      <c r="AX1126" s="4"/>
      <c r="AY1126" s="4"/>
      <c r="BG1126" s="9"/>
      <c r="BJ1126" s="10"/>
      <c r="BK1126" s="10"/>
      <c r="BL1126" s="10"/>
      <c r="BM1126" s="10"/>
      <c r="BN1126" s="10"/>
      <c r="BO1126" s="10"/>
      <c r="BP1126" s="10"/>
      <c r="BQ1126" s="10"/>
    </row>
    <row r="1127" spans="1:69">
      <c r="A1127" s="9"/>
      <c r="B1127" s="46"/>
      <c r="C1127" s="46"/>
      <c r="D1127" s="46"/>
      <c r="E1127" s="46"/>
      <c r="F1127" s="46"/>
      <c r="G1127" s="46"/>
      <c r="H1127" s="46"/>
      <c r="I1127" s="46"/>
      <c r="J1127" s="46"/>
      <c r="K1127" s="46"/>
      <c r="L1127" s="46"/>
      <c r="M1127" s="46"/>
      <c r="N1127" s="46"/>
      <c r="O1127" s="46"/>
      <c r="P1127" s="46"/>
      <c r="Q1127" s="46"/>
      <c r="R1127" s="46"/>
      <c r="S1127" s="46"/>
      <c r="T1127" s="46"/>
      <c r="U1127" s="46"/>
      <c r="V1127" s="46"/>
      <c r="W1127" s="46"/>
      <c r="X1127" s="46"/>
      <c r="Y1127" s="46"/>
      <c r="Z1127" s="46"/>
      <c r="AA1127" s="46"/>
      <c r="AB1127" s="46"/>
      <c r="AC1127" s="46"/>
      <c r="AD1127" s="46"/>
      <c r="AE1127" s="46"/>
      <c r="AF1127" s="46"/>
      <c r="AG1127" s="46"/>
      <c r="AH1127" s="46"/>
      <c r="AI1127" s="46"/>
      <c r="AJ1127" s="46"/>
      <c r="AK1127" s="46"/>
      <c r="AL1127" s="46"/>
      <c r="AM1127" s="47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6"/>
      <c r="AX1127" s="4"/>
      <c r="AY1127" s="4"/>
      <c r="BG1127" s="9"/>
      <c r="BJ1127" s="10"/>
      <c r="BK1127" s="10"/>
      <c r="BL1127" s="10"/>
      <c r="BM1127" s="10"/>
      <c r="BN1127" s="10"/>
      <c r="BO1127" s="10"/>
      <c r="BP1127" s="10"/>
      <c r="BQ1127" s="10"/>
    </row>
    <row r="1128" spans="1:69">
      <c r="A1128" s="9"/>
      <c r="B1128" s="46"/>
      <c r="C1128" s="46"/>
      <c r="D1128" s="46"/>
      <c r="E1128" s="46"/>
      <c r="F1128" s="46"/>
      <c r="G1128" s="46"/>
      <c r="H1128" s="46"/>
      <c r="I1128" s="46"/>
      <c r="J1128" s="46"/>
      <c r="K1128" s="46"/>
      <c r="L1128" s="46"/>
      <c r="M1128" s="46"/>
      <c r="N1128" s="46"/>
      <c r="O1128" s="46"/>
      <c r="P1128" s="46"/>
      <c r="Q1128" s="46"/>
      <c r="R1128" s="46"/>
      <c r="S1128" s="46"/>
      <c r="T1128" s="46"/>
      <c r="U1128" s="46"/>
      <c r="V1128" s="46"/>
      <c r="W1128" s="46"/>
      <c r="X1128" s="46"/>
      <c r="Y1128" s="46"/>
      <c r="Z1128" s="46"/>
      <c r="AA1128" s="46"/>
      <c r="AB1128" s="46"/>
      <c r="AC1128" s="46"/>
      <c r="AD1128" s="46"/>
      <c r="AE1128" s="46"/>
      <c r="AF1128" s="46"/>
      <c r="AG1128" s="46"/>
      <c r="AH1128" s="46"/>
      <c r="AI1128" s="46"/>
      <c r="AJ1128" s="46"/>
      <c r="AK1128" s="46"/>
      <c r="AL1128" s="46"/>
      <c r="AM1128" s="47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6"/>
      <c r="AX1128" s="4"/>
      <c r="AY1128" s="4"/>
      <c r="BG1128" s="9"/>
      <c r="BJ1128" s="10"/>
      <c r="BK1128" s="10"/>
      <c r="BL1128" s="10"/>
      <c r="BM1128" s="10"/>
      <c r="BN1128" s="10"/>
      <c r="BO1128" s="10"/>
      <c r="BP1128" s="10"/>
      <c r="BQ1128" s="10"/>
    </row>
    <row r="1129" spans="1:69">
      <c r="A1129" s="9"/>
      <c r="B1129" s="46"/>
      <c r="C1129" s="46"/>
      <c r="D1129" s="46"/>
      <c r="E1129" s="46"/>
      <c r="F1129" s="46"/>
      <c r="G1129" s="46"/>
      <c r="H1129" s="46"/>
      <c r="I1129" s="46"/>
      <c r="J1129" s="46"/>
      <c r="K1129" s="46"/>
      <c r="L1129" s="46"/>
      <c r="M1129" s="46"/>
      <c r="N1129" s="46"/>
      <c r="O1129" s="46"/>
      <c r="P1129" s="46"/>
      <c r="Q1129" s="46"/>
      <c r="R1129" s="46"/>
      <c r="S1129" s="46"/>
      <c r="T1129" s="46"/>
      <c r="U1129" s="46"/>
      <c r="V1129" s="46"/>
      <c r="W1129" s="46"/>
      <c r="X1129" s="46"/>
      <c r="Y1129" s="46"/>
      <c r="Z1129" s="46"/>
      <c r="AA1129" s="46"/>
      <c r="AB1129" s="46"/>
      <c r="AC1129" s="46"/>
      <c r="AD1129" s="46"/>
      <c r="AE1129" s="46"/>
      <c r="AF1129" s="46"/>
      <c r="AG1129" s="46"/>
      <c r="AH1129" s="46"/>
      <c r="AI1129" s="46"/>
      <c r="AJ1129" s="46"/>
      <c r="AK1129" s="46"/>
      <c r="AL1129" s="46"/>
      <c r="AM1129" s="47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6"/>
      <c r="AX1129" s="4"/>
      <c r="AY1129" s="4"/>
      <c r="BG1129" s="9"/>
      <c r="BJ1129" s="10"/>
      <c r="BK1129" s="10"/>
      <c r="BL1129" s="10"/>
      <c r="BM1129" s="10"/>
      <c r="BN1129" s="10"/>
      <c r="BO1129" s="10"/>
      <c r="BP1129" s="10"/>
      <c r="BQ1129" s="10"/>
    </row>
    <row r="1130" spans="1:69">
      <c r="A1130" s="9"/>
      <c r="B1130" s="46"/>
      <c r="C1130" s="46"/>
      <c r="D1130" s="46"/>
      <c r="E1130" s="46"/>
      <c r="F1130" s="46"/>
      <c r="G1130" s="46"/>
      <c r="H1130" s="46"/>
      <c r="I1130" s="46"/>
      <c r="J1130" s="46"/>
      <c r="K1130" s="46"/>
      <c r="L1130" s="46"/>
      <c r="M1130" s="46"/>
      <c r="N1130" s="46"/>
      <c r="O1130" s="46"/>
      <c r="P1130" s="46"/>
      <c r="Q1130" s="46"/>
      <c r="R1130" s="46"/>
      <c r="S1130" s="46"/>
      <c r="T1130" s="46"/>
      <c r="U1130" s="46"/>
      <c r="V1130" s="46"/>
      <c r="W1130" s="46"/>
      <c r="X1130" s="46"/>
      <c r="Y1130" s="46"/>
      <c r="Z1130" s="46"/>
      <c r="AA1130" s="46"/>
      <c r="AB1130" s="46"/>
      <c r="AC1130" s="46"/>
      <c r="AD1130" s="46"/>
      <c r="AE1130" s="46"/>
      <c r="AF1130" s="46"/>
      <c r="AG1130" s="46"/>
      <c r="AH1130" s="46"/>
      <c r="AI1130" s="46"/>
      <c r="AJ1130" s="46"/>
      <c r="AK1130" s="46"/>
      <c r="AL1130" s="46"/>
      <c r="AM1130" s="47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6"/>
      <c r="AX1130" s="4"/>
      <c r="AY1130" s="4"/>
      <c r="BG1130" s="9"/>
      <c r="BJ1130" s="10"/>
      <c r="BK1130" s="10"/>
      <c r="BL1130" s="10"/>
      <c r="BM1130" s="10"/>
      <c r="BN1130" s="10"/>
      <c r="BO1130" s="10"/>
      <c r="BP1130" s="10"/>
      <c r="BQ1130" s="10"/>
    </row>
    <row r="1131" spans="1:69">
      <c r="A1131" s="9"/>
      <c r="B1131" s="46"/>
      <c r="C1131" s="46"/>
      <c r="D1131" s="46"/>
      <c r="E1131" s="46"/>
      <c r="F1131" s="46"/>
      <c r="G1131" s="46"/>
      <c r="H1131" s="46"/>
      <c r="I1131" s="46"/>
      <c r="J1131" s="46"/>
      <c r="K1131" s="46"/>
      <c r="L1131" s="46"/>
      <c r="M1131" s="46"/>
      <c r="N1131" s="46"/>
      <c r="O1131" s="46"/>
      <c r="P1131" s="46"/>
      <c r="Q1131" s="46"/>
      <c r="R1131" s="46"/>
      <c r="S1131" s="46"/>
      <c r="T1131" s="46"/>
      <c r="U1131" s="46"/>
      <c r="V1131" s="46"/>
      <c r="W1131" s="46"/>
      <c r="X1131" s="46"/>
      <c r="Y1131" s="46"/>
      <c r="Z1131" s="46"/>
      <c r="AA1131" s="46"/>
      <c r="AB1131" s="46"/>
      <c r="AC1131" s="46"/>
      <c r="AD1131" s="46"/>
      <c r="AE1131" s="46"/>
      <c r="AF1131" s="46"/>
      <c r="AG1131" s="46"/>
      <c r="AH1131" s="46"/>
      <c r="AI1131" s="46"/>
      <c r="AJ1131" s="46"/>
      <c r="AK1131" s="46"/>
      <c r="AL1131" s="46"/>
      <c r="AM1131" s="47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6"/>
      <c r="AX1131" s="4"/>
      <c r="AY1131" s="4"/>
      <c r="BG1131" s="9"/>
      <c r="BJ1131" s="10"/>
      <c r="BK1131" s="10"/>
      <c r="BL1131" s="10"/>
      <c r="BM1131" s="10"/>
      <c r="BN1131" s="10"/>
      <c r="BO1131" s="10"/>
      <c r="BP1131" s="10"/>
      <c r="BQ1131" s="10"/>
    </row>
    <row r="1132" spans="1:69">
      <c r="A1132" s="9"/>
      <c r="B1132" s="46"/>
      <c r="C1132" s="46"/>
      <c r="D1132" s="46"/>
      <c r="E1132" s="46"/>
      <c r="F1132" s="46"/>
      <c r="G1132" s="46"/>
      <c r="H1132" s="46"/>
      <c r="I1132" s="46"/>
      <c r="J1132" s="46"/>
      <c r="K1132" s="46"/>
      <c r="L1132" s="46"/>
      <c r="M1132" s="46"/>
      <c r="N1132" s="46"/>
      <c r="O1132" s="46"/>
      <c r="P1132" s="46"/>
      <c r="Q1132" s="46"/>
      <c r="R1132" s="46"/>
      <c r="S1132" s="46"/>
      <c r="T1132" s="46"/>
      <c r="U1132" s="46"/>
      <c r="V1132" s="46"/>
      <c r="W1132" s="46"/>
      <c r="X1132" s="46"/>
      <c r="Y1132" s="46"/>
      <c r="Z1132" s="46"/>
      <c r="AA1132" s="46"/>
      <c r="AB1132" s="46"/>
      <c r="AC1132" s="46"/>
      <c r="AD1132" s="46"/>
      <c r="AE1132" s="46"/>
      <c r="AF1132" s="46"/>
      <c r="AG1132" s="46"/>
      <c r="AH1132" s="46"/>
      <c r="AI1132" s="46"/>
      <c r="AJ1132" s="46"/>
      <c r="AK1132" s="46"/>
      <c r="AL1132" s="46"/>
      <c r="AM1132" s="47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6"/>
      <c r="AX1132" s="4"/>
      <c r="AY1132" s="4"/>
      <c r="BG1132" s="9"/>
      <c r="BJ1132" s="10"/>
      <c r="BK1132" s="10"/>
      <c r="BL1132" s="10"/>
      <c r="BM1132" s="10"/>
      <c r="BN1132" s="10"/>
      <c r="BO1132" s="10"/>
      <c r="BP1132" s="10"/>
      <c r="BQ1132" s="10"/>
    </row>
    <row r="1133" spans="1:69">
      <c r="A1133" s="9"/>
      <c r="B1133" s="46"/>
      <c r="C1133" s="46"/>
      <c r="D1133" s="46"/>
      <c r="E1133" s="46"/>
      <c r="F1133" s="46"/>
      <c r="G1133" s="46"/>
      <c r="H1133" s="46"/>
      <c r="I1133" s="46"/>
      <c r="J1133" s="46"/>
      <c r="K1133" s="46"/>
      <c r="L1133" s="46"/>
      <c r="M1133" s="46"/>
      <c r="N1133" s="46"/>
      <c r="O1133" s="46"/>
      <c r="P1133" s="46"/>
      <c r="Q1133" s="46"/>
      <c r="R1133" s="46"/>
      <c r="S1133" s="46"/>
      <c r="T1133" s="46"/>
      <c r="U1133" s="46"/>
      <c r="V1133" s="46"/>
      <c r="W1133" s="46"/>
      <c r="X1133" s="46"/>
      <c r="Y1133" s="46"/>
      <c r="Z1133" s="46"/>
      <c r="AA1133" s="46"/>
      <c r="AB1133" s="46"/>
      <c r="AC1133" s="46"/>
      <c r="AD1133" s="46"/>
      <c r="AE1133" s="46"/>
      <c r="AF1133" s="46"/>
      <c r="AG1133" s="46"/>
      <c r="AH1133" s="46"/>
      <c r="AI1133" s="46"/>
      <c r="AJ1133" s="46"/>
      <c r="AK1133" s="46"/>
      <c r="AL1133" s="46"/>
      <c r="AM1133" s="47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6"/>
      <c r="AX1133" s="4"/>
      <c r="AY1133" s="4"/>
      <c r="BG1133" s="9"/>
      <c r="BJ1133" s="10"/>
      <c r="BK1133" s="10"/>
      <c r="BL1133" s="10"/>
      <c r="BM1133" s="10"/>
      <c r="BN1133" s="10"/>
      <c r="BO1133" s="10"/>
      <c r="BP1133" s="10"/>
      <c r="BQ1133" s="10"/>
    </row>
    <row r="1134" spans="1:69">
      <c r="A1134" s="9"/>
      <c r="B1134" s="46"/>
      <c r="C1134" s="46"/>
      <c r="D1134" s="46"/>
      <c r="E1134" s="46"/>
      <c r="F1134" s="46"/>
      <c r="G1134" s="46"/>
      <c r="H1134" s="46"/>
      <c r="I1134" s="46"/>
      <c r="J1134" s="46"/>
      <c r="K1134" s="46"/>
      <c r="L1134" s="46"/>
      <c r="M1134" s="46"/>
      <c r="N1134" s="46"/>
      <c r="O1134" s="46"/>
      <c r="P1134" s="46"/>
      <c r="Q1134" s="46"/>
      <c r="R1134" s="46"/>
      <c r="S1134" s="46"/>
      <c r="T1134" s="46"/>
      <c r="U1134" s="46"/>
      <c r="V1134" s="46"/>
      <c r="W1134" s="46"/>
      <c r="X1134" s="46"/>
      <c r="Y1134" s="46"/>
      <c r="Z1134" s="46"/>
      <c r="AA1134" s="46"/>
      <c r="AB1134" s="46"/>
      <c r="AC1134" s="46"/>
      <c r="AD1134" s="46"/>
      <c r="AE1134" s="46"/>
      <c r="AF1134" s="46"/>
      <c r="AG1134" s="46"/>
      <c r="AH1134" s="46"/>
      <c r="AI1134" s="46"/>
      <c r="AJ1134" s="46"/>
      <c r="AK1134" s="46"/>
      <c r="AL1134" s="46"/>
      <c r="AM1134" s="47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6"/>
      <c r="AX1134" s="4"/>
      <c r="AY1134" s="4"/>
      <c r="BG1134" s="9"/>
      <c r="BJ1134" s="10"/>
      <c r="BK1134" s="10"/>
      <c r="BL1134" s="10"/>
      <c r="BM1134" s="10"/>
      <c r="BN1134" s="10"/>
      <c r="BO1134" s="10"/>
      <c r="BP1134" s="10"/>
      <c r="BQ1134" s="10"/>
    </row>
    <row r="1135" spans="1:69">
      <c r="A1135" s="9"/>
      <c r="B1135" s="46"/>
      <c r="C1135" s="46"/>
      <c r="D1135" s="46"/>
      <c r="E1135" s="46"/>
      <c r="F1135" s="46"/>
      <c r="G1135" s="46"/>
      <c r="H1135" s="46"/>
      <c r="I1135" s="46"/>
      <c r="J1135" s="46"/>
      <c r="K1135" s="46"/>
      <c r="L1135" s="46"/>
      <c r="M1135" s="46"/>
      <c r="N1135" s="46"/>
      <c r="O1135" s="46"/>
      <c r="P1135" s="46"/>
      <c r="Q1135" s="46"/>
      <c r="R1135" s="46"/>
      <c r="S1135" s="46"/>
      <c r="T1135" s="46"/>
      <c r="U1135" s="46"/>
      <c r="V1135" s="46"/>
      <c r="W1135" s="46"/>
      <c r="X1135" s="46"/>
      <c r="Y1135" s="46"/>
      <c r="Z1135" s="46"/>
      <c r="AA1135" s="46"/>
      <c r="AB1135" s="46"/>
      <c r="AC1135" s="46"/>
      <c r="AD1135" s="46"/>
      <c r="AE1135" s="46"/>
      <c r="AF1135" s="46"/>
      <c r="AG1135" s="46"/>
      <c r="AH1135" s="46"/>
      <c r="AI1135" s="46"/>
      <c r="AJ1135" s="46"/>
      <c r="AK1135" s="46"/>
      <c r="AL1135" s="46"/>
      <c r="AM1135" s="47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6"/>
      <c r="AX1135" s="4"/>
      <c r="AY1135" s="4"/>
      <c r="BG1135" s="9"/>
      <c r="BJ1135" s="10"/>
      <c r="BK1135" s="10"/>
      <c r="BL1135" s="10"/>
      <c r="BM1135" s="10"/>
      <c r="BN1135" s="10"/>
      <c r="BO1135" s="10"/>
      <c r="BP1135" s="10"/>
      <c r="BQ1135" s="10"/>
    </row>
    <row r="1136" spans="1:69">
      <c r="A1136" s="9"/>
      <c r="B1136" s="46"/>
      <c r="C1136" s="46"/>
      <c r="D1136" s="46"/>
      <c r="E1136" s="46"/>
      <c r="F1136" s="46"/>
      <c r="G1136" s="46"/>
      <c r="H1136" s="46"/>
      <c r="I1136" s="46"/>
      <c r="J1136" s="46"/>
      <c r="K1136" s="46"/>
      <c r="L1136" s="46"/>
      <c r="M1136" s="46"/>
      <c r="N1136" s="46"/>
      <c r="O1136" s="46"/>
      <c r="P1136" s="46"/>
      <c r="Q1136" s="46"/>
      <c r="R1136" s="46"/>
      <c r="S1136" s="46"/>
      <c r="T1136" s="46"/>
      <c r="U1136" s="46"/>
      <c r="V1136" s="46"/>
      <c r="W1136" s="46"/>
      <c r="X1136" s="46"/>
      <c r="Y1136" s="46"/>
      <c r="Z1136" s="46"/>
      <c r="AA1136" s="46"/>
      <c r="AB1136" s="46"/>
      <c r="AC1136" s="46"/>
      <c r="AD1136" s="46"/>
      <c r="AE1136" s="46"/>
      <c r="AF1136" s="46"/>
      <c r="AG1136" s="46"/>
      <c r="AH1136" s="46"/>
      <c r="AI1136" s="46"/>
      <c r="AJ1136" s="46"/>
      <c r="AK1136" s="46"/>
      <c r="AL1136" s="46"/>
      <c r="AM1136" s="47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6"/>
      <c r="AX1136" s="4"/>
      <c r="AY1136" s="4"/>
      <c r="BG1136" s="9"/>
      <c r="BJ1136" s="10"/>
      <c r="BK1136" s="10"/>
      <c r="BL1136" s="10"/>
      <c r="BM1136" s="10"/>
      <c r="BN1136" s="10"/>
      <c r="BO1136" s="10"/>
      <c r="BP1136" s="10"/>
      <c r="BQ1136" s="10"/>
    </row>
    <row r="1137" spans="1:69">
      <c r="A1137" s="9"/>
      <c r="B1137" s="46"/>
      <c r="C1137" s="46"/>
      <c r="D1137" s="46"/>
      <c r="E1137" s="46"/>
      <c r="F1137" s="46"/>
      <c r="G1137" s="46"/>
      <c r="H1137" s="46"/>
      <c r="I1137" s="46"/>
      <c r="J1137" s="46"/>
      <c r="K1137" s="46"/>
      <c r="L1137" s="46"/>
      <c r="M1137" s="46"/>
      <c r="N1137" s="46"/>
      <c r="O1137" s="46"/>
      <c r="P1137" s="46"/>
      <c r="Q1137" s="46"/>
      <c r="R1137" s="46"/>
      <c r="S1137" s="46"/>
      <c r="T1137" s="46"/>
      <c r="U1137" s="46"/>
      <c r="V1137" s="46"/>
      <c r="W1137" s="46"/>
      <c r="X1137" s="46"/>
      <c r="Y1137" s="46"/>
      <c r="Z1137" s="46"/>
      <c r="AA1137" s="46"/>
      <c r="AB1137" s="46"/>
      <c r="AC1137" s="46"/>
      <c r="AD1137" s="46"/>
      <c r="AE1137" s="46"/>
      <c r="AF1137" s="46"/>
      <c r="AG1137" s="46"/>
      <c r="AH1137" s="46"/>
      <c r="AI1137" s="46"/>
      <c r="AJ1137" s="46"/>
      <c r="AK1137" s="46"/>
      <c r="AL1137" s="46"/>
      <c r="AM1137" s="47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6"/>
      <c r="AX1137" s="4"/>
      <c r="AY1137" s="4"/>
      <c r="BG1137" s="9"/>
      <c r="BJ1137" s="10"/>
      <c r="BK1137" s="10"/>
      <c r="BL1137" s="10"/>
      <c r="BM1137" s="10"/>
      <c r="BN1137" s="10"/>
      <c r="BO1137" s="10"/>
      <c r="BP1137" s="10"/>
      <c r="BQ1137" s="10"/>
    </row>
    <row r="1138" spans="1:69">
      <c r="A1138" s="9"/>
      <c r="B1138" s="46"/>
      <c r="C1138" s="46"/>
      <c r="D1138" s="46"/>
      <c r="E1138" s="46"/>
      <c r="F1138" s="46"/>
      <c r="G1138" s="46"/>
      <c r="H1138" s="46"/>
      <c r="I1138" s="46"/>
      <c r="J1138" s="46"/>
      <c r="K1138" s="46"/>
      <c r="L1138" s="46"/>
      <c r="M1138" s="46"/>
      <c r="N1138" s="46"/>
      <c r="O1138" s="46"/>
      <c r="P1138" s="46"/>
      <c r="Q1138" s="46"/>
      <c r="R1138" s="46"/>
      <c r="S1138" s="46"/>
      <c r="T1138" s="46"/>
      <c r="U1138" s="46"/>
      <c r="V1138" s="46"/>
      <c r="W1138" s="46"/>
      <c r="X1138" s="46"/>
      <c r="Y1138" s="46"/>
      <c r="Z1138" s="46"/>
      <c r="AA1138" s="46"/>
      <c r="AB1138" s="46"/>
      <c r="AC1138" s="46"/>
      <c r="AD1138" s="46"/>
      <c r="AE1138" s="46"/>
      <c r="AF1138" s="46"/>
      <c r="AG1138" s="46"/>
      <c r="AH1138" s="46"/>
      <c r="AI1138" s="46"/>
      <c r="AJ1138" s="46"/>
      <c r="AK1138" s="46"/>
      <c r="AL1138" s="46"/>
      <c r="AM1138" s="47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6"/>
      <c r="AX1138" s="4"/>
      <c r="AY1138" s="4"/>
      <c r="BG1138" s="9"/>
      <c r="BJ1138" s="10"/>
      <c r="BK1138" s="10"/>
      <c r="BL1138" s="10"/>
      <c r="BM1138" s="10"/>
      <c r="BN1138" s="10"/>
      <c r="BO1138" s="10"/>
      <c r="BP1138" s="10"/>
      <c r="BQ1138" s="10"/>
    </row>
    <row r="1139" spans="1:69">
      <c r="A1139" s="9"/>
      <c r="B1139" s="46"/>
      <c r="C1139" s="46"/>
      <c r="D1139" s="46"/>
      <c r="E1139" s="46"/>
      <c r="F1139" s="46"/>
      <c r="G1139" s="46"/>
      <c r="H1139" s="46"/>
      <c r="I1139" s="46"/>
      <c r="J1139" s="46"/>
      <c r="K1139" s="46"/>
      <c r="L1139" s="46"/>
      <c r="M1139" s="46"/>
      <c r="N1139" s="46"/>
      <c r="O1139" s="46"/>
      <c r="P1139" s="46"/>
      <c r="Q1139" s="46"/>
      <c r="R1139" s="46"/>
      <c r="S1139" s="46"/>
      <c r="T1139" s="46"/>
      <c r="U1139" s="46"/>
      <c r="V1139" s="46"/>
      <c r="W1139" s="46"/>
      <c r="X1139" s="46"/>
      <c r="Y1139" s="46"/>
      <c r="Z1139" s="46"/>
      <c r="AA1139" s="46"/>
      <c r="AB1139" s="46"/>
      <c r="AC1139" s="46"/>
      <c r="AD1139" s="46"/>
      <c r="AE1139" s="46"/>
      <c r="AF1139" s="46"/>
      <c r="AG1139" s="46"/>
      <c r="AH1139" s="46"/>
      <c r="AI1139" s="46"/>
      <c r="AJ1139" s="46"/>
      <c r="AK1139" s="46"/>
      <c r="AL1139" s="46"/>
      <c r="AM1139" s="47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6"/>
      <c r="AX1139" s="4"/>
      <c r="AY1139" s="4"/>
      <c r="BG1139" s="9"/>
      <c r="BJ1139" s="10"/>
      <c r="BK1139" s="10"/>
      <c r="BL1139" s="10"/>
      <c r="BM1139" s="10"/>
      <c r="BN1139" s="10"/>
      <c r="BO1139" s="10"/>
      <c r="BP1139" s="10"/>
      <c r="BQ1139" s="10"/>
    </row>
    <row r="1140" spans="1:69">
      <c r="A1140" s="9"/>
      <c r="B1140" s="46"/>
      <c r="C1140" s="46"/>
      <c r="D1140" s="46"/>
      <c r="E1140" s="46"/>
      <c r="F1140" s="46"/>
      <c r="G1140" s="46"/>
      <c r="H1140" s="46"/>
      <c r="I1140" s="46"/>
      <c r="J1140" s="46"/>
      <c r="K1140" s="46"/>
      <c r="L1140" s="46"/>
      <c r="M1140" s="46"/>
      <c r="N1140" s="46"/>
      <c r="O1140" s="46"/>
      <c r="P1140" s="46"/>
      <c r="Q1140" s="46"/>
      <c r="R1140" s="46"/>
      <c r="S1140" s="46"/>
      <c r="T1140" s="46"/>
      <c r="U1140" s="46"/>
      <c r="V1140" s="46"/>
      <c r="W1140" s="46"/>
      <c r="X1140" s="46"/>
      <c r="Y1140" s="46"/>
      <c r="Z1140" s="46"/>
      <c r="AA1140" s="46"/>
      <c r="AB1140" s="46"/>
      <c r="AC1140" s="46"/>
      <c r="AD1140" s="46"/>
      <c r="AE1140" s="46"/>
      <c r="AF1140" s="46"/>
      <c r="AG1140" s="46"/>
      <c r="AH1140" s="46"/>
      <c r="AI1140" s="46"/>
      <c r="AJ1140" s="46"/>
      <c r="AK1140" s="46"/>
      <c r="AL1140" s="46"/>
      <c r="AM1140" s="47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6"/>
      <c r="AX1140" s="4"/>
      <c r="AY1140" s="4"/>
      <c r="BG1140" s="9"/>
      <c r="BJ1140" s="10"/>
      <c r="BK1140" s="10"/>
      <c r="BL1140" s="10"/>
      <c r="BM1140" s="10"/>
      <c r="BN1140" s="10"/>
      <c r="BO1140" s="10"/>
      <c r="BP1140" s="10"/>
      <c r="BQ1140" s="10"/>
    </row>
    <row r="1141" spans="1:69">
      <c r="A1141" s="9"/>
      <c r="B1141" s="46"/>
      <c r="C1141" s="46"/>
      <c r="D1141" s="46"/>
      <c r="E1141" s="46"/>
      <c r="F1141" s="46"/>
      <c r="G1141" s="46"/>
      <c r="H1141" s="46"/>
      <c r="I1141" s="46"/>
      <c r="J1141" s="46"/>
      <c r="K1141" s="46"/>
      <c r="L1141" s="46"/>
      <c r="M1141" s="46"/>
      <c r="N1141" s="46"/>
      <c r="O1141" s="46"/>
      <c r="P1141" s="46"/>
      <c r="Q1141" s="46"/>
      <c r="R1141" s="46"/>
      <c r="S1141" s="46"/>
      <c r="T1141" s="46"/>
      <c r="U1141" s="46"/>
      <c r="V1141" s="46"/>
      <c r="W1141" s="46"/>
      <c r="X1141" s="46"/>
      <c r="Y1141" s="46"/>
      <c r="Z1141" s="46"/>
      <c r="AA1141" s="46"/>
      <c r="AB1141" s="46"/>
      <c r="AC1141" s="46"/>
      <c r="AD1141" s="46"/>
      <c r="AE1141" s="46"/>
      <c r="AF1141" s="46"/>
      <c r="AG1141" s="46"/>
      <c r="AH1141" s="46"/>
      <c r="AI1141" s="46"/>
      <c r="AJ1141" s="46"/>
      <c r="AK1141" s="46"/>
      <c r="AL1141" s="46"/>
      <c r="AM1141" s="47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6"/>
      <c r="AX1141" s="4"/>
      <c r="AY1141" s="4"/>
      <c r="BG1141" s="9"/>
      <c r="BJ1141" s="10"/>
      <c r="BK1141" s="10"/>
      <c r="BL1141" s="10"/>
      <c r="BM1141" s="10"/>
      <c r="BN1141" s="10"/>
      <c r="BO1141" s="10"/>
      <c r="BP1141" s="10"/>
      <c r="BQ1141" s="10"/>
    </row>
    <row r="1142" spans="1:69">
      <c r="A1142" s="9"/>
      <c r="B1142" s="46"/>
      <c r="C1142" s="46"/>
      <c r="D1142" s="46"/>
      <c r="E1142" s="46"/>
      <c r="F1142" s="46"/>
      <c r="G1142" s="46"/>
      <c r="H1142" s="46"/>
      <c r="I1142" s="46"/>
      <c r="J1142" s="46"/>
      <c r="K1142" s="46"/>
      <c r="L1142" s="46"/>
      <c r="M1142" s="46"/>
      <c r="N1142" s="46"/>
      <c r="O1142" s="46"/>
      <c r="P1142" s="46"/>
      <c r="Q1142" s="46"/>
      <c r="R1142" s="46"/>
      <c r="S1142" s="46"/>
      <c r="T1142" s="46"/>
      <c r="U1142" s="46"/>
      <c r="V1142" s="46"/>
      <c r="W1142" s="46"/>
      <c r="X1142" s="46"/>
      <c r="Y1142" s="46"/>
      <c r="Z1142" s="46"/>
      <c r="AA1142" s="46"/>
      <c r="AB1142" s="46"/>
      <c r="AC1142" s="46"/>
      <c r="AD1142" s="46"/>
      <c r="AE1142" s="46"/>
      <c r="AF1142" s="46"/>
      <c r="AG1142" s="46"/>
      <c r="AH1142" s="46"/>
      <c r="AI1142" s="46"/>
      <c r="AJ1142" s="46"/>
      <c r="AK1142" s="46"/>
      <c r="AL1142" s="46"/>
      <c r="AM1142" s="47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6"/>
      <c r="AX1142" s="4"/>
      <c r="AY1142" s="4"/>
      <c r="BG1142" s="9"/>
      <c r="BJ1142" s="10"/>
      <c r="BK1142" s="10"/>
      <c r="BL1142" s="10"/>
      <c r="BM1142" s="10"/>
      <c r="BN1142" s="10"/>
      <c r="BO1142" s="10"/>
      <c r="BP1142" s="10"/>
      <c r="BQ1142" s="10"/>
    </row>
    <row r="1143" spans="1:69">
      <c r="A1143" s="9"/>
      <c r="B1143" s="46"/>
      <c r="C1143" s="46"/>
      <c r="D1143" s="46"/>
      <c r="E1143" s="46"/>
      <c r="F1143" s="46"/>
      <c r="G1143" s="46"/>
      <c r="H1143" s="46"/>
      <c r="I1143" s="46"/>
      <c r="J1143" s="46"/>
      <c r="K1143" s="46"/>
      <c r="L1143" s="46"/>
      <c r="M1143" s="46"/>
      <c r="N1143" s="46"/>
      <c r="O1143" s="46"/>
      <c r="P1143" s="46"/>
      <c r="Q1143" s="46"/>
      <c r="R1143" s="46"/>
      <c r="S1143" s="46"/>
      <c r="T1143" s="46"/>
      <c r="U1143" s="46"/>
      <c r="V1143" s="46"/>
      <c r="W1143" s="46"/>
      <c r="X1143" s="46"/>
      <c r="Y1143" s="46"/>
      <c r="Z1143" s="46"/>
      <c r="AA1143" s="46"/>
      <c r="AB1143" s="46"/>
      <c r="AC1143" s="46"/>
      <c r="AD1143" s="46"/>
      <c r="AE1143" s="46"/>
      <c r="AF1143" s="46"/>
      <c r="AG1143" s="46"/>
      <c r="AH1143" s="46"/>
      <c r="AI1143" s="46"/>
      <c r="AJ1143" s="46"/>
      <c r="AK1143" s="46"/>
      <c r="AL1143" s="46"/>
      <c r="AM1143" s="47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6"/>
      <c r="AX1143" s="4"/>
      <c r="AY1143" s="4"/>
      <c r="BG1143" s="9"/>
      <c r="BJ1143" s="10"/>
      <c r="BK1143" s="10"/>
      <c r="BL1143" s="10"/>
      <c r="BM1143" s="10"/>
      <c r="BN1143" s="10"/>
      <c r="BO1143" s="10"/>
      <c r="BP1143" s="10"/>
      <c r="BQ1143" s="10"/>
    </row>
    <row r="1144" spans="1:69">
      <c r="A1144" s="9"/>
      <c r="B1144" s="46"/>
      <c r="C1144" s="46"/>
      <c r="D1144" s="46"/>
      <c r="E1144" s="46"/>
      <c r="F1144" s="46"/>
      <c r="G1144" s="46"/>
      <c r="H1144" s="46"/>
      <c r="I1144" s="46"/>
      <c r="J1144" s="46"/>
      <c r="K1144" s="46"/>
      <c r="L1144" s="46"/>
      <c r="M1144" s="46"/>
      <c r="N1144" s="46"/>
      <c r="O1144" s="46"/>
      <c r="P1144" s="46"/>
      <c r="Q1144" s="46"/>
      <c r="R1144" s="46"/>
      <c r="S1144" s="46"/>
      <c r="T1144" s="46"/>
      <c r="U1144" s="46"/>
      <c r="V1144" s="46"/>
      <c r="W1144" s="46"/>
      <c r="X1144" s="46"/>
      <c r="Y1144" s="46"/>
      <c r="Z1144" s="46"/>
      <c r="AA1144" s="46"/>
      <c r="AB1144" s="46"/>
      <c r="AC1144" s="46"/>
      <c r="AD1144" s="46"/>
      <c r="AE1144" s="46"/>
      <c r="AF1144" s="46"/>
      <c r="AG1144" s="46"/>
      <c r="AH1144" s="46"/>
      <c r="AI1144" s="46"/>
      <c r="AJ1144" s="46"/>
      <c r="AK1144" s="46"/>
      <c r="AL1144" s="46"/>
      <c r="AM1144" s="47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6"/>
      <c r="AX1144" s="4"/>
      <c r="AY1144" s="4"/>
      <c r="BG1144" s="9"/>
      <c r="BJ1144" s="10"/>
      <c r="BK1144" s="10"/>
      <c r="BL1144" s="10"/>
      <c r="BM1144" s="10"/>
      <c r="BN1144" s="10"/>
      <c r="BO1144" s="10"/>
      <c r="BP1144" s="10"/>
      <c r="BQ1144" s="10"/>
    </row>
    <row r="1145" spans="1:69">
      <c r="A1145" s="9"/>
      <c r="B1145" s="46"/>
      <c r="C1145" s="46"/>
      <c r="D1145" s="46"/>
      <c r="E1145" s="46"/>
      <c r="F1145" s="46"/>
      <c r="G1145" s="46"/>
      <c r="H1145" s="46"/>
      <c r="I1145" s="46"/>
      <c r="J1145" s="46"/>
      <c r="K1145" s="46"/>
      <c r="L1145" s="46"/>
      <c r="M1145" s="46"/>
      <c r="N1145" s="46"/>
      <c r="O1145" s="46"/>
      <c r="P1145" s="46"/>
      <c r="Q1145" s="46"/>
      <c r="R1145" s="46"/>
      <c r="S1145" s="46"/>
      <c r="T1145" s="46"/>
      <c r="U1145" s="46"/>
      <c r="V1145" s="46"/>
      <c r="W1145" s="46"/>
      <c r="X1145" s="46"/>
      <c r="Y1145" s="46"/>
      <c r="Z1145" s="46"/>
      <c r="AA1145" s="46"/>
      <c r="AB1145" s="46"/>
      <c r="AC1145" s="46"/>
      <c r="AD1145" s="46"/>
      <c r="AE1145" s="46"/>
      <c r="AF1145" s="46"/>
      <c r="AG1145" s="46"/>
      <c r="AH1145" s="46"/>
      <c r="AI1145" s="46"/>
      <c r="AJ1145" s="46"/>
      <c r="AK1145" s="46"/>
      <c r="AL1145" s="46"/>
      <c r="AM1145" s="47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6"/>
      <c r="AX1145" s="4"/>
      <c r="AY1145" s="4"/>
      <c r="BG1145" s="9"/>
      <c r="BJ1145" s="10"/>
      <c r="BK1145" s="10"/>
      <c r="BL1145" s="10"/>
      <c r="BM1145" s="10"/>
      <c r="BN1145" s="10"/>
      <c r="BO1145" s="10"/>
      <c r="BP1145" s="10"/>
      <c r="BQ1145" s="10"/>
    </row>
    <row r="1146" spans="1:69">
      <c r="A1146" s="9"/>
      <c r="B1146" s="46"/>
      <c r="C1146" s="46"/>
      <c r="D1146" s="46"/>
      <c r="E1146" s="46"/>
      <c r="F1146" s="46"/>
      <c r="G1146" s="46"/>
      <c r="H1146" s="46"/>
      <c r="I1146" s="46"/>
      <c r="J1146" s="46"/>
      <c r="K1146" s="46"/>
      <c r="L1146" s="46"/>
      <c r="M1146" s="46"/>
      <c r="N1146" s="46"/>
      <c r="O1146" s="46"/>
      <c r="P1146" s="46"/>
      <c r="Q1146" s="46"/>
      <c r="R1146" s="46"/>
      <c r="S1146" s="46"/>
      <c r="T1146" s="46"/>
      <c r="U1146" s="46"/>
      <c r="V1146" s="46"/>
      <c r="W1146" s="46"/>
      <c r="X1146" s="46"/>
      <c r="Y1146" s="46"/>
      <c r="Z1146" s="46"/>
      <c r="AA1146" s="46"/>
      <c r="AB1146" s="46"/>
      <c r="AC1146" s="46"/>
      <c r="AD1146" s="46"/>
      <c r="AE1146" s="46"/>
      <c r="AF1146" s="46"/>
      <c r="AG1146" s="46"/>
      <c r="AH1146" s="46"/>
      <c r="AI1146" s="46"/>
      <c r="AJ1146" s="46"/>
      <c r="AK1146" s="46"/>
      <c r="AL1146" s="46"/>
      <c r="AM1146" s="47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6"/>
      <c r="AX1146" s="4"/>
      <c r="AY1146" s="4"/>
      <c r="BG1146" s="9"/>
      <c r="BJ1146" s="10"/>
      <c r="BK1146" s="10"/>
      <c r="BL1146" s="10"/>
      <c r="BM1146" s="10"/>
      <c r="BN1146" s="10"/>
      <c r="BO1146" s="10"/>
      <c r="BP1146" s="10"/>
      <c r="BQ1146" s="10"/>
    </row>
    <row r="1147" spans="1:69">
      <c r="A1147" s="9"/>
      <c r="B1147" s="46"/>
      <c r="C1147" s="46"/>
      <c r="D1147" s="46"/>
      <c r="E1147" s="46"/>
      <c r="F1147" s="46"/>
      <c r="G1147" s="46"/>
      <c r="H1147" s="46"/>
      <c r="I1147" s="46"/>
      <c r="J1147" s="46"/>
      <c r="K1147" s="46"/>
      <c r="L1147" s="46"/>
      <c r="M1147" s="46"/>
      <c r="N1147" s="46"/>
      <c r="O1147" s="46"/>
      <c r="P1147" s="46"/>
      <c r="Q1147" s="46"/>
      <c r="R1147" s="46"/>
      <c r="S1147" s="46"/>
      <c r="T1147" s="46"/>
      <c r="U1147" s="46"/>
      <c r="V1147" s="46"/>
      <c r="W1147" s="46"/>
      <c r="X1147" s="46"/>
      <c r="Y1147" s="46"/>
      <c r="Z1147" s="46"/>
      <c r="AA1147" s="46"/>
      <c r="AB1147" s="46"/>
      <c r="AC1147" s="46"/>
      <c r="AD1147" s="46"/>
      <c r="AE1147" s="46"/>
      <c r="AF1147" s="46"/>
      <c r="AG1147" s="46"/>
      <c r="AH1147" s="46"/>
      <c r="AI1147" s="46"/>
      <c r="AJ1147" s="46"/>
      <c r="AK1147" s="46"/>
      <c r="AL1147" s="46"/>
      <c r="AM1147" s="47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6"/>
      <c r="AX1147" s="4"/>
      <c r="AY1147" s="4"/>
      <c r="BG1147" s="9"/>
      <c r="BJ1147" s="10"/>
      <c r="BK1147" s="10"/>
      <c r="BL1147" s="10"/>
      <c r="BM1147" s="10"/>
      <c r="BN1147" s="10"/>
      <c r="BO1147" s="10"/>
      <c r="BP1147" s="10"/>
      <c r="BQ1147" s="10"/>
    </row>
    <row r="1148" spans="1:69">
      <c r="A1148" s="9"/>
      <c r="B1148" s="46"/>
      <c r="C1148" s="46"/>
      <c r="D1148" s="46"/>
      <c r="E1148" s="46"/>
      <c r="F1148" s="46"/>
      <c r="G1148" s="46"/>
      <c r="H1148" s="46"/>
      <c r="I1148" s="46"/>
      <c r="J1148" s="46"/>
      <c r="K1148" s="46"/>
      <c r="L1148" s="46"/>
      <c r="M1148" s="46"/>
      <c r="N1148" s="46"/>
      <c r="O1148" s="46"/>
      <c r="P1148" s="46"/>
      <c r="Q1148" s="46"/>
      <c r="R1148" s="46"/>
      <c r="S1148" s="46"/>
      <c r="T1148" s="46"/>
      <c r="U1148" s="46"/>
      <c r="V1148" s="46"/>
      <c r="W1148" s="46"/>
      <c r="X1148" s="46"/>
      <c r="Y1148" s="46"/>
      <c r="Z1148" s="46"/>
      <c r="AA1148" s="46"/>
      <c r="AB1148" s="46"/>
      <c r="AC1148" s="46"/>
      <c r="AD1148" s="46"/>
      <c r="AE1148" s="46"/>
      <c r="AF1148" s="46"/>
      <c r="AG1148" s="46"/>
      <c r="AH1148" s="46"/>
      <c r="AI1148" s="46"/>
      <c r="AJ1148" s="46"/>
      <c r="AK1148" s="46"/>
      <c r="AL1148" s="46"/>
      <c r="AM1148" s="47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6"/>
      <c r="AX1148" s="4"/>
      <c r="AY1148" s="4"/>
      <c r="BG1148" s="9"/>
      <c r="BJ1148" s="10"/>
      <c r="BK1148" s="10"/>
      <c r="BL1148" s="10"/>
      <c r="BM1148" s="10"/>
      <c r="BN1148" s="10"/>
      <c r="BO1148" s="10"/>
      <c r="BP1148" s="10"/>
      <c r="BQ1148" s="10"/>
    </row>
    <row r="1149" spans="1:69">
      <c r="A1149" s="9"/>
      <c r="B1149" s="46"/>
      <c r="C1149" s="46"/>
      <c r="D1149" s="46"/>
      <c r="E1149" s="46"/>
      <c r="F1149" s="46"/>
      <c r="G1149" s="46"/>
      <c r="H1149" s="46"/>
      <c r="I1149" s="46"/>
      <c r="J1149" s="46"/>
      <c r="K1149" s="46"/>
      <c r="L1149" s="46"/>
      <c r="M1149" s="46"/>
      <c r="N1149" s="46"/>
      <c r="O1149" s="46"/>
      <c r="P1149" s="46"/>
      <c r="Q1149" s="46"/>
      <c r="R1149" s="46"/>
      <c r="S1149" s="46"/>
      <c r="T1149" s="46"/>
      <c r="U1149" s="46"/>
      <c r="V1149" s="46"/>
      <c r="W1149" s="46"/>
      <c r="X1149" s="46"/>
      <c r="Y1149" s="46"/>
      <c r="Z1149" s="46"/>
      <c r="AA1149" s="46"/>
      <c r="AB1149" s="46"/>
      <c r="AC1149" s="46"/>
      <c r="AD1149" s="46"/>
      <c r="AE1149" s="46"/>
      <c r="AF1149" s="46"/>
      <c r="AG1149" s="46"/>
      <c r="AH1149" s="46"/>
      <c r="AI1149" s="46"/>
      <c r="AJ1149" s="46"/>
      <c r="AK1149" s="46"/>
      <c r="AL1149" s="46"/>
      <c r="AM1149" s="47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6"/>
      <c r="AX1149" s="4"/>
      <c r="AY1149" s="4"/>
      <c r="BG1149" s="9"/>
      <c r="BJ1149" s="10"/>
      <c r="BK1149" s="10"/>
      <c r="BL1149" s="10"/>
      <c r="BM1149" s="10"/>
      <c r="BN1149" s="10"/>
      <c r="BO1149" s="10"/>
      <c r="BP1149" s="10"/>
      <c r="BQ1149" s="10"/>
    </row>
    <row r="1150" spans="1:69">
      <c r="A1150" s="9"/>
      <c r="B1150" s="46"/>
      <c r="C1150" s="46"/>
      <c r="D1150" s="46"/>
      <c r="E1150" s="46"/>
      <c r="F1150" s="46"/>
      <c r="G1150" s="46"/>
      <c r="H1150" s="46"/>
      <c r="I1150" s="46"/>
      <c r="J1150" s="46"/>
      <c r="K1150" s="46"/>
      <c r="L1150" s="46"/>
      <c r="M1150" s="46"/>
      <c r="N1150" s="46"/>
      <c r="O1150" s="46"/>
      <c r="P1150" s="46"/>
      <c r="Q1150" s="46"/>
      <c r="R1150" s="46"/>
      <c r="S1150" s="46"/>
      <c r="T1150" s="46"/>
      <c r="U1150" s="46"/>
      <c r="V1150" s="46"/>
      <c r="W1150" s="46"/>
      <c r="X1150" s="46"/>
      <c r="Y1150" s="46"/>
      <c r="Z1150" s="46"/>
      <c r="AA1150" s="46"/>
      <c r="AB1150" s="46"/>
      <c r="AC1150" s="46"/>
      <c r="AD1150" s="46"/>
      <c r="AE1150" s="46"/>
      <c r="AF1150" s="46"/>
      <c r="AG1150" s="46"/>
      <c r="AH1150" s="46"/>
      <c r="AI1150" s="46"/>
      <c r="AJ1150" s="46"/>
      <c r="AK1150" s="46"/>
      <c r="AL1150" s="46"/>
      <c r="AM1150" s="47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6"/>
      <c r="AX1150" s="4"/>
      <c r="AY1150" s="4"/>
      <c r="BG1150" s="9"/>
      <c r="BJ1150" s="10"/>
      <c r="BK1150" s="10"/>
      <c r="BL1150" s="10"/>
      <c r="BM1150" s="10"/>
      <c r="BN1150" s="10"/>
      <c r="BO1150" s="10"/>
      <c r="BP1150" s="10"/>
      <c r="BQ1150" s="10"/>
    </row>
    <row r="1151" spans="1:69">
      <c r="A1151" s="9"/>
      <c r="B1151" s="46"/>
      <c r="C1151" s="46"/>
      <c r="D1151" s="46"/>
      <c r="E1151" s="46"/>
      <c r="F1151" s="46"/>
      <c r="G1151" s="46"/>
      <c r="H1151" s="46"/>
      <c r="I1151" s="46"/>
      <c r="J1151" s="46"/>
      <c r="K1151" s="46"/>
      <c r="L1151" s="46"/>
      <c r="M1151" s="46"/>
      <c r="N1151" s="46"/>
      <c r="O1151" s="46"/>
      <c r="P1151" s="46"/>
      <c r="Q1151" s="46"/>
      <c r="R1151" s="46"/>
      <c r="S1151" s="46"/>
      <c r="T1151" s="46"/>
      <c r="U1151" s="46"/>
      <c r="V1151" s="46"/>
      <c r="W1151" s="46"/>
      <c r="X1151" s="46"/>
      <c r="Y1151" s="46"/>
      <c r="Z1151" s="46"/>
      <c r="AA1151" s="46"/>
      <c r="AB1151" s="46"/>
      <c r="AC1151" s="46"/>
      <c r="AD1151" s="46"/>
      <c r="AE1151" s="46"/>
      <c r="AF1151" s="46"/>
      <c r="AG1151" s="46"/>
      <c r="AH1151" s="46"/>
      <c r="AI1151" s="46"/>
      <c r="AJ1151" s="46"/>
      <c r="AK1151" s="46"/>
      <c r="AL1151" s="46"/>
      <c r="AM1151" s="47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6"/>
      <c r="AX1151" s="4"/>
      <c r="AY1151" s="4"/>
      <c r="BG1151" s="9"/>
      <c r="BJ1151" s="10"/>
      <c r="BK1151" s="10"/>
      <c r="BL1151" s="10"/>
      <c r="BM1151" s="10"/>
      <c r="BN1151" s="10"/>
      <c r="BO1151" s="10"/>
      <c r="BP1151" s="10"/>
      <c r="BQ1151" s="10"/>
    </row>
    <row r="1152" spans="1:69">
      <c r="A1152" s="9"/>
      <c r="B1152" s="46"/>
      <c r="C1152" s="46"/>
      <c r="D1152" s="46"/>
      <c r="E1152" s="46"/>
      <c r="F1152" s="46"/>
      <c r="G1152" s="46"/>
      <c r="H1152" s="46"/>
      <c r="I1152" s="46"/>
      <c r="J1152" s="46"/>
      <c r="K1152" s="46"/>
      <c r="L1152" s="46"/>
      <c r="M1152" s="46"/>
      <c r="N1152" s="46"/>
      <c r="O1152" s="46"/>
      <c r="P1152" s="46"/>
      <c r="Q1152" s="46"/>
      <c r="R1152" s="46"/>
      <c r="S1152" s="46"/>
      <c r="T1152" s="46"/>
      <c r="U1152" s="46"/>
      <c r="V1152" s="46"/>
      <c r="W1152" s="46"/>
      <c r="X1152" s="46"/>
      <c r="Y1152" s="46"/>
      <c r="Z1152" s="46"/>
      <c r="AA1152" s="46"/>
      <c r="AB1152" s="46"/>
      <c r="AC1152" s="46"/>
      <c r="AD1152" s="46"/>
      <c r="AE1152" s="46"/>
      <c r="AF1152" s="46"/>
      <c r="AG1152" s="46"/>
      <c r="AH1152" s="46"/>
      <c r="AI1152" s="46"/>
      <c r="AJ1152" s="46"/>
      <c r="AK1152" s="46"/>
      <c r="AL1152" s="46"/>
      <c r="AM1152" s="47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6"/>
      <c r="AX1152" s="4"/>
      <c r="AY1152" s="4"/>
      <c r="BG1152" s="9"/>
      <c r="BJ1152" s="10"/>
      <c r="BK1152" s="10"/>
      <c r="BL1152" s="10"/>
      <c r="BM1152" s="10"/>
      <c r="BN1152" s="10"/>
      <c r="BO1152" s="10"/>
      <c r="BP1152" s="10"/>
      <c r="BQ1152" s="10"/>
    </row>
    <row r="1153" spans="1:69">
      <c r="A1153" s="9"/>
      <c r="B1153" s="46"/>
      <c r="C1153" s="46"/>
      <c r="D1153" s="46"/>
      <c r="E1153" s="46"/>
      <c r="F1153" s="46"/>
      <c r="G1153" s="46"/>
      <c r="H1153" s="46"/>
      <c r="I1153" s="46"/>
      <c r="J1153" s="46"/>
      <c r="K1153" s="46"/>
      <c r="L1153" s="46"/>
      <c r="M1153" s="46"/>
      <c r="N1153" s="46"/>
      <c r="O1153" s="46"/>
      <c r="P1153" s="46"/>
      <c r="Q1153" s="46"/>
      <c r="R1153" s="46"/>
      <c r="S1153" s="46"/>
      <c r="T1153" s="46"/>
      <c r="U1153" s="46"/>
      <c r="V1153" s="46"/>
      <c r="W1153" s="46"/>
      <c r="X1153" s="46"/>
      <c r="Y1153" s="46"/>
      <c r="Z1153" s="46"/>
      <c r="AA1153" s="46"/>
      <c r="AB1153" s="46"/>
      <c r="AC1153" s="46"/>
      <c r="AD1153" s="46"/>
      <c r="AE1153" s="46"/>
      <c r="AF1153" s="46"/>
      <c r="AG1153" s="46"/>
      <c r="AH1153" s="46"/>
      <c r="AI1153" s="46"/>
      <c r="AJ1153" s="46"/>
      <c r="AK1153" s="46"/>
      <c r="AL1153" s="46"/>
      <c r="AM1153" s="47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6"/>
      <c r="AX1153" s="4"/>
      <c r="AY1153" s="4"/>
      <c r="BG1153" s="9"/>
      <c r="BJ1153" s="10"/>
      <c r="BK1153" s="10"/>
      <c r="BL1153" s="10"/>
      <c r="BM1153" s="10"/>
      <c r="BN1153" s="10"/>
      <c r="BO1153" s="10"/>
      <c r="BP1153" s="10"/>
      <c r="BQ1153" s="10"/>
    </row>
    <row r="1154" spans="1:69">
      <c r="A1154" s="9"/>
      <c r="B1154" s="46"/>
      <c r="C1154" s="46"/>
      <c r="D1154" s="46"/>
      <c r="E1154" s="46"/>
      <c r="F1154" s="46"/>
      <c r="G1154" s="46"/>
      <c r="H1154" s="46"/>
      <c r="I1154" s="46"/>
      <c r="J1154" s="46"/>
      <c r="K1154" s="46"/>
      <c r="L1154" s="46"/>
      <c r="M1154" s="46"/>
      <c r="N1154" s="46"/>
      <c r="O1154" s="46"/>
      <c r="P1154" s="46"/>
      <c r="Q1154" s="46"/>
      <c r="R1154" s="46"/>
      <c r="S1154" s="46"/>
      <c r="T1154" s="46"/>
      <c r="U1154" s="46"/>
      <c r="V1154" s="46"/>
      <c r="W1154" s="46"/>
      <c r="X1154" s="46"/>
      <c r="Y1154" s="46"/>
      <c r="Z1154" s="46"/>
      <c r="AA1154" s="46"/>
      <c r="AB1154" s="46"/>
      <c r="AC1154" s="46"/>
      <c r="AD1154" s="46"/>
      <c r="AE1154" s="46"/>
      <c r="AF1154" s="46"/>
      <c r="AG1154" s="46"/>
      <c r="AH1154" s="46"/>
      <c r="AI1154" s="46"/>
      <c r="AJ1154" s="46"/>
      <c r="AK1154" s="46"/>
      <c r="AL1154" s="46"/>
      <c r="AM1154" s="47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6"/>
      <c r="AX1154" s="4"/>
      <c r="AY1154" s="4"/>
      <c r="BG1154" s="9"/>
      <c r="BJ1154" s="10"/>
      <c r="BK1154" s="10"/>
      <c r="BL1154" s="10"/>
      <c r="BM1154" s="10"/>
      <c r="BN1154" s="10"/>
      <c r="BO1154" s="10"/>
      <c r="BP1154" s="10"/>
      <c r="BQ1154" s="10"/>
    </row>
    <row r="1155" spans="1:69">
      <c r="A1155" s="9"/>
      <c r="B1155" s="46"/>
      <c r="C1155" s="46"/>
      <c r="D1155" s="46"/>
      <c r="E1155" s="46"/>
      <c r="F1155" s="46"/>
      <c r="G1155" s="46"/>
      <c r="H1155" s="46"/>
      <c r="I1155" s="46"/>
      <c r="J1155" s="46"/>
      <c r="K1155" s="46"/>
      <c r="L1155" s="46"/>
      <c r="M1155" s="46"/>
      <c r="N1155" s="46"/>
      <c r="O1155" s="46"/>
      <c r="P1155" s="46"/>
      <c r="Q1155" s="46"/>
      <c r="R1155" s="46"/>
      <c r="S1155" s="46"/>
      <c r="T1155" s="46"/>
      <c r="U1155" s="46"/>
      <c r="V1155" s="46"/>
      <c r="W1155" s="46"/>
      <c r="X1155" s="46"/>
      <c r="Y1155" s="46"/>
      <c r="Z1155" s="46"/>
      <c r="AA1155" s="46"/>
      <c r="AB1155" s="46"/>
      <c r="AC1155" s="46"/>
      <c r="AD1155" s="46"/>
      <c r="AE1155" s="46"/>
      <c r="AF1155" s="46"/>
      <c r="AG1155" s="46"/>
      <c r="AH1155" s="46"/>
      <c r="AI1155" s="46"/>
      <c r="AJ1155" s="46"/>
      <c r="AK1155" s="46"/>
      <c r="AL1155" s="46"/>
      <c r="AM1155" s="47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6"/>
      <c r="AX1155" s="4"/>
      <c r="AY1155" s="4"/>
      <c r="BG1155" s="9"/>
      <c r="BJ1155" s="10"/>
      <c r="BK1155" s="10"/>
      <c r="BL1155" s="10"/>
      <c r="BM1155" s="10"/>
      <c r="BN1155" s="10"/>
      <c r="BO1155" s="10"/>
      <c r="BP1155" s="10"/>
      <c r="BQ1155" s="10"/>
    </row>
    <row r="1156" spans="1:69">
      <c r="A1156" s="9"/>
      <c r="B1156" s="46"/>
      <c r="C1156" s="46"/>
      <c r="D1156" s="46"/>
      <c r="E1156" s="46"/>
      <c r="F1156" s="46"/>
      <c r="G1156" s="46"/>
      <c r="H1156" s="46"/>
      <c r="I1156" s="46"/>
      <c r="J1156" s="46"/>
      <c r="K1156" s="46"/>
      <c r="L1156" s="46"/>
      <c r="M1156" s="46"/>
      <c r="N1156" s="46"/>
      <c r="O1156" s="46"/>
      <c r="P1156" s="46"/>
      <c r="Q1156" s="46"/>
      <c r="R1156" s="46"/>
      <c r="S1156" s="46"/>
      <c r="T1156" s="46"/>
      <c r="U1156" s="46"/>
      <c r="V1156" s="46"/>
      <c r="W1156" s="46"/>
      <c r="X1156" s="46"/>
      <c r="Y1156" s="46"/>
      <c r="Z1156" s="46"/>
      <c r="AA1156" s="46"/>
      <c r="AB1156" s="46"/>
      <c r="AC1156" s="46"/>
      <c r="AD1156" s="46"/>
      <c r="AE1156" s="46"/>
      <c r="AF1156" s="46"/>
      <c r="AG1156" s="46"/>
      <c r="AH1156" s="46"/>
      <c r="AI1156" s="46"/>
      <c r="AJ1156" s="46"/>
      <c r="AK1156" s="46"/>
      <c r="AL1156" s="46"/>
      <c r="AM1156" s="47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6"/>
      <c r="AX1156" s="4"/>
      <c r="AY1156" s="4"/>
      <c r="BG1156" s="9"/>
      <c r="BJ1156" s="10"/>
      <c r="BK1156" s="10"/>
      <c r="BL1156" s="10"/>
      <c r="BM1156" s="10"/>
      <c r="BN1156" s="10"/>
      <c r="BO1156" s="10"/>
      <c r="BP1156" s="10"/>
      <c r="BQ1156" s="10"/>
    </row>
    <row r="1157" spans="1:69">
      <c r="A1157" s="9"/>
      <c r="B1157" s="46"/>
      <c r="C1157" s="46"/>
      <c r="D1157" s="46"/>
      <c r="E1157" s="46"/>
      <c r="F1157" s="46"/>
      <c r="G1157" s="46"/>
      <c r="H1157" s="46"/>
      <c r="I1157" s="46"/>
      <c r="J1157" s="46"/>
      <c r="K1157" s="46"/>
      <c r="L1157" s="46"/>
      <c r="M1157" s="46"/>
      <c r="N1157" s="46"/>
      <c r="O1157" s="46"/>
      <c r="P1157" s="46"/>
      <c r="Q1157" s="46"/>
      <c r="R1157" s="46"/>
      <c r="S1157" s="46"/>
      <c r="T1157" s="46"/>
      <c r="U1157" s="46"/>
      <c r="V1157" s="46"/>
      <c r="W1157" s="46"/>
      <c r="X1157" s="46"/>
      <c r="Y1157" s="46"/>
      <c r="Z1157" s="46"/>
      <c r="AA1157" s="46"/>
      <c r="AB1157" s="46"/>
      <c r="AC1157" s="46"/>
      <c r="AD1157" s="46"/>
      <c r="AE1157" s="46"/>
      <c r="AF1157" s="46"/>
      <c r="AG1157" s="46"/>
      <c r="AH1157" s="46"/>
      <c r="AI1157" s="46"/>
      <c r="AJ1157" s="46"/>
      <c r="AK1157" s="46"/>
      <c r="AL1157" s="46"/>
      <c r="AM1157" s="47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6"/>
      <c r="AX1157" s="4"/>
      <c r="AY1157" s="4"/>
      <c r="BG1157" s="9"/>
      <c r="BJ1157" s="10"/>
      <c r="BK1157" s="10"/>
      <c r="BL1157" s="10"/>
      <c r="BM1157" s="10"/>
      <c r="BN1157" s="10"/>
      <c r="BO1157" s="10"/>
      <c r="BP1157" s="10"/>
      <c r="BQ1157" s="10"/>
    </row>
    <row r="1158" spans="1:69">
      <c r="A1158" s="9"/>
      <c r="B1158" s="46"/>
      <c r="C1158" s="46"/>
      <c r="D1158" s="46"/>
      <c r="E1158" s="46"/>
      <c r="F1158" s="46"/>
      <c r="G1158" s="46"/>
      <c r="H1158" s="46"/>
      <c r="I1158" s="46"/>
      <c r="J1158" s="46"/>
      <c r="K1158" s="46"/>
      <c r="L1158" s="46"/>
      <c r="M1158" s="46"/>
      <c r="N1158" s="46"/>
      <c r="O1158" s="46"/>
      <c r="P1158" s="46"/>
      <c r="Q1158" s="46"/>
      <c r="R1158" s="46"/>
      <c r="S1158" s="46"/>
      <c r="T1158" s="46"/>
      <c r="U1158" s="46"/>
      <c r="V1158" s="46"/>
      <c r="W1158" s="46"/>
      <c r="X1158" s="46"/>
      <c r="Y1158" s="46"/>
      <c r="Z1158" s="46"/>
      <c r="AA1158" s="46"/>
      <c r="AB1158" s="46"/>
      <c r="AC1158" s="46"/>
      <c r="AD1158" s="46"/>
      <c r="AE1158" s="46"/>
      <c r="AF1158" s="46"/>
      <c r="AG1158" s="46"/>
      <c r="AH1158" s="46"/>
      <c r="AI1158" s="46"/>
      <c r="AJ1158" s="46"/>
      <c r="AK1158" s="46"/>
      <c r="AL1158" s="46"/>
      <c r="AM1158" s="47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6"/>
      <c r="AX1158" s="4"/>
      <c r="AY1158" s="4"/>
      <c r="BG1158" s="9"/>
      <c r="BJ1158" s="10"/>
      <c r="BK1158" s="10"/>
      <c r="BL1158" s="10"/>
      <c r="BM1158" s="10"/>
      <c r="BN1158" s="10"/>
      <c r="BO1158" s="10"/>
      <c r="BP1158" s="10"/>
      <c r="BQ1158" s="10"/>
    </row>
    <row r="1159" spans="1:69">
      <c r="A1159" s="9"/>
      <c r="B1159" s="46"/>
      <c r="C1159" s="46"/>
      <c r="D1159" s="46"/>
      <c r="E1159" s="46"/>
      <c r="F1159" s="46"/>
      <c r="G1159" s="46"/>
      <c r="H1159" s="46"/>
      <c r="I1159" s="46"/>
      <c r="J1159" s="46"/>
      <c r="K1159" s="46"/>
      <c r="L1159" s="46"/>
      <c r="M1159" s="46"/>
      <c r="N1159" s="46"/>
      <c r="O1159" s="46"/>
      <c r="P1159" s="46"/>
      <c r="Q1159" s="46"/>
      <c r="R1159" s="46"/>
      <c r="S1159" s="46"/>
      <c r="T1159" s="46"/>
      <c r="U1159" s="46"/>
      <c r="V1159" s="46"/>
      <c r="W1159" s="46"/>
      <c r="X1159" s="46"/>
      <c r="Y1159" s="46"/>
      <c r="Z1159" s="46"/>
      <c r="AA1159" s="46"/>
      <c r="AB1159" s="46"/>
      <c r="AC1159" s="46"/>
      <c r="AD1159" s="46"/>
      <c r="AE1159" s="46"/>
      <c r="AF1159" s="46"/>
      <c r="AG1159" s="46"/>
      <c r="AH1159" s="46"/>
      <c r="AI1159" s="46"/>
      <c r="AJ1159" s="46"/>
      <c r="AK1159" s="46"/>
      <c r="AL1159" s="46"/>
      <c r="AM1159" s="47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6"/>
      <c r="AX1159" s="4"/>
      <c r="AY1159" s="4"/>
      <c r="BG1159" s="9"/>
      <c r="BJ1159" s="10"/>
      <c r="BK1159" s="10"/>
      <c r="BL1159" s="10"/>
      <c r="BM1159" s="10"/>
      <c r="BN1159" s="10"/>
      <c r="BO1159" s="10"/>
      <c r="BP1159" s="10"/>
      <c r="BQ1159" s="10"/>
    </row>
    <row r="1160" spans="1:69">
      <c r="A1160" s="9"/>
      <c r="B1160" s="46"/>
      <c r="C1160" s="46"/>
      <c r="D1160" s="46"/>
      <c r="E1160" s="46"/>
      <c r="F1160" s="46"/>
      <c r="G1160" s="46"/>
      <c r="H1160" s="46"/>
      <c r="I1160" s="46"/>
      <c r="J1160" s="46"/>
      <c r="K1160" s="46"/>
      <c r="L1160" s="46"/>
      <c r="M1160" s="46"/>
      <c r="N1160" s="46"/>
      <c r="O1160" s="46"/>
      <c r="P1160" s="46"/>
      <c r="Q1160" s="46"/>
      <c r="R1160" s="46"/>
      <c r="S1160" s="46"/>
      <c r="T1160" s="46"/>
      <c r="U1160" s="46"/>
      <c r="V1160" s="46"/>
      <c r="W1160" s="46"/>
      <c r="X1160" s="46"/>
      <c r="Y1160" s="46"/>
      <c r="Z1160" s="46"/>
      <c r="AA1160" s="46"/>
      <c r="AB1160" s="46"/>
      <c r="AC1160" s="46"/>
      <c r="AD1160" s="46"/>
      <c r="AE1160" s="46"/>
      <c r="AF1160" s="46"/>
      <c r="AG1160" s="46"/>
      <c r="AH1160" s="46"/>
      <c r="AI1160" s="46"/>
      <c r="AJ1160" s="46"/>
      <c r="AK1160" s="46"/>
      <c r="AL1160" s="46"/>
      <c r="AM1160" s="47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6"/>
      <c r="AX1160" s="4"/>
      <c r="AY1160" s="4"/>
      <c r="BG1160" s="9"/>
      <c r="BJ1160" s="10"/>
      <c r="BK1160" s="10"/>
      <c r="BL1160" s="10"/>
      <c r="BM1160" s="10"/>
      <c r="BN1160" s="10"/>
      <c r="BO1160" s="10"/>
      <c r="BP1160" s="10"/>
      <c r="BQ1160" s="10"/>
    </row>
    <row r="1161" spans="1:69">
      <c r="A1161" s="9"/>
      <c r="B1161" s="46"/>
      <c r="C1161" s="46"/>
      <c r="D1161" s="46"/>
      <c r="E1161" s="46"/>
      <c r="F1161" s="46"/>
      <c r="G1161" s="46"/>
      <c r="H1161" s="46"/>
      <c r="I1161" s="46"/>
      <c r="J1161" s="46"/>
      <c r="K1161" s="46"/>
      <c r="L1161" s="46"/>
      <c r="M1161" s="46"/>
      <c r="N1161" s="46"/>
      <c r="O1161" s="46"/>
      <c r="P1161" s="46"/>
      <c r="Q1161" s="46"/>
      <c r="R1161" s="46"/>
      <c r="S1161" s="46"/>
      <c r="T1161" s="46"/>
      <c r="U1161" s="46"/>
      <c r="V1161" s="46"/>
      <c r="W1161" s="46"/>
      <c r="X1161" s="46"/>
      <c r="Y1161" s="46"/>
      <c r="Z1161" s="46"/>
      <c r="AA1161" s="46"/>
      <c r="AB1161" s="46"/>
      <c r="AC1161" s="46"/>
      <c r="AD1161" s="46"/>
      <c r="AE1161" s="46"/>
      <c r="AF1161" s="46"/>
      <c r="AG1161" s="46"/>
      <c r="AH1161" s="46"/>
      <c r="AI1161" s="46"/>
      <c r="AJ1161" s="46"/>
      <c r="AK1161" s="46"/>
      <c r="AL1161" s="46"/>
      <c r="AM1161" s="47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6"/>
      <c r="AX1161" s="4"/>
      <c r="AY1161" s="4"/>
      <c r="BG1161" s="9"/>
      <c r="BJ1161" s="10"/>
      <c r="BK1161" s="10"/>
      <c r="BL1161" s="10"/>
      <c r="BM1161" s="10"/>
      <c r="BN1161" s="10"/>
      <c r="BO1161" s="10"/>
      <c r="BP1161" s="10"/>
      <c r="BQ1161" s="10"/>
    </row>
    <row r="1162" spans="1:69">
      <c r="A1162" s="9"/>
      <c r="B1162" s="46"/>
      <c r="C1162" s="46"/>
      <c r="D1162" s="46"/>
      <c r="E1162" s="46"/>
      <c r="F1162" s="46"/>
      <c r="G1162" s="46"/>
      <c r="H1162" s="46"/>
      <c r="I1162" s="46"/>
      <c r="J1162" s="46"/>
      <c r="K1162" s="46"/>
      <c r="L1162" s="46"/>
      <c r="M1162" s="46"/>
      <c r="N1162" s="46"/>
      <c r="O1162" s="46"/>
      <c r="P1162" s="46"/>
      <c r="Q1162" s="46"/>
      <c r="R1162" s="46"/>
      <c r="S1162" s="46"/>
      <c r="T1162" s="46"/>
      <c r="U1162" s="46"/>
      <c r="V1162" s="46"/>
      <c r="W1162" s="46"/>
      <c r="X1162" s="46"/>
      <c r="Y1162" s="46"/>
      <c r="Z1162" s="46"/>
      <c r="AA1162" s="46"/>
      <c r="AB1162" s="46"/>
      <c r="AC1162" s="46"/>
      <c r="AD1162" s="46"/>
      <c r="AE1162" s="46"/>
      <c r="AF1162" s="46"/>
      <c r="AG1162" s="46"/>
      <c r="AH1162" s="46"/>
      <c r="AI1162" s="46"/>
      <c r="AJ1162" s="46"/>
      <c r="AK1162" s="46"/>
      <c r="AL1162" s="46"/>
      <c r="AM1162" s="47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6"/>
      <c r="AX1162" s="4"/>
      <c r="AY1162" s="4"/>
      <c r="BG1162" s="9"/>
      <c r="BJ1162" s="10"/>
      <c r="BK1162" s="10"/>
      <c r="BL1162" s="10"/>
      <c r="BM1162" s="10"/>
      <c r="BN1162" s="10"/>
      <c r="BO1162" s="10"/>
      <c r="BP1162" s="10"/>
      <c r="BQ1162" s="10"/>
    </row>
    <row r="1163" spans="1:69">
      <c r="A1163" s="9"/>
      <c r="B1163" s="46"/>
      <c r="C1163" s="46"/>
      <c r="D1163" s="46"/>
      <c r="E1163" s="46"/>
      <c r="F1163" s="46"/>
      <c r="G1163" s="46"/>
      <c r="H1163" s="46"/>
      <c r="I1163" s="46"/>
      <c r="J1163" s="46"/>
      <c r="K1163" s="46"/>
      <c r="L1163" s="46"/>
      <c r="M1163" s="46"/>
      <c r="N1163" s="46"/>
      <c r="O1163" s="46"/>
      <c r="P1163" s="46"/>
      <c r="Q1163" s="46"/>
      <c r="R1163" s="46"/>
      <c r="S1163" s="46"/>
      <c r="T1163" s="46"/>
      <c r="U1163" s="46"/>
      <c r="V1163" s="46"/>
      <c r="W1163" s="46"/>
      <c r="X1163" s="46"/>
      <c r="Y1163" s="46"/>
      <c r="Z1163" s="46"/>
      <c r="AA1163" s="46"/>
      <c r="AB1163" s="46"/>
      <c r="AC1163" s="46"/>
      <c r="AD1163" s="46"/>
      <c r="AE1163" s="46"/>
      <c r="AF1163" s="46"/>
      <c r="AG1163" s="46"/>
      <c r="AH1163" s="46"/>
      <c r="AI1163" s="46"/>
      <c r="AJ1163" s="46"/>
      <c r="AK1163" s="46"/>
      <c r="AL1163" s="46"/>
      <c r="AM1163" s="47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6"/>
      <c r="AX1163" s="4"/>
      <c r="AY1163" s="4"/>
      <c r="BG1163" s="9"/>
      <c r="BJ1163" s="10"/>
      <c r="BK1163" s="10"/>
      <c r="BL1163" s="10"/>
      <c r="BM1163" s="10"/>
      <c r="BN1163" s="10"/>
      <c r="BO1163" s="10"/>
      <c r="BP1163" s="10"/>
      <c r="BQ1163" s="10"/>
    </row>
    <row r="1164" spans="1:69">
      <c r="A1164" s="9"/>
      <c r="B1164" s="46"/>
      <c r="C1164" s="46"/>
      <c r="D1164" s="46"/>
      <c r="E1164" s="46"/>
      <c r="F1164" s="46"/>
      <c r="G1164" s="46"/>
      <c r="H1164" s="46"/>
      <c r="I1164" s="46"/>
      <c r="J1164" s="46"/>
      <c r="K1164" s="46"/>
      <c r="L1164" s="46"/>
      <c r="M1164" s="46"/>
      <c r="N1164" s="46"/>
      <c r="O1164" s="46"/>
      <c r="P1164" s="46"/>
      <c r="Q1164" s="46"/>
      <c r="R1164" s="46"/>
      <c r="S1164" s="46"/>
      <c r="T1164" s="46"/>
      <c r="U1164" s="46"/>
      <c r="V1164" s="46"/>
      <c r="W1164" s="46"/>
      <c r="X1164" s="46"/>
      <c r="Y1164" s="46"/>
      <c r="Z1164" s="46"/>
      <c r="AA1164" s="46"/>
      <c r="AB1164" s="46"/>
      <c r="AC1164" s="46"/>
      <c r="AD1164" s="46"/>
      <c r="AE1164" s="46"/>
      <c r="AF1164" s="46"/>
      <c r="AG1164" s="46"/>
      <c r="AH1164" s="46"/>
      <c r="AI1164" s="46"/>
      <c r="AJ1164" s="46"/>
      <c r="AK1164" s="46"/>
      <c r="AL1164" s="46"/>
      <c r="AM1164" s="47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6"/>
      <c r="AX1164" s="4"/>
      <c r="AY1164" s="4"/>
      <c r="BG1164" s="9"/>
      <c r="BJ1164" s="10"/>
      <c r="BK1164" s="10"/>
      <c r="BL1164" s="10"/>
      <c r="BM1164" s="10"/>
      <c r="BN1164" s="10"/>
      <c r="BO1164" s="10"/>
      <c r="BP1164" s="10"/>
      <c r="BQ1164" s="10"/>
    </row>
    <row r="1165" spans="1:69">
      <c r="A1165" s="9"/>
      <c r="B1165" s="46"/>
      <c r="C1165" s="46"/>
      <c r="D1165" s="46"/>
      <c r="E1165" s="46"/>
      <c r="F1165" s="46"/>
      <c r="G1165" s="46"/>
      <c r="H1165" s="46"/>
      <c r="I1165" s="46"/>
      <c r="J1165" s="46"/>
      <c r="K1165" s="46"/>
      <c r="L1165" s="46"/>
      <c r="M1165" s="46"/>
      <c r="N1165" s="46"/>
      <c r="O1165" s="46"/>
      <c r="P1165" s="46"/>
      <c r="Q1165" s="46"/>
      <c r="R1165" s="46"/>
      <c r="S1165" s="46"/>
      <c r="T1165" s="46"/>
      <c r="U1165" s="46"/>
      <c r="V1165" s="46"/>
      <c r="W1165" s="46"/>
      <c r="X1165" s="46"/>
      <c r="Y1165" s="46"/>
      <c r="Z1165" s="46"/>
      <c r="AA1165" s="46"/>
      <c r="AB1165" s="46"/>
      <c r="AC1165" s="46"/>
      <c r="AD1165" s="46"/>
      <c r="AE1165" s="46"/>
      <c r="AF1165" s="46"/>
      <c r="AG1165" s="46"/>
      <c r="AH1165" s="46"/>
      <c r="AI1165" s="46"/>
      <c r="AJ1165" s="46"/>
      <c r="AK1165" s="46"/>
      <c r="AL1165" s="46"/>
      <c r="AM1165" s="47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6"/>
      <c r="AX1165" s="4"/>
      <c r="AY1165" s="4"/>
      <c r="BG1165" s="9"/>
      <c r="BJ1165" s="10"/>
      <c r="BK1165" s="10"/>
      <c r="BL1165" s="10"/>
      <c r="BM1165" s="10"/>
      <c r="BN1165" s="10"/>
      <c r="BO1165" s="10"/>
      <c r="BP1165" s="10"/>
      <c r="BQ1165" s="10"/>
    </row>
    <row r="1166" spans="1:69">
      <c r="A1166" s="9"/>
      <c r="B1166" s="46"/>
      <c r="C1166" s="46"/>
      <c r="D1166" s="46"/>
      <c r="E1166" s="46"/>
      <c r="F1166" s="46"/>
      <c r="G1166" s="46"/>
      <c r="H1166" s="46"/>
      <c r="I1166" s="46"/>
      <c r="J1166" s="46"/>
      <c r="K1166" s="46"/>
      <c r="L1166" s="46"/>
      <c r="M1166" s="46"/>
      <c r="N1166" s="46"/>
      <c r="O1166" s="46"/>
      <c r="P1166" s="46"/>
      <c r="Q1166" s="46"/>
      <c r="R1166" s="46"/>
      <c r="S1166" s="46"/>
      <c r="T1166" s="46"/>
      <c r="U1166" s="46"/>
      <c r="V1166" s="46"/>
      <c r="W1166" s="46"/>
      <c r="X1166" s="46"/>
      <c r="Y1166" s="46"/>
      <c r="Z1166" s="46"/>
      <c r="AA1166" s="46"/>
      <c r="AB1166" s="46"/>
      <c r="AC1166" s="46"/>
      <c r="AD1166" s="46"/>
      <c r="AE1166" s="46"/>
      <c r="AF1166" s="46"/>
      <c r="AG1166" s="46"/>
      <c r="AH1166" s="46"/>
      <c r="AI1166" s="46"/>
      <c r="AJ1166" s="46"/>
      <c r="AK1166" s="46"/>
      <c r="AL1166" s="46"/>
      <c r="AM1166" s="47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6"/>
      <c r="AX1166" s="4"/>
      <c r="AY1166" s="4"/>
      <c r="BG1166" s="9"/>
      <c r="BJ1166" s="10"/>
      <c r="BK1166" s="10"/>
      <c r="BL1166" s="10"/>
      <c r="BM1166" s="10"/>
      <c r="BN1166" s="10"/>
      <c r="BO1166" s="10"/>
      <c r="BP1166" s="10"/>
      <c r="BQ1166" s="10"/>
    </row>
    <row r="1167" spans="1:69">
      <c r="A1167" s="9"/>
      <c r="B1167" s="46"/>
      <c r="C1167" s="46"/>
      <c r="D1167" s="46"/>
      <c r="E1167" s="46"/>
      <c r="F1167" s="46"/>
      <c r="G1167" s="46"/>
      <c r="H1167" s="46"/>
      <c r="I1167" s="46"/>
      <c r="J1167" s="46"/>
      <c r="K1167" s="46"/>
      <c r="L1167" s="46"/>
      <c r="M1167" s="46"/>
      <c r="N1167" s="46"/>
      <c r="O1167" s="46"/>
      <c r="P1167" s="46"/>
      <c r="Q1167" s="46"/>
      <c r="R1167" s="46"/>
      <c r="S1167" s="46"/>
      <c r="T1167" s="46"/>
      <c r="U1167" s="46"/>
      <c r="V1167" s="46"/>
      <c r="W1167" s="46"/>
      <c r="X1167" s="46"/>
      <c r="Y1167" s="46"/>
      <c r="Z1167" s="46"/>
      <c r="AA1167" s="46"/>
      <c r="AB1167" s="46"/>
      <c r="AC1167" s="46"/>
      <c r="AD1167" s="46"/>
      <c r="AE1167" s="46"/>
      <c r="AF1167" s="46"/>
      <c r="AG1167" s="46"/>
      <c r="AH1167" s="46"/>
      <c r="AI1167" s="46"/>
      <c r="AJ1167" s="46"/>
      <c r="AK1167" s="46"/>
      <c r="AL1167" s="46"/>
      <c r="AM1167" s="47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6"/>
      <c r="AX1167" s="4"/>
      <c r="AY1167" s="4"/>
      <c r="BG1167" s="9"/>
      <c r="BJ1167" s="10"/>
      <c r="BK1167" s="10"/>
      <c r="BL1167" s="10"/>
      <c r="BM1167" s="10"/>
      <c r="BN1167" s="10"/>
      <c r="BO1167" s="10"/>
      <c r="BP1167" s="10"/>
      <c r="BQ1167" s="10"/>
    </row>
    <row r="1168" spans="1:69">
      <c r="A1168" s="9"/>
      <c r="B1168" s="46"/>
      <c r="C1168" s="46"/>
      <c r="D1168" s="46"/>
      <c r="E1168" s="46"/>
      <c r="F1168" s="46"/>
      <c r="G1168" s="46"/>
      <c r="H1168" s="46"/>
      <c r="I1168" s="46"/>
      <c r="J1168" s="46"/>
      <c r="K1168" s="46"/>
      <c r="L1168" s="46"/>
      <c r="M1168" s="46"/>
      <c r="N1168" s="46"/>
      <c r="O1168" s="46"/>
      <c r="P1168" s="46"/>
      <c r="Q1168" s="46"/>
      <c r="R1168" s="46"/>
      <c r="S1168" s="46"/>
      <c r="T1168" s="46"/>
      <c r="U1168" s="46"/>
      <c r="V1168" s="46"/>
      <c r="W1168" s="46"/>
      <c r="X1168" s="46"/>
      <c r="Y1168" s="46"/>
      <c r="Z1168" s="46"/>
      <c r="AA1168" s="46"/>
      <c r="AB1168" s="46"/>
      <c r="AC1168" s="46"/>
      <c r="AD1168" s="46"/>
      <c r="AE1168" s="46"/>
      <c r="AF1168" s="46"/>
      <c r="AG1168" s="46"/>
      <c r="AH1168" s="46"/>
      <c r="AI1168" s="46"/>
      <c r="AJ1168" s="46"/>
      <c r="AK1168" s="46"/>
      <c r="AL1168" s="46"/>
      <c r="AM1168" s="47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6"/>
      <c r="AX1168" s="4"/>
      <c r="AY1168" s="4"/>
      <c r="BG1168" s="9"/>
      <c r="BJ1168" s="10"/>
      <c r="BK1168" s="10"/>
      <c r="BL1168" s="10"/>
      <c r="BM1168" s="10"/>
      <c r="BN1168" s="10"/>
      <c r="BO1168" s="10"/>
      <c r="BP1168" s="10"/>
      <c r="BQ1168" s="10"/>
    </row>
    <row r="1169" spans="1:69">
      <c r="A1169" s="9"/>
      <c r="B1169" s="46"/>
      <c r="C1169" s="46"/>
      <c r="D1169" s="46"/>
      <c r="E1169" s="46"/>
      <c r="F1169" s="46"/>
      <c r="G1169" s="46"/>
      <c r="H1169" s="46"/>
      <c r="I1169" s="46"/>
      <c r="J1169" s="46"/>
      <c r="K1169" s="46"/>
      <c r="L1169" s="46"/>
      <c r="M1169" s="46"/>
      <c r="N1169" s="46"/>
      <c r="O1169" s="46"/>
      <c r="P1169" s="46"/>
      <c r="Q1169" s="46"/>
      <c r="R1169" s="46"/>
      <c r="S1169" s="46"/>
      <c r="T1169" s="46"/>
      <c r="U1169" s="46"/>
      <c r="V1169" s="46"/>
      <c r="W1169" s="46"/>
      <c r="X1169" s="46"/>
      <c r="Y1169" s="46"/>
      <c r="Z1169" s="46"/>
      <c r="AA1169" s="46"/>
      <c r="AB1169" s="46"/>
      <c r="AC1169" s="46"/>
      <c r="AD1169" s="46"/>
      <c r="AE1169" s="46"/>
      <c r="AF1169" s="46"/>
      <c r="AG1169" s="46"/>
      <c r="AH1169" s="46"/>
      <c r="AI1169" s="46"/>
      <c r="AJ1169" s="46"/>
      <c r="AK1169" s="46"/>
      <c r="AL1169" s="46"/>
      <c r="AM1169" s="47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6"/>
      <c r="AX1169" s="4"/>
      <c r="AY1169" s="4"/>
      <c r="BG1169" s="9"/>
      <c r="BJ1169" s="10"/>
      <c r="BK1169" s="10"/>
      <c r="BL1169" s="10"/>
      <c r="BM1169" s="10"/>
      <c r="BN1169" s="10"/>
      <c r="BO1169" s="10"/>
      <c r="BP1169" s="10"/>
      <c r="BQ1169" s="10"/>
    </row>
    <row r="1170" spans="1:69">
      <c r="A1170" s="9"/>
      <c r="B1170" s="46"/>
      <c r="C1170" s="46"/>
      <c r="D1170" s="46"/>
      <c r="E1170" s="46"/>
      <c r="F1170" s="46"/>
      <c r="G1170" s="46"/>
      <c r="H1170" s="46"/>
      <c r="I1170" s="46"/>
      <c r="J1170" s="46"/>
      <c r="K1170" s="46"/>
      <c r="L1170" s="46"/>
      <c r="M1170" s="46"/>
      <c r="N1170" s="46"/>
      <c r="O1170" s="46"/>
      <c r="P1170" s="46"/>
      <c r="Q1170" s="46"/>
      <c r="R1170" s="46"/>
      <c r="S1170" s="46"/>
      <c r="T1170" s="46"/>
      <c r="U1170" s="46"/>
      <c r="V1170" s="46"/>
      <c r="W1170" s="46"/>
      <c r="X1170" s="46"/>
      <c r="Y1170" s="46"/>
      <c r="Z1170" s="46"/>
      <c r="AA1170" s="46"/>
      <c r="AB1170" s="46"/>
      <c r="AC1170" s="46"/>
      <c r="AD1170" s="46"/>
      <c r="AE1170" s="46"/>
      <c r="AF1170" s="46"/>
      <c r="AG1170" s="46"/>
      <c r="AH1170" s="46"/>
      <c r="AI1170" s="46"/>
      <c r="AJ1170" s="46"/>
      <c r="AK1170" s="46"/>
      <c r="AL1170" s="46"/>
      <c r="AM1170" s="47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6"/>
      <c r="AX1170" s="4"/>
      <c r="AY1170" s="4"/>
      <c r="BG1170" s="9"/>
      <c r="BJ1170" s="10"/>
      <c r="BK1170" s="10"/>
      <c r="BL1170" s="10"/>
      <c r="BM1170" s="10"/>
      <c r="BN1170" s="10"/>
      <c r="BO1170" s="10"/>
      <c r="BP1170" s="10"/>
      <c r="BQ1170" s="10"/>
    </row>
    <row r="1171" spans="1:69">
      <c r="A1171" s="9"/>
      <c r="B1171" s="46"/>
      <c r="C1171" s="46"/>
      <c r="D1171" s="46"/>
      <c r="E1171" s="46"/>
      <c r="F1171" s="46"/>
      <c r="G1171" s="46"/>
      <c r="H1171" s="46"/>
      <c r="I1171" s="46"/>
      <c r="J1171" s="46"/>
      <c r="K1171" s="46"/>
      <c r="L1171" s="46"/>
      <c r="M1171" s="46"/>
      <c r="N1171" s="46"/>
      <c r="O1171" s="46"/>
      <c r="P1171" s="46"/>
      <c r="Q1171" s="46"/>
      <c r="R1171" s="46"/>
      <c r="S1171" s="46"/>
      <c r="T1171" s="46"/>
      <c r="U1171" s="46"/>
      <c r="V1171" s="46"/>
      <c r="W1171" s="46"/>
      <c r="X1171" s="46"/>
      <c r="Y1171" s="46"/>
      <c r="Z1171" s="46"/>
      <c r="AA1171" s="46"/>
      <c r="AB1171" s="46"/>
      <c r="AC1171" s="46"/>
      <c r="AD1171" s="46"/>
      <c r="AE1171" s="46"/>
      <c r="AF1171" s="46"/>
      <c r="AG1171" s="46"/>
      <c r="AH1171" s="46"/>
      <c r="AI1171" s="46"/>
      <c r="AJ1171" s="46"/>
      <c r="AK1171" s="46"/>
      <c r="AL1171" s="46"/>
      <c r="AM1171" s="47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6"/>
      <c r="AX1171" s="4"/>
      <c r="AY1171" s="4"/>
      <c r="BG1171" s="9"/>
      <c r="BJ1171" s="10"/>
      <c r="BK1171" s="10"/>
      <c r="BL1171" s="10"/>
      <c r="BM1171" s="10"/>
      <c r="BN1171" s="10"/>
      <c r="BO1171" s="10"/>
      <c r="BP1171" s="10"/>
      <c r="BQ1171" s="10"/>
    </row>
    <row r="1172" spans="1:69">
      <c r="A1172" s="9"/>
      <c r="B1172" s="46"/>
      <c r="C1172" s="46"/>
      <c r="D1172" s="46"/>
      <c r="E1172" s="46"/>
      <c r="F1172" s="46"/>
      <c r="G1172" s="46"/>
      <c r="H1172" s="46"/>
      <c r="I1172" s="46"/>
      <c r="J1172" s="46"/>
      <c r="K1172" s="46"/>
      <c r="L1172" s="46"/>
      <c r="M1172" s="46"/>
      <c r="N1172" s="46"/>
      <c r="O1172" s="46"/>
      <c r="P1172" s="46"/>
      <c r="Q1172" s="46"/>
      <c r="R1172" s="46"/>
      <c r="S1172" s="46"/>
      <c r="T1172" s="46"/>
      <c r="U1172" s="46"/>
      <c r="V1172" s="46"/>
      <c r="W1172" s="46"/>
      <c r="X1172" s="46"/>
      <c r="Y1172" s="46"/>
      <c r="Z1172" s="46"/>
      <c r="AA1172" s="46"/>
      <c r="AB1172" s="46"/>
      <c r="AC1172" s="46"/>
      <c r="AD1172" s="46"/>
      <c r="AE1172" s="46"/>
      <c r="AF1172" s="46"/>
      <c r="AG1172" s="46"/>
      <c r="AH1172" s="46"/>
      <c r="AI1172" s="46"/>
      <c r="AJ1172" s="46"/>
      <c r="AK1172" s="46"/>
      <c r="AL1172" s="46"/>
      <c r="AM1172" s="47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6"/>
      <c r="AX1172" s="4"/>
      <c r="AY1172" s="4"/>
      <c r="BG1172" s="9"/>
      <c r="BJ1172" s="10"/>
      <c r="BK1172" s="10"/>
      <c r="BL1172" s="10"/>
      <c r="BM1172" s="10"/>
      <c r="BN1172" s="10"/>
      <c r="BO1172" s="10"/>
      <c r="BP1172" s="10"/>
      <c r="BQ1172" s="10"/>
    </row>
    <row r="1173" spans="1:69">
      <c r="A1173" s="9"/>
      <c r="B1173" s="46"/>
      <c r="C1173" s="46"/>
      <c r="D1173" s="46"/>
      <c r="E1173" s="46"/>
      <c r="F1173" s="46"/>
      <c r="G1173" s="46"/>
      <c r="H1173" s="46"/>
      <c r="I1173" s="46"/>
      <c r="J1173" s="46"/>
      <c r="K1173" s="46"/>
      <c r="L1173" s="46"/>
      <c r="M1173" s="46"/>
      <c r="N1173" s="46"/>
      <c r="O1173" s="46"/>
      <c r="P1173" s="46"/>
      <c r="Q1173" s="46"/>
      <c r="R1173" s="46"/>
      <c r="S1173" s="46"/>
      <c r="T1173" s="46"/>
      <c r="U1173" s="46"/>
      <c r="V1173" s="46"/>
      <c r="W1173" s="46"/>
      <c r="X1173" s="46"/>
      <c r="Y1173" s="46"/>
      <c r="Z1173" s="46"/>
      <c r="AA1173" s="46"/>
      <c r="AB1173" s="46"/>
      <c r="AC1173" s="46"/>
      <c r="AD1173" s="46"/>
      <c r="AE1173" s="46"/>
      <c r="AF1173" s="46"/>
      <c r="AG1173" s="46"/>
      <c r="AH1173" s="46"/>
      <c r="AI1173" s="46"/>
      <c r="AJ1173" s="46"/>
      <c r="AK1173" s="46"/>
      <c r="AL1173" s="46"/>
      <c r="AM1173" s="47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6"/>
      <c r="AX1173" s="4"/>
      <c r="AY1173" s="4"/>
      <c r="BG1173" s="9"/>
      <c r="BJ1173" s="10"/>
      <c r="BK1173" s="10"/>
      <c r="BL1173" s="10"/>
      <c r="BM1173" s="10"/>
      <c r="BN1173" s="10"/>
      <c r="BO1173" s="10"/>
      <c r="BP1173" s="10"/>
      <c r="BQ1173" s="10"/>
    </row>
    <row r="1174" spans="1:69">
      <c r="A1174" s="9"/>
      <c r="B1174" s="46"/>
      <c r="C1174" s="46"/>
      <c r="D1174" s="46"/>
      <c r="E1174" s="46"/>
      <c r="F1174" s="46"/>
      <c r="G1174" s="46"/>
      <c r="H1174" s="46"/>
      <c r="I1174" s="46"/>
      <c r="J1174" s="46"/>
      <c r="K1174" s="46"/>
      <c r="L1174" s="46"/>
      <c r="M1174" s="46"/>
      <c r="N1174" s="46"/>
      <c r="O1174" s="46"/>
      <c r="P1174" s="46"/>
      <c r="Q1174" s="46"/>
      <c r="R1174" s="46"/>
      <c r="S1174" s="46"/>
      <c r="T1174" s="46"/>
      <c r="U1174" s="46"/>
      <c r="V1174" s="46"/>
      <c r="W1174" s="46"/>
      <c r="X1174" s="46"/>
      <c r="Y1174" s="46"/>
      <c r="Z1174" s="46"/>
      <c r="AA1174" s="46"/>
      <c r="AB1174" s="46"/>
      <c r="AC1174" s="46"/>
      <c r="AD1174" s="46"/>
      <c r="AE1174" s="46"/>
      <c r="AF1174" s="46"/>
      <c r="AG1174" s="46"/>
      <c r="AH1174" s="46"/>
      <c r="AI1174" s="46"/>
      <c r="AJ1174" s="46"/>
      <c r="AK1174" s="46"/>
      <c r="AL1174" s="46"/>
      <c r="AM1174" s="47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6"/>
      <c r="AX1174" s="4"/>
      <c r="AY1174" s="4"/>
      <c r="BG1174" s="9"/>
      <c r="BJ1174" s="10"/>
      <c r="BK1174" s="10"/>
      <c r="BL1174" s="10"/>
      <c r="BM1174" s="10"/>
      <c r="BN1174" s="10"/>
      <c r="BO1174" s="10"/>
      <c r="BP1174" s="10"/>
      <c r="BQ1174" s="10"/>
    </row>
    <row r="1175" spans="1:69">
      <c r="A1175" s="9"/>
      <c r="B1175" s="46"/>
      <c r="C1175" s="46"/>
      <c r="D1175" s="46"/>
      <c r="E1175" s="46"/>
      <c r="F1175" s="46"/>
      <c r="G1175" s="46"/>
      <c r="H1175" s="46"/>
      <c r="I1175" s="46"/>
      <c r="J1175" s="46"/>
      <c r="K1175" s="46"/>
      <c r="L1175" s="46"/>
      <c r="M1175" s="46"/>
      <c r="N1175" s="46"/>
      <c r="O1175" s="46"/>
      <c r="P1175" s="46"/>
      <c r="Q1175" s="46"/>
      <c r="R1175" s="46"/>
      <c r="S1175" s="46"/>
      <c r="T1175" s="46"/>
      <c r="U1175" s="46"/>
      <c r="V1175" s="46"/>
      <c r="W1175" s="46"/>
      <c r="X1175" s="46"/>
      <c r="Y1175" s="46"/>
      <c r="Z1175" s="46"/>
      <c r="AA1175" s="46"/>
      <c r="AB1175" s="46"/>
      <c r="AC1175" s="46"/>
      <c r="AD1175" s="46"/>
      <c r="AE1175" s="46"/>
      <c r="AF1175" s="46"/>
      <c r="AG1175" s="46"/>
      <c r="AH1175" s="46"/>
      <c r="AI1175" s="46"/>
      <c r="AJ1175" s="46"/>
      <c r="AK1175" s="46"/>
      <c r="AL1175" s="46"/>
      <c r="AM1175" s="47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6"/>
      <c r="AX1175" s="4"/>
      <c r="AY1175" s="4"/>
      <c r="BG1175" s="9"/>
      <c r="BJ1175" s="10"/>
      <c r="BK1175" s="10"/>
      <c r="BL1175" s="10"/>
      <c r="BM1175" s="10"/>
      <c r="BN1175" s="10"/>
      <c r="BO1175" s="10"/>
      <c r="BP1175" s="10"/>
      <c r="BQ1175" s="10"/>
    </row>
    <row r="1176" spans="1:69">
      <c r="A1176" s="9"/>
      <c r="B1176" s="46"/>
      <c r="C1176" s="46"/>
      <c r="D1176" s="46"/>
      <c r="E1176" s="46"/>
      <c r="F1176" s="46"/>
      <c r="G1176" s="46"/>
      <c r="H1176" s="46"/>
      <c r="I1176" s="46"/>
      <c r="J1176" s="46"/>
      <c r="K1176" s="46"/>
      <c r="L1176" s="46"/>
      <c r="M1176" s="46"/>
      <c r="N1176" s="46"/>
      <c r="O1176" s="46"/>
      <c r="P1176" s="46"/>
      <c r="Q1176" s="46"/>
      <c r="R1176" s="46"/>
      <c r="S1176" s="46"/>
      <c r="T1176" s="46"/>
      <c r="U1176" s="46"/>
      <c r="V1176" s="46"/>
      <c r="W1176" s="46"/>
      <c r="X1176" s="46"/>
      <c r="Y1176" s="46"/>
      <c r="Z1176" s="46"/>
      <c r="AA1176" s="46"/>
      <c r="AB1176" s="46"/>
      <c r="AC1176" s="46"/>
      <c r="AD1176" s="46"/>
      <c r="AE1176" s="46"/>
      <c r="AF1176" s="46"/>
      <c r="AG1176" s="46"/>
      <c r="AH1176" s="46"/>
      <c r="AI1176" s="46"/>
      <c r="AJ1176" s="46"/>
      <c r="AK1176" s="46"/>
      <c r="AL1176" s="46"/>
      <c r="AM1176" s="47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6"/>
      <c r="AX1176" s="4"/>
      <c r="AY1176" s="4"/>
      <c r="BG1176" s="9"/>
      <c r="BJ1176" s="10"/>
      <c r="BK1176" s="10"/>
      <c r="BL1176" s="10"/>
      <c r="BM1176" s="10"/>
      <c r="BN1176" s="10"/>
      <c r="BO1176" s="10"/>
      <c r="BP1176" s="10"/>
      <c r="BQ1176" s="10"/>
    </row>
    <row r="1177" spans="1:69">
      <c r="A1177" s="9"/>
      <c r="B1177" s="46"/>
      <c r="C1177" s="46"/>
      <c r="D1177" s="46"/>
      <c r="E1177" s="46"/>
      <c r="F1177" s="46"/>
      <c r="G1177" s="46"/>
      <c r="H1177" s="46"/>
      <c r="I1177" s="46"/>
      <c r="J1177" s="46"/>
      <c r="K1177" s="46"/>
      <c r="L1177" s="46"/>
      <c r="M1177" s="46"/>
      <c r="N1177" s="46"/>
      <c r="O1177" s="46"/>
      <c r="P1177" s="46"/>
      <c r="Q1177" s="46"/>
      <c r="R1177" s="46"/>
      <c r="S1177" s="46"/>
      <c r="T1177" s="46"/>
      <c r="U1177" s="46"/>
      <c r="V1177" s="46"/>
      <c r="W1177" s="46"/>
      <c r="X1177" s="46"/>
      <c r="Y1177" s="46"/>
      <c r="Z1177" s="46"/>
      <c r="AA1177" s="46"/>
      <c r="AB1177" s="46"/>
      <c r="AC1177" s="46"/>
      <c r="AD1177" s="46"/>
      <c r="AE1177" s="46"/>
      <c r="AF1177" s="46"/>
      <c r="AG1177" s="46"/>
      <c r="AH1177" s="46"/>
      <c r="AI1177" s="46"/>
      <c r="AJ1177" s="46"/>
      <c r="AK1177" s="46"/>
      <c r="AL1177" s="46"/>
      <c r="AM1177" s="47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6"/>
      <c r="AX1177" s="4"/>
      <c r="AY1177" s="4"/>
      <c r="BG1177" s="9"/>
      <c r="BJ1177" s="10"/>
      <c r="BK1177" s="10"/>
      <c r="BL1177" s="10"/>
      <c r="BM1177" s="10"/>
      <c r="BN1177" s="10"/>
      <c r="BO1177" s="10"/>
      <c r="BP1177" s="10"/>
      <c r="BQ1177" s="10"/>
    </row>
    <row r="1178" spans="1:69">
      <c r="A1178" s="9"/>
      <c r="B1178" s="46"/>
      <c r="C1178" s="46"/>
      <c r="D1178" s="46"/>
      <c r="E1178" s="46"/>
      <c r="F1178" s="46"/>
      <c r="G1178" s="46"/>
      <c r="H1178" s="46"/>
      <c r="I1178" s="46"/>
      <c r="J1178" s="46"/>
      <c r="K1178" s="46"/>
      <c r="L1178" s="46"/>
      <c r="M1178" s="46"/>
      <c r="N1178" s="46"/>
      <c r="O1178" s="46"/>
      <c r="P1178" s="46"/>
      <c r="Q1178" s="46"/>
      <c r="R1178" s="46"/>
      <c r="S1178" s="46"/>
      <c r="T1178" s="46"/>
      <c r="U1178" s="46"/>
      <c r="V1178" s="46"/>
      <c r="W1178" s="46"/>
      <c r="X1178" s="46"/>
      <c r="Y1178" s="46"/>
      <c r="Z1178" s="46"/>
      <c r="AA1178" s="46"/>
      <c r="AB1178" s="46"/>
      <c r="AC1178" s="46"/>
      <c r="AD1178" s="46"/>
      <c r="AE1178" s="46"/>
      <c r="AF1178" s="46"/>
      <c r="AG1178" s="46"/>
      <c r="AH1178" s="46"/>
      <c r="AI1178" s="46"/>
      <c r="AJ1178" s="46"/>
      <c r="AK1178" s="46"/>
      <c r="AL1178" s="46"/>
      <c r="AM1178" s="47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6"/>
      <c r="AX1178" s="4"/>
      <c r="AY1178" s="4"/>
      <c r="BG1178" s="9"/>
      <c r="BJ1178" s="10"/>
      <c r="BK1178" s="10"/>
      <c r="BL1178" s="10"/>
      <c r="BM1178" s="10"/>
      <c r="BN1178" s="10"/>
      <c r="BO1178" s="10"/>
      <c r="BP1178" s="10"/>
      <c r="BQ1178" s="10"/>
    </row>
    <row r="1179" spans="1:69">
      <c r="A1179" s="9"/>
      <c r="B1179" s="46"/>
      <c r="C1179" s="46"/>
      <c r="D1179" s="46"/>
      <c r="E1179" s="46"/>
      <c r="F1179" s="46"/>
      <c r="G1179" s="46"/>
      <c r="H1179" s="46"/>
      <c r="I1179" s="46"/>
      <c r="J1179" s="46"/>
      <c r="K1179" s="46"/>
      <c r="L1179" s="46"/>
      <c r="M1179" s="46"/>
      <c r="N1179" s="46"/>
      <c r="O1179" s="46"/>
      <c r="P1179" s="46"/>
      <c r="Q1179" s="46"/>
      <c r="R1179" s="46"/>
      <c r="S1179" s="46"/>
      <c r="T1179" s="46"/>
      <c r="U1179" s="46"/>
      <c r="V1179" s="46"/>
      <c r="W1179" s="46"/>
      <c r="X1179" s="46"/>
      <c r="Y1179" s="46"/>
      <c r="Z1179" s="46"/>
      <c r="AA1179" s="46"/>
      <c r="AB1179" s="46"/>
      <c r="AC1179" s="46"/>
      <c r="AD1179" s="46"/>
      <c r="AE1179" s="46"/>
      <c r="AF1179" s="46"/>
      <c r="AG1179" s="46"/>
      <c r="AH1179" s="46"/>
      <c r="AI1179" s="46"/>
      <c r="AJ1179" s="46"/>
      <c r="AK1179" s="46"/>
      <c r="AL1179" s="46"/>
      <c r="AM1179" s="47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6"/>
      <c r="AX1179" s="4"/>
      <c r="AY1179" s="4"/>
      <c r="BG1179" s="9"/>
      <c r="BJ1179" s="10"/>
      <c r="BK1179" s="10"/>
      <c r="BL1179" s="10"/>
      <c r="BM1179" s="10"/>
      <c r="BN1179" s="10"/>
      <c r="BO1179" s="10"/>
      <c r="BP1179" s="10"/>
      <c r="BQ1179" s="10"/>
    </row>
    <row r="1180" spans="1:69">
      <c r="A1180" s="9"/>
      <c r="B1180" s="46"/>
      <c r="C1180" s="46"/>
      <c r="D1180" s="46"/>
      <c r="E1180" s="46"/>
      <c r="F1180" s="46"/>
      <c r="G1180" s="46"/>
      <c r="H1180" s="46"/>
      <c r="I1180" s="46"/>
      <c r="J1180" s="46"/>
      <c r="K1180" s="46"/>
      <c r="L1180" s="46"/>
      <c r="M1180" s="46"/>
      <c r="N1180" s="46"/>
      <c r="O1180" s="46"/>
      <c r="P1180" s="46"/>
      <c r="Q1180" s="46"/>
      <c r="R1180" s="46"/>
      <c r="S1180" s="46"/>
      <c r="T1180" s="46"/>
      <c r="U1180" s="46"/>
      <c r="V1180" s="46"/>
      <c r="W1180" s="46"/>
      <c r="X1180" s="46"/>
      <c r="Y1180" s="46"/>
      <c r="Z1180" s="46"/>
      <c r="AA1180" s="46"/>
      <c r="AB1180" s="46"/>
      <c r="AC1180" s="46"/>
      <c r="AD1180" s="46"/>
      <c r="AE1180" s="46"/>
      <c r="AF1180" s="46"/>
      <c r="AG1180" s="46"/>
      <c r="AH1180" s="46"/>
      <c r="AI1180" s="46"/>
      <c r="AJ1180" s="46"/>
      <c r="AK1180" s="46"/>
      <c r="AL1180" s="46"/>
      <c r="AM1180" s="47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6"/>
      <c r="AX1180" s="4"/>
      <c r="AY1180" s="4"/>
      <c r="BG1180" s="9"/>
      <c r="BJ1180" s="10"/>
      <c r="BK1180" s="10"/>
      <c r="BL1180" s="10"/>
      <c r="BM1180" s="10"/>
      <c r="BN1180" s="10"/>
      <c r="BO1180" s="10"/>
      <c r="BP1180" s="10"/>
      <c r="BQ1180" s="10"/>
    </row>
    <row r="1181" spans="1:69">
      <c r="A1181" s="9"/>
      <c r="B1181" s="46"/>
      <c r="C1181" s="46"/>
      <c r="D1181" s="46"/>
      <c r="E1181" s="46"/>
      <c r="F1181" s="46"/>
      <c r="G1181" s="46"/>
      <c r="H1181" s="46"/>
      <c r="I1181" s="46"/>
      <c r="J1181" s="46"/>
      <c r="K1181" s="46"/>
      <c r="L1181" s="46"/>
      <c r="M1181" s="46"/>
      <c r="N1181" s="46"/>
      <c r="O1181" s="46"/>
      <c r="P1181" s="46"/>
      <c r="Q1181" s="46"/>
      <c r="R1181" s="46"/>
      <c r="S1181" s="46"/>
      <c r="T1181" s="46"/>
      <c r="U1181" s="46"/>
      <c r="V1181" s="46"/>
      <c r="W1181" s="46"/>
      <c r="X1181" s="46"/>
      <c r="Y1181" s="46"/>
      <c r="Z1181" s="46"/>
      <c r="AA1181" s="46"/>
      <c r="AB1181" s="46"/>
      <c r="AC1181" s="46"/>
      <c r="AD1181" s="46"/>
      <c r="AE1181" s="46"/>
      <c r="AF1181" s="46"/>
      <c r="AG1181" s="46"/>
      <c r="AH1181" s="46"/>
      <c r="AI1181" s="46"/>
      <c r="AJ1181" s="46"/>
      <c r="AK1181" s="46"/>
      <c r="AL1181" s="46"/>
      <c r="AM1181" s="47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6"/>
      <c r="AX1181" s="4"/>
      <c r="AY1181" s="4"/>
      <c r="BG1181" s="9"/>
      <c r="BJ1181" s="10"/>
      <c r="BK1181" s="10"/>
      <c r="BL1181" s="10"/>
      <c r="BM1181" s="10"/>
      <c r="BN1181" s="10"/>
      <c r="BO1181" s="10"/>
      <c r="BP1181" s="10"/>
      <c r="BQ1181" s="10"/>
    </row>
    <row r="1182" spans="1:69">
      <c r="A1182" s="9"/>
      <c r="B1182" s="46"/>
      <c r="C1182" s="46"/>
      <c r="D1182" s="46"/>
      <c r="E1182" s="46"/>
      <c r="F1182" s="46"/>
      <c r="G1182" s="46"/>
      <c r="H1182" s="46"/>
      <c r="I1182" s="46"/>
      <c r="J1182" s="46"/>
      <c r="K1182" s="46"/>
      <c r="L1182" s="46"/>
      <c r="M1182" s="46"/>
      <c r="N1182" s="46"/>
      <c r="O1182" s="46"/>
      <c r="P1182" s="46"/>
      <c r="Q1182" s="46"/>
      <c r="R1182" s="46"/>
      <c r="S1182" s="46"/>
      <c r="T1182" s="46"/>
      <c r="U1182" s="46"/>
      <c r="V1182" s="46"/>
      <c r="W1182" s="46"/>
      <c r="X1182" s="46"/>
      <c r="Y1182" s="46"/>
      <c r="Z1182" s="46"/>
      <c r="AA1182" s="46"/>
      <c r="AB1182" s="46"/>
      <c r="AC1182" s="46"/>
      <c r="AD1182" s="46"/>
      <c r="AE1182" s="46"/>
      <c r="AF1182" s="46"/>
      <c r="AG1182" s="46"/>
      <c r="AH1182" s="46"/>
      <c r="AI1182" s="46"/>
      <c r="AJ1182" s="46"/>
      <c r="AK1182" s="46"/>
      <c r="AL1182" s="46"/>
      <c r="AM1182" s="47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6"/>
      <c r="AX1182" s="4"/>
      <c r="AY1182" s="4"/>
      <c r="BG1182" s="9"/>
      <c r="BJ1182" s="10"/>
      <c r="BK1182" s="10"/>
      <c r="BL1182" s="10"/>
      <c r="BM1182" s="10"/>
      <c r="BN1182" s="10"/>
      <c r="BO1182" s="10"/>
      <c r="BP1182" s="10"/>
      <c r="BQ1182" s="10"/>
    </row>
    <row r="1183" spans="1:69">
      <c r="A1183" s="9"/>
      <c r="B1183" s="46"/>
      <c r="C1183" s="46"/>
      <c r="D1183" s="46"/>
      <c r="E1183" s="46"/>
      <c r="F1183" s="46"/>
      <c r="G1183" s="46"/>
      <c r="H1183" s="46"/>
      <c r="I1183" s="46"/>
      <c r="J1183" s="46"/>
      <c r="K1183" s="46"/>
      <c r="L1183" s="46"/>
      <c r="M1183" s="46"/>
      <c r="N1183" s="46"/>
      <c r="O1183" s="46"/>
      <c r="P1183" s="46"/>
      <c r="Q1183" s="46"/>
      <c r="R1183" s="46"/>
      <c r="S1183" s="46"/>
      <c r="T1183" s="46"/>
      <c r="U1183" s="46"/>
      <c r="V1183" s="46"/>
      <c r="W1183" s="46"/>
      <c r="X1183" s="46"/>
      <c r="Y1183" s="46"/>
      <c r="Z1183" s="46"/>
      <c r="AA1183" s="46"/>
      <c r="AB1183" s="46"/>
      <c r="AC1183" s="46"/>
      <c r="AD1183" s="46"/>
      <c r="AE1183" s="46"/>
      <c r="AF1183" s="46"/>
      <c r="AG1183" s="46"/>
      <c r="AH1183" s="46"/>
      <c r="AI1183" s="46"/>
      <c r="AJ1183" s="46"/>
      <c r="AK1183" s="46"/>
      <c r="AL1183" s="46"/>
      <c r="AM1183" s="47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6"/>
      <c r="AX1183" s="4"/>
      <c r="AY1183" s="4"/>
      <c r="BG1183" s="9"/>
      <c r="BJ1183" s="10"/>
      <c r="BK1183" s="10"/>
      <c r="BL1183" s="10"/>
      <c r="BM1183" s="10"/>
      <c r="BN1183" s="10"/>
      <c r="BO1183" s="10"/>
      <c r="BP1183" s="10"/>
      <c r="BQ1183" s="10"/>
    </row>
    <row r="1184" spans="1:69">
      <c r="A1184" s="9"/>
      <c r="B1184" s="46"/>
      <c r="C1184" s="46"/>
      <c r="D1184" s="46"/>
      <c r="E1184" s="46"/>
      <c r="F1184" s="46"/>
      <c r="G1184" s="46"/>
      <c r="H1184" s="46"/>
      <c r="I1184" s="46"/>
      <c r="J1184" s="46"/>
      <c r="K1184" s="46"/>
      <c r="L1184" s="46"/>
      <c r="M1184" s="46"/>
      <c r="N1184" s="46"/>
      <c r="O1184" s="46"/>
      <c r="P1184" s="46"/>
      <c r="Q1184" s="46"/>
      <c r="R1184" s="46"/>
      <c r="S1184" s="46"/>
      <c r="T1184" s="46"/>
      <c r="U1184" s="46"/>
      <c r="V1184" s="46"/>
      <c r="W1184" s="46"/>
      <c r="X1184" s="46"/>
      <c r="Y1184" s="46"/>
      <c r="Z1184" s="46"/>
      <c r="AA1184" s="46"/>
      <c r="AB1184" s="46"/>
      <c r="AC1184" s="46"/>
      <c r="AD1184" s="46"/>
      <c r="AE1184" s="46"/>
      <c r="AF1184" s="46"/>
      <c r="AG1184" s="46"/>
      <c r="AH1184" s="46"/>
      <c r="AI1184" s="46"/>
      <c r="AJ1184" s="46"/>
      <c r="AK1184" s="46"/>
      <c r="AL1184" s="46"/>
      <c r="AM1184" s="47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6"/>
      <c r="AX1184" s="4"/>
      <c r="AY1184" s="4"/>
      <c r="BG1184" s="9"/>
      <c r="BJ1184" s="10"/>
      <c r="BK1184" s="10"/>
      <c r="BL1184" s="10"/>
      <c r="BM1184" s="10"/>
      <c r="BN1184" s="10"/>
      <c r="BO1184" s="10"/>
      <c r="BP1184" s="10"/>
      <c r="BQ1184" s="10"/>
    </row>
    <row r="1185" spans="1:69">
      <c r="A1185" s="9"/>
      <c r="B1185" s="46"/>
      <c r="C1185" s="46"/>
      <c r="D1185" s="46"/>
      <c r="E1185" s="46"/>
      <c r="F1185" s="46"/>
      <c r="G1185" s="46"/>
      <c r="H1185" s="46"/>
      <c r="I1185" s="46"/>
      <c r="J1185" s="46"/>
      <c r="K1185" s="46"/>
      <c r="L1185" s="46"/>
      <c r="M1185" s="46"/>
      <c r="N1185" s="46"/>
      <c r="O1185" s="46"/>
      <c r="P1185" s="46"/>
      <c r="Q1185" s="46"/>
      <c r="R1185" s="46"/>
      <c r="S1185" s="46"/>
      <c r="T1185" s="46"/>
      <c r="U1185" s="46"/>
      <c r="V1185" s="46"/>
      <c r="W1185" s="46"/>
      <c r="X1185" s="46"/>
      <c r="Y1185" s="46"/>
      <c r="Z1185" s="46"/>
      <c r="AA1185" s="46"/>
      <c r="AB1185" s="46"/>
      <c r="AC1185" s="46"/>
      <c r="AD1185" s="46"/>
      <c r="AE1185" s="46"/>
      <c r="AF1185" s="46"/>
      <c r="AG1185" s="46"/>
      <c r="AH1185" s="46"/>
      <c r="AI1185" s="46"/>
      <c r="AJ1185" s="46"/>
      <c r="AK1185" s="46"/>
      <c r="AL1185" s="46"/>
      <c r="AM1185" s="47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6"/>
      <c r="AX1185" s="4"/>
      <c r="AY1185" s="4"/>
      <c r="BG1185" s="9"/>
      <c r="BJ1185" s="10"/>
      <c r="BK1185" s="10"/>
      <c r="BL1185" s="10"/>
      <c r="BM1185" s="10"/>
      <c r="BN1185" s="10"/>
      <c r="BO1185" s="10"/>
      <c r="BP1185" s="10"/>
      <c r="BQ1185" s="10"/>
    </row>
    <row r="1186" spans="1:69">
      <c r="A1186" s="9"/>
      <c r="B1186" s="46"/>
      <c r="C1186" s="46"/>
      <c r="D1186" s="46"/>
      <c r="E1186" s="46"/>
      <c r="F1186" s="46"/>
      <c r="G1186" s="46"/>
      <c r="H1186" s="46"/>
      <c r="I1186" s="46"/>
      <c r="J1186" s="46"/>
      <c r="K1186" s="46"/>
      <c r="L1186" s="46"/>
      <c r="M1186" s="46"/>
      <c r="N1186" s="46"/>
      <c r="O1186" s="46"/>
      <c r="P1186" s="46"/>
      <c r="Q1186" s="46"/>
      <c r="R1186" s="46"/>
      <c r="S1186" s="46"/>
      <c r="T1186" s="46"/>
      <c r="U1186" s="46"/>
      <c r="V1186" s="46"/>
      <c r="W1186" s="46"/>
      <c r="X1186" s="46"/>
      <c r="Y1186" s="46"/>
      <c r="Z1186" s="46"/>
      <c r="AA1186" s="46"/>
      <c r="AB1186" s="46"/>
      <c r="AC1186" s="46"/>
      <c r="AD1186" s="46"/>
      <c r="AE1186" s="46"/>
      <c r="AF1186" s="46"/>
      <c r="AG1186" s="46"/>
      <c r="AH1186" s="46"/>
      <c r="AI1186" s="46"/>
      <c r="AJ1186" s="46"/>
      <c r="AK1186" s="46"/>
      <c r="AL1186" s="46"/>
      <c r="AM1186" s="47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6"/>
      <c r="AX1186" s="4"/>
      <c r="AY1186" s="4"/>
      <c r="BG1186" s="9"/>
      <c r="BJ1186" s="10"/>
      <c r="BK1186" s="10"/>
      <c r="BL1186" s="10"/>
      <c r="BM1186" s="10"/>
      <c r="BN1186" s="10"/>
      <c r="BO1186" s="10"/>
      <c r="BP1186" s="10"/>
      <c r="BQ1186" s="10"/>
    </row>
    <row r="1187" spans="1:69">
      <c r="A1187" s="9"/>
      <c r="B1187" s="46"/>
      <c r="C1187" s="46"/>
      <c r="D1187" s="46"/>
      <c r="E1187" s="46"/>
      <c r="F1187" s="46"/>
      <c r="G1187" s="46"/>
      <c r="H1187" s="46"/>
      <c r="I1187" s="46"/>
      <c r="J1187" s="46"/>
      <c r="K1187" s="46"/>
      <c r="L1187" s="46"/>
      <c r="M1187" s="46"/>
      <c r="N1187" s="46"/>
      <c r="O1187" s="46"/>
      <c r="P1187" s="46"/>
      <c r="Q1187" s="46"/>
      <c r="R1187" s="46"/>
      <c r="S1187" s="46"/>
      <c r="T1187" s="46"/>
      <c r="U1187" s="46"/>
      <c r="V1187" s="46"/>
      <c r="W1187" s="46"/>
      <c r="X1187" s="46"/>
      <c r="Y1187" s="46"/>
      <c r="Z1187" s="46"/>
      <c r="AA1187" s="46"/>
      <c r="AB1187" s="46"/>
      <c r="AC1187" s="46"/>
      <c r="AD1187" s="46"/>
      <c r="AE1187" s="46"/>
      <c r="AF1187" s="46"/>
      <c r="AG1187" s="46"/>
      <c r="AH1187" s="46"/>
      <c r="AI1187" s="46"/>
      <c r="AJ1187" s="46"/>
      <c r="AK1187" s="46"/>
      <c r="AL1187" s="46"/>
      <c r="AM1187" s="47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6"/>
      <c r="AX1187" s="4"/>
      <c r="AY1187" s="4"/>
      <c r="BG1187" s="9"/>
      <c r="BJ1187" s="10"/>
      <c r="BK1187" s="10"/>
      <c r="BL1187" s="10"/>
      <c r="BM1187" s="10"/>
      <c r="BN1187" s="10"/>
      <c r="BO1187" s="10"/>
      <c r="BP1187" s="10"/>
      <c r="BQ1187" s="10"/>
    </row>
    <row r="1188" spans="1:69">
      <c r="A1188" s="9"/>
      <c r="B1188" s="46"/>
      <c r="C1188" s="46"/>
      <c r="D1188" s="46"/>
      <c r="E1188" s="46"/>
      <c r="F1188" s="46"/>
      <c r="G1188" s="46"/>
      <c r="H1188" s="46"/>
      <c r="I1188" s="46"/>
      <c r="J1188" s="46"/>
      <c r="K1188" s="46"/>
      <c r="L1188" s="46"/>
      <c r="M1188" s="46"/>
      <c r="N1188" s="46"/>
      <c r="O1188" s="46"/>
      <c r="P1188" s="46"/>
      <c r="Q1188" s="46"/>
      <c r="R1188" s="46"/>
      <c r="S1188" s="46"/>
      <c r="T1188" s="46"/>
      <c r="U1188" s="46"/>
      <c r="V1188" s="46"/>
      <c r="W1188" s="46"/>
      <c r="X1188" s="46"/>
      <c r="Y1188" s="46"/>
      <c r="Z1188" s="46"/>
      <c r="AA1188" s="46"/>
      <c r="AB1188" s="46"/>
      <c r="AC1188" s="46"/>
      <c r="AD1188" s="46"/>
      <c r="AE1188" s="46"/>
      <c r="AF1188" s="46"/>
      <c r="AG1188" s="46"/>
      <c r="AH1188" s="46"/>
      <c r="AI1188" s="46"/>
      <c r="AJ1188" s="46"/>
      <c r="AK1188" s="46"/>
      <c r="AL1188" s="46"/>
      <c r="AM1188" s="47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6"/>
      <c r="AX1188" s="4"/>
      <c r="AY1188" s="4"/>
      <c r="BG1188" s="9"/>
      <c r="BJ1188" s="10"/>
      <c r="BK1188" s="10"/>
      <c r="BL1188" s="10"/>
      <c r="BM1188" s="10"/>
      <c r="BN1188" s="10"/>
      <c r="BO1188" s="10"/>
      <c r="BP1188" s="10"/>
      <c r="BQ1188" s="10"/>
    </row>
    <row r="1189" spans="1:69">
      <c r="A1189" s="9"/>
      <c r="B1189" s="46"/>
      <c r="C1189" s="46"/>
      <c r="D1189" s="46"/>
      <c r="E1189" s="46"/>
      <c r="F1189" s="46"/>
      <c r="G1189" s="46"/>
      <c r="H1189" s="46"/>
      <c r="I1189" s="46"/>
      <c r="J1189" s="46"/>
      <c r="K1189" s="46"/>
      <c r="L1189" s="46"/>
      <c r="M1189" s="46"/>
      <c r="N1189" s="46"/>
      <c r="O1189" s="46"/>
      <c r="P1189" s="46"/>
      <c r="Q1189" s="46"/>
      <c r="R1189" s="46"/>
      <c r="S1189" s="46"/>
      <c r="T1189" s="46"/>
      <c r="U1189" s="46"/>
      <c r="V1189" s="46"/>
      <c r="W1189" s="46"/>
      <c r="X1189" s="46"/>
      <c r="Y1189" s="46"/>
      <c r="Z1189" s="46"/>
      <c r="AA1189" s="46"/>
      <c r="AB1189" s="46"/>
      <c r="AC1189" s="46"/>
      <c r="AD1189" s="46"/>
      <c r="AE1189" s="46"/>
      <c r="AF1189" s="46"/>
      <c r="AG1189" s="46"/>
      <c r="AH1189" s="46"/>
      <c r="AI1189" s="46"/>
      <c r="AJ1189" s="46"/>
      <c r="AK1189" s="46"/>
      <c r="AL1189" s="46"/>
      <c r="AM1189" s="47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6"/>
      <c r="AX1189" s="4"/>
      <c r="AY1189" s="4"/>
      <c r="BG1189" s="9"/>
      <c r="BJ1189" s="10"/>
      <c r="BK1189" s="10"/>
      <c r="BL1189" s="10"/>
      <c r="BM1189" s="10"/>
      <c r="BN1189" s="10"/>
      <c r="BO1189" s="10"/>
      <c r="BP1189" s="10"/>
      <c r="BQ1189" s="10"/>
    </row>
    <row r="1190" spans="1:69">
      <c r="A1190" s="9"/>
      <c r="B1190" s="46"/>
      <c r="C1190" s="46"/>
      <c r="D1190" s="46"/>
      <c r="E1190" s="46"/>
      <c r="F1190" s="46"/>
      <c r="G1190" s="46"/>
      <c r="H1190" s="46"/>
      <c r="I1190" s="46"/>
      <c r="J1190" s="46"/>
      <c r="K1190" s="46"/>
      <c r="L1190" s="46"/>
      <c r="M1190" s="46"/>
      <c r="N1190" s="46"/>
      <c r="O1190" s="46"/>
      <c r="P1190" s="46"/>
      <c r="Q1190" s="46"/>
      <c r="R1190" s="46"/>
      <c r="S1190" s="46"/>
      <c r="T1190" s="46"/>
      <c r="U1190" s="46"/>
      <c r="V1190" s="46"/>
      <c r="W1190" s="46"/>
      <c r="X1190" s="46"/>
      <c r="Y1190" s="46"/>
      <c r="Z1190" s="46"/>
      <c r="AA1190" s="46"/>
      <c r="AB1190" s="46"/>
      <c r="AC1190" s="46"/>
      <c r="AD1190" s="46"/>
      <c r="AE1190" s="46"/>
      <c r="AF1190" s="46"/>
      <c r="AG1190" s="46"/>
      <c r="AH1190" s="46"/>
      <c r="AI1190" s="46"/>
      <c r="AJ1190" s="46"/>
      <c r="AK1190" s="46"/>
      <c r="AL1190" s="46"/>
      <c r="AM1190" s="47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6"/>
      <c r="AX1190" s="4"/>
      <c r="AY1190" s="4"/>
      <c r="BG1190" s="9"/>
      <c r="BJ1190" s="10"/>
      <c r="BK1190" s="10"/>
      <c r="BL1190" s="10"/>
      <c r="BM1190" s="10"/>
      <c r="BN1190" s="10"/>
      <c r="BO1190" s="10"/>
      <c r="BP1190" s="10"/>
      <c r="BQ1190" s="10"/>
    </row>
    <row r="1191" spans="1:69">
      <c r="A1191" s="9"/>
      <c r="B1191" s="46"/>
      <c r="C1191" s="46"/>
      <c r="D1191" s="46"/>
      <c r="E1191" s="46"/>
      <c r="F1191" s="46"/>
      <c r="G1191" s="46"/>
      <c r="H1191" s="46"/>
      <c r="I1191" s="46"/>
      <c r="J1191" s="46"/>
      <c r="K1191" s="46"/>
      <c r="L1191" s="46"/>
      <c r="M1191" s="46"/>
      <c r="N1191" s="46"/>
      <c r="O1191" s="46"/>
      <c r="P1191" s="46"/>
      <c r="Q1191" s="46"/>
      <c r="R1191" s="46"/>
      <c r="S1191" s="46"/>
      <c r="T1191" s="46"/>
      <c r="U1191" s="46"/>
      <c r="V1191" s="46"/>
      <c r="W1191" s="46"/>
      <c r="X1191" s="46"/>
      <c r="Y1191" s="46"/>
      <c r="Z1191" s="46"/>
      <c r="AA1191" s="46"/>
      <c r="AB1191" s="46"/>
      <c r="AC1191" s="46"/>
      <c r="AD1191" s="46"/>
      <c r="AE1191" s="46"/>
      <c r="AF1191" s="46"/>
      <c r="AG1191" s="46"/>
      <c r="AH1191" s="46"/>
      <c r="AI1191" s="46"/>
      <c r="AJ1191" s="46"/>
      <c r="AK1191" s="46"/>
      <c r="AL1191" s="46"/>
      <c r="AM1191" s="47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6"/>
      <c r="AX1191" s="4"/>
      <c r="AY1191" s="4"/>
      <c r="BG1191" s="9"/>
      <c r="BJ1191" s="10"/>
      <c r="BK1191" s="10"/>
      <c r="BL1191" s="10"/>
      <c r="BM1191" s="10"/>
      <c r="BN1191" s="10"/>
      <c r="BO1191" s="10"/>
      <c r="BP1191" s="10"/>
      <c r="BQ1191" s="10"/>
    </row>
    <row r="1192" spans="1:69">
      <c r="A1192" s="9"/>
      <c r="B1192" s="46"/>
      <c r="C1192" s="46"/>
      <c r="D1192" s="46"/>
      <c r="E1192" s="46"/>
      <c r="F1192" s="46"/>
      <c r="G1192" s="46"/>
      <c r="H1192" s="46"/>
      <c r="I1192" s="46"/>
      <c r="J1192" s="46"/>
      <c r="K1192" s="46"/>
      <c r="L1192" s="46"/>
      <c r="M1192" s="46"/>
      <c r="N1192" s="46"/>
      <c r="O1192" s="46"/>
      <c r="P1192" s="46"/>
      <c r="Q1192" s="46"/>
      <c r="R1192" s="46"/>
      <c r="S1192" s="46"/>
      <c r="T1192" s="46"/>
      <c r="U1192" s="46"/>
      <c r="V1192" s="46"/>
      <c r="W1192" s="46"/>
      <c r="X1192" s="46"/>
      <c r="Y1192" s="46"/>
      <c r="Z1192" s="46"/>
      <c r="AA1192" s="46"/>
      <c r="AB1192" s="46"/>
      <c r="AC1192" s="46"/>
      <c r="AD1192" s="46"/>
      <c r="AE1192" s="46"/>
      <c r="AF1192" s="46"/>
      <c r="AG1192" s="46"/>
      <c r="AH1192" s="46"/>
      <c r="AI1192" s="46"/>
      <c r="AJ1192" s="46"/>
      <c r="AK1192" s="46"/>
      <c r="AL1192" s="46"/>
      <c r="AM1192" s="47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6"/>
      <c r="AX1192" s="4"/>
      <c r="AY1192" s="4"/>
      <c r="BG1192" s="9"/>
      <c r="BJ1192" s="10"/>
      <c r="BK1192" s="10"/>
      <c r="BL1192" s="10"/>
      <c r="BM1192" s="10"/>
      <c r="BN1192" s="10"/>
      <c r="BO1192" s="10"/>
      <c r="BP1192" s="10"/>
      <c r="BQ1192" s="10"/>
    </row>
    <row r="1193" spans="1:69">
      <c r="A1193" s="9"/>
      <c r="B1193" s="46"/>
      <c r="C1193" s="46"/>
      <c r="D1193" s="46"/>
      <c r="E1193" s="46"/>
      <c r="F1193" s="46"/>
      <c r="G1193" s="46"/>
      <c r="H1193" s="46"/>
      <c r="I1193" s="46"/>
      <c r="J1193" s="46"/>
      <c r="K1193" s="46"/>
      <c r="L1193" s="46"/>
      <c r="M1193" s="46"/>
      <c r="N1193" s="46"/>
      <c r="O1193" s="46"/>
      <c r="P1193" s="46"/>
      <c r="Q1193" s="46"/>
      <c r="R1193" s="46"/>
      <c r="S1193" s="46"/>
      <c r="T1193" s="46"/>
      <c r="U1193" s="46"/>
      <c r="V1193" s="46"/>
      <c r="W1193" s="46"/>
      <c r="X1193" s="46"/>
      <c r="Y1193" s="46"/>
      <c r="Z1193" s="46"/>
      <c r="AA1193" s="46"/>
      <c r="AB1193" s="46"/>
      <c r="AC1193" s="46"/>
      <c r="AD1193" s="46"/>
      <c r="AE1193" s="46"/>
      <c r="AF1193" s="46"/>
      <c r="AG1193" s="46"/>
      <c r="AH1193" s="46"/>
      <c r="AI1193" s="46"/>
      <c r="AJ1193" s="46"/>
      <c r="AK1193" s="46"/>
      <c r="AL1193" s="46"/>
      <c r="AM1193" s="47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6"/>
      <c r="AX1193" s="4"/>
      <c r="AY1193" s="4"/>
      <c r="BG1193" s="9"/>
      <c r="BJ1193" s="10"/>
      <c r="BK1193" s="10"/>
      <c r="BL1193" s="10"/>
      <c r="BM1193" s="10"/>
      <c r="BN1193" s="10"/>
      <c r="BO1193" s="10"/>
      <c r="BP1193" s="10"/>
      <c r="BQ1193" s="10"/>
    </row>
    <row r="1194" spans="1:69">
      <c r="A1194" s="9"/>
      <c r="B1194" s="46"/>
      <c r="C1194" s="46"/>
      <c r="D1194" s="46"/>
      <c r="E1194" s="46"/>
      <c r="F1194" s="46"/>
      <c r="G1194" s="46"/>
      <c r="H1194" s="46"/>
      <c r="I1194" s="46"/>
      <c r="J1194" s="46"/>
      <c r="K1194" s="46"/>
      <c r="L1194" s="46"/>
      <c r="M1194" s="46"/>
      <c r="N1194" s="46"/>
      <c r="O1194" s="46"/>
      <c r="P1194" s="46"/>
      <c r="Q1194" s="46"/>
      <c r="R1194" s="46"/>
      <c r="S1194" s="46"/>
      <c r="T1194" s="46"/>
      <c r="U1194" s="46"/>
      <c r="V1194" s="46"/>
      <c r="W1194" s="46"/>
      <c r="X1194" s="46"/>
      <c r="Y1194" s="46"/>
      <c r="Z1194" s="46"/>
      <c r="AA1194" s="46"/>
      <c r="AB1194" s="46"/>
      <c r="AC1194" s="46"/>
      <c r="AD1194" s="46"/>
      <c r="AE1194" s="46"/>
      <c r="AF1194" s="46"/>
      <c r="AG1194" s="46"/>
      <c r="AH1194" s="46"/>
      <c r="AI1194" s="46"/>
      <c r="AJ1194" s="46"/>
      <c r="AK1194" s="46"/>
      <c r="AL1194" s="46"/>
      <c r="AM1194" s="47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6"/>
      <c r="AX1194" s="4"/>
      <c r="AY1194" s="4"/>
      <c r="BG1194" s="9"/>
      <c r="BJ1194" s="10"/>
      <c r="BK1194" s="10"/>
      <c r="BL1194" s="10"/>
      <c r="BM1194" s="10"/>
      <c r="BN1194" s="10"/>
      <c r="BO1194" s="10"/>
      <c r="BP1194" s="10"/>
      <c r="BQ1194" s="10"/>
    </row>
    <row r="1195" spans="1:69">
      <c r="A1195" s="9"/>
      <c r="B1195" s="46"/>
      <c r="C1195" s="46"/>
      <c r="D1195" s="46"/>
      <c r="E1195" s="46"/>
      <c r="F1195" s="46"/>
      <c r="G1195" s="46"/>
      <c r="H1195" s="46"/>
      <c r="I1195" s="46"/>
      <c r="J1195" s="46"/>
      <c r="K1195" s="46"/>
      <c r="L1195" s="46"/>
      <c r="M1195" s="46"/>
      <c r="N1195" s="46"/>
      <c r="O1195" s="46"/>
      <c r="P1195" s="46"/>
      <c r="Q1195" s="46"/>
      <c r="R1195" s="46"/>
      <c r="S1195" s="46"/>
      <c r="T1195" s="46"/>
      <c r="U1195" s="46"/>
      <c r="V1195" s="46"/>
      <c r="W1195" s="46"/>
      <c r="X1195" s="46"/>
      <c r="Y1195" s="46"/>
      <c r="Z1195" s="46"/>
      <c r="AA1195" s="46"/>
      <c r="AB1195" s="46"/>
      <c r="AC1195" s="46"/>
      <c r="AD1195" s="46"/>
      <c r="AE1195" s="46"/>
      <c r="AF1195" s="46"/>
      <c r="AG1195" s="46"/>
      <c r="AH1195" s="46"/>
      <c r="AI1195" s="46"/>
      <c r="AJ1195" s="46"/>
      <c r="AK1195" s="46"/>
      <c r="AL1195" s="46"/>
      <c r="AM1195" s="47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6"/>
      <c r="AX1195" s="4"/>
      <c r="AY1195" s="4"/>
      <c r="BG1195" s="9"/>
      <c r="BJ1195" s="10"/>
      <c r="BK1195" s="10"/>
      <c r="BL1195" s="10"/>
      <c r="BM1195" s="10"/>
      <c r="BN1195" s="10"/>
      <c r="BO1195" s="10"/>
      <c r="BP1195" s="10"/>
      <c r="BQ1195" s="10"/>
    </row>
    <row r="1196" spans="1:69">
      <c r="A1196" s="9"/>
      <c r="B1196" s="46"/>
      <c r="C1196" s="46"/>
      <c r="D1196" s="46"/>
      <c r="E1196" s="46"/>
      <c r="F1196" s="46"/>
      <c r="G1196" s="46"/>
      <c r="H1196" s="46"/>
      <c r="I1196" s="46"/>
      <c r="J1196" s="46"/>
      <c r="K1196" s="46"/>
      <c r="L1196" s="46"/>
      <c r="M1196" s="46"/>
      <c r="N1196" s="46"/>
      <c r="O1196" s="46"/>
      <c r="P1196" s="46"/>
      <c r="Q1196" s="46"/>
      <c r="R1196" s="46"/>
      <c r="S1196" s="46"/>
      <c r="T1196" s="46"/>
      <c r="U1196" s="46"/>
      <c r="V1196" s="46"/>
      <c r="W1196" s="46"/>
      <c r="X1196" s="46"/>
      <c r="Y1196" s="46"/>
      <c r="Z1196" s="46"/>
      <c r="AA1196" s="46"/>
      <c r="AB1196" s="46"/>
      <c r="AC1196" s="46"/>
      <c r="AD1196" s="46"/>
      <c r="AE1196" s="46"/>
      <c r="AF1196" s="46"/>
      <c r="AG1196" s="46"/>
      <c r="AH1196" s="46"/>
      <c r="AI1196" s="46"/>
      <c r="AJ1196" s="46"/>
      <c r="AK1196" s="46"/>
      <c r="AL1196" s="46"/>
      <c r="AM1196" s="47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6"/>
      <c r="AX1196" s="4"/>
      <c r="AY1196" s="4"/>
      <c r="BG1196" s="9"/>
      <c r="BJ1196" s="10"/>
      <c r="BK1196" s="10"/>
      <c r="BL1196" s="10"/>
      <c r="BM1196" s="10"/>
      <c r="BN1196" s="10"/>
      <c r="BO1196" s="10"/>
      <c r="BP1196" s="10"/>
      <c r="BQ1196" s="10"/>
    </row>
    <row r="1197" spans="1:69">
      <c r="A1197" s="9"/>
      <c r="B1197" s="46"/>
      <c r="C1197" s="46"/>
      <c r="D1197" s="46"/>
      <c r="E1197" s="46"/>
      <c r="F1197" s="46"/>
      <c r="G1197" s="46"/>
      <c r="H1197" s="46"/>
      <c r="I1197" s="46"/>
      <c r="J1197" s="46"/>
      <c r="K1197" s="46"/>
      <c r="L1197" s="46"/>
      <c r="M1197" s="46"/>
      <c r="N1197" s="46"/>
      <c r="O1197" s="46"/>
      <c r="P1197" s="46"/>
      <c r="Q1197" s="46"/>
      <c r="R1197" s="46"/>
      <c r="S1197" s="46"/>
      <c r="T1197" s="46"/>
      <c r="U1197" s="46"/>
      <c r="V1197" s="46"/>
      <c r="W1197" s="46"/>
      <c r="X1197" s="46"/>
      <c r="Y1197" s="46"/>
      <c r="Z1197" s="46"/>
      <c r="AA1197" s="46"/>
      <c r="AB1197" s="46"/>
      <c r="AC1197" s="46"/>
      <c r="AD1197" s="46"/>
      <c r="AE1197" s="46"/>
      <c r="AF1197" s="46"/>
      <c r="AG1197" s="46"/>
      <c r="AH1197" s="46"/>
      <c r="AI1197" s="46"/>
      <c r="AJ1197" s="46"/>
      <c r="AK1197" s="46"/>
      <c r="AL1197" s="46"/>
      <c r="AM1197" s="47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6"/>
      <c r="AX1197" s="4"/>
      <c r="AY1197" s="4"/>
      <c r="BG1197" s="9"/>
      <c r="BJ1197" s="10"/>
      <c r="BK1197" s="10"/>
      <c r="BL1197" s="10"/>
      <c r="BM1197" s="10"/>
      <c r="BN1197" s="10"/>
      <c r="BO1197" s="10"/>
      <c r="BP1197" s="10"/>
      <c r="BQ1197" s="10"/>
    </row>
    <row r="1198" spans="1:69">
      <c r="A1198" s="9"/>
      <c r="B1198" s="46"/>
      <c r="C1198" s="46"/>
      <c r="D1198" s="46"/>
      <c r="E1198" s="46"/>
      <c r="F1198" s="46"/>
      <c r="G1198" s="46"/>
      <c r="H1198" s="46"/>
      <c r="I1198" s="46"/>
      <c r="J1198" s="46"/>
      <c r="K1198" s="46"/>
      <c r="L1198" s="46"/>
      <c r="M1198" s="46"/>
      <c r="N1198" s="46"/>
      <c r="O1198" s="46"/>
      <c r="P1198" s="46"/>
      <c r="Q1198" s="46"/>
      <c r="R1198" s="46"/>
      <c r="S1198" s="46"/>
      <c r="T1198" s="46"/>
      <c r="U1198" s="46"/>
      <c r="V1198" s="46"/>
      <c r="W1198" s="46"/>
      <c r="X1198" s="46"/>
      <c r="Y1198" s="46"/>
      <c r="Z1198" s="46"/>
      <c r="AA1198" s="46"/>
      <c r="AB1198" s="46"/>
      <c r="AC1198" s="46"/>
      <c r="AD1198" s="46"/>
      <c r="AE1198" s="46"/>
      <c r="AF1198" s="46"/>
      <c r="AG1198" s="46"/>
      <c r="AH1198" s="46"/>
      <c r="AI1198" s="46"/>
      <c r="AJ1198" s="46"/>
      <c r="AK1198" s="46"/>
      <c r="AL1198" s="46"/>
      <c r="AM1198" s="47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6"/>
      <c r="AX1198" s="4"/>
      <c r="AY1198" s="4"/>
      <c r="BG1198" s="9"/>
      <c r="BJ1198" s="10"/>
      <c r="BK1198" s="10"/>
      <c r="BL1198" s="10"/>
      <c r="BM1198" s="10"/>
      <c r="BN1198" s="10"/>
      <c r="BO1198" s="10"/>
      <c r="BP1198" s="10"/>
      <c r="BQ1198" s="10"/>
    </row>
    <row r="1199" spans="1:69">
      <c r="A1199" s="9"/>
      <c r="B1199" s="46"/>
      <c r="C1199" s="46"/>
      <c r="D1199" s="46"/>
      <c r="E1199" s="46"/>
      <c r="F1199" s="46"/>
      <c r="G1199" s="46"/>
      <c r="H1199" s="46"/>
      <c r="I1199" s="46"/>
      <c r="J1199" s="46"/>
      <c r="K1199" s="46"/>
      <c r="L1199" s="46"/>
      <c r="M1199" s="46"/>
      <c r="N1199" s="46"/>
      <c r="O1199" s="46"/>
      <c r="P1199" s="46"/>
      <c r="Q1199" s="46"/>
      <c r="R1199" s="46"/>
      <c r="S1199" s="46"/>
      <c r="T1199" s="46"/>
      <c r="U1199" s="46"/>
      <c r="V1199" s="46"/>
      <c r="W1199" s="46"/>
      <c r="X1199" s="46"/>
      <c r="Y1199" s="46"/>
      <c r="Z1199" s="46"/>
      <c r="AA1199" s="46"/>
      <c r="AB1199" s="46"/>
      <c r="AC1199" s="46"/>
      <c r="AD1199" s="46"/>
      <c r="AE1199" s="46"/>
      <c r="AF1199" s="46"/>
      <c r="AG1199" s="46"/>
      <c r="AH1199" s="46"/>
      <c r="AI1199" s="46"/>
      <c r="AJ1199" s="46"/>
      <c r="AK1199" s="46"/>
      <c r="AL1199" s="46"/>
      <c r="AM1199" s="47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6"/>
      <c r="AX1199" s="4"/>
      <c r="AY1199" s="4"/>
      <c r="BG1199" s="9"/>
      <c r="BJ1199" s="10"/>
      <c r="BK1199" s="10"/>
      <c r="BL1199" s="10"/>
      <c r="BM1199" s="10"/>
      <c r="BN1199" s="10"/>
      <c r="BO1199" s="10"/>
      <c r="BP1199" s="10"/>
      <c r="BQ1199" s="10"/>
    </row>
    <row r="1200" spans="1:69">
      <c r="A1200" s="9"/>
      <c r="B1200" s="46"/>
      <c r="C1200" s="46"/>
      <c r="D1200" s="46"/>
      <c r="E1200" s="46"/>
      <c r="F1200" s="46"/>
      <c r="G1200" s="46"/>
      <c r="H1200" s="46"/>
      <c r="I1200" s="46"/>
      <c r="J1200" s="46"/>
      <c r="K1200" s="46"/>
      <c r="L1200" s="46"/>
      <c r="M1200" s="46"/>
      <c r="N1200" s="46"/>
      <c r="O1200" s="46"/>
      <c r="P1200" s="46"/>
      <c r="Q1200" s="46"/>
      <c r="R1200" s="46"/>
      <c r="S1200" s="46"/>
      <c r="T1200" s="46"/>
      <c r="U1200" s="46"/>
      <c r="V1200" s="46"/>
      <c r="W1200" s="46"/>
      <c r="X1200" s="46"/>
      <c r="Y1200" s="46"/>
      <c r="Z1200" s="46"/>
      <c r="AA1200" s="46"/>
      <c r="AB1200" s="46"/>
      <c r="AC1200" s="46"/>
      <c r="AD1200" s="46"/>
      <c r="AE1200" s="46"/>
      <c r="AF1200" s="46"/>
      <c r="AG1200" s="46"/>
      <c r="AH1200" s="46"/>
      <c r="AI1200" s="46"/>
      <c r="AJ1200" s="46"/>
      <c r="AK1200" s="46"/>
      <c r="AL1200" s="46"/>
      <c r="AM1200" s="47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6"/>
      <c r="AX1200" s="4"/>
      <c r="AY1200" s="4"/>
      <c r="BG1200" s="9"/>
      <c r="BJ1200" s="10"/>
      <c r="BK1200" s="10"/>
      <c r="BL1200" s="10"/>
      <c r="BM1200" s="10"/>
      <c r="BN1200" s="10"/>
      <c r="BO1200" s="10"/>
      <c r="BP1200" s="10"/>
      <c r="BQ1200" s="10"/>
    </row>
    <row r="1201" spans="1:69">
      <c r="A1201" s="9"/>
      <c r="B1201" s="46"/>
      <c r="C1201" s="46"/>
      <c r="D1201" s="46"/>
      <c r="E1201" s="46"/>
      <c r="F1201" s="46"/>
      <c r="G1201" s="46"/>
      <c r="H1201" s="46"/>
      <c r="I1201" s="46"/>
      <c r="J1201" s="46"/>
      <c r="K1201" s="46"/>
      <c r="L1201" s="46"/>
      <c r="M1201" s="46"/>
      <c r="N1201" s="46"/>
      <c r="O1201" s="46"/>
      <c r="P1201" s="46"/>
      <c r="Q1201" s="46"/>
      <c r="R1201" s="46"/>
      <c r="S1201" s="46"/>
      <c r="T1201" s="46"/>
      <c r="U1201" s="46"/>
      <c r="V1201" s="46"/>
      <c r="W1201" s="46"/>
      <c r="X1201" s="46"/>
      <c r="Y1201" s="46"/>
      <c r="Z1201" s="46"/>
      <c r="AA1201" s="46"/>
      <c r="AB1201" s="46"/>
      <c r="AC1201" s="46"/>
      <c r="AD1201" s="46"/>
      <c r="AE1201" s="46"/>
      <c r="AF1201" s="46"/>
      <c r="AG1201" s="46"/>
      <c r="AH1201" s="46"/>
      <c r="AI1201" s="46"/>
      <c r="AJ1201" s="46"/>
      <c r="AK1201" s="46"/>
      <c r="AL1201" s="46"/>
      <c r="AM1201" s="47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6"/>
      <c r="AX1201" s="4"/>
      <c r="AY1201" s="4"/>
      <c r="BG1201" s="9"/>
      <c r="BJ1201" s="10"/>
      <c r="BK1201" s="10"/>
      <c r="BL1201" s="10"/>
      <c r="BM1201" s="10"/>
      <c r="BN1201" s="10"/>
      <c r="BO1201" s="10"/>
      <c r="BP1201" s="10"/>
      <c r="BQ1201" s="10"/>
    </row>
    <row r="1202" spans="1:69">
      <c r="A1202" s="9"/>
      <c r="B1202" s="46"/>
      <c r="C1202" s="46"/>
      <c r="D1202" s="46"/>
      <c r="E1202" s="46"/>
      <c r="F1202" s="46"/>
      <c r="G1202" s="46"/>
      <c r="H1202" s="46"/>
      <c r="I1202" s="46"/>
      <c r="J1202" s="46"/>
      <c r="K1202" s="46"/>
      <c r="L1202" s="46"/>
      <c r="M1202" s="46"/>
      <c r="N1202" s="46"/>
      <c r="O1202" s="46"/>
      <c r="P1202" s="46"/>
      <c r="Q1202" s="46"/>
      <c r="R1202" s="46"/>
      <c r="S1202" s="46"/>
      <c r="T1202" s="46"/>
      <c r="U1202" s="46"/>
      <c r="V1202" s="46"/>
      <c r="W1202" s="46"/>
      <c r="X1202" s="46"/>
      <c r="Y1202" s="46"/>
      <c r="Z1202" s="46"/>
      <c r="AA1202" s="46"/>
      <c r="AB1202" s="46"/>
      <c r="AC1202" s="46"/>
      <c r="AD1202" s="46"/>
      <c r="AE1202" s="46"/>
      <c r="AF1202" s="46"/>
      <c r="AG1202" s="46"/>
      <c r="AH1202" s="46"/>
      <c r="AI1202" s="46"/>
      <c r="AJ1202" s="46"/>
      <c r="AK1202" s="46"/>
      <c r="AL1202" s="46"/>
      <c r="AM1202" s="47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6"/>
      <c r="AX1202" s="4"/>
      <c r="AY1202" s="4"/>
      <c r="BG1202" s="9"/>
      <c r="BJ1202" s="10"/>
      <c r="BK1202" s="10"/>
      <c r="BL1202" s="10"/>
      <c r="BM1202" s="10"/>
      <c r="BN1202" s="10"/>
      <c r="BO1202" s="10"/>
      <c r="BP1202" s="10"/>
      <c r="BQ1202" s="10"/>
    </row>
    <row r="1203" spans="1:69">
      <c r="A1203" s="9"/>
      <c r="B1203" s="46"/>
      <c r="C1203" s="46"/>
      <c r="D1203" s="46"/>
      <c r="E1203" s="46"/>
      <c r="F1203" s="46"/>
      <c r="G1203" s="46"/>
      <c r="H1203" s="46"/>
      <c r="I1203" s="46"/>
      <c r="J1203" s="46"/>
      <c r="K1203" s="46"/>
      <c r="L1203" s="46"/>
      <c r="M1203" s="46"/>
      <c r="N1203" s="46"/>
      <c r="O1203" s="46"/>
      <c r="P1203" s="46"/>
      <c r="Q1203" s="46"/>
      <c r="R1203" s="46"/>
      <c r="S1203" s="46"/>
      <c r="T1203" s="46"/>
      <c r="U1203" s="46"/>
      <c r="V1203" s="46"/>
      <c r="W1203" s="46"/>
      <c r="X1203" s="46"/>
      <c r="Y1203" s="46"/>
      <c r="Z1203" s="46"/>
      <c r="AA1203" s="46"/>
      <c r="AB1203" s="46"/>
      <c r="AC1203" s="46"/>
      <c r="AD1203" s="46"/>
      <c r="AE1203" s="46"/>
      <c r="AF1203" s="46"/>
      <c r="AG1203" s="46"/>
      <c r="AH1203" s="46"/>
      <c r="AI1203" s="46"/>
      <c r="AJ1203" s="46"/>
      <c r="AK1203" s="46"/>
      <c r="AL1203" s="46"/>
      <c r="AM1203" s="47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6"/>
      <c r="AX1203" s="4"/>
      <c r="AY1203" s="4"/>
      <c r="BG1203" s="9"/>
      <c r="BJ1203" s="10"/>
      <c r="BK1203" s="10"/>
      <c r="BL1203" s="10"/>
      <c r="BM1203" s="10"/>
      <c r="BN1203" s="10"/>
      <c r="BO1203" s="10"/>
      <c r="BP1203" s="10"/>
      <c r="BQ1203" s="10"/>
    </row>
    <row r="1204" spans="1:69">
      <c r="A1204" s="9"/>
      <c r="B1204" s="46"/>
      <c r="C1204" s="46"/>
      <c r="D1204" s="46"/>
      <c r="E1204" s="46"/>
      <c r="F1204" s="46"/>
      <c r="G1204" s="46"/>
      <c r="H1204" s="46"/>
      <c r="I1204" s="46"/>
      <c r="J1204" s="46"/>
      <c r="K1204" s="46"/>
      <c r="L1204" s="46"/>
      <c r="M1204" s="46"/>
      <c r="N1204" s="46"/>
      <c r="O1204" s="46"/>
      <c r="P1204" s="46"/>
      <c r="Q1204" s="46"/>
      <c r="R1204" s="46"/>
      <c r="S1204" s="46"/>
      <c r="T1204" s="46"/>
      <c r="U1204" s="46"/>
      <c r="V1204" s="46"/>
      <c r="W1204" s="46"/>
      <c r="X1204" s="46"/>
      <c r="Y1204" s="46"/>
      <c r="Z1204" s="46"/>
      <c r="AA1204" s="46"/>
      <c r="AB1204" s="46"/>
      <c r="AC1204" s="46"/>
      <c r="AD1204" s="46"/>
      <c r="AE1204" s="46"/>
      <c r="AF1204" s="46"/>
      <c r="AG1204" s="46"/>
      <c r="AH1204" s="46"/>
      <c r="AI1204" s="46"/>
      <c r="AJ1204" s="46"/>
      <c r="AK1204" s="46"/>
      <c r="AL1204" s="46"/>
      <c r="AM1204" s="47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6"/>
      <c r="AX1204" s="4"/>
      <c r="AY1204" s="4"/>
      <c r="BG1204" s="9"/>
      <c r="BJ1204" s="10"/>
      <c r="BK1204" s="10"/>
      <c r="BL1204" s="10"/>
      <c r="BM1204" s="10"/>
      <c r="BN1204" s="10"/>
      <c r="BO1204" s="10"/>
      <c r="BP1204" s="10"/>
      <c r="BQ1204" s="10"/>
    </row>
    <row r="1205" spans="1:69">
      <c r="A1205" s="9"/>
      <c r="B1205" s="46"/>
      <c r="C1205" s="46"/>
      <c r="D1205" s="46"/>
      <c r="E1205" s="46"/>
      <c r="F1205" s="46"/>
      <c r="G1205" s="46"/>
      <c r="H1205" s="46"/>
      <c r="I1205" s="46"/>
      <c r="J1205" s="46"/>
      <c r="K1205" s="46"/>
      <c r="L1205" s="46"/>
      <c r="M1205" s="46"/>
      <c r="N1205" s="46"/>
      <c r="O1205" s="46"/>
      <c r="P1205" s="46"/>
      <c r="Q1205" s="46"/>
      <c r="R1205" s="46"/>
      <c r="S1205" s="46"/>
      <c r="T1205" s="46"/>
      <c r="U1205" s="46"/>
      <c r="V1205" s="46"/>
      <c r="W1205" s="46"/>
      <c r="X1205" s="46"/>
      <c r="Y1205" s="46"/>
      <c r="Z1205" s="46"/>
      <c r="AA1205" s="46"/>
      <c r="AB1205" s="46"/>
      <c r="AC1205" s="46"/>
      <c r="AD1205" s="46"/>
      <c r="AE1205" s="46"/>
      <c r="AF1205" s="46"/>
      <c r="AG1205" s="46"/>
      <c r="AH1205" s="46"/>
      <c r="AI1205" s="46"/>
      <c r="AJ1205" s="46"/>
      <c r="AK1205" s="46"/>
      <c r="AL1205" s="46"/>
      <c r="AM1205" s="47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6"/>
      <c r="AX1205" s="4"/>
      <c r="AY1205" s="4"/>
      <c r="BG1205" s="9"/>
      <c r="BJ1205" s="10"/>
      <c r="BK1205" s="10"/>
      <c r="BL1205" s="10"/>
      <c r="BM1205" s="10"/>
      <c r="BN1205" s="10"/>
      <c r="BO1205" s="10"/>
      <c r="BP1205" s="10"/>
      <c r="BQ1205" s="10"/>
    </row>
    <row r="1206" spans="1:69">
      <c r="A1206" s="9"/>
      <c r="B1206" s="46"/>
      <c r="C1206" s="46"/>
      <c r="D1206" s="46"/>
      <c r="E1206" s="46"/>
      <c r="F1206" s="46"/>
      <c r="G1206" s="46"/>
      <c r="H1206" s="46"/>
      <c r="I1206" s="46"/>
      <c r="J1206" s="46"/>
      <c r="K1206" s="46"/>
      <c r="L1206" s="46"/>
      <c r="M1206" s="46"/>
      <c r="N1206" s="46"/>
      <c r="O1206" s="46"/>
      <c r="P1206" s="46"/>
      <c r="Q1206" s="46"/>
      <c r="R1206" s="46"/>
      <c r="S1206" s="46"/>
      <c r="T1206" s="46"/>
      <c r="U1206" s="46"/>
      <c r="V1206" s="46"/>
      <c r="W1206" s="46"/>
      <c r="X1206" s="46"/>
      <c r="Y1206" s="46"/>
      <c r="Z1206" s="46"/>
      <c r="AA1206" s="46"/>
      <c r="AB1206" s="46"/>
      <c r="AC1206" s="46"/>
      <c r="AD1206" s="46"/>
      <c r="AE1206" s="46"/>
      <c r="AF1206" s="46"/>
      <c r="AG1206" s="46"/>
      <c r="AH1206" s="46"/>
      <c r="AI1206" s="46"/>
      <c r="AJ1206" s="46"/>
      <c r="AK1206" s="46"/>
      <c r="AL1206" s="46"/>
      <c r="AM1206" s="47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6"/>
      <c r="AX1206" s="4"/>
      <c r="AY1206" s="4"/>
      <c r="BG1206" s="9"/>
      <c r="BJ1206" s="10"/>
      <c r="BK1206" s="10"/>
      <c r="BL1206" s="10"/>
      <c r="BM1206" s="10"/>
      <c r="BN1206" s="10"/>
      <c r="BO1206" s="10"/>
      <c r="BP1206" s="10"/>
      <c r="BQ1206" s="10"/>
    </row>
    <row r="1207" spans="1:69">
      <c r="A1207" s="9"/>
      <c r="B1207" s="46"/>
      <c r="C1207" s="46"/>
      <c r="D1207" s="46"/>
      <c r="E1207" s="46"/>
      <c r="F1207" s="46"/>
      <c r="G1207" s="46"/>
      <c r="H1207" s="46"/>
      <c r="I1207" s="46"/>
      <c r="J1207" s="46"/>
      <c r="K1207" s="46"/>
      <c r="L1207" s="46"/>
      <c r="M1207" s="46"/>
      <c r="N1207" s="46"/>
      <c r="O1207" s="46"/>
      <c r="P1207" s="46"/>
      <c r="Q1207" s="46"/>
      <c r="R1207" s="46"/>
      <c r="S1207" s="46"/>
      <c r="T1207" s="46"/>
      <c r="U1207" s="46"/>
      <c r="V1207" s="46"/>
      <c r="W1207" s="46"/>
      <c r="X1207" s="46"/>
      <c r="Y1207" s="46"/>
      <c r="Z1207" s="46"/>
      <c r="AA1207" s="46"/>
      <c r="AB1207" s="46"/>
      <c r="AC1207" s="46"/>
      <c r="AD1207" s="46"/>
      <c r="AE1207" s="46"/>
      <c r="AF1207" s="46"/>
      <c r="AG1207" s="46"/>
      <c r="AH1207" s="46"/>
      <c r="AI1207" s="46"/>
      <c r="AJ1207" s="46"/>
      <c r="AK1207" s="46"/>
      <c r="AL1207" s="46"/>
      <c r="AM1207" s="47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6"/>
      <c r="AX1207" s="4"/>
      <c r="AY1207" s="4"/>
      <c r="BG1207" s="9"/>
      <c r="BJ1207" s="10"/>
      <c r="BK1207" s="10"/>
      <c r="BL1207" s="10"/>
      <c r="BM1207" s="10"/>
      <c r="BN1207" s="10"/>
      <c r="BO1207" s="10"/>
      <c r="BP1207" s="10"/>
      <c r="BQ1207" s="10"/>
    </row>
    <row r="1208" spans="1:69">
      <c r="A1208" s="9"/>
      <c r="B1208" s="46"/>
      <c r="C1208" s="46"/>
      <c r="D1208" s="46"/>
      <c r="E1208" s="46"/>
      <c r="F1208" s="46"/>
      <c r="G1208" s="46"/>
      <c r="H1208" s="46"/>
      <c r="I1208" s="46"/>
      <c r="J1208" s="46"/>
      <c r="K1208" s="46"/>
      <c r="L1208" s="46"/>
      <c r="M1208" s="46"/>
      <c r="N1208" s="46"/>
      <c r="O1208" s="46"/>
      <c r="P1208" s="46"/>
      <c r="Q1208" s="46"/>
      <c r="R1208" s="46"/>
      <c r="S1208" s="46"/>
      <c r="T1208" s="46"/>
      <c r="U1208" s="46"/>
      <c r="V1208" s="46"/>
      <c r="W1208" s="46"/>
      <c r="X1208" s="46"/>
      <c r="Y1208" s="46"/>
      <c r="Z1208" s="46"/>
      <c r="AA1208" s="46"/>
      <c r="AB1208" s="46"/>
      <c r="AC1208" s="46"/>
      <c r="AD1208" s="46"/>
      <c r="AE1208" s="46"/>
      <c r="AF1208" s="46"/>
      <c r="AG1208" s="46"/>
      <c r="AH1208" s="46"/>
      <c r="AI1208" s="46"/>
      <c r="AJ1208" s="46"/>
      <c r="AK1208" s="46"/>
      <c r="AL1208" s="46"/>
      <c r="AM1208" s="47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6"/>
      <c r="AX1208" s="4"/>
      <c r="AY1208" s="4"/>
      <c r="BG1208" s="9"/>
      <c r="BJ1208" s="10"/>
      <c r="BK1208" s="10"/>
      <c r="BL1208" s="10"/>
      <c r="BM1208" s="10"/>
      <c r="BN1208" s="10"/>
      <c r="BO1208" s="10"/>
      <c r="BP1208" s="10"/>
      <c r="BQ1208" s="10"/>
    </row>
    <row r="1209" spans="1:69">
      <c r="A1209" s="9"/>
      <c r="B1209" s="46"/>
      <c r="C1209" s="46"/>
      <c r="D1209" s="46"/>
      <c r="E1209" s="46"/>
      <c r="F1209" s="46"/>
      <c r="G1209" s="46"/>
      <c r="H1209" s="46"/>
      <c r="I1209" s="46"/>
      <c r="J1209" s="46"/>
      <c r="K1209" s="46"/>
      <c r="L1209" s="46"/>
      <c r="M1209" s="46"/>
      <c r="N1209" s="46"/>
      <c r="O1209" s="46"/>
      <c r="P1209" s="46"/>
      <c r="Q1209" s="46"/>
      <c r="R1209" s="46"/>
      <c r="S1209" s="46"/>
      <c r="T1209" s="46"/>
      <c r="U1209" s="46"/>
      <c r="V1209" s="46"/>
      <c r="W1209" s="46"/>
      <c r="X1209" s="46"/>
      <c r="Y1209" s="46"/>
      <c r="Z1209" s="46"/>
      <c r="AA1209" s="46"/>
      <c r="AB1209" s="46"/>
      <c r="AC1209" s="46"/>
      <c r="AD1209" s="46"/>
      <c r="AE1209" s="46"/>
      <c r="AF1209" s="46"/>
      <c r="AG1209" s="46"/>
      <c r="AH1209" s="46"/>
      <c r="AI1209" s="46"/>
      <c r="AJ1209" s="46"/>
      <c r="AK1209" s="46"/>
      <c r="AL1209" s="46"/>
      <c r="AM1209" s="47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6"/>
      <c r="AX1209" s="4"/>
      <c r="AY1209" s="4"/>
      <c r="BG1209" s="9"/>
      <c r="BJ1209" s="10"/>
      <c r="BK1209" s="10"/>
      <c r="BL1209" s="10"/>
      <c r="BM1209" s="10"/>
      <c r="BN1209" s="10"/>
      <c r="BO1209" s="10"/>
      <c r="BP1209" s="10"/>
      <c r="BQ1209" s="10"/>
    </row>
    <row r="1210" spans="1:69">
      <c r="A1210" s="9"/>
      <c r="B1210" s="46"/>
      <c r="C1210" s="46"/>
      <c r="D1210" s="46"/>
      <c r="E1210" s="46"/>
      <c r="F1210" s="46"/>
      <c r="G1210" s="46"/>
      <c r="H1210" s="46"/>
      <c r="I1210" s="46"/>
      <c r="J1210" s="46"/>
      <c r="K1210" s="46"/>
      <c r="L1210" s="46"/>
      <c r="M1210" s="46"/>
      <c r="N1210" s="46"/>
      <c r="O1210" s="46"/>
      <c r="P1210" s="46"/>
      <c r="Q1210" s="46"/>
      <c r="R1210" s="46"/>
      <c r="S1210" s="46"/>
      <c r="T1210" s="46"/>
      <c r="U1210" s="46"/>
      <c r="V1210" s="46"/>
      <c r="W1210" s="46"/>
      <c r="X1210" s="46"/>
      <c r="Y1210" s="46"/>
      <c r="Z1210" s="46"/>
      <c r="AA1210" s="46"/>
      <c r="AB1210" s="46"/>
      <c r="AC1210" s="46"/>
      <c r="AD1210" s="46"/>
      <c r="AE1210" s="46"/>
      <c r="AF1210" s="46"/>
      <c r="AG1210" s="46"/>
      <c r="AH1210" s="46"/>
      <c r="AI1210" s="46"/>
      <c r="AJ1210" s="46"/>
      <c r="AK1210" s="46"/>
      <c r="AL1210" s="46"/>
      <c r="AM1210" s="47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6"/>
      <c r="AX1210" s="4"/>
      <c r="AY1210" s="4"/>
      <c r="BG1210" s="9"/>
      <c r="BJ1210" s="10"/>
      <c r="BK1210" s="10"/>
      <c r="BL1210" s="10"/>
      <c r="BM1210" s="10"/>
      <c r="BN1210" s="10"/>
      <c r="BO1210" s="10"/>
      <c r="BP1210" s="10"/>
      <c r="BQ1210" s="10"/>
    </row>
    <row r="1211" spans="1:69">
      <c r="A1211" s="9"/>
      <c r="B1211" s="46"/>
      <c r="C1211" s="46"/>
      <c r="D1211" s="46"/>
      <c r="E1211" s="46"/>
      <c r="F1211" s="46"/>
      <c r="G1211" s="46"/>
      <c r="H1211" s="46"/>
      <c r="I1211" s="46"/>
      <c r="J1211" s="46"/>
      <c r="K1211" s="46"/>
      <c r="L1211" s="46"/>
      <c r="M1211" s="46"/>
      <c r="N1211" s="46"/>
      <c r="O1211" s="46"/>
      <c r="P1211" s="46"/>
      <c r="Q1211" s="46"/>
      <c r="R1211" s="46"/>
      <c r="S1211" s="46"/>
      <c r="T1211" s="46"/>
      <c r="U1211" s="46"/>
      <c r="V1211" s="46"/>
      <c r="W1211" s="46"/>
      <c r="X1211" s="46"/>
      <c r="Y1211" s="46"/>
      <c r="Z1211" s="46"/>
      <c r="AA1211" s="46"/>
      <c r="AB1211" s="46"/>
      <c r="AC1211" s="46"/>
      <c r="AD1211" s="46"/>
      <c r="AE1211" s="46"/>
      <c r="AF1211" s="46"/>
      <c r="AG1211" s="46"/>
      <c r="AH1211" s="46"/>
      <c r="AI1211" s="46"/>
      <c r="AJ1211" s="46"/>
      <c r="AK1211" s="46"/>
      <c r="AL1211" s="46"/>
      <c r="AM1211" s="47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6"/>
      <c r="AX1211" s="4"/>
      <c r="AY1211" s="4"/>
      <c r="BG1211" s="9"/>
      <c r="BJ1211" s="10"/>
      <c r="BK1211" s="10"/>
      <c r="BL1211" s="10"/>
      <c r="BM1211" s="10"/>
      <c r="BN1211" s="10"/>
      <c r="BO1211" s="10"/>
      <c r="BP1211" s="10"/>
      <c r="BQ1211" s="10"/>
    </row>
    <row r="1212" spans="1:69">
      <c r="A1212" s="9"/>
      <c r="B1212" s="46"/>
      <c r="C1212" s="46"/>
      <c r="D1212" s="46"/>
      <c r="E1212" s="46"/>
      <c r="F1212" s="46"/>
      <c r="G1212" s="46"/>
      <c r="H1212" s="46"/>
      <c r="I1212" s="46"/>
      <c r="J1212" s="46"/>
      <c r="K1212" s="46"/>
      <c r="L1212" s="46"/>
      <c r="M1212" s="46"/>
      <c r="N1212" s="46"/>
      <c r="O1212" s="46"/>
      <c r="P1212" s="46"/>
      <c r="Q1212" s="46"/>
      <c r="R1212" s="46"/>
      <c r="S1212" s="46"/>
      <c r="T1212" s="46"/>
      <c r="U1212" s="46"/>
      <c r="V1212" s="46"/>
      <c r="W1212" s="46"/>
      <c r="X1212" s="46"/>
      <c r="Y1212" s="46"/>
      <c r="Z1212" s="46"/>
      <c r="AA1212" s="46"/>
      <c r="AB1212" s="46"/>
      <c r="AC1212" s="46"/>
      <c r="AD1212" s="46"/>
      <c r="AE1212" s="46"/>
      <c r="AF1212" s="46"/>
      <c r="AG1212" s="46"/>
      <c r="AH1212" s="46"/>
      <c r="AI1212" s="46"/>
      <c r="AJ1212" s="46"/>
      <c r="AK1212" s="46"/>
      <c r="AL1212" s="46"/>
      <c r="AM1212" s="47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6"/>
      <c r="AX1212" s="4"/>
      <c r="AY1212" s="4"/>
      <c r="BG1212" s="9"/>
      <c r="BJ1212" s="10"/>
      <c r="BK1212" s="10"/>
      <c r="BL1212" s="10"/>
      <c r="BM1212" s="10"/>
      <c r="BN1212" s="10"/>
      <c r="BO1212" s="10"/>
      <c r="BP1212" s="10"/>
      <c r="BQ1212" s="10"/>
    </row>
    <row r="1213" spans="1:69">
      <c r="A1213" s="9"/>
      <c r="B1213" s="46"/>
      <c r="C1213" s="46"/>
      <c r="D1213" s="46"/>
      <c r="E1213" s="46"/>
      <c r="F1213" s="46"/>
      <c r="G1213" s="46"/>
      <c r="H1213" s="46"/>
      <c r="I1213" s="46"/>
      <c r="J1213" s="46"/>
      <c r="K1213" s="46"/>
      <c r="L1213" s="46"/>
      <c r="M1213" s="46"/>
      <c r="N1213" s="46"/>
      <c r="O1213" s="46"/>
      <c r="P1213" s="46"/>
      <c r="Q1213" s="46"/>
      <c r="R1213" s="46"/>
      <c r="S1213" s="46"/>
      <c r="T1213" s="46"/>
      <c r="U1213" s="46"/>
      <c r="V1213" s="46"/>
      <c r="W1213" s="46"/>
      <c r="X1213" s="46"/>
      <c r="Y1213" s="46"/>
      <c r="Z1213" s="46"/>
      <c r="AA1213" s="46"/>
      <c r="AB1213" s="46"/>
      <c r="AC1213" s="46"/>
      <c r="AD1213" s="46"/>
      <c r="AE1213" s="46"/>
      <c r="AF1213" s="46"/>
      <c r="AG1213" s="46"/>
      <c r="AH1213" s="46"/>
      <c r="AI1213" s="46"/>
      <c r="AJ1213" s="46"/>
      <c r="AK1213" s="46"/>
      <c r="AL1213" s="46"/>
      <c r="AM1213" s="47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6"/>
      <c r="AX1213" s="4"/>
      <c r="AY1213" s="4"/>
      <c r="BG1213" s="9"/>
      <c r="BJ1213" s="10"/>
      <c r="BK1213" s="10"/>
      <c r="BL1213" s="10"/>
      <c r="BM1213" s="10"/>
      <c r="BN1213" s="10"/>
      <c r="BO1213" s="10"/>
      <c r="BP1213" s="10"/>
      <c r="BQ1213" s="10"/>
    </row>
    <row r="1214" spans="1:69">
      <c r="A1214" s="9"/>
      <c r="B1214" s="46"/>
      <c r="C1214" s="46"/>
      <c r="D1214" s="46"/>
      <c r="E1214" s="46"/>
      <c r="F1214" s="46"/>
      <c r="G1214" s="46"/>
      <c r="H1214" s="46"/>
      <c r="I1214" s="46"/>
      <c r="J1214" s="46"/>
      <c r="K1214" s="46"/>
      <c r="L1214" s="46"/>
      <c r="M1214" s="46"/>
      <c r="N1214" s="46"/>
      <c r="O1214" s="46"/>
      <c r="P1214" s="46"/>
      <c r="Q1214" s="46"/>
      <c r="R1214" s="46"/>
      <c r="S1214" s="46"/>
      <c r="T1214" s="46"/>
      <c r="U1214" s="46"/>
      <c r="V1214" s="46"/>
      <c r="W1214" s="46"/>
      <c r="X1214" s="46"/>
      <c r="Y1214" s="46"/>
      <c r="Z1214" s="46"/>
      <c r="AA1214" s="46"/>
      <c r="AB1214" s="46"/>
      <c r="AC1214" s="46"/>
      <c r="AD1214" s="46"/>
      <c r="AE1214" s="46"/>
      <c r="AF1214" s="46"/>
      <c r="AG1214" s="46"/>
      <c r="AH1214" s="46"/>
      <c r="AI1214" s="46"/>
      <c r="AJ1214" s="46"/>
      <c r="AK1214" s="46"/>
      <c r="AL1214" s="46"/>
      <c r="AM1214" s="47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6"/>
      <c r="AX1214" s="4"/>
      <c r="AY1214" s="4"/>
      <c r="BG1214" s="9"/>
      <c r="BJ1214" s="10"/>
      <c r="BK1214" s="10"/>
      <c r="BL1214" s="10"/>
      <c r="BM1214" s="10"/>
      <c r="BN1214" s="10"/>
      <c r="BO1214" s="10"/>
      <c r="BP1214" s="10"/>
      <c r="BQ1214" s="10"/>
    </row>
    <row r="1215" spans="1:69">
      <c r="A1215" s="9"/>
      <c r="B1215" s="46"/>
      <c r="C1215" s="46"/>
      <c r="D1215" s="46"/>
      <c r="E1215" s="46"/>
      <c r="F1215" s="46"/>
      <c r="G1215" s="46"/>
      <c r="H1215" s="46"/>
      <c r="I1215" s="46"/>
      <c r="J1215" s="46"/>
      <c r="K1215" s="46"/>
      <c r="L1215" s="46"/>
      <c r="M1215" s="46"/>
      <c r="N1215" s="46"/>
      <c r="O1215" s="46"/>
      <c r="P1215" s="46"/>
      <c r="Q1215" s="46"/>
      <c r="R1215" s="46"/>
      <c r="S1215" s="46"/>
      <c r="T1215" s="46"/>
      <c r="U1215" s="46"/>
      <c r="V1215" s="46"/>
      <c r="W1215" s="46"/>
      <c r="X1215" s="46"/>
      <c r="Y1215" s="46"/>
      <c r="Z1215" s="46"/>
      <c r="AA1215" s="46"/>
      <c r="AB1215" s="46"/>
      <c r="AC1215" s="46"/>
      <c r="AD1215" s="46"/>
      <c r="AE1215" s="46"/>
      <c r="AF1215" s="46"/>
      <c r="AG1215" s="46"/>
      <c r="AH1215" s="46"/>
      <c r="AI1215" s="46"/>
      <c r="AJ1215" s="46"/>
      <c r="AK1215" s="46"/>
      <c r="AL1215" s="46"/>
      <c r="AM1215" s="47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6"/>
      <c r="AX1215" s="4"/>
      <c r="AY1215" s="4"/>
      <c r="BG1215" s="9"/>
      <c r="BJ1215" s="10"/>
      <c r="BK1215" s="10"/>
      <c r="BL1215" s="10"/>
      <c r="BM1215" s="10"/>
      <c r="BN1215" s="10"/>
      <c r="BO1215" s="10"/>
      <c r="BP1215" s="10"/>
      <c r="BQ1215" s="10"/>
    </row>
    <row r="1216" spans="1:69">
      <c r="A1216" s="9"/>
      <c r="B1216" s="46"/>
      <c r="C1216" s="46"/>
      <c r="D1216" s="46"/>
      <c r="E1216" s="46"/>
      <c r="F1216" s="46"/>
      <c r="G1216" s="46"/>
      <c r="H1216" s="46"/>
      <c r="I1216" s="46"/>
      <c r="J1216" s="46"/>
      <c r="K1216" s="46"/>
      <c r="L1216" s="46"/>
      <c r="M1216" s="46"/>
      <c r="N1216" s="46"/>
      <c r="O1216" s="46"/>
      <c r="P1216" s="46"/>
      <c r="Q1216" s="46"/>
      <c r="R1216" s="46"/>
      <c r="S1216" s="46"/>
      <c r="T1216" s="46"/>
      <c r="U1216" s="46"/>
      <c r="V1216" s="46"/>
      <c r="W1216" s="46"/>
      <c r="X1216" s="46"/>
      <c r="Y1216" s="46"/>
      <c r="Z1216" s="46"/>
      <c r="AA1216" s="46"/>
      <c r="AB1216" s="46"/>
      <c r="AC1216" s="46"/>
      <c r="AD1216" s="46"/>
      <c r="AE1216" s="46"/>
      <c r="AF1216" s="46"/>
      <c r="AG1216" s="46"/>
      <c r="AH1216" s="46"/>
      <c r="AI1216" s="46"/>
      <c r="AJ1216" s="46"/>
      <c r="AK1216" s="46"/>
      <c r="AL1216" s="46"/>
      <c r="AM1216" s="47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6"/>
      <c r="AX1216" s="4"/>
      <c r="AY1216" s="4"/>
      <c r="BG1216" s="9"/>
      <c r="BJ1216" s="10"/>
      <c r="BK1216" s="10"/>
      <c r="BL1216" s="10"/>
      <c r="BM1216" s="10"/>
      <c r="BN1216" s="10"/>
      <c r="BO1216" s="10"/>
      <c r="BP1216" s="10"/>
      <c r="BQ1216" s="10"/>
    </row>
    <row r="1217" spans="1:69">
      <c r="A1217" s="9"/>
      <c r="B1217" s="46"/>
      <c r="C1217" s="46"/>
      <c r="D1217" s="46"/>
      <c r="E1217" s="46"/>
      <c r="F1217" s="46"/>
      <c r="G1217" s="46"/>
      <c r="H1217" s="46"/>
      <c r="I1217" s="46"/>
      <c r="J1217" s="46"/>
      <c r="K1217" s="46"/>
      <c r="L1217" s="46"/>
      <c r="M1217" s="46"/>
      <c r="N1217" s="46"/>
      <c r="O1217" s="46"/>
      <c r="P1217" s="46"/>
      <c r="Q1217" s="46"/>
      <c r="R1217" s="46"/>
      <c r="S1217" s="46"/>
      <c r="T1217" s="46"/>
      <c r="U1217" s="46"/>
      <c r="V1217" s="46"/>
      <c r="W1217" s="46"/>
      <c r="X1217" s="46"/>
      <c r="Y1217" s="46"/>
      <c r="Z1217" s="46"/>
      <c r="AA1217" s="46"/>
      <c r="AB1217" s="46"/>
      <c r="AC1217" s="46"/>
      <c r="AD1217" s="46"/>
      <c r="AE1217" s="46"/>
      <c r="AF1217" s="46"/>
      <c r="AG1217" s="46"/>
      <c r="AH1217" s="46"/>
      <c r="AI1217" s="46"/>
      <c r="AJ1217" s="46"/>
      <c r="AK1217" s="46"/>
      <c r="AL1217" s="46"/>
      <c r="AM1217" s="47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6"/>
      <c r="AX1217" s="4"/>
      <c r="AY1217" s="4"/>
      <c r="BG1217" s="9"/>
      <c r="BJ1217" s="10"/>
      <c r="BK1217" s="10"/>
      <c r="BL1217" s="10"/>
      <c r="BM1217" s="10"/>
      <c r="BN1217" s="10"/>
      <c r="BO1217" s="10"/>
      <c r="BP1217" s="10"/>
      <c r="BQ1217" s="10"/>
    </row>
    <row r="1218" spans="1:69">
      <c r="A1218" s="9"/>
      <c r="B1218" s="46"/>
      <c r="C1218" s="46"/>
      <c r="D1218" s="46"/>
      <c r="E1218" s="46"/>
      <c r="F1218" s="46"/>
      <c r="G1218" s="46"/>
      <c r="H1218" s="46"/>
      <c r="I1218" s="46"/>
      <c r="J1218" s="46"/>
      <c r="K1218" s="46"/>
      <c r="L1218" s="46"/>
      <c r="M1218" s="46"/>
      <c r="N1218" s="46"/>
      <c r="O1218" s="46"/>
      <c r="P1218" s="46"/>
      <c r="Q1218" s="46"/>
      <c r="R1218" s="46"/>
      <c r="S1218" s="46"/>
      <c r="T1218" s="46"/>
      <c r="U1218" s="46"/>
      <c r="V1218" s="46"/>
      <c r="W1218" s="46"/>
      <c r="X1218" s="46"/>
      <c r="Y1218" s="46"/>
      <c r="Z1218" s="46"/>
      <c r="AA1218" s="46"/>
      <c r="AB1218" s="46"/>
      <c r="AC1218" s="46"/>
      <c r="AD1218" s="46"/>
      <c r="AE1218" s="46"/>
      <c r="AF1218" s="46"/>
      <c r="AG1218" s="46"/>
      <c r="AH1218" s="46"/>
      <c r="AI1218" s="46"/>
      <c r="AJ1218" s="46"/>
      <c r="AK1218" s="46"/>
      <c r="AL1218" s="46"/>
      <c r="AM1218" s="47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6"/>
      <c r="AX1218" s="4"/>
      <c r="AY1218" s="4"/>
      <c r="BG1218" s="9"/>
      <c r="BJ1218" s="10"/>
      <c r="BK1218" s="10"/>
      <c r="BL1218" s="10"/>
      <c r="BM1218" s="10"/>
      <c r="BN1218" s="10"/>
      <c r="BO1218" s="10"/>
      <c r="BP1218" s="10"/>
      <c r="BQ1218" s="10"/>
    </row>
    <row r="1219" spans="1:69">
      <c r="A1219" s="9"/>
      <c r="B1219" s="46"/>
      <c r="C1219" s="46"/>
      <c r="D1219" s="46"/>
      <c r="E1219" s="46"/>
      <c r="F1219" s="46"/>
      <c r="G1219" s="46"/>
      <c r="H1219" s="46"/>
      <c r="I1219" s="46"/>
      <c r="J1219" s="46"/>
      <c r="K1219" s="46"/>
      <c r="L1219" s="46"/>
      <c r="M1219" s="46"/>
      <c r="N1219" s="46"/>
      <c r="O1219" s="46"/>
      <c r="P1219" s="46"/>
      <c r="Q1219" s="46"/>
      <c r="R1219" s="46"/>
      <c r="S1219" s="46"/>
      <c r="T1219" s="46"/>
      <c r="U1219" s="46"/>
      <c r="V1219" s="46"/>
      <c r="W1219" s="46"/>
      <c r="X1219" s="46"/>
      <c r="Y1219" s="46"/>
      <c r="Z1219" s="46"/>
      <c r="AA1219" s="46"/>
      <c r="AB1219" s="46"/>
      <c r="AC1219" s="46"/>
      <c r="AD1219" s="46"/>
      <c r="AE1219" s="46"/>
      <c r="AF1219" s="46"/>
      <c r="AG1219" s="46"/>
      <c r="AH1219" s="46"/>
      <c r="AI1219" s="46"/>
      <c r="AJ1219" s="46"/>
      <c r="AK1219" s="46"/>
      <c r="AL1219" s="46"/>
      <c r="AM1219" s="47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6"/>
      <c r="AX1219" s="4"/>
      <c r="AY1219" s="4"/>
      <c r="BG1219" s="9"/>
      <c r="BJ1219" s="10"/>
      <c r="BK1219" s="10"/>
      <c r="BL1219" s="10"/>
      <c r="BM1219" s="10"/>
      <c r="BN1219" s="10"/>
      <c r="BO1219" s="10"/>
      <c r="BP1219" s="10"/>
      <c r="BQ1219" s="10"/>
    </row>
    <row r="1220" spans="1:69">
      <c r="A1220" s="9"/>
      <c r="B1220" s="46"/>
      <c r="C1220" s="46"/>
      <c r="D1220" s="46"/>
      <c r="E1220" s="46"/>
      <c r="F1220" s="46"/>
      <c r="G1220" s="46"/>
      <c r="H1220" s="46"/>
      <c r="I1220" s="46"/>
      <c r="J1220" s="46"/>
      <c r="K1220" s="46"/>
      <c r="L1220" s="46"/>
      <c r="M1220" s="46"/>
      <c r="N1220" s="46"/>
      <c r="O1220" s="46"/>
      <c r="P1220" s="46"/>
      <c r="Q1220" s="46"/>
      <c r="R1220" s="46"/>
      <c r="S1220" s="46"/>
      <c r="T1220" s="46"/>
      <c r="U1220" s="46"/>
      <c r="V1220" s="46"/>
      <c r="W1220" s="46"/>
      <c r="X1220" s="46"/>
      <c r="Y1220" s="46"/>
      <c r="Z1220" s="46"/>
      <c r="AA1220" s="46"/>
      <c r="AB1220" s="46"/>
      <c r="AC1220" s="46"/>
      <c r="AD1220" s="46"/>
      <c r="AE1220" s="46"/>
      <c r="AF1220" s="46"/>
      <c r="AG1220" s="46"/>
      <c r="AH1220" s="46"/>
      <c r="AI1220" s="46"/>
      <c r="AJ1220" s="46"/>
      <c r="AK1220" s="46"/>
      <c r="AL1220" s="46"/>
      <c r="AM1220" s="47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6"/>
      <c r="AX1220" s="4"/>
      <c r="AY1220" s="4"/>
      <c r="BG1220" s="9"/>
      <c r="BJ1220" s="10"/>
      <c r="BK1220" s="10"/>
      <c r="BL1220" s="10"/>
      <c r="BM1220" s="10"/>
      <c r="BN1220" s="10"/>
      <c r="BO1220" s="10"/>
      <c r="BP1220" s="10"/>
      <c r="BQ1220" s="10"/>
    </row>
    <row r="1221" spans="1:69">
      <c r="A1221" s="9"/>
      <c r="B1221" s="46"/>
      <c r="C1221" s="46"/>
      <c r="D1221" s="46"/>
      <c r="E1221" s="46"/>
      <c r="F1221" s="46"/>
      <c r="G1221" s="46"/>
      <c r="H1221" s="46"/>
      <c r="I1221" s="46"/>
      <c r="J1221" s="46"/>
      <c r="K1221" s="46"/>
      <c r="L1221" s="46"/>
      <c r="M1221" s="46"/>
      <c r="N1221" s="46"/>
      <c r="O1221" s="46"/>
      <c r="P1221" s="46"/>
      <c r="Q1221" s="46"/>
      <c r="R1221" s="46"/>
      <c r="S1221" s="46"/>
      <c r="T1221" s="46"/>
      <c r="U1221" s="46"/>
      <c r="V1221" s="46"/>
      <c r="W1221" s="46"/>
      <c r="X1221" s="46"/>
      <c r="Y1221" s="46"/>
      <c r="Z1221" s="46"/>
      <c r="AA1221" s="46"/>
      <c r="AB1221" s="46"/>
      <c r="AC1221" s="46"/>
      <c r="AD1221" s="46"/>
      <c r="AE1221" s="46"/>
      <c r="AF1221" s="46"/>
      <c r="AG1221" s="46"/>
      <c r="AH1221" s="46"/>
      <c r="AI1221" s="46"/>
      <c r="AJ1221" s="46"/>
      <c r="AK1221" s="46"/>
      <c r="AL1221" s="46"/>
      <c r="AM1221" s="47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6"/>
      <c r="AX1221" s="4"/>
      <c r="AY1221" s="4"/>
      <c r="BG1221" s="9"/>
      <c r="BJ1221" s="10"/>
      <c r="BK1221" s="10"/>
      <c r="BL1221" s="10"/>
      <c r="BM1221" s="10"/>
      <c r="BN1221" s="10"/>
      <c r="BO1221" s="10"/>
      <c r="BP1221" s="10"/>
      <c r="BQ1221" s="10"/>
    </row>
    <row r="1222" spans="1:69">
      <c r="A1222" s="9"/>
      <c r="B1222" s="46"/>
      <c r="C1222" s="46"/>
      <c r="D1222" s="46"/>
      <c r="E1222" s="46"/>
      <c r="F1222" s="46"/>
      <c r="G1222" s="46"/>
      <c r="H1222" s="46"/>
      <c r="I1222" s="46"/>
      <c r="J1222" s="46"/>
      <c r="K1222" s="46"/>
      <c r="L1222" s="46"/>
      <c r="M1222" s="46"/>
      <c r="N1222" s="46"/>
      <c r="O1222" s="46"/>
      <c r="P1222" s="46"/>
      <c r="Q1222" s="46"/>
      <c r="R1222" s="46"/>
      <c r="S1222" s="46"/>
      <c r="T1222" s="46"/>
      <c r="U1222" s="46"/>
      <c r="V1222" s="46"/>
      <c r="W1222" s="46"/>
      <c r="X1222" s="46"/>
      <c r="Y1222" s="46"/>
      <c r="Z1222" s="46"/>
      <c r="AA1222" s="46"/>
      <c r="AB1222" s="46"/>
      <c r="AC1222" s="46"/>
      <c r="AD1222" s="46"/>
      <c r="AE1222" s="46"/>
      <c r="AF1222" s="46"/>
      <c r="AG1222" s="46"/>
      <c r="AH1222" s="46"/>
      <c r="AI1222" s="46"/>
      <c r="AJ1222" s="46"/>
      <c r="AK1222" s="46"/>
      <c r="AL1222" s="46"/>
      <c r="AM1222" s="47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6"/>
      <c r="AX1222" s="4"/>
      <c r="AY1222" s="4"/>
      <c r="BG1222" s="9"/>
      <c r="BJ1222" s="10"/>
      <c r="BK1222" s="10"/>
      <c r="BL1222" s="10"/>
      <c r="BM1222" s="10"/>
      <c r="BN1222" s="10"/>
      <c r="BO1222" s="10"/>
      <c r="BP1222" s="10"/>
      <c r="BQ1222" s="10"/>
    </row>
    <row r="1223" spans="1:69">
      <c r="A1223" s="9"/>
      <c r="B1223" s="46"/>
      <c r="C1223" s="46"/>
      <c r="D1223" s="46"/>
      <c r="E1223" s="46"/>
      <c r="F1223" s="46"/>
      <c r="G1223" s="46"/>
      <c r="H1223" s="46"/>
      <c r="I1223" s="46"/>
      <c r="J1223" s="46"/>
      <c r="K1223" s="46"/>
      <c r="L1223" s="46"/>
      <c r="M1223" s="46"/>
      <c r="N1223" s="46"/>
      <c r="O1223" s="46"/>
      <c r="P1223" s="46"/>
      <c r="Q1223" s="46"/>
      <c r="R1223" s="46"/>
      <c r="S1223" s="46"/>
      <c r="T1223" s="46"/>
      <c r="U1223" s="46"/>
      <c r="V1223" s="46"/>
      <c r="W1223" s="46"/>
      <c r="X1223" s="46"/>
      <c r="Y1223" s="46"/>
      <c r="Z1223" s="46"/>
      <c r="AA1223" s="46"/>
      <c r="AB1223" s="46"/>
      <c r="AC1223" s="46"/>
      <c r="AD1223" s="46"/>
      <c r="AE1223" s="46"/>
      <c r="AF1223" s="46"/>
      <c r="AG1223" s="46"/>
      <c r="AH1223" s="46"/>
      <c r="AI1223" s="46"/>
      <c r="AJ1223" s="46"/>
      <c r="AK1223" s="46"/>
      <c r="AL1223" s="46"/>
      <c r="AM1223" s="47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6"/>
      <c r="AX1223" s="4"/>
      <c r="AY1223" s="4"/>
      <c r="BG1223" s="9"/>
      <c r="BJ1223" s="10"/>
      <c r="BK1223" s="10"/>
      <c r="BL1223" s="10"/>
      <c r="BM1223" s="10"/>
      <c r="BN1223" s="10"/>
      <c r="BO1223" s="10"/>
      <c r="BP1223" s="10"/>
      <c r="BQ1223" s="10"/>
    </row>
    <row r="1224" spans="1:69">
      <c r="A1224" s="9"/>
      <c r="B1224" s="46"/>
      <c r="C1224" s="46"/>
      <c r="D1224" s="46"/>
      <c r="E1224" s="46"/>
      <c r="F1224" s="46"/>
      <c r="G1224" s="46"/>
      <c r="H1224" s="46"/>
      <c r="I1224" s="46"/>
      <c r="J1224" s="46"/>
      <c r="K1224" s="46"/>
      <c r="L1224" s="46"/>
      <c r="M1224" s="46"/>
      <c r="N1224" s="46"/>
      <c r="O1224" s="46"/>
      <c r="P1224" s="46"/>
      <c r="Q1224" s="46"/>
      <c r="R1224" s="46"/>
      <c r="S1224" s="46"/>
      <c r="T1224" s="46"/>
      <c r="U1224" s="46"/>
      <c r="V1224" s="46"/>
      <c r="W1224" s="46"/>
      <c r="X1224" s="46"/>
      <c r="Y1224" s="46"/>
      <c r="Z1224" s="46"/>
      <c r="AA1224" s="46"/>
      <c r="AB1224" s="46"/>
      <c r="AC1224" s="46"/>
      <c r="AD1224" s="46"/>
      <c r="AE1224" s="46"/>
      <c r="AF1224" s="46"/>
      <c r="AG1224" s="46"/>
      <c r="AH1224" s="46"/>
      <c r="AI1224" s="46"/>
      <c r="AJ1224" s="46"/>
      <c r="AK1224" s="46"/>
      <c r="AL1224" s="46"/>
      <c r="AM1224" s="47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6"/>
      <c r="AX1224" s="4"/>
      <c r="AY1224" s="4"/>
      <c r="BG1224" s="9"/>
      <c r="BJ1224" s="10"/>
      <c r="BK1224" s="10"/>
      <c r="BL1224" s="10"/>
      <c r="BM1224" s="10"/>
      <c r="BN1224" s="10"/>
      <c r="BO1224" s="10"/>
      <c r="BP1224" s="10"/>
      <c r="BQ1224" s="10"/>
    </row>
    <row r="1225" spans="1:69">
      <c r="A1225" s="9"/>
      <c r="B1225" s="46"/>
      <c r="C1225" s="46"/>
      <c r="D1225" s="46"/>
      <c r="E1225" s="46"/>
      <c r="F1225" s="46"/>
      <c r="G1225" s="46"/>
      <c r="H1225" s="46"/>
      <c r="I1225" s="46"/>
      <c r="J1225" s="46"/>
      <c r="K1225" s="46"/>
      <c r="L1225" s="46"/>
      <c r="M1225" s="46"/>
      <c r="N1225" s="46"/>
      <c r="O1225" s="46"/>
      <c r="P1225" s="46"/>
      <c r="Q1225" s="46"/>
      <c r="R1225" s="46"/>
      <c r="S1225" s="46"/>
      <c r="T1225" s="46"/>
      <c r="U1225" s="46"/>
      <c r="V1225" s="46"/>
      <c r="W1225" s="46"/>
      <c r="X1225" s="46"/>
      <c r="Y1225" s="46"/>
      <c r="Z1225" s="46"/>
      <c r="AA1225" s="46"/>
      <c r="AB1225" s="46"/>
      <c r="AC1225" s="46"/>
      <c r="AD1225" s="46"/>
      <c r="AE1225" s="46"/>
      <c r="AF1225" s="46"/>
      <c r="AG1225" s="46"/>
      <c r="AH1225" s="46"/>
      <c r="AI1225" s="46"/>
      <c r="AJ1225" s="46"/>
      <c r="AK1225" s="46"/>
      <c r="AL1225" s="46"/>
      <c r="AM1225" s="47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6"/>
      <c r="AX1225" s="4"/>
      <c r="AY1225" s="4"/>
      <c r="BG1225" s="9"/>
      <c r="BJ1225" s="10"/>
      <c r="BK1225" s="10"/>
      <c r="BL1225" s="10"/>
      <c r="BM1225" s="10"/>
      <c r="BN1225" s="10"/>
      <c r="BO1225" s="10"/>
      <c r="BP1225" s="10"/>
      <c r="BQ1225" s="10"/>
    </row>
    <row r="1226" spans="1:69">
      <c r="A1226" s="9"/>
      <c r="B1226" s="46"/>
      <c r="C1226" s="46"/>
      <c r="D1226" s="46"/>
      <c r="E1226" s="46"/>
      <c r="F1226" s="46"/>
      <c r="G1226" s="46"/>
      <c r="H1226" s="46"/>
      <c r="I1226" s="46"/>
      <c r="J1226" s="46"/>
      <c r="K1226" s="46"/>
      <c r="L1226" s="46"/>
      <c r="M1226" s="46"/>
      <c r="N1226" s="46"/>
      <c r="O1226" s="46"/>
      <c r="P1226" s="46"/>
      <c r="Q1226" s="46"/>
      <c r="R1226" s="46"/>
      <c r="S1226" s="46"/>
      <c r="T1226" s="46"/>
      <c r="U1226" s="46"/>
      <c r="V1226" s="46"/>
      <c r="W1226" s="46"/>
      <c r="X1226" s="46"/>
      <c r="Y1226" s="46"/>
      <c r="Z1226" s="46"/>
      <c r="AA1226" s="46"/>
      <c r="AB1226" s="46"/>
      <c r="AC1226" s="46"/>
      <c r="AD1226" s="46"/>
      <c r="AE1226" s="46"/>
      <c r="AF1226" s="46"/>
      <c r="AG1226" s="46"/>
      <c r="AH1226" s="46"/>
      <c r="AI1226" s="46"/>
      <c r="AJ1226" s="46"/>
      <c r="AK1226" s="46"/>
      <c r="AL1226" s="46"/>
      <c r="AM1226" s="47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6"/>
      <c r="AX1226" s="4"/>
      <c r="AY1226" s="4"/>
      <c r="BG1226" s="9"/>
      <c r="BJ1226" s="10"/>
      <c r="BK1226" s="10"/>
      <c r="BL1226" s="10"/>
      <c r="BM1226" s="10"/>
      <c r="BN1226" s="10"/>
      <c r="BO1226" s="10"/>
      <c r="BP1226" s="10"/>
      <c r="BQ1226" s="10"/>
    </row>
    <row r="1227" spans="1:69">
      <c r="A1227" s="9"/>
      <c r="B1227" s="46"/>
      <c r="C1227" s="46"/>
      <c r="D1227" s="46"/>
      <c r="E1227" s="46"/>
      <c r="F1227" s="46"/>
      <c r="G1227" s="46"/>
      <c r="H1227" s="46"/>
      <c r="I1227" s="46"/>
      <c r="J1227" s="46"/>
      <c r="K1227" s="46"/>
      <c r="L1227" s="46"/>
      <c r="M1227" s="46"/>
      <c r="N1227" s="46"/>
      <c r="O1227" s="46"/>
      <c r="P1227" s="46"/>
      <c r="Q1227" s="46"/>
      <c r="R1227" s="46"/>
      <c r="S1227" s="46"/>
      <c r="T1227" s="46"/>
      <c r="U1227" s="46"/>
      <c r="V1227" s="46"/>
      <c r="W1227" s="46"/>
      <c r="X1227" s="46"/>
      <c r="Y1227" s="46"/>
      <c r="Z1227" s="46"/>
      <c r="AA1227" s="46"/>
      <c r="AB1227" s="46"/>
      <c r="AC1227" s="46"/>
      <c r="AD1227" s="46"/>
      <c r="AE1227" s="46"/>
      <c r="AF1227" s="46"/>
      <c r="AG1227" s="46"/>
      <c r="AH1227" s="46"/>
      <c r="AI1227" s="46"/>
      <c r="AJ1227" s="46"/>
      <c r="AK1227" s="46"/>
      <c r="AL1227" s="46"/>
      <c r="AM1227" s="47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6"/>
      <c r="AX1227" s="4"/>
      <c r="AY1227" s="4"/>
      <c r="BG1227" s="9"/>
      <c r="BJ1227" s="10"/>
      <c r="BK1227" s="10"/>
      <c r="BL1227" s="10"/>
      <c r="BM1227" s="10"/>
      <c r="BN1227" s="10"/>
      <c r="BO1227" s="10"/>
      <c r="BP1227" s="10"/>
      <c r="BQ1227" s="10"/>
    </row>
    <row r="1228" spans="1:69">
      <c r="A1228" s="9"/>
      <c r="B1228" s="46"/>
      <c r="C1228" s="46"/>
      <c r="D1228" s="46"/>
      <c r="E1228" s="46"/>
      <c r="F1228" s="46"/>
      <c r="G1228" s="46"/>
      <c r="H1228" s="46"/>
      <c r="I1228" s="46"/>
      <c r="J1228" s="46"/>
      <c r="K1228" s="46"/>
      <c r="L1228" s="46"/>
      <c r="M1228" s="46"/>
      <c r="N1228" s="46"/>
      <c r="O1228" s="46"/>
      <c r="P1228" s="46"/>
      <c r="Q1228" s="46"/>
      <c r="R1228" s="46"/>
      <c r="S1228" s="46"/>
      <c r="T1228" s="46"/>
      <c r="U1228" s="46"/>
      <c r="V1228" s="46"/>
      <c r="W1228" s="46"/>
      <c r="X1228" s="46"/>
      <c r="Y1228" s="46"/>
      <c r="Z1228" s="46"/>
      <c r="AA1228" s="46"/>
      <c r="AB1228" s="46"/>
      <c r="AC1228" s="46"/>
      <c r="AD1228" s="46"/>
      <c r="AE1228" s="46"/>
      <c r="AF1228" s="46"/>
      <c r="AG1228" s="46"/>
      <c r="AH1228" s="46"/>
      <c r="AI1228" s="46"/>
      <c r="AJ1228" s="46"/>
      <c r="AK1228" s="46"/>
      <c r="AL1228" s="46"/>
      <c r="AM1228" s="47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6"/>
      <c r="AX1228" s="4"/>
      <c r="AY1228" s="4"/>
      <c r="BG1228" s="9"/>
      <c r="BJ1228" s="10"/>
      <c r="BK1228" s="10"/>
      <c r="BL1228" s="10"/>
      <c r="BM1228" s="10"/>
      <c r="BN1228" s="10"/>
      <c r="BO1228" s="10"/>
      <c r="BP1228" s="10"/>
      <c r="BQ1228" s="10"/>
    </row>
    <row r="1229" spans="1:69">
      <c r="A1229" s="9"/>
      <c r="B1229" s="46"/>
      <c r="C1229" s="46"/>
      <c r="D1229" s="46"/>
      <c r="E1229" s="46"/>
      <c r="F1229" s="46"/>
      <c r="G1229" s="46"/>
      <c r="H1229" s="46"/>
      <c r="I1229" s="46"/>
      <c r="J1229" s="46"/>
      <c r="K1229" s="46"/>
      <c r="L1229" s="46"/>
      <c r="M1229" s="46"/>
      <c r="N1229" s="46"/>
      <c r="O1229" s="46"/>
      <c r="P1229" s="46"/>
      <c r="Q1229" s="46"/>
      <c r="R1229" s="46"/>
      <c r="S1229" s="46"/>
      <c r="T1229" s="46"/>
      <c r="U1229" s="46"/>
      <c r="V1229" s="46"/>
      <c r="W1229" s="46"/>
      <c r="X1229" s="46"/>
      <c r="Y1229" s="46"/>
      <c r="Z1229" s="46"/>
      <c r="AA1229" s="46"/>
      <c r="AB1229" s="46"/>
      <c r="AC1229" s="46"/>
      <c r="AD1229" s="46"/>
      <c r="AE1229" s="46"/>
      <c r="AF1229" s="46"/>
      <c r="AG1229" s="46"/>
      <c r="AH1229" s="46"/>
      <c r="AI1229" s="46"/>
      <c r="AJ1229" s="46"/>
      <c r="AK1229" s="46"/>
      <c r="AL1229" s="46"/>
      <c r="AM1229" s="47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6"/>
      <c r="AX1229" s="4"/>
      <c r="AY1229" s="4"/>
      <c r="BG1229" s="9"/>
      <c r="BJ1229" s="10"/>
      <c r="BK1229" s="10"/>
      <c r="BL1229" s="10"/>
      <c r="BM1229" s="10"/>
      <c r="BN1229" s="10"/>
      <c r="BO1229" s="10"/>
      <c r="BP1229" s="10"/>
      <c r="BQ1229" s="10"/>
    </row>
    <row r="1230" spans="1:69">
      <c r="A1230" s="9"/>
      <c r="B1230" s="46"/>
      <c r="C1230" s="46"/>
      <c r="D1230" s="46"/>
      <c r="E1230" s="46"/>
      <c r="F1230" s="46"/>
      <c r="G1230" s="46"/>
      <c r="H1230" s="46"/>
      <c r="I1230" s="46"/>
      <c r="J1230" s="46"/>
      <c r="K1230" s="46"/>
      <c r="L1230" s="46"/>
      <c r="M1230" s="46"/>
      <c r="N1230" s="46"/>
      <c r="O1230" s="46"/>
      <c r="P1230" s="46"/>
      <c r="Q1230" s="46"/>
      <c r="R1230" s="46"/>
      <c r="S1230" s="46"/>
      <c r="T1230" s="46"/>
      <c r="U1230" s="46"/>
      <c r="V1230" s="46"/>
      <c r="W1230" s="46"/>
      <c r="X1230" s="46"/>
      <c r="Y1230" s="46"/>
      <c r="Z1230" s="46"/>
      <c r="AA1230" s="46"/>
      <c r="AB1230" s="46"/>
      <c r="AC1230" s="46"/>
      <c r="AD1230" s="46"/>
      <c r="AE1230" s="46"/>
      <c r="AF1230" s="46"/>
      <c r="AG1230" s="46"/>
      <c r="AH1230" s="46"/>
      <c r="AI1230" s="46"/>
      <c r="AJ1230" s="46"/>
      <c r="AK1230" s="46"/>
      <c r="AL1230" s="46"/>
      <c r="AM1230" s="47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6"/>
      <c r="AX1230" s="4"/>
      <c r="AY1230" s="4"/>
      <c r="BG1230" s="9"/>
      <c r="BJ1230" s="10"/>
      <c r="BK1230" s="10"/>
      <c r="BL1230" s="10"/>
      <c r="BM1230" s="10"/>
      <c r="BN1230" s="10"/>
      <c r="BO1230" s="10"/>
      <c r="BP1230" s="10"/>
      <c r="BQ1230" s="10"/>
    </row>
    <row r="1231" spans="1:69">
      <c r="A1231" s="9"/>
      <c r="B1231" s="46"/>
      <c r="C1231" s="46"/>
      <c r="D1231" s="46"/>
      <c r="E1231" s="46"/>
      <c r="F1231" s="46"/>
      <c r="G1231" s="46"/>
      <c r="H1231" s="46"/>
      <c r="I1231" s="46"/>
      <c r="J1231" s="46"/>
      <c r="K1231" s="46"/>
      <c r="L1231" s="46"/>
      <c r="M1231" s="46"/>
      <c r="N1231" s="46"/>
      <c r="O1231" s="46"/>
      <c r="P1231" s="46"/>
      <c r="Q1231" s="46"/>
      <c r="R1231" s="46"/>
      <c r="S1231" s="46"/>
      <c r="T1231" s="46"/>
      <c r="U1231" s="46"/>
      <c r="V1231" s="46"/>
      <c r="W1231" s="46"/>
      <c r="X1231" s="46"/>
      <c r="Y1231" s="46"/>
      <c r="Z1231" s="46"/>
      <c r="AA1231" s="46"/>
      <c r="AB1231" s="46"/>
      <c r="AC1231" s="46"/>
      <c r="AD1231" s="46"/>
      <c r="AE1231" s="46"/>
      <c r="AF1231" s="46"/>
      <c r="AG1231" s="46"/>
      <c r="AH1231" s="46"/>
      <c r="AI1231" s="46"/>
      <c r="AJ1231" s="46"/>
      <c r="AK1231" s="46"/>
      <c r="AL1231" s="46"/>
      <c r="AM1231" s="47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6"/>
      <c r="AX1231" s="4"/>
      <c r="AY1231" s="4"/>
      <c r="BG1231" s="9"/>
      <c r="BJ1231" s="10"/>
      <c r="BK1231" s="10"/>
      <c r="BL1231" s="10"/>
      <c r="BM1231" s="10"/>
      <c r="BN1231" s="10"/>
      <c r="BO1231" s="10"/>
      <c r="BP1231" s="10"/>
      <c r="BQ1231" s="10"/>
    </row>
    <row r="1232" spans="1:69">
      <c r="A1232" s="9"/>
      <c r="B1232" s="46"/>
      <c r="C1232" s="46"/>
      <c r="D1232" s="46"/>
      <c r="E1232" s="46"/>
      <c r="F1232" s="46"/>
      <c r="G1232" s="46"/>
      <c r="H1232" s="46"/>
      <c r="I1232" s="46"/>
      <c r="J1232" s="46"/>
      <c r="K1232" s="46"/>
      <c r="L1232" s="46"/>
      <c r="M1232" s="46"/>
      <c r="N1232" s="46"/>
      <c r="O1232" s="46"/>
      <c r="P1232" s="46"/>
      <c r="Q1232" s="46"/>
      <c r="R1232" s="46"/>
      <c r="S1232" s="46"/>
      <c r="T1232" s="46"/>
      <c r="U1232" s="46"/>
      <c r="V1232" s="46"/>
      <c r="W1232" s="46"/>
      <c r="X1232" s="46"/>
      <c r="Y1232" s="46"/>
      <c r="Z1232" s="46"/>
      <c r="AA1232" s="46"/>
      <c r="AB1232" s="46"/>
      <c r="AC1232" s="46"/>
      <c r="AD1232" s="46"/>
      <c r="AE1232" s="46"/>
      <c r="AF1232" s="46"/>
      <c r="AG1232" s="46"/>
      <c r="AH1232" s="46"/>
      <c r="AI1232" s="46"/>
      <c r="AJ1232" s="46"/>
      <c r="AK1232" s="46"/>
      <c r="AL1232" s="46"/>
      <c r="AM1232" s="47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6"/>
      <c r="AX1232" s="4"/>
      <c r="AY1232" s="4"/>
      <c r="BG1232" s="9"/>
      <c r="BJ1232" s="10"/>
      <c r="BK1232" s="10"/>
      <c r="BL1232" s="10"/>
      <c r="BM1232" s="10"/>
      <c r="BN1232" s="10"/>
      <c r="BO1232" s="10"/>
      <c r="BP1232" s="10"/>
      <c r="BQ1232" s="10"/>
    </row>
    <row r="1233" spans="1:69">
      <c r="A1233" s="9"/>
      <c r="B1233" s="46"/>
      <c r="C1233" s="46"/>
      <c r="D1233" s="46"/>
      <c r="E1233" s="46"/>
      <c r="F1233" s="46"/>
      <c r="G1233" s="46"/>
      <c r="H1233" s="46"/>
      <c r="I1233" s="46"/>
      <c r="J1233" s="46"/>
      <c r="K1233" s="46"/>
      <c r="L1233" s="46"/>
      <c r="M1233" s="46"/>
      <c r="N1233" s="46"/>
      <c r="O1233" s="46"/>
      <c r="P1233" s="46"/>
      <c r="Q1233" s="46"/>
      <c r="R1233" s="46"/>
      <c r="S1233" s="46"/>
      <c r="T1233" s="46"/>
      <c r="U1233" s="46"/>
      <c r="V1233" s="46"/>
      <c r="W1233" s="46"/>
      <c r="X1233" s="46"/>
      <c r="Y1233" s="46"/>
      <c r="Z1233" s="46"/>
      <c r="AA1233" s="46"/>
      <c r="AB1233" s="46"/>
      <c r="AC1233" s="46"/>
      <c r="AD1233" s="46"/>
      <c r="AE1233" s="46"/>
      <c r="AF1233" s="46"/>
      <c r="AG1233" s="46"/>
      <c r="AH1233" s="46"/>
      <c r="AI1233" s="46"/>
      <c r="AJ1233" s="46"/>
      <c r="AK1233" s="46"/>
      <c r="AL1233" s="46"/>
      <c r="AM1233" s="47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6"/>
      <c r="AX1233" s="4"/>
      <c r="AY1233" s="4"/>
      <c r="BG1233" s="9"/>
      <c r="BJ1233" s="10"/>
      <c r="BK1233" s="10"/>
      <c r="BL1233" s="10"/>
      <c r="BM1233" s="10"/>
      <c r="BN1233" s="10"/>
      <c r="BO1233" s="10"/>
      <c r="BP1233" s="10"/>
      <c r="BQ1233" s="10"/>
    </row>
    <row r="1234" spans="1:69">
      <c r="A1234" s="9"/>
      <c r="B1234" s="46"/>
      <c r="C1234" s="46"/>
      <c r="D1234" s="46"/>
      <c r="E1234" s="46"/>
      <c r="F1234" s="46"/>
      <c r="G1234" s="46"/>
      <c r="H1234" s="46"/>
      <c r="I1234" s="46"/>
      <c r="J1234" s="46"/>
      <c r="K1234" s="46"/>
      <c r="L1234" s="46"/>
      <c r="M1234" s="46"/>
      <c r="N1234" s="46"/>
      <c r="O1234" s="46"/>
      <c r="P1234" s="46"/>
      <c r="Q1234" s="46"/>
      <c r="R1234" s="46"/>
      <c r="S1234" s="46"/>
      <c r="T1234" s="46"/>
      <c r="U1234" s="46"/>
      <c r="V1234" s="46"/>
      <c r="W1234" s="46"/>
      <c r="X1234" s="46"/>
      <c r="Y1234" s="46"/>
      <c r="Z1234" s="46"/>
      <c r="AA1234" s="46"/>
      <c r="AB1234" s="46"/>
      <c r="AC1234" s="46"/>
      <c r="AD1234" s="46"/>
      <c r="AE1234" s="46"/>
      <c r="AF1234" s="46"/>
      <c r="AG1234" s="46"/>
      <c r="AH1234" s="46"/>
      <c r="AI1234" s="46"/>
      <c r="AJ1234" s="46"/>
      <c r="AK1234" s="46"/>
      <c r="AL1234" s="46"/>
      <c r="AM1234" s="47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6"/>
      <c r="AX1234" s="4"/>
      <c r="AY1234" s="4"/>
      <c r="BG1234" s="9"/>
      <c r="BJ1234" s="10"/>
      <c r="BK1234" s="10"/>
      <c r="BL1234" s="10"/>
      <c r="BM1234" s="10"/>
      <c r="BN1234" s="10"/>
      <c r="BO1234" s="10"/>
      <c r="BP1234" s="10"/>
      <c r="BQ1234" s="10"/>
    </row>
    <row r="1235" spans="1:69">
      <c r="A1235" s="9"/>
      <c r="B1235" s="46"/>
      <c r="C1235" s="46"/>
      <c r="D1235" s="46"/>
      <c r="E1235" s="46"/>
      <c r="F1235" s="46"/>
      <c r="G1235" s="46"/>
      <c r="H1235" s="46"/>
      <c r="I1235" s="46"/>
      <c r="J1235" s="46"/>
      <c r="K1235" s="46"/>
      <c r="L1235" s="46"/>
      <c r="M1235" s="46"/>
      <c r="N1235" s="46"/>
      <c r="O1235" s="46"/>
      <c r="P1235" s="46"/>
      <c r="Q1235" s="46"/>
      <c r="R1235" s="46"/>
      <c r="S1235" s="46"/>
      <c r="T1235" s="46"/>
      <c r="U1235" s="46"/>
      <c r="V1235" s="46"/>
      <c r="W1235" s="46"/>
      <c r="X1235" s="46"/>
      <c r="Y1235" s="46"/>
      <c r="Z1235" s="46"/>
      <c r="AA1235" s="46"/>
      <c r="AB1235" s="46"/>
      <c r="AC1235" s="46"/>
      <c r="AD1235" s="46"/>
      <c r="AE1235" s="46"/>
      <c r="AF1235" s="46"/>
      <c r="AG1235" s="46"/>
      <c r="AH1235" s="46"/>
      <c r="AI1235" s="46"/>
      <c r="AJ1235" s="46"/>
      <c r="AK1235" s="46"/>
      <c r="AL1235" s="46"/>
      <c r="AM1235" s="47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6"/>
      <c r="AX1235" s="4"/>
      <c r="AY1235" s="4"/>
      <c r="BG1235" s="9"/>
      <c r="BJ1235" s="10"/>
      <c r="BK1235" s="10"/>
      <c r="BL1235" s="10"/>
      <c r="BM1235" s="10"/>
      <c r="BN1235" s="10"/>
      <c r="BO1235" s="10"/>
      <c r="BP1235" s="10"/>
      <c r="BQ1235" s="10"/>
    </row>
    <row r="1236" spans="1:69">
      <c r="A1236" s="9"/>
      <c r="B1236" s="46"/>
      <c r="C1236" s="46"/>
      <c r="D1236" s="46"/>
      <c r="E1236" s="46"/>
      <c r="F1236" s="46"/>
      <c r="G1236" s="46"/>
      <c r="H1236" s="46"/>
      <c r="I1236" s="46"/>
      <c r="J1236" s="46"/>
      <c r="K1236" s="46"/>
      <c r="L1236" s="46"/>
      <c r="M1236" s="46"/>
      <c r="N1236" s="46"/>
      <c r="O1236" s="46"/>
      <c r="P1236" s="46"/>
      <c r="Q1236" s="46"/>
      <c r="R1236" s="46"/>
      <c r="S1236" s="46"/>
      <c r="T1236" s="46"/>
      <c r="U1236" s="46"/>
      <c r="V1236" s="46"/>
      <c r="W1236" s="46"/>
      <c r="X1236" s="46"/>
      <c r="Y1236" s="46"/>
      <c r="Z1236" s="46"/>
      <c r="AA1236" s="46"/>
      <c r="AB1236" s="46"/>
      <c r="AC1236" s="46"/>
      <c r="AD1236" s="46"/>
      <c r="AE1236" s="46"/>
      <c r="AF1236" s="46"/>
      <c r="AG1236" s="46"/>
      <c r="AH1236" s="46"/>
      <c r="AI1236" s="46"/>
      <c r="AJ1236" s="46"/>
      <c r="AK1236" s="46"/>
      <c r="AL1236" s="46"/>
      <c r="AM1236" s="47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6"/>
      <c r="AX1236" s="4"/>
      <c r="AY1236" s="4"/>
      <c r="BG1236" s="9"/>
      <c r="BJ1236" s="10"/>
      <c r="BK1236" s="10"/>
      <c r="BL1236" s="10"/>
      <c r="BM1236" s="10"/>
      <c r="BN1236" s="10"/>
      <c r="BO1236" s="10"/>
      <c r="BP1236" s="10"/>
      <c r="BQ1236" s="10"/>
    </row>
    <row r="1237" spans="1:69">
      <c r="A1237" s="9"/>
      <c r="B1237" s="46"/>
      <c r="C1237" s="46"/>
      <c r="D1237" s="46"/>
      <c r="E1237" s="46"/>
      <c r="F1237" s="46"/>
      <c r="G1237" s="46"/>
      <c r="H1237" s="46"/>
      <c r="I1237" s="46"/>
      <c r="J1237" s="46"/>
      <c r="K1237" s="46"/>
      <c r="L1237" s="46"/>
      <c r="M1237" s="46"/>
      <c r="N1237" s="46"/>
      <c r="O1237" s="46"/>
      <c r="P1237" s="46"/>
      <c r="Q1237" s="46"/>
      <c r="R1237" s="46"/>
      <c r="S1237" s="46"/>
      <c r="T1237" s="46"/>
      <c r="U1237" s="46"/>
      <c r="V1237" s="46"/>
      <c r="W1237" s="46"/>
      <c r="X1237" s="46"/>
      <c r="Y1237" s="46"/>
      <c r="Z1237" s="46"/>
      <c r="AA1237" s="46"/>
      <c r="AB1237" s="46"/>
      <c r="AC1237" s="46"/>
      <c r="AD1237" s="46"/>
      <c r="AE1237" s="46"/>
      <c r="AF1237" s="46"/>
      <c r="AG1237" s="46"/>
      <c r="AH1237" s="46"/>
      <c r="AI1237" s="46"/>
      <c r="AJ1237" s="46"/>
      <c r="AK1237" s="46"/>
      <c r="AL1237" s="46"/>
      <c r="AM1237" s="47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6"/>
      <c r="AX1237" s="4"/>
      <c r="AY1237" s="4"/>
      <c r="BG1237" s="9"/>
      <c r="BJ1237" s="10"/>
      <c r="BK1237" s="10"/>
      <c r="BL1237" s="10"/>
      <c r="BM1237" s="10"/>
      <c r="BN1237" s="10"/>
      <c r="BO1237" s="10"/>
      <c r="BP1237" s="10"/>
      <c r="BQ1237" s="10"/>
    </row>
    <row r="1238" spans="1:69">
      <c r="A1238" s="9"/>
      <c r="B1238" s="46"/>
      <c r="C1238" s="46"/>
      <c r="D1238" s="46"/>
      <c r="E1238" s="46"/>
      <c r="F1238" s="46"/>
      <c r="G1238" s="46"/>
      <c r="H1238" s="46"/>
      <c r="I1238" s="46"/>
      <c r="J1238" s="46"/>
      <c r="K1238" s="46"/>
      <c r="L1238" s="46"/>
      <c r="M1238" s="46"/>
      <c r="N1238" s="46"/>
      <c r="O1238" s="46"/>
      <c r="P1238" s="46"/>
      <c r="Q1238" s="46"/>
      <c r="R1238" s="46"/>
      <c r="S1238" s="46"/>
      <c r="T1238" s="46"/>
      <c r="U1238" s="46"/>
      <c r="V1238" s="46"/>
      <c r="W1238" s="46"/>
      <c r="X1238" s="46"/>
      <c r="Y1238" s="46"/>
      <c r="Z1238" s="46"/>
      <c r="AA1238" s="46"/>
      <c r="AB1238" s="46"/>
      <c r="AC1238" s="46"/>
      <c r="AD1238" s="46"/>
      <c r="AE1238" s="46"/>
      <c r="AF1238" s="46"/>
      <c r="AG1238" s="46"/>
      <c r="AH1238" s="46"/>
      <c r="AI1238" s="46"/>
      <c r="AJ1238" s="46"/>
      <c r="AK1238" s="46"/>
      <c r="AL1238" s="46"/>
      <c r="AM1238" s="47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6"/>
      <c r="AX1238" s="4"/>
      <c r="AY1238" s="4"/>
      <c r="BG1238" s="9"/>
      <c r="BJ1238" s="10"/>
      <c r="BK1238" s="10"/>
      <c r="BL1238" s="10"/>
      <c r="BM1238" s="10"/>
      <c r="BN1238" s="10"/>
      <c r="BO1238" s="10"/>
      <c r="BP1238" s="10"/>
      <c r="BQ1238" s="10"/>
    </row>
    <row r="1239" spans="1:69">
      <c r="A1239" s="9"/>
      <c r="B1239" s="46"/>
      <c r="C1239" s="46"/>
      <c r="D1239" s="46"/>
      <c r="E1239" s="46"/>
      <c r="F1239" s="46"/>
      <c r="G1239" s="46"/>
      <c r="H1239" s="46"/>
      <c r="I1239" s="46"/>
      <c r="J1239" s="46"/>
      <c r="K1239" s="46"/>
      <c r="L1239" s="46"/>
      <c r="M1239" s="46"/>
      <c r="N1239" s="46"/>
      <c r="O1239" s="46"/>
      <c r="P1239" s="46"/>
      <c r="Q1239" s="46"/>
      <c r="R1239" s="46"/>
      <c r="S1239" s="46"/>
      <c r="T1239" s="46"/>
      <c r="U1239" s="46"/>
      <c r="V1239" s="46"/>
      <c r="W1239" s="46"/>
      <c r="X1239" s="46"/>
      <c r="Y1239" s="46"/>
      <c r="Z1239" s="46"/>
      <c r="AA1239" s="46"/>
      <c r="AB1239" s="46"/>
      <c r="AC1239" s="46"/>
      <c r="AD1239" s="46"/>
      <c r="AE1239" s="46"/>
      <c r="AF1239" s="46"/>
      <c r="AG1239" s="46"/>
      <c r="AH1239" s="46"/>
      <c r="AI1239" s="46"/>
      <c r="AJ1239" s="46"/>
      <c r="AK1239" s="46"/>
      <c r="AL1239" s="46"/>
      <c r="AM1239" s="47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6"/>
      <c r="AX1239" s="4"/>
      <c r="AY1239" s="4"/>
      <c r="BG1239" s="9"/>
      <c r="BJ1239" s="10"/>
      <c r="BK1239" s="10"/>
      <c r="BL1239" s="10"/>
      <c r="BM1239" s="10"/>
      <c r="BN1239" s="10"/>
      <c r="BO1239" s="10"/>
      <c r="BP1239" s="10"/>
      <c r="BQ1239" s="10"/>
    </row>
    <row r="1240" spans="1:69">
      <c r="A1240" s="9"/>
      <c r="B1240" s="46"/>
      <c r="C1240" s="46"/>
      <c r="D1240" s="46"/>
      <c r="E1240" s="46"/>
      <c r="F1240" s="46"/>
      <c r="G1240" s="46"/>
      <c r="H1240" s="46"/>
      <c r="I1240" s="46"/>
      <c r="J1240" s="46"/>
      <c r="K1240" s="46"/>
      <c r="L1240" s="46"/>
      <c r="M1240" s="46"/>
      <c r="N1240" s="46"/>
      <c r="O1240" s="46"/>
      <c r="P1240" s="46"/>
      <c r="Q1240" s="46"/>
      <c r="R1240" s="46"/>
      <c r="S1240" s="46"/>
      <c r="T1240" s="46"/>
      <c r="U1240" s="46"/>
      <c r="V1240" s="46"/>
      <c r="W1240" s="46"/>
      <c r="X1240" s="46"/>
      <c r="Y1240" s="46"/>
      <c r="Z1240" s="46"/>
      <c r="AA1240" s="46"/>
      <c r="AB1240" s="46"/>
      <c r="AC1240" s="46"/>
      <c r="AD1240" s="46"/>
      <c r="AE1240" s="46"/>
      <c r="AF1240" s="46"/>
      <c r="AG1240" s="46"/>
      <c r="AH1240" s="46"/>
      <c r="AI1240" s="46"/>
      <c r="AJ1240" s="46"/>
      <c r="AK1240" s="46"/>
      <c r="AL1240" s="46"/>
      <c r="AM1240" s="47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6"/>
      <c r="AX1240" s="4"/>
      <c r="AY1240" s="4"/>
      <c r="BG1240" s="9"/>
      <c r="BJ1240" s="10"/>
      <c r="BK1240" s="10"/>
      <c r="BL1240" s="10"/>
      <c r="BM1240" s="10"/>
      <c r="BN1240" s="10"/>
      <c r="BO1240" s="10"/>
      <c r="BP1240" s="10"/>
      <c r="BQ1240" s="10"/>
    </row>
    <row r="1241" spans="1:69">
      <c r="A1241" s="9"/>
      <c r="B1241" s="46"/>
      <c r="C1241" s="46"/>
      <c r="D1241" s="46"/>
      <c r="E1241" s="46"/>
      <c r="F1241" s="46"/>
      <c r="G1241" s="46"/>
      <c r="H1241" s="46"/>
      <c r="I1241" s="46"/>
      <c r="J1241" s="46"/>
      <c r="K1241" s="46"/>
      <c r="L1241" s="46"/>
      <c r="M1241" s="46"/>
      <c r="N1241" s="46"/>
      <c r="O1241" s="46"/>
      <c r="P1241" s="46"/>
      <c r="Q1241" s="46"/>
      <c r="R1241" s="46"/>
      <c r="S1241" s="46"/>
      <c r="T1241" s="46"/>
      <c r="U1241" s="46"/>
      <c r="V1241" s="46"/>
      <c r="W1241" s="46"/>
      <c r="X1241" s="46"/>
      <c r="Y1241" s="46"/>
      <c r="Z1241" s="46"/>
      <c r="AA1241" s="46"/>
      <c r="AB1241" s="46"/>
      <c r="AC1241" s="46"/>
      <c r="AD1241" s="46"/>
      <c r="AE1241" s="46"/>
      <c r="AF1241" s="46"/>
      <c r="AG1241" s="46"/>
      <c r="AH1241" s="46"/>
      <c r="AI1241" s="46"/>
      <c r="AJ1241" s="46"/>
      <c r="AK1241" s="46"/>
      <c r="AL1241" s="46"/>
      <c r="AM1241" s="47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6"/>
      <c r="AX1241" s="4"/>
      <c r="AY1241" s="4"/>
      <c r="BG1241" s="9"/>
      <c r="BJ1241" s="10"/>
      <c r="BK1241" s="10"/>
      <c r="BL1241" s="10"/>
      <c r="BM1241" s="10"/>
      <c r="BN1241" s="10"/>
      <c r="BO1241" s="10"/>
      <c r="BP1241" s="10"/>
      <c r="BQ1241" s="10"/>
    </row>
    <row r="1242" spans="1:69">
      <c r="A1242" s="9"/>
      <c r="B1242" s="46"/>
      <c r="C1242" s="46"/>
      <c r="D1242" s="46"/>
      <c r="E1242" s="46"/>
      <c r="F1242" s="46"/>
      <c r="G1242" s="46"/>
      <c r="H1242" s="46"/>
      <c r="I1242" s="46"/>
      <c r="J1242" s="46"/>
      <c r="K1242" s="46"/>
      <c r="L1242" s="46"/>
      <c r="M1242" s="46"/>
      <c r="N1242" s="46"/>
      <c r="O1242" s="46"/>
      <c r="P1242" s="46"/>
      <c r="Q1242" s="46"/>
      <c r="R1242" s="46"/>
      <c r="S1242" s="46"/>
      <c r="T1242" s="46"/>
      <c r="U1242" s="46"/>
      <c r="V1242" s="46"/>
      <c r="W1242" s="46"/>
      <c r="X1242" s="46"/>
      <c r="Y1242" s="46"/>
      <c r="Z1242" s="46"/>
      <c r="AA1242" s="46"/>
      <c r="AB1242" s="46"/>
      <c r="AC1242" s="46"/>
      <c r="AD1242" s="46"/>
      <c r="AE1242" s="46"/>
      <c r="AF1242" s="46"/>
      <c r="AG1242" s="46"/>
      <c r="AH1242" s="46"/>
      <c r="AI1242" s="46"/>
      <c r="AJ1242" s="46"/>
      <c r="AK1242" s="46"/>
      <c r="AL1242" s="46"/>
      <c r="AM1242" s="47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6"/>
      <c r="AX1242" s="4"/>
      <c r="AY1242" s="4"/>
      <c r="BG1242" s="9"/>
      <c r="BJ1242" s="10"/>
      <c r="BK1242" s="10"/>
      <c r="BL1242" s="10"/>
      <c r="BM1242" s="10"/>
      <c r="BN1242" s="10"/>
      <c r="BO1242" s="10"/>
      <c r="BP1242" s="10"/>
      <c r="BQ1242" s="10"/>
    </row>
    <row r="1243" spans="1:69">
      <c r="A1243" s="9"/>
      <c r="B1243" s="46"/>
      <c r="C1243" s="46"/>
      <c r="D1243" s="46"/>
      <c r="E1243" s="46"/>
      <c r="F1243" s="46"/>
      <c r="G1243" s="46"/>
      <c r="H1243" s="46"/>
      <c r="I1243" s="46"/>
      <c r="J1243" s="46"/>
      <c r="K1243" s="46"/>
      <c r="L1243" s="46"/>
      <c r="M1243" s="46"/>
      <c r="N1243" s="46"/>
      <c r="O1243" s="46"/>
      <c r="P1243" s="46"/>
      <c r="Q1243" s="46"/>
      <c r="R1243" s="46"/>
      <c r="S1243" s="46"/>
      <c r="T1243" s="46"/>
      <c r="U1243" s="46"/>
      <c r="V1243" s="46"/>
      <c r="W1243" s="46"/>
      <c r="X1243" s="46"/>
      <c r="Y1243" s="46"/>
      <c r="Z1243" s="46"/>
      <c r="AA1243" s="46"/>
      <c r="AB1243" s="46"/>
      <c r="AC1243" s="46"/>
      <c r="AD1243" s="46"/>
      <c r="AE1243" s="46"/>
      <c r="AF1243" s="46"/>
      <c r="AG1243" s="46"/>
      <c r="AH1243" s="46"/>
      <c r="AI1243" s="46"/>
      <c r="AJ1243" s="46"/>
      <c r="AK1243" s="46"/>
      <c r="AL1243" s="46"/>
      <c r="AM1243" s="47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6"/>
      <c r="AX1243" s="4"/>
      <c r="AY1243" s="4"/>
      <c r="BG1243" s="9"/>
      <c r="BJ1243" s="10"/>
      <c r="BK1243" s="10"/>
      <c r="BL1243" s="10"/>
      <c r="BM1243" s="10"/>
      <c r="BN1243" s="10"/>
      <c r="BO1243" s="10"/>
      <c r="BP1243" s="10"/>
      <c r="BQ1243" s="10"/>
    </row>
    <row r="1244" spans="1:69">
      <c r="A1244" s="9"/>
      <c r="B1244" s="46"/>
      <c r="C1244" s="46"/>
      <c r="D1244" s="46"/>
      <c r="E1244" s="46"/>
      <c r="F1244" s="46"/>
      <c r="G1244" s="46"/>
      <c r="H1244" s="46"/>
      <c r="I1244" s="46"/>
      <c r="J1244" s="46"/>
      <c r="K1244" s="46"/>
      <c r="L1244" s="46"/>
      <c r="M1244" s="46"/>
      <c r="N1244" s="46"/>
      <c r="O1244" s="46"/>
      <c r="P1244" s="46"/>
      <c r="Q1244" s="46"/>
      <c r="R1244" s="46"/>
      <c r="S1244" s="46"/>
      <c r="T1244" s="46"/>
      <c r="U1244" s="46"/>
      <c r="V1244" s="46"/>
      <c r="W1244" s="46"/>
      <c r="X1244" s="46"/>
      <c r="Y1244" s="46"/>
      <c r="Z1244" s="46"/>
      <c r="AA1244" s="46"/>
      <c r="AB1244" s="46"/>
      <c r="AC1244" s="46"/>
      <c r="AD1244" s="46"/>
      <c r="AE1244" s="46"/>
      <c r="AF1244" s="46"/>
      <c r="AG1244" s="46"/>
      <c r="AH1244" s="46"/>
      <c r="AI1244" s="46"/>
      <c r="AJ1244" s="46"/>
      <c r="AK1244" s="46"/>
      <c r="AL1244" s="46"/>
      <c r="AM1244" s="47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6"/>
      <c r="AX1244" s="4"/>
      <c r="AY1244" s="4"/>
      <c r="BG1244" s="9"/>
      <c r="BJ1244" s="10"/>
      <c r="BK1244" s="10"/>
      <c r="BL1244" s="10"/>
      <c r="BM1244" s="10"/>
      <c r="BN1244" s="10"/>
      <c r="BO1244" s="10"/>
      <c r="BP1244" s="10"/>
      <c r="BQ1244" s="10"/>
    </row>
    <row r="1245" spans="1:69">
      <c r="A1245" s="9"/>
      <c r="B1245" s="46"/>
      <c r="C1245" s="46"/>
      <c r="D1245" s="46"/>
      <c r="E1245" s="46"/>
      <c r="F1245" s="46"/>
      <c r="G1245" s="46"/>
      <c r="H1245" s="46"/>
      <c r="I1245" s="46"/>
      <c r="J1245" s="46"/>
      <c r="K1245" s="46"/>
      <c r="L1245" s="46"/>
      <c r="M1245" s="46"/>
      <c r="N1245" s="46"/>
      <c r="O1245" s="46"/>
      <c r="P1245" s="46"/>
      <c r="Q1245" s="46"/>
      <c r="R1245" s="46"/>
      <c r="S1245" s="46"/>
      <c r="T1245" s="46"/>
      <c r="U1245" s="46"/>
      <c r="V1245" s="46"/>
      <c r="W1245" s="46"/>
      <c r="X1245" s="46"/>
      <c r="Y1245" s="46"/>
      <c r="Z1245" s="46"/>
      <c r="AA1245" s="46"/>
      <c r="AB1245" s="46"/>
      <c r="AC1245" s="46"/>
      <c r="AD1245" s="46"/>
      <c r="AE1245" s="46"/>
      <c r="AF1245" s="46"/>
      <c r="AG1245" s="46"/>
      <c r="AH1245" s="46"/>
      <c r="AI1245" s="46"/>
      <c r="AJ1245" s="46"/>
      <c r="AK1245" s="46"/>
      <c r="AL1245" s="46"/>
      <c r="AM1245" s="47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6"/>
      <c r="AX1245" s="4"/>
      <c r="AY1245" s="4"/>
      <c r="BG1245" s="9"/>
      <c r="BJ1245" s="10"/>
      <c r="BK1245" s="10"/>
      <c r="BL1245" s="10"/>
      <c r="BM1245" s="10"/>
      <c r="BN1245" s="10"/>
      <c r="BO1245" s="10"/>
      <c r="BP1245" s="10"/>
      <c r="BQ1245" s="10"/>
    </row>
    <row r="1246" spans="1:69">
      <c r="A1246" s="9"/>
      <c r="B1246" s="46"/>
      <c r="C1246" s="46"/>
      <c r="D1246" s="46"/>
      <c r="E1246" s="46"/>
      <c r="F1246" s="46"/>
      <c r="G1246" s="46"/>
      <c r="H1246" s="46"/>
      <c r="I1246" s="46"/>
      <c r="J1246" s="46"/>
      <c r="K1246" s="46"/>
      <c r="L1246" s="46"/>
      <c r="M1246" s="46"/>
      <c r="N1246" s="46"/>
      <c r="O1246" s="46"/>
      <c r="P1246" s="46"/>
      <c r="Q1246" s="46"/>
      <c r="R1246" s="46"/>
      <c r="S1246" s="46"/>
      <c r="T1246" s="46"/>
      <c r="U1246" s="46"/>
      <c r="V1246" s="46"/>
      <c r="W1246" s="46"/>
      <c r="X1246" s="46"/>
      <c r="Y1246" s="46"/>
      <c r="Z1246" s="46"/>
      <c r="AA1246" s="46"/>
      <c r="AB1246" s="46"/>
      <c r="AC1246" s="46"/>
      <c r="AD1246" s="46"/>
      <c r="AE1246" s="46"/>
      <c r="AF1246" s="46"/>
      <c r="AG1246" s="46"/>
      <c r="AH1246" s="46"/>
      <c r="AI1246" s="46"/>
      <c r="AJ1246" s="46"/>
      <c r="AK1246" s="46"/>
      <c r="AL1246" s="46"/>
      <c r="AM1246" s="47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6"/>
      <c r="AX1246" s="4"/>
      <c r="AY1246" s="4"/>
      <c r="BG1246" s="9"/>
      <c r="BJ1246" s="10"/>
      <c r="BK1246" s="10"/>
      <c r="BL1246" s="10"/>
      <c r="BM1246" s="10"/>
      <c r="BN1246" s="10"/>
      <c r="BO1246" s="10"/>
      <c r="BP1246" s="10"/>
      <c r="BQ1246" s="10"/>
    </row>
    <row r="1247" spans="1:69">
      <c r="A1247" s="9"/>
      <c r="B1247" s="46"/>
      <c r="C1247" s="46"/>
      <c r="D1247" s="46"/>
      <c r="E1247" s="46"/>
      <c r="F1247" s="46"/>
      <c r="G1247" s="46"/>
      <c r="H1247" s="46"/>
      <c r="I1247" s="46"/>
      <c r="J1247" s="46"/>
      <c r="K1247" s="46"/>
      <c r="L1247" s="46"/>
      <c r="M1247" s="46"/>
      <c r="N1247" s="46"/>
      <c r="O1247" s="46"/>
      <c r="P1247" s="46"/>
      <c r="Q1247" s="46"/>
      <c r="R1247" s="46"/>
      <c r="S1247" s="46"/>
      <c r="T1247" s="46"/>
      <c r="U1247" s="46"/>
      <c r="V1247" s="46"/>
      <c r="W1247" s="46"/>
      <c r="X1247" s="46"/>
      <c r="Y1247" s="46"/>
      <c r="Z1247" s="46"/>
      <c r="AA1247" s="46"/>
      <c r="AB1247" s="46"/>
      <c r="AC1247" s="46"/>
      <c r="AD1247" s="46"/>
      <c r="AE1247" s="46"/>
      <c r="AF1247" s="46"/>
      <c r="AG1247" s="46"/>
      <c r="AH1247" s="46"/>
      <c r="AI1247" s="46"/>
      <c r="AJ1247" s="46"/>
      <c r="AK1247" s="46"/>
      <c r="AL1247" s="46"/>
      <c r="AM1247" s="47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6"/>
      <c r="AX1247" s="4"/>
      <c r="AY1247" s="4"/>
      <c r="BG1247" s="9"/>
      <c r="BJ1247" s="10"/>
      <c r="BK1247" s="10"/>
      <c r="BL1247" s="10"/>
      <c r="BM1247" s="10"/>
      <c r="BN1247" s="10"/>
      <c r="BO1247" s="10"/>
      <c r="BP1247" s="10"/>
      <c r="BQ1247" s="10"/>
    </row>
    <row r="1248" spans="1:69">
      <c r="A1248" s="9"/>
      <c r="B1248" s="46"/>
      <c r="C1248" s="46"/>
      <c r="D1248" s="46"/>
      <c r="E1248" s="46"/>
      <c r="F1248" s="46"/>
      <c r="G1248" s="46"/>
      <c r="H1248" s="46"/>
      <c r="I1248" s="46"/>
      <c r="J1248" s="46"/>
      <c r="K1248" s="46"/>
      <c r="L1248" s="46"/>
      <c r="M1248" s="46"/>
      <c r="N1248" s="46"/>
      <c r="O1248" s="46"/>
      <c r="P1248" s="46"/>
      <c r="Q1248" s="46"/>
      <c r="R1248" s="46"/>
      <c r="S1248" s="46"/>
      <c r="T1248" s="46"/>
      <c r="U1248" s="46"/>
      <c r="V1248" s="46"/>
      <c r="W1248" s="46"/>
      <c r="X1248" s="46"/>
      <c r="Y1248" s="46"/>
      <c r="Z1248" s="46"/>
      <c r="AA1248" s="46"/>
      <c r="AB1248" s="46"/>
      <c r="AC1248" s="46"/>
      <c r="AD1248" s="46"/>
      <c r="AE1248" s="46"/>
      <c r="AF1248" s="46"/>
      <c r="AG1248" s="46"/>
      <c r="AH1248" s="46"/>
      <c r="AI1248" s="46"/>
      <c r="AJ1248" s="46"/>
      <c r="AK1248" s="46"/>
      <c r="AL1248" s="46"/>
      <c r="AM1248" s="47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6"/>
      <c r="AX1248" s="4"/>
      <c r="AY1248" s="4"/>
      <c r="BG1248" s="9"/>
      <c r="BJ1248" s="10"/>
      <c r="BK1248" s="10"/>
      <c r="BL1248" s="10"/>
      <c r="BM1248" s="10"/>
      <c r="BN1248" s="10"/>
      <c r="BO1248" s="10"/>
      <c r="BP1248" s="10"/>
      <c r="BQ1248" s="10"/>
    </row>
    <row r="1249" spans="1:69">
      <c r="A1249" s="9"/>
      <c r="B1249" s="46"/>
      <c r="C1249" s="46"/>
      <c r="D1249" s="46"/>
      <c r="E1249" s="46"/>
      <c r="F1249" s="46"/>
      <c r="G1249" s="46"/>
      <c r="H1249" s="46"/>
      <c r="I1249" s="46"/>
      <c r="J1249" s="46"/>
      <c r="K1249" s="46"/>
      <c r="L1249" s="46"/>
      <c r="M1249" s="46"/>
      <c r="N1249" s="46"/>
      <c r="O1249" s="46"/>
      <c r="P1249" s="46"/>
      <c r="Q1249" s="46"/>
      <c r="R1249" s="46"/>
      <c r="S1249" s="46"/>
      <c r="T1249" s="46"/>
      <c r="U1249" s="46"/>
      <c r="V1249" s="46"/>
      <c r="W1249" s="46"/>
      <c r="X1249" s="46"/>
      <c r="Y1249" s="46"/>
      <c r="Z1249" s="46"/>
      <c r="AA1249" s="46"/>
      <c r="AB1249" s="46"/>
      <c r="AC1249" s="46"/>
      <c r="AD1249" s="46"/>
      <c r="AE1249" s="46"/>
      <c r="AF1249" s="46"/>
      <c r="AG1249" s="46"/>
      <c r="AH1249" s="46"/>
      <c r="AI1249" s="46"/>
      <c r="AJ1249" s="46"/>
      <c r="AK1249" s="46"/>
      <c r="AL1249" s="46"/>
      <c r="AM1249" s="47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6"/>
      <c r="AX1249" s="4"/>
      <c r="AY1249" s="4"/>
      <c r="BG1249" s="9"/>
      <c r="BJ1249" s="10"/>
      <c r="BK1249" s="10"/>
      <c r="BL1249" s="10"/>
      <c r="BM1249" s="10"/>
      <c r="BN1249" s="10"/>
      <c r="BO1249" s="10"/>
      <c r="BP1249" s="10"/>
      <c r="BQ1249" s="10"/>
    </row>
    <row r="1250" spans="1:69">
      <c r="A1250" s="9"/>
      <c r="B1250" s="46"/>
      <c r="C1250" s="46"/>
      <c r="D1250" s="46"/>
      <c r="E1250" s="46"/>
      <c r="F1250" s="46"/>
      <c r="G1250" s="46"/>
      <c r="H1250" s="46"/>
      <c r="I1250" s="46"/>
      <c r="J1250" s="46"/>
      <c r="K1250" s="46"/>
      <c r="L1250" s="46"/>
      <c r="M1250" s="46"/>
      <c r="N1250" s="46"/>
      <c r="O1250" s="46"/>
      <c r="P1250" s="46"/>
      <c r="Q1250" s="46"/>
      <c r="R1250" s="46"/>
      <c r="S1250" s="46"/>
      <c r="T1250" s="46"/>
      <c r="U1250" s="46"/>
      <c r="V1250" s="46"/>
      <c r="W1250" s="46"/>
      <c r="X1250" s="46"/>
      <c r="Y1250" s="46"/>
      <c r="Z1250" s="46"/>
      <c r="AA1250" s="46"/>
      <c r="AB1250" s="46"/>
      <c r="AC1250" s="46"/>
      <c r="AD1250" s="46"/>
      <c r="AE1250" s="46"/>
      <c r="AF1250" s="46"/>
      <c r="AG1250" s="46"/>
      <c r="AH1250" s="46"/>
      <c r="AI1250" s="46"/>
      <c r="AJ1250" s="46"/>
      <c r="AK1250" s="46"/>
      <c r="AL1250" s="46"/>
      <c r="AM1250" s="47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6"/>
      <c r="AX1250" s="4"/>
      <c r="AY1250" s="4"/>
      <c r="BG1250" s="9"/>
      <c r="BJ1250" s="10"/>
      <c r="BK1250" s="10"/>
      <c r="BL1250" s="10"/>
      <c r="BM1250" s="10"/>
      <c r="BN1250" s="10"/>
      <c r="BO1250" s="10"/>
      <c r="BP1250" s="10"/>
      <c r="BQ1250" s="10"/>
    </row>
    <row r="1251" spans="1:69">
      <c r="A1251" s="9"/>
      <c r="B1251" s="46"/>
      <c r="C1251" s="46"/>
      <c r="D1251" s="46"/>
      <c r="E1251" s="46"/>
      <c r="F1251" s="46"/>
      <c r="G1251" s="46"/>
      <c r="H1251" s="46"/>
      <c r="I1251" s="46"/>
      <c r="J1251" s="46"/>
      <c r="K1251" s="46"/>
      <c r="L1251" s="46"/>
      <c r="M1251" s="46"/>
      <c r="N1251" s="46"/>
      <c r="O1251" s="46"/>
      <c r="P1251" s="46"/>
      <c r="Q1251" s="46"/>
      <c r="R1251" s="46"/>
      <c r="S1251" s="46"/>
      <c r="T1251" s="46"/>
      <c r="U1251" s="46"/>
      <c r="V1251" s="46"/>
      <c r="W1251" s="46"/>
      <c r="X1251" s="46"/>
      <c r="Y1251" s="46"/>
      <c r="Z1251" s="46"/>
      <c r="AA1251" s="46"/>
      <c r="AB1251" s="46"/>
      <c r="AC1251" s="46"/>
      <c r="AD1251" s="46"/>
      <c r="AE1251" s="46"/>
      <c r="AF1251" s="46"/>
      <c r="AG1251" s="46"/>
      <c r="AH1251" s="46"/>
      <c r="AI1251" s="46"/>
      <c r="AJ1251" s="46"/>
      <c r="AK1251" s="46"/>
      <c r="AL1251" s="46"/>
      <c r="AM1251" s="47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6"/>
      <c r="AX1251" s="4"/>
      <c r="AY1251" s="4"/>
      <c r="BG1251" s="9"/>
      <c r="BJ1251" s="10"/>
      <c r="BK1251" s="10"/>
      <c r="BL1251" s="10"/>
      <c r="BM1251" s="10"/>
      <c r="BN1251" s="10"/>
      <c r="BO1251" s="10"/>
      <c r="BP1251" s="10"/>
      <c r="BQ1251" s="10"/>
    </row>
    <row r="1252" spans="1:69">
      <c r="A1252" s="9"/>
      <c r="B1252" s="46"/>
      <c r="C1252" s="46"/>
      <c r="D1252" s="46"/>
      <c r="E1252" s="46"/>
      <c r="F1252" s="46"/>
      <c r="G1252" s="46"/>
      <c r="H1252" s="46"/>
      <c r="I1252" s="46"/>
      <c r="J1252" s="46"/>
      <c r="K1252" s="46"/>
      <c r="L1252" s="46"/>
      <c r="M1252" s="46"/>
      <c r="N1252" s="46"/>
      <c r="O1252" s="46"/>
      <c r="P1252" s="46"/>
      <c r="Q1252" s="46"/>
      <c r="R1252" s="46"/>
      <c r="S1252" s="46"/>
      <c r="T1252" s="46"/>
      <c r="U1252" s="46"/>
      <c r="V1252" s="46"/>
      <c r="W1252" s="46"/>
      <c r="X1252" s="46"/>
      <c r="Y1252" s="46"/>
      <c r="Z1252" s="46"/>
      <c r="AA1252" s="46"/>
      <c r="AB1252" s="46"/>
      <c r="AC1252" s="46"/>
      <c r="AD1252" s="46"/>
      <c r="AE1252" s="46"/>
      <c r="AF1252" s="46"/>
      <c r="AG1252" s="46"/>
      <c r="AH1252" s="46"/>
      <c r="AI1252" s="46"/>
      <c r="AJ1252" s="46"/>
      <c r="AK1252" s="46"/>
      <c r="AL1252" s="46"/>
      <c r="AM1252" s="47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6"/>
      <c r="AX1252" s="4"/>
      <c r="AY1252" s="4"/>
      <c r="BG1252" s="9"/>
      <c r="BJ1252" s="10"/>
      <c r="BK1252" s="10"/>
      <c r="BL1252" s="10"/>
      <c r="BM1252" s="10"/>
      <c r="BN1252" s="10"/>
      <c r="BO1252" s="10"/>
      <c r="BP1252" s="10"/>
      <c r="BQ1252" s="10"/>
    </row>
    <row r="1253" spans="1:69">
      <c r="A1253" s="9"/>
      <c r="B1253" s="46"/>
      <c r="C1253" s="46"/>
      <c r="D1253" s="46"/>
      <c r="E1253" s="46"/>
      <c r="F1253" s="46"/>
      <c r="G1253" s="46"/>
      <c r="H1253" s="46"/>
      <c r="I1253" s="46"/>
      <c r="J1253" s="46"/>
      <c r="K1253" s="46"/>
      <c r="L1253" s="46"/>
      <c r="M1253" s="46"/>
      <c r="N1253" s="46"/>
      <c r="O1253" s="46"/>
      <c r="P1253" s="46"/>
      <c r="Q1253" s="46"/>
      <c r="R1253" s="46"/>
      <c r="S1253" s="46"/>
      <c r="T1253" s="46"/>
      <c r="U1253" s="46"/>
      <c r="V1253" s="46"/>
      <c r="W1253" s="46"/>
      <c r="X1253" s="46"/>
      <c r="Y1253" s="46"/>
      <c r="Z1253" s="46"/>
      <c r="AA1253" s="46"/>
      <c r="AB1253" s="46"/>
      <c r="AC1253" s="46"/>
      <c r="AD1253" s="46"/>
      <c r="AE1253" s="46"/>
      <c r="AF1253" s="46"/>
      <c r="AG1253" s="46"/>
      <c r="AH1253" s="46"/>
      <c r="AI1253" s="46"/>
      <c r="AJ1253" s="46"/>
      <c r="AK1253" s="46"/>
      <c r="AL1253" s="46"/>
      <c r="AM1253" s="47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6"/>
      <c r="AX1253" s="4"/>
      <c r="AY1253" s="4"/>
      <c r="BG1253" s="9"/>
      <c r="BJ1253" s="10"/>
      <c r="BK1253" s="10"/>
      <c r="BL1253" s="10"/>
      <c r="BM1253" s="10"/>
      <c r="BN1253" s="10"/>
      <c r="BO1253" s="10"/>
      <c r="BP1253" s="10"/>
      <c r="BQ1253" s="10"/>
    </row>
    <row r="1254" spans="1:69">
      <c r="A1254" s="9"/>
      <c r="B1254" s="46"/>
      <c r="C1254" s="46"/>
      <c r="D1254" s="46"/>
      <c r="E1254" s="46"/>
      <c r="F1254" s="46"/>
      <c r="G1254" s="46"/>
      <c r="H1254" s="46"/>
      <c r="I1254" s="46"/>
      <c r="J1254" s="46"/>
      <c r="K1254" s="46"/>
      <c r="L1254" s="46"/>
      <c r="M1254" s="46"/>
      <c r="N1254" s="46"/>
      <c r="O1254" s="46"/>
      <c r="P1254" s="46"/>
      <c r="Q1254" s="46"/>
      <c r="R1254" s="46"/>
      <c r="S1254" s="46"/>
      <c r="T1254" s="46"/>
      <c r="U1254" s="46"/>
      <c r="V1254" s="46"/>
      <c r="W1254" s="46"/>
      <c r="X1254" s="46"/>
      <c r="Y1254" s="46"/>
      <c r="Z1254" s="46"/>
      <c r="AA1254" s="46"/>
      <c r="AB1254" s="46"/>
      <c r="AC1254" s="46"/>
      <c r="AD1254" s="46"/>
      <c r="AE1254" s="46"/>
      <c r="AF1254" s="46"/>
      <c r="AG1254" s="46"/>
      <c r="AH1254" s="46"/>
      <c r="AI1254" s="46"/>
      <c r="AJ1254" s="46"/>
      <c r="AK1254" s="46"/>
      <c r="AL1254" s="46"/>
      <c r="AM1254" s="47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6"/>
      <c r="AX1254" s="4"/>
      <c r="AY1254" s="4"/>
      <c r="BG1254" s="9"/>
      <c r="BJ1254" s="10"/>
      <c r="BK1254" s="10"/>
      <c r="BL1254" s="10"/>
      <c r="BM1254" s="10"/>
      <c r="BN1254" s="10"/>
      <c r="BO1254" s="10"/>
      <c r="BP1254" s="10"/>
      <c r="BQ1254" s="10"/>
    </row>
    <row r="1255" spans="1:69">
      <c r="A1255" s="9"/>
      <c r="B1255" s="46"/>
      <c r="C1255" s="46"/>
      <c r="D1255" s="46"/>
      <c r="E1255" s="46"/>
      <c r="F1255" s="46"/>
      <c r="G1255" s="46"/>
      <c r="H1255" s="46"/>
      <c r="I1255" s="46"/>
      <c r="J1255" s="46"/>
      <c r="K1255" s="46"/>
      <c r="L1255" s="46"/>
      <c r="M1255" s="46"/>
      <c r="N1255" s="46"/>
      <c r="O1255" s="46"/>
      <c r="P1255" s="46"/>
      <c r="Q1255" s="46"/>
      <c r="R1255" s="46"/>
      <c r="S1255" s="46"/>
      <c r="T1255" s="46"/>
      <c r="U1255" s="46"/>
      <c r="V1255" s="46"/>
      <c r="W1255" s="46"/>
      <c r="X1255" s="46"/>
      <c r="Y1255" s="46"/>
      <c r="Z1255" s="46"/>
      <c r="AA1255" s="46"/>
      <c r="AB1255" s="46"/>
      <c r="AC1255" s="46"/>
      <c r="AD1255" s="46"/>
      <c r="AE1255" s="46"/>
      <c r="AF1255" s="46"/>
      <c r="AG1255" s="46"/>
      <c r="AH1255" s="46"/>
      <c r="AI1255" s="46"/>
      <c r="AJ1255" s="46"/>
      <c r="AK1255" s="46"/>
      <c r="AL1255" s="46"/>
      <c r="AM1255" s="47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6"/>
      <c r="AX1255" s="4"/>
      <c r="AY1255" s="4"/>
      <c r="BG1255" s="9"/>
      <c r="BJ1255" s="10"/>
      <c r="BK1255" s="10"/>
      <c r="BL1255" s="10"/>
      <c r="BM1255" s="10"/>
      <c r="BN1255" s="10"/>
      <c r="BO1255" s="10"/>
      <c r="BP1255" s="10"/>
      <c r="BQ1255" s="10"/>
    </row>
    <row r="1256" spans="1:69">
      <c r="A1256" s="9"/>
      <c r="B1256" s="46"/>
      <c r="C1256" s="46"/>
      <c r="D1256" s="46"/>
      <c r="E1256" s="46"/>
      <c r="F1256" s="46"/>
      <c r="G1256" s="46"/>
      <c r="H1256" s="46"/>
      <c r="I1256" s="46"/>
      <c r="J1256" s="46"/>
      <c r="K1256" s="46"/>
      <c r="L1256" s="46"/>
      <c r="M1256" s="46"/>
      <c r="N1256" s="46"/>
      <c r="O1256" s="46"/>
      <c r="P1256" s="46"/>
      <c r="Q1256" s="46"/>
      <c r="R1256" s="46"/>
      <c r="S1256" s="46"/>
      <c r="T1256" s="46"/>
      <c r="U1256" s="46"/>
      <c r="V1256" s="46"/>
      <c r="W1256" s="46"/>
      <c r="X1256" s="46"/>
      <c r="Y1256" s="46"/>
      <c r="Z1256" s="46"/>
      <c r="AA1256" s="46"/>
      <c r="AB1256" s="46"/>
      <c r="AC1256" s="46"/>
      <c r="AD1256" s="46"/>
      <c r="AE1256" s="46"/>
      <c r="AF1256" s="46"/>
      <c r="AG1256" s="46"/>
      <c r="AH1256" s="46"/>
      <c r="AI1256" s="46"/>
      <c r="AJ1256" s="46"/>
      <c r="AK1256" s="46"/>
      <c r="AL1256" s="46"/>
      <c r="AM1256" s="47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6"/>
      <c r="AX1256" s="4"/>
      <c r="AY1256" s="4"/>
      <c r="BG1256" s="9"/>
      <c r="BJ1256" s="10"/>
      <c r="BK1256" s="10"/>
      <c r="BL1256" s="10"/>
      <c r="BM1256" s="10"/>
      <c r="BN1256" s="10"/>
      <c r="BO1256" s="10"/>
      <c r="BP1256" s="10"/>
      <c r="BQ1256" s="10"/>
    </row>
    <row r="1257" spans="1:69">
      <c r="A1257" s="9"/>
      <c r="B1257" s="46"/>
      <c r="C1257" s="46"/>
      <c r="D1257" s="46"/>
      <c r="E1257" s="46"/>
      <c r="F1257" s="46"/>
      <c r="G1257" s="46"/>
      <c r="H1257" s="46"/>
      <c r="I1257" s="46"/>
      <c r="J1257" s="46"/>
      <c r="K1257" s="46"/>
      <c r="L1257" s="46"/>
      <c r="M1257" s="46"/>
      <c r="N1257" s="46"/>
      <c r="O1257" s="46"/>
      <c r="P1257" s="46"/>
      <c r="Q1257" s="46"/>
      <c r="R1257" s="46"/>
      <c r="S1257" s="46"/>
      <c r="T1257" s="46"/>
      <c r="U1257" s="46"/>
      <c r="V1257" s="46"/>
      <c r="W1257" s="46"/>
      <c r="X1257" s="46"/>
      <c r="Y1257" s="46"/>
      <c r="Z1257" s="46"/>
      <c r="AA1257" s="46"/>
      <c r="AB1257" s="46"/>
      <c r="AC1257" s="46"/>
      <c r="AD1257" s="46"/>
      <c r="AE1257" s="46"/>
      <c r="AF1257" s="46"/>
      <c r="AG1257" s="46"/>
      <c r="AH1257" s="46"/>
      <c r="AI1257" s="46"/>
      <c r="AJ1257" s="46"/>
      <c r="AK1257" s="46"/>
      <c r="AL1257" s="46"/>
      <c r="AM1257" s="47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6"/>
      <c r="AX1257" s="4"/>
      <c r="AY1257" s="4"/>
      <c r="BG1257" s="9"/>
      <c r="BJ1257" s="10"/>
      <c r="BK1257" s="10"/>
      <c r="BL1257" s="10"/>
      <c r="BM1257" s="10"/>
      <c r="BN1257" s="10"/>
      <c r="BO1257" s="10"/>
      <c r="BP1257" s="10"/>
      <c r="BQ1257" s="10"/>
    </row>
    <row r="1258" spans="1:69">
      <c r="A1258" s="9"/>
      <c r="B1258" s="46"/>
      <c r="C1258" s="46"/>
      <c r="D1258" s="46"/>
      <c r="E1258" s="46"/>
      <c r="F1258" s="46"/>
      <c r="G1258" s="46"/>
      <c r="H1258" s="46"/>
      <c r="I1258" s="46"/>
      <c r="J1258" s="46"/>
      <c r="K1258" s="46"/>
      <c r="L1258" s="46"/>
      <c r="M1258" s="46"/>
      <c r="N1258" s="46"/>
      <c r="O1258" s="46"/>
      <c r="P1258" s="46"/>
      <c r="Q1258" s="46"/>
      <c r="R1258" s="46"/>
      <c r="S1258" s="46"/>
      <c r="T1258" s="46"/>
      <c r="U1258" s="46"/>
      <c r="V1258" s="46"/>
      <c r="W1258" s="46"/>
      <c r="X1258" s="46"/>
      <c r="Y1258" s="46"/>
      <c r="Z1258" s="46"/>
      <c r="AA1258" s="46"/>
      <c r="AB1258" s="46"/>
      <c r="AC1258" s="46"/>
      <c r="AD1258" s="46"/>
      <c r="AE1258" s="46"/>
      <c r="AF1258" s="46"/>
      <c r="AG1258" s="46"/>
      <c r="AH1258" s="46"/>
      <c r="AI1258" s="46"/>
      <c r="AJ1258" s="46"/>
      <c r="AK1258" s="46"/>
      <c r="AL1258" s="46"/>
      <c r="AM1258" s="47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6"/>
      <c r="AX1258" s="4"/>
      <c r="AY1258" s="4"/>
      <c r="BG1258" s="9"/>
      <c r="BJ1258" s="10"/>
      <c r="BK1258" s="10"/>
      <c r="BL1258" s="10"/>
      <c r="BM1258" s="10"/>
      <c r="BN1258" s="10"/>
      <c r="BO1258" s="10"/>
      <c r="BP1258" s="10"/>
      <c r="BQ1258" s="10"/>
    </row>
    <row r="1259" spans="1:69">
      <c r="A1259" s="9"/>
      <c r="B1259" s="46"/>
      <c r="C1259" s="46"/>
      <c r="D1259" s="46"/>
      <c r="E1259" s="46"/>
      <c r="F1259" s="46"/>
      <c r="G1259" s="46"/>
      <c r="H1259" s="46"/>
      <c r="I1259" s="46"/>
      <c r="J1259" s="46"/>
      <c r="K1259" s="46"/>
      <c r="L1259" s="46"/>
      <c r="M1259" s="46"/>
      <c r="N1259" s="46"/>
      <c r="O1259" s="46"/>
      <c r="P1259" s="46"/>
      <c r="Q1259" s="46"/>
      <c r="R1259" s="46"/>
      <c r="S1259" s="46"/>
      <c r="T1259" s="46"/>
      <c r="U1259" s="46"/>
      <c r="V1259" s="46"/>
      <c r="W1259" s="46"/>
      <c r="X1259" s="46"/>
      <c r="Y1259" s="46"/>
      <c r="Z1259" s="46"/>
      <c r="AA1259" s="46"/>
      <c r="AB1259" s="46"/>
      <c r="AC1259" s="46"/>
      <c r="AD1259" s="46"/>
      <c r="AE1259" s="46"/>
      <c r="AF1259" s="46"/>
      <c r="AG1259" s="46"/>
      <c r="AH1259" s="46"/>
      <c r="AI1259" s="46"/>
      <c r="AJ1259" s="46"/>
      <c r="AK1259" s="46"/>
      <c r="AL1259" s="46"/>
      <c r="AM1259" s="47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6"/>
      <c r="AX1259" s="4"/>
      <c r="AY1259" s="4"/>
      <c r="BG1259" s="9"/>
      <c r="BJ1259" s="10"/>
      <c r="BK1259" s="10"/>
      <c r="BL1259" s="10"/>
      <c r="BM1259" s="10"/>
      <c r="BN1259" s="10"/>
      <c r="BO1259" s="10"/>
      <c r="BP1259" s="10"/>
      <c r="BQ1259" s="10"/>
    </row>
    <row r="1260" spans="1:69">
      <c r="A1260" s="9"/>
      <c r="B1260" s="46"/>
      <c r="C1260" s="46"/>
      <c r="D1260" s="46"/>
      <c r="E1260" s="46"/>
      <c r="F1260" s="46"/>
      <c r="G1260" s="46"/>
      <c r="H1260" s="46"/>
      <c r="I1260" s="46"/>
      <c r="J1260" s="46"/>
      <c r="K1260" s="46"/>
      <c r="L1260" s="46"/>
      <c r="M1260" s="46"/>
      <c r="N1260" s="46"/>
      <c r="O1260" s="46"/>
      <c r="P1260" s="46"/>
      <c r="Q1260" s="46"/>
      <c r="R1260" s="46"/>
      <c r="S1260" s="46"/>
      <c r="T1260" s="46"/>
      <c r="U1260" s="46"/>
      <c r="V1260" s="46"/>
      <c r="W1260" s="46"/>
      <c r="X1260" s="46"/>
      <c r="Y1260" s="46"/>
      <c r="Z1260" s="46"/>
      <c r="AA1260" s="46"/>
      <c r="AB1260" s="46"/>
      <c r="AC1260" s="46"/>
      <c r="AD1260" s="46"/>
      <c r="AE1260" s="46"/>
      <c r="AF1260" s="46"/>
      <c r="AG1260" s="46"/>
      <c r="AH1260" s="46"/>
      <c r="AI1260" s="46"/>
      <c r="AJ1260" s="46"/>
      <c r="AK1260" s="46"/>
      <c r="AL1260" s="46"/>
      <c r="AM1260" s="47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6"/>
      <c r="AX1260" s="4"/>
      <c r="AY1260" s="4"/>
      <c r="BG1260" s="9"/>
      <c r="BJ1260" s="10"/>
      <c r="BK1260" s="10"/>
      <c r="BL1260" s="10"/>
      <c r="BM1260" s="10"/>
      <c r="BN1260" s="10"/>
      <c r="BO1260" s="10"/>
      <c r="BP1260" s="10"/>
      <c r="BQ1260" s="10"/>
    </row>
    <row r="1261" spans="1:69">
      <c r="A1261" s="9"/>
      <c r="B1261" s="46"/>
      <c r="C1261" s="46"/>
      <c r="D1261" s="46"/>
      <c r="E1261" s="46"/>
      <c r="F1261" s="46"/>
      <c r="G1261" s="46"/>
      <c r="H1261" s="46"/>
      <c r="I1261" s="46"/>
      <c r="J1261" s="46"/>
      <c r="K1261" s="46"/>
      <c r="L1261" s="46"/>
      <c r="M1261" s="46"/>
      <c r="N1261" s="46"/>
      <c r="O1261" s="46"/>
      <c r="P1261" s="46"/>
      <c r="Q1261" s="46"/>
      <c r="R1261" s="46"/>
      <c r="S1261" s="46"/>
      <c r="T1261" s="46"/>
      <c r="U1261" s="46"/>
      <c r="V1261" s="46"/>
      <c r="W1261" s="46"/>
      <c r="X1261" s="46"/>
      <c r="Y1261" s="46"/>
      <c r="Z1261" s="46"/>
      <c r="AA1261" s="46"/>
      <c r="AB1261" s="46"/>
      <c r="AC1261" s="46"/>
      <c r="AD1261" s="46"/>
      <c r="AE1261" s="46"/>
      <c r="AF1261" s="46"/>
      <c r="AG1261" s="46"/>
      <c r="AH1261" s="46"/>
      <c r="AI1261" s="46"/>
      <c r="AJ1261" s="46"/>
      <c r="AK1261" s="46"/>
      <c r="AL1261" s="46"/>
      <c r="AM1261" s="47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6"/>
      <c r="AX1261" s="4"/>
      <c r="AY1261" s="4"/>
      <c r="BG1261" s="9"/>
      <c r="BJ1261" s="10"/>
      <c r="BK1261" s="10"/>
      <c r="BL1261" s="10"/>
      <c r="BM1261" s="10"/>
      <c r="BN1261" s="10"/>
      <c r="BO1261" s="10"/>
      <c r="BP1261" s="10"/>
      <c r="BQ1261" s="10"/>
    </row>
    <row r="1262" spans="1:69">
      <c r="A1262" s="9"/>
      <c r="B1262" s="46"/>
      <c r="C1262" s="46"/>
      <c r="D1262" s="46"/>
      <c r="E1262" s="46"/>
      <c r="F1262" s="46"/>
      <c r="G1262" s="46"/>
      <c r="H1262" s="46"/>
      <c r="I1262" s="46"/>
      <c r="J1262" s="46"/>
      <c r="K1262" s="46"/>
      <c r="L1262" s="46"/>
      <c r="M1262" s="46"/>
      <c r="N1262" s="46"/>
      <c r="O1262" s="46"/>
      <c r="P1262" s="46"/>
      <c r="Q1262" s="46"/>
      <c r="R1262" s="46"/>
      <c r="S1262" s="46"/>
      <c r="T1262" s="46"/>
      <c r="U1262" s="46"/>
      <c r="V1262" s="46"/>
      <c r="W1262" s="46"/>
      <c r="X1262" s="46"/>
      <c r="Y1262" s="46"/>
      <c r="Z1262" s="46"/>
      <c r="AA1262" s="46"/>
      <c r="AB1262" s="46"/>
      <c r="AC1262" s="46"/>
      <c r="AD1262" s="46"/>
      <c r="AE1262" s="46"/>
      <c r="AF1262" s="46"/>
      <c r="AG1262" s="46"/>
      <c r="AH1262" s="46"/>
      <c r="AI1262" s="46"/>
      <c r="AJ1262" s="46"/>
      <c r="AK1262" s="46"/>
      <c r="AL1262" s="46"/>
      <c r="AM1262" s="47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6"/>
      <c r="AX1262" s="4"/>
      <c r="AY1262" s="4"/>
      <c r="BG1262" s="9"/>
      <c r="BJ1262" s="10"/>
      <c r="BK1262" s="10"/>
      <c r="BL1262" s="10"/>
      <c r="BM1262" s="10"/>
      <c r="BN1262" s="10"/>
      <c r="BO1262" s="10"/>
      <c r="BP1262" s="10"/>
      <c r="BQ1262" s="10"/>
    </row>
    <row r="1263" spans="1:69">
      <c r="A1263" s="9"/>
      <c r="B1263" s="46"/>
      <c r="C1263" s="46"/>
      <c r="D1263" s="46"/>
      <c r="E1263" s="46"/>
      <c r="F1263" s="46"/>
      <c r="G1263" s="46"/>
      <c r="H1263" s="46"/>
      <c r="I1263" s="46"/>
      <c r="J1263" s="46"/>
      <c r="K1263" s="46"/>
      <c r="L1263" s="46"/>
      <c r="M1263" s="46"/>
      <c r="N1263" s="46"/>
      <c r="O1263" s="46"/>
      <c r="P1263" s="46"/>
      <c r="Q1263" s="46"/>
      <c r="R1263" s="46"/>
      <c r="S1263" s="46"/>
      <c r="T1263" s="46"/>
      <c r="U1263" s="46"/>
      <c r="V1263" s="46"/>
      <c r="W1263" s="46"/>
      <c r="X1263" s="46"/>
      <c r="Y1263" s="46"/>
      <c r="Z1263" s="46"/>
      <c r="AA1263" s="46"/>
      <c r="AB1263" s="46"/>
      <c r="AC1263" s="46"/>
      <c r="AD1263" s="46"/>
      <c r="AE1263" s="46"/>
      <c r="AF1263" s="46"/>
      <c r="AG1263" s="46"/>
      <c r="AH1263" s="46"/>
      <c r="AI1263" s="46"/>
      <c r="AJ1263" s="46"/>
      <c r="AK1263" s="46"/>
      <c r="AL1263" s="46"/>
      <c r="AM1263" s="47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6"/>
      <c r="AX1263" s="4"/>
      <c r="AY1263" s="4"/>
      <c r="BG1263" s="9"/>
      <c r="BJ1263" s="10"/>
      <c r="BK1263" s="10"/>
      <c r="BL1263" s="10"/>
      <c r="BM1263" s="10"/>
      <c r="BN1263" s="10"/>
      <c r="BO1263" s="10"/>
      <c r="BP1263" s="10"/>
      <c r="BQ1263" s="10"/>
    </row>
    <row r="1264" spans="1:69">
      <c r="A1264" s="9"/>
      <c r="B1264" s="46"/>
      <c r="C1264" s="46"/>
      <c r="D1264" s="46"/>
      <c r="E1264" s="46"/>
      <c r="F1264" s="46"/>
      <c r="G1264" s="46"/>
      <c r="H1264" s="46"/>
      <c r="I1264" s="46"/>
      <c r="J1264" s="46"/>
      <c r="K1264" s="46"/>
      <c r="L1264" s="46"/>
      <c r="M1264" s="46"/>
      <c r="N1264" s="46"/>
      <c r="O1264" s="46"/>
      <c r="P1264" s="46"/>
      <c r="Q1264" s="46"/>
      <c r="R1264" s="46"/>
      <c r="S1264" s="46"/>
      <c r="T1264" s="46"/>
      <c r="U1264" s="46"/>
      <c r="V1264" s="46"/>
      <c r="W1264" s="46"/>
      <c r="X1264" s="46"/>
      <c r="Y1264" s="46"/>
      <c r="Z1264" s="46"/>
      <c r="AA1264" s="46"/>
      <c r="AB1264" s="46"/>
      <c r="AC1264" s="46"/>
      <c r="AD1264" s="46"/>
      <c r="AE1264" s="46"/>
      <c r="AF1264" s="46"/>
      <c r="AG1264" s="46"/>
      <c r="AH1264" s="46"/>
      <c r="AI1264" s="46"/>
      <c r="AJ1264" s="46"/>
      <c r="AK1264" s="46"/>
      <c r="AL1264" s="46"/>
      <c r="AM1264" s="47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6"/>
      <c r="AX1264" s="4"/>
      <c r="AY1264" s="4"/>
      <c r="BG1264" s="9"/>
      <c r="BJ1264" s="10"/>
      <c r="BK1264" s="10"/>
      <c r="BL1264" s="10"/>
      <c r="BM1264" s="10"/>
      <c r="BN1264" s="10"/>
      <c r="BO1264" s="10"/>
      <c r="BP1264" s="10"/>
      <c r="BQ1264" s="10"/>
    </row>
    <row r="1265" spans="1:69">
      <c r="A1265" s="9"/>
      <c r="B1265" s="46"/>
      <c r="C1265" s="46"/>
      <c r="D1265" s="46"/>
      <c r="E1265" s="46"/>
      <c r="F1265" s="46"/>
      <c r="G1265" s="46"/>
      <c r="H1265" s="46"/>
      <c r="I1265" s="46"/>
      <c r="J1265" s="46"/>
      <c r="K1265" s="46"/>
      <c r="L1265" s="46"/>
      <c r="M1265" s="46"/>
      <c r="N1265" s="46"/>
      <c r="O1265" s="46"/>
      <c r="P1265" s="46"/>
      <c r="Q1265" s="46"/>
      <c r="R1265" s="46"/>
      <c r="S1265" s="46"/>
      <c r="T1265" s="46"/>
      <c r="U1265" s="46"/>
      <c r="V1265" s="46"/>
      <c r="W1265" s="46"/>
      <c r="X1265" s="46"/>
      <c r="Y1265" s="46"/>
      <c r="Z1265" s="46"/>
      <c r="AA1265" s="46"/>
      <c r="AB1265" s="46"/>
      <c r="AC1265" s="46"/>
      <c r="AD1265" s="46"/>
      <c r="AE1265" s="46"/>
      <c r="AF1265" s="46"/>
      <c r="AG1265" s="46"/>
      <c r="AH1265" s="46"/>
      <c r="AI1265" s="46"/>
      <c r="AJ1265" s="46"/>
      <c r="AK1265" s="46"/>
      <c r="AL1265" s="46"/>
      <c r="AM1265" s="47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6"/>
      <c r="AX1265" s="4"/>
      <c r="AY1265" s="4"/>
      <c r="BG1265" s="9"/>
      <c r="BJ1265" s="10"/>
      <c r="BK1265" s="10"/>
      <c r="BL1265" s="10"/>
      <c r="BM1265" s="10"/>
      <c r="BN1265" s="10"/>
      <c r="BO1265" s="10"/>
      <c r="BP1265" s="10"/>
      <c r="BQ1265" s="10"/>
    </row>
    <row r="1266" spans="1:69">
      <c r="A1266" s="9"/>
      <c r="B1266" s="46"/>
      <c r="C1266" s="46"/>
      <c r="D1266" s="46"/>
      <c r="E1266" s="46"/>
      <c r="F1266" s="46"/>
      <c r="G1266" s="46"/>
      <c r="H1266" s="46"/>
      <c r="I1266" s="46"/>
      <c r="J1266" s="46"/>
      <c r="K1266" s="46"/>
      <c r="L1266" s="46"/>
      <c r="M1266" s="46"/>
      <c r="N1266" s="46"/>
      <c r="O1266" s="46"/>
      <c r="P1266" s="46"/>
      <c r="Q1266" s="46"/>
      <c r="R1266" s="46"/>
      <c r="S1266" s="46"/>
      <c r="T1266" s="46"/>
      <c r="U1266" s="46"/>
      <c r="V1266" s="46"/>
      <c r="W1266" s="46"/>
      <c r="X1266" s="46"/>
      <c r="Y1266" s="46"/>
      <c r="Z1266" s="46"/>
      <c r="AA1266" s="46"/>
      <c r="AB1266" s="46"/>
      <c r="AC1266" s="46"/>
      <c r="AD1266" s="46"/>
      <c r="AE1266" s="46"/>
      <c r="AF1266" s="46"/>
      <c r="AG1266" s="46"/>
      <c r="AH1266" s="46"/>
      <c r="AI1266" s="46"/>
      <c r="AJ1266" s="46"/>
      <c r="AK1266" s="46"/>
      <c r="AL1266" s="46"/>
      <c r="AM1266" s="47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6"/>
      <c r="AX1266" s="4"/>
      <c r="AY1266" s="4"/>
      <c r="BG1266" s="9"/>
      <c r="BJ1266" s="10"/>
      <c r="BK1266" s="10"/>
      <c r="BL1266" s="10"/>
      <c r="BM1266" s="10"/>
      <c r="BN1266" s="10"/>
      <c r="BO1266" s="10"/>
      <c r="BP1266" s="10"/>
      <c r="BQ1266" s="10"/>
    </row>
    <row r="1267" spans="1:69">
      <c r="A1267" s="9"/>
      <c r="B1267" s="46"/>
      <c r="C1267" s="46"/>
      <c r="D1267" s="46"/>
      <c r="E1267" s="46"/>
      <c r="F1267" s="46"/>
      <c r="G1267" s="46"/>
      <c r="H1267" s="46"/>
      <c r="I1267" s="46"/>
      <c r="J1267" s="46"/>
      <c r="K1267" s="46"/>
      <c r="L1267" s="46"/>
      <c r="M1267" s="46"/>
      <c r="N1267" s="46"/>
      <c r="O1267" s="46"/>
      <c r="P1267" s="46"/>
      <c r="Q1267" s="46"/>
      <c r="R1267" s="46"/>
      <c r="S1267" s="46"/>
      <c r="T1267" s="46"/>
      <c r="U1267" s="46"/>
      <c r="V1267" s="46"/>
      <c r="W1267" s="46"/>
      <c r="X1267" s="46"/>
      <c r="Y1267" s="46"/>
      <c r="Z1267" s="46"/>
      <c r="AA1267" s="46"/>
      <c r="AB1267" s="46"/>
      <c r="AC1267" s="46"/>
      <c r="AD1267" s="46"/>
      <c r="AE1267" s="46"/>
      <c r="AF1267" s="46"/>
      <c r="AG1267" s="46"/>
      <c r="AH1267" s="46"/>
      <c r="AI1267" s="46"/>
      <c r="AJ1267" s="46"/>
      <c r="AK1267" s="46"/>
      <c r="AL1267" s="46"/>
      <c r="AM1267" s="47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6"/>
      <c r="AX1267" s="4"/>
      <c r="AY1267" s="4"/>
      <c r="BG1267" s="9"/>
      <c r="BJ1267" s="10"/>
      <c r="BK1267" s="10"/>
      <c r="BL1267" s="10"/>
      <c r="BM1267" s="10"/>
      <c r="BN1267" s="10"/>
      <c r="BO1267" s="10"/>
      <c r="BP1267" s="10"/>
      <c r="BQ1267" s="10"/>
    </row>
    <row r="1268" spans="1:69">
      <c r="A1268" s="9"/>
      <c r="B1268" s="46"/>
      <c r="C1268" s="46"/>
      <c r="D1268" s="46"/>
      <c r="E1268" s="46"/>
      <c r="F1268" s="46"/>
      <c r="G1268" s="46"/>
      <c r="H1268" s="46"/>
      <c r="I1268" s="46"/>
      <c r="J1268" s="46"/>
      <c r="K1268" s="46"/>
      <c r="L1268" s="46"/>
      <c r="M1268" s="46"/>
      <c r="N1268" s="46"/>
      <c r="O1268" s="46"/>
      <c r="P1268" s="46"/>
      <c r="Q1268" s="46"/>
      <c r="R1268" s="46"/>
      <c r="S1268" s="46"/>
      <c r="T1268" s="46"/>
      <c r="U1268" s="46"/>
      <c r="V1268" s="46"/>
      <c r="W1268" s="46"/>
      <c r="X1268" s="46"/>
      <c r="Y1268" s="46"/>
      <c r="Z1268" s="46"/>
      <c r="AA1268" s="46"/>
      <c r="AB1268" s="46"/>
      <c r="AC1268" s="46"/>
      <c r="AD1268" s="46"/>
      <c r="AE1268" s="46"/>
      <c r="AF1268" s="46"/>
      <c r="AG1268" s="46"/>
      <c r="AH1268" s="46"/>
      <c r="AI1268" s="46"/>
      <c r="AJ1268" s="46"/>
      <c r="AK1268" s="46"/>
      <c r="AL1268" s="46"/>
      <c r="AM1268" s="47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6"/>
      <c r="AX1268" s="4"/>
      <c r="AY1268" s="4"/>
      <c r="BG1268" s="9"/>
      <c r="BJ1268" s="10"/>
      <c r="BK1268" s="10"/>
      <c r="BL1268" s="10"/>
      <c r="BM1268" s="10"/>
      <c r="BN1268" s="10"/>
      <c r="BO1268" s="10"/>
      <c r="BP1268" s="10"/>
      <c r="BQ1268" s="10"/>
    </row>
    <row r="1269" spans="1:69">
      <c r="A1269" s="9"/>
      <c r="B1269" s="46"/>
      <c r="C1269" s="46"/>
      <c r="D1269" s="46"/>
      <c r="E1269" s="46"/>
      <c r="F1269" s="46"/>
      <c r="G1269" s="46"/>
      <c r="H1269" s="46"/>
      <c r="I1269" s="46"/>
      <c r="J1269" s="46"/>
      <c r="K1269" s="46"/>
      <c r="L1269" s="46"/>
      <c r="M1269" s="46"/>
      <c r="N1269" s="46"/>
      <c r="O1269" s="46"/>
      <c r="P1269" s="46"/>
      <c r="Q1269" s="46"/>
      <c r="R1269" s="46"/>
      <c r="S1269" s="46"/>
      <c r="T1269" s="46"/>
      <c r="U1269" s="46"/>
      <c r="V1269" s="46"/>
      <c r="W1269" s="46"/>
      <c r="X1269" s="46"/>
      <c r="Y1269" s="46"/>
      <c r="Z1269" s="46"/>
      <c r="AA1269" s="46"/>
      <c r="AB1269" s="46"/>
      <c r="AC1269" s="46"/>
      <c r="AD1269" s="46"/>
      <c r="AE1269" s="46"/>
      <c r="AF1269" s="46"/>
      <c r="AG1269" s="46"/>
      <c r="AH1269" s="46"/>
      <c r="AI1269" s="46"/>
      <c r="AJ1269" s="46"/>
      <c r="AK1269" s="46"/>
      <c r="AL1269" s="46"/>
      <c r="AM1269" s="47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6"/>
      <c r="AX1269" s="4"/>
      <c r="AY1269" s="4"/>
      <c r="BG1269" s="9"/>
      <c r="BJ1269" s="10"/>
      <c r="BK1269" s="10"/>
      <c r="BL1269" s="10"/>
      <c r="BM1269" s="10"/>
      <c r="BN1269" s="10"/>
      <c r="BO1269" s="10"/>
      <c r="BP1269" s="10"/>
      <c r="BQ1269" s="10"/>
    </row>
    <row r="1270" spans="1:69">
      <c r="A1270" s="9"/>
      <c r="AM1270" s="47"/>
      <c r="AN1270" s="26"/>
      <c r="AO1270" s="26"/>
      <c r="AP1270" s="26"/>
      <c r="AQ1270" s="26"/>
      <c r="AR1270" s="26"/>
      <c r="AS1270" s="26"/>
      <c r="AT1270" s="26"/>
      <c r="AU1270" s="26"/>
      <c r="AV1270" s="26"/>
      <c r="AX1270" s="26"/>
      <c r="AY1270" s="26"/>
      <c r="BG1270" s="9"/>
      <c r="BJ1270" s="10"/>
      <c r="BK1270" s="10"/>
      <c r="BL1270" s="10"/>
      <c r="BM1270" s="10"/>
      <c r="BN1270" s="10"/>
      <c r="BO1270" s="10"/>
      <c r="BP1270" s="10"/>
      <c r="BQ1270" s="10"/>
    </row>
    <row r="1271" spans="1:69">
      <c r="A1271" s="9"/>
      <c r="AM1271" s="47"/>
      <c r="AN1271" s="26"/>
      <c r="AO1271" s="26"/>
      <c r="AP1271" s="26"/>
      <c r="AQ1271" s="26"/>
      <c r="AR1271" s="26"/>
      <c r="AS1271" s="26"/>
      <c r="AT1271" s="26"/>
      <c r="AU1271" s="26"/>
      <c r="AV1271" s="26"/>
      <c r="AX1271" s="26"/>
      <c r="AY1271" s="26"/>
      <c r="BG1271" s="9"/>
      <c r="BJ1271" s="10"/>
      <c r="BK1271" s="10"/>
      <c r="BL1271" s="10"/>
      <c r="BM1271" s="10"/>
      <c r="BN1271" s="10"/>
      <c r="BO1271" s="10"/>
      <c r="BP1271" s="10"/>
      <c r="BQ1271" s="10"/>
    </row>
    <row r="1272" spans="1:69">
      <c r="A1272" s="9"/>
      <c r="AM1272" s="47"/>
      <c r="AN1272" s="26"/>
      <c r="AO1272" s="26"/>
      <c r="AP1272" s="26"/>
      <c r="AQ1272" s="26"/>
      <c r="AR1272" s="26"/>
      <c r="AS1272" s="26"/>
      <c r="AT1272" s="26"/>
      <c r="AU1272" s="26"/>
      <c r="AV1272" s="26"/>
      <c r="AX1272" s="26"/>
      <c r="AY1272" s="26"/>
      <c r="BG1272" s="9"/>
      <c r="BJ1272" s="10"/>
      <c r="BK1272" s="10"/>
      <c r="BL1272" s="10"/>
      <c r="BM1272" s="10"/>
      <c r="BN1272" s="10"/>
      <c r="BO1272" s="10"/>
      <c r="BP1272" s="10"/>
      <c r="BQ1272" s="10"/>
    </row>
    <row r="1273" spans="1:69">
      <c r="A1273" s="9"/>
      <c r="AM1273" s="47"/>
      <c r="AN1273" s="26"/>
      <c r="AO1273" s="26"/>
      <c r="AP1273" s="26"/>
      <c r="AQ1273" s="26"/>
      <c r="AR1273" s="26"/>
      <c r="AS1273" s="26"/>
      <c r="AT1273" s="26"/>
      <c r="AU1273" s="26"/>
      <c r="AV1273" s="26"/>
      <c r="AX1273" s="26"/>
      <c r="AY1273" s="26"/>
      <c r="BG1273" s="9"/>
      <c r="BJ1273" s="10"/>
      <c r="BK1273" s="10"/>
      <c r="BL1273" s="10"/>
      <c r="BM1273" s="10"/>
      <c r="BN1273" s="10"/>
      <c r="BO1273" s="10"/>
      <c r="BP1273" s="10"/>
      <c r="BQ1273" s="10"/>
    </row>
    <row r="1274" spans="1:69">
      <c r="A1274" s="9"/>
      <c r="AM1274" s="47"/>
      <c r="AN1274" s="26"/>
      <c r="AO1274" s="26"/>
      <c r="AP1274" s="26"/>
      <c r="AQ1274" s="26"/>
      <c r="AR1274" s="26"/>
      <c r="AS1274" s="26"/>
      <c r="AT1274" s="26"/>
      <c r="AU1274" s="26"/>
      <c r="AV1274" s="26"/>
      <c r="AX1274" s="26"/>
      <c r="AY1274" s="26"/>
      <c r="BG1274" s="9"/>
      <c r="BJ1274" s="10"/>
      <c r="BK1274" s="10"/>
      <c r="BL1274" s="10"/>
      <c r="BM1274" s="10"/>
      <c r="BN1274" s="10"/>
      <c r="BO1274" s="10"/>
      <c r="BP1274" s="10"/>
      <c r="BQ1274" s="10"/>
    </row>
    <row r="1275" spans="1:69">
      <c r="A1275" s="9"/>
      <c r="AM1275" s="47"/>
      <c r="AN1275" s="26"/>
      <c r="AO1275" s="26"/>
      <c r="AP1275" s="26"/>
      <c r="AQ1275" s="26"/>
      <c r="AR1275" s="26"/>
      <c r="AS1275" s="26"/>
      <c r="AT1275" s="26"/>
      <c r="AU1275" s="26"/>
      <c r="AV1275" s="26"/>
      <c r="AX1275" s="26"/>
      <c r="AY1275" s="26"/>
      <c r="BG1275" s="9"/>
      <c r="BJ1275" s="10"/>
      <c r="BK1275" s="10"/>
      <c r="BL1275" s="10"/>
      <c r="BM1275" s="10"/>
      <c r="BN1275" s="10"/>
      <c r="BO1275" s="10"/>
      <c r="BP1275" s="10"/>
      <c r="BQ1275" s="10"/>
    </row>
    <row r="1276" spans="1:69">
      <c r="A1276" s="9"/>
      <c r="AM1276" s="47"/>
      <c r="AN1276" s="26"/>
      <c r="AO1276" s="26"/>
      <c r="AP1276" s="26"/>
      <c r="AQ1276" s="26"/>
      <c r="AR1276" s="26"/>
      <c r="AS1276" s="26"/>
      <c r="AT1276" s="26"/>
      <c r="AU1276" s="26"/>
      <c r="AV1276" s="26"/>
      <c r="AX1276" s="26"/>
      <c r="AY1276" s="26"/>
      <c r="BG1276" s="9"/>
      <c r="BJ1276" s="10"/>
      <c r="BK1276" s="10"/>
      <c r="BL1276" s="10"/>
      <c r="BM1276" s="10"/>
      <c r="BN1276" s="10"/>
      <c r="BO1276" s="10"/>
      <c r="BP1276" s="10"/>
      <c r="BQ1276" s="10"/>
    </row>
    <row r="1277" spans="1:69">
      <c r="A1277" s="9"/>
      <c r="AM1277" s="47"/>
      <c r="AN1277" s="26"/>
      <c r="AO1277" s="26"/>
      <c r="AP1277" s="26"/>
      <c r="AQ1277" s="26"/>
      <c r="AR1277" s="26"/>
      <c r="AS1277" s="26"/>
      <c r="AT1277" s="26"/>
      <c r="AU1277" s="26"/>
      <c r="AV1277" s="26"/>
      <c r="AX1277" s="26"/>
      <c r="AY1277" s="26"/>
      <c r="BG1277" s="9"/>
      <c r="BJ1277" s="10"/>
      <c r="BK1277" s="10"/>
      <c r="BL1277" s="10"/>
      <c r="BM1277" s="10"/>
      <c r="BN1277" s="10"/>
      <c r="BO1277" s="10"/>
      <c r="BP1277" s="10"/>
      <c r="BQ1277" s="10"/>
    </row>
    <row r="1278" spans="1:69">
      <c r="A1278" s="9"/>
      <c r="AM1278" s="47"/>
      <c r="AN1278" s="26"/>
      <c r="AO1278" s="26"/>
      <c r="AP1278" s="26"/>
      <c r="AQ1278" s="26"/>
      <c r="AR1278" s="26"/>
      <c r="AS1278" s="26"/>
      <c r="AT1278" s="26"/>
      <c r="AU1278" s="26"/>
      <c r="AV1278" s="26"/>
      <c r="AX1278" s="26"/>
      <c r="AY1278" s="26"/>
      <c r="BG1278" s="9"/>
      <c r="BJ1278" s="10"/>
      <c r="BK1278" s="10"/>
      <c r="BL1278" s="10"/>
      <c r="BM1278" s="10"/>
      <c r="BN1278" s="10"/>
      <c r="BO1278" s="10"/>
      <c r="BP1278" s="10"/>
      <c r="BQ1278" s="10"/>
    </row>
    <row r="1279" spans="1:69">
      <c r="A1279" s="9"/>
      <c r="AM1279" s="47"/>
      <c r="AN1279" s="26"/>
      <c r="AO1279" s="26"/>
      <c r="AP1279" s="26"/>
      <c r="AQ1279" s="26"/>
      <c r="AR1279" s="26"/>
      <c r="AS1279" s="26"/>
      <c r="AT1279" s="26"/>
      <c r="AU1279" s="26"/>
      <c r="AV1279" s="26"/>
      <c r="AX1279" s="26"/>
      <c r="AY1279" s="26"/>
      <c r="BG1279" s="9"/>
      <c r="BJ1279" s="10"/>
      <c r="BK1279" s="10"/>
      <c r="BL1279" s="10"/>
      <c r="BM1279" s="10"/>
      <c r="BN1279" s="10"/>
      <c r="BO1279" s="10"/>
      <c r="BP1279" s="10"/>
      <c r="BQ1279" s="10"/>
    </row>
    <row r="1280" spans="1:69">
      <c r="A1280" s="9"/>
      <c r="AM1280" s="47"/>
      <c r="AN1280" s="26"/>
      <c r="AO1280" s="26"/>
      <c r="AP1280" s="26"/>
      <c r="AQ1280" s="26"/>
      <c r="AR1280" s="26"/>
      <c r="AS1280" s="26"/>
      <c r="AT1280" s="26"/>
      <c r="AU1280" s="26"/>
      <c r="AV1280" s="26"/>
      <c r="AX1280" s="26"/>
      <c r="AY1280" s="26"/>
      <c r="BG1280" s="9"/>
      <c r="BJ1280" s="10"/>
      <c r="BK1280" s="10"/>
      <c r="BL1280" s="10"/>
      <c r="BM1280" s="10"/>
      <c r="BN1280" s="10"/>
      <c r="BO1280" s="10"/>
      <c r="BP1280" s="10"/>
      <c r="BQ1280" s="10"/>
    </row>
    <row r="1281" spans="1:69">
      <c r="A1281" s="9"/>
      <c r="AM1281" s="47"/>
      <c r="AN1281" s="26"/>
      <c r="AO1281" s="26"/>
      <c r="AP1281" s="26"/>
      <c r="AQ1281" s="26"/>
      <c r="AR1281" s="26"/>
      <c r="AS1281" s="26"/>
      <c r="AT1281" s="26"/>
      <c r="AU1281" s="26"/>
      <c r="AV1281" s="26"/>
      <c r="AX1281" s="26"/>
      <c r="AY1281" s="26"/>
      <c r="BG1281" s="9"/>
      <c r="BJ1281" s="10"/>
      <c r="BK1281" s="10"/>
      <c r="BL1281" s="10"/>
      <c r="BM1281" s="10"/>
      <c r="BN1281" s="10"/>
      <c r="BO1281" s="10"/>
      <c r="BP1281" s="10"/>
      <c r="BQ1281" s="10"/>
    </row>
    <row r="1282" spans="1:69">
      <c r="A1282" s="9"/>
      <c r="AM1282" s="47"/>
      <c r="AN1282" s="26"/>
      <c r="AO1282" s="26"/>
      <c r="AP1282" s="26"/>
      <c r="AQ1282" s="26"/>
      <c r="AR1282" s="26"/>
      <c r="AS1282" s="26"/>
      <c r="AT1282" s="26"/>
      <c r="AU1282" s="26"/>
      <c r="AV1282" s="26"/>
      <c r="AX1282" s="26"/>
      <c r="AY1282" s="26"/>
      <c r="BG1282" s="9"/>
      <c r="BJ1282" s="10"/>
      <c r="BK1282" s="10"/>
      <c r="BL1282" s="10"/>
      <c r="BM1282" s="10"/>
      <c r="BN1282" s="10"/>
      <c r="BO1282" s="10"/>
      <c r="BP1282" s="10"/>
      <c r="BQ1282" s="10"/>
    </row>
    <row r="1283" spans="1:69">
      <c r="A1283" s="9"/>
      <c r="AM1283" s="47"/>
      <c r="AN1283" s="26"/>
      <c r="AO1283" s="26"/>
      <c r="AP1283" s="26"/>
      <c r="AQ1283" s="26"/>
      <c r="AR1283" s="26"/>
      <c r="AS1283" s="26"/>
      <c r="AT1283" s="26"/>
      <c r="AU1283" s="26"/>
      <c r="AV1283" s="26"/>
      <c r="AX1283" s="26"/>
      <c r="AY1283" s="26"/>
      <c r="BG1283" s="9"/>
      <c r="BJ1283" s="10"/>
      <c r="BK1283" s="10"/>
      <c r="BL1283" s="10"/>
      <c r="BM1283" s="10"/>
      <c r="BN1283" s="10"/>
      <c r="BO1283" s="10"/>
      <c r="BP1283" s="10"/>
      <c r="BQ1283" s="10"/>
    </row>
    <row r="1284" spans="1:69">
      <c r="A1284" s="9"/>
      <c r="AM1284" s="47"/>
      <c r="AN1284" s="26"/>
      <c r="AO1284" s="26"/>
      <c r="AP1284" s="26"/>
      <c r="AQ1284" s="26"/>
      <c r="AR1284" s="26"/>
      <c r="AS1284" s="26"/>
      <c r="AT1284" s="26"/>
      <c r="AU1284" s="26"/>
      <c r="AV1284" s="26"/>
      <c r="AX1284" s="26"/>
      <c r="AY1284" s="26"/>
      <c r="BG1284" s="9"/>
      <c r="BJ1284" s="10"/>
      <c r="BK1284" s="10"/>
      <c r="BL1284" s="10"/>
      <c r="BM1284" s="10"/>
      <c r="BN1284" s="10"/>
      <c r="BO1284" s="10"/>
      <c r="BP1284" s="10"/>
      <c r="BQ1284" s="10"/>
    </row>
    <row r="1285" spans="1:69">
      <c r="A1285" s="9"/>
      <c r="AM1285" s="47"/>
      <c r="AN1285" s="26"/>
      <c r="AO1285" s="26"/>
      <c r="AP1285" s="26"/>
      <c r="AQ1285" s="26"/>
      <c r="AR1285" s="26"/>
      <c r="AS1285" s="26"/>
      <c r="AT1285" s="26"/>
      <c r="AU1285" s="26"/>
      <c r="AV1285" s="26"/>
      <c r="AX1285" s="26"/>
      <c r="AY1285" s="26"/>
      <c r="BG1285" s="9"/>
      <c r="BJ1285" s="10"/>
      <c r="BK1285" s="10"/>
      <c r="BL1285" s="10"/>
      <c r="BM1285" s="10"/>
      <c r="BN1285" s="10"/>
      <c r="BO1285" s="10"/>
      <c r="BP1285" s="10"/>
      <c r="BQ1285" s="10"/>
    </row>
    <row r="1286" spans="1:69">
      <c r="A1286" s="9"/>
      <c r="AM1286" s="47"/>
      <c r="AN1286" s="26"/>
      <c r="AO1286" s="26"/>
      <c r="AP1286" s="26"/>
      <c r="AQ1286" s="26"/>
      <c r="AR1286" s="26"/>
      <c r="AS1286" s="26"/>
      <c r="AT1286" s="26"/>
      <c r="AU1286" s="26"/>
      <c r="AV1286" s="26"/>
      <c r="AX1286" s="26"/>
      <c r="AY1286" s="26"/>
      <c r="BG1286" s="9"/>
      <c r="BJ1286" s="10"/>
      <c r="BK1286" s="10"/>
      <c r="BL1286" s="10"/>
      <c r="BM1286" s="10"/>
      <c r="BN1286" s="10"/>
      <c r="BO1286" s="10"/>
      <c r="BP1286" s="10"/>
      <c r="BQ1286" s="10"/>
    </row>
    <row r="1287" spans="1:69">
      <c r="A1287" s="9"/>
      <c r="AM1287" s="47"/>
      <c r="AN1287" s="26"/>
      <c r="AO1287" s="26"/>
      <c r="AP1287" s="26"/>
      <c r="AQ1287" s="26"/>
      <c r="AR1287" s="26"/>
      <c r="AS1287" s="26"/>
      <c r="AT1287" s="26"/>
      <c r="AU1287" s="26"/>
      <c r="AV1287" s="26"/>
      <c r="AX1287" s="26"/>
      <c r="AY1287" s="26"/>
      <c r="BG1287" s="9"/>
      <c r="BJ1287" s="10"/>
      <c r="BK1287" s="10"/>
      <c r="BL1287" s="10"/>
      <c r="BM1287" s="10"/>
      <c r="BN1287" s="10"/>
      <c r="BO1287" s="10"/>
      <c r="BP1287" s="10"/>
      <c r="BQ1287" s="10"/>
    </row>
    <row r="1288" spans="1:69">
      <c r="A1288" s="9"/>
      <c r="AM1288" s="47"/>
      <c r="AN1288" s="26"/>
      <c r="AO1288" s="26"/>
      <c r="AP1288" s="26"/>
      <c r="AQ1288" s="26"/>
      <c r="AR1288" s="26"/>
      <c r="AS1288" s="26"/>
      <c r="AT1288" s="26"/>
      <c r="AU1288" s="26"/>
      <c r="AV1288" s="26"/>
      <c r="AX1288" s="26"/>
      <c r="AY1288" s="26"/>
      <c r="BG1288" s="9"/>
      <c r="BJ1288" s="10"/>
      <c r="BK1288" s="10"/>
      <c r="BL1288" s="10"/>
      <c r="BM1288" s="10"/>
      <c r="BN1288" s="10"/>
      <c r="BO1288" s="10"/>
      <c r="BP1288" s="10"/>
      <c r="BQ1288" s="10"/>
    </row>
    <row r="1289" spans="1:69">
      <c r="A1289" s="9"/>
      <c r="AM1289" s="47"/>
      <c r="AN1289" s="26"/>
      <c r="AO1289" s="26"/>
      <c r="AP1289" s="26"/>
      <c r="AQ1289" s="26"/>
      <c r="AR1289" s="26"/>
      <c r="AS1289" s="26"/>
      <c r="AT1289" s="26"/>
      <c r="AU1289" s="26"/>
      <c r="AV1289" s="26"/>
      <c r="AX1289" s="26"/>
      <c r="AY1289" s="26"/>
      <c r="BG1289" s="9"/>
      <c r="BJ1289" s="10"/>
      <c r="BK1289" s="10"/>
      <c r="BL1289" s="10"/>
      <c r="BM1289" s="10"/>
      <c r="BN1289" s="10"/>
      <c r="BO1289" s="10"/>
      <c r="BP1289" s="10"/>
      <c r="BQ1289" s="10"/>
    </row>
    <row r="1290" spans="1:69">
      <c r="A1290" s="9"/>
      <c r="AM1290" s="47"/>
      <c r="AN1290" s="26"/>
      <c r="AO1290" s="26"/>
      <c r="AP1290" s="26"/>
      <c r="AQ1290" s="26"/>
      <c r="AR1290" s="26"/>
      <c r="AS1290" s="26"/>
      <c r="AT1290" s="26"/>
      <c r="AU1290" s="26"/>
      <c r="AV1290" s="26"/>
      <c r="AX1290" s="26"/>
      <c r="AY1290" s="26"/>
      <c r="BG1290" s="9"/>
      <c r="BJ1290" s="10"/>
      <c r="BK1290" s="10"/>
      <c r="BL1290" s="10"/>
      <c r="BM1290" s="10"/>
      <c r="BN1290" s="10"/>
      <c r="BO1290" s="10"/>
      <c r="BP1290" s="10"/>
      <c r="BQ1290" s="10"/>
    </row>
    <row r="1291" spans="1:69">
      <c r="A1291" s="9"/>
      <c r="AM1291" s="47"/>
      <c r="AN1291" s="26"/>
      <c r="AO1291" s="26"/>
      <c r="AP1291" s="26"/>
      <c r="AQ1291" s="26"/>
      <c r="AR1291" s="26"/>
      <c r="AS1291" s="26"/>
      <c r="AT1291" s="26"/>
      <c r="AU1291" s="26"/>
      <c r="AV1291" s="26"/>
      <c r="AX1291" s="26"/>
      <c r="AY1291" s="26"/>
      <c r="BG1291" s="9"/>
      <c r="BJ1291" s="10"/>
      <c r="BK1291" s="10"/>
      <c r="BL1291" s="10"/>
      <c r="BM1291" s="10"/>
      <c r="BN1291" s="10"/>
      <c r="BO1291" s="10"/>
      <c r="BP1291" s="10"/>
      <c r="BQ1291" s="10"/>
    </row>
    <row r="1292" spans="1:69">
      <c r="A1292" s="9"/>
      <c r="AM1292" s="47"/>
      <c r="AN1292" s="26"/>
      <c r="AO1292" s="26"/>
      <c r="AP1292" s="26"/>
      <c r="AQ1292" s="26"/>
      <c r="AR1292" s="26"/>
      <c r="AS1292" s="26"/>
      <c r="AT1292" s="26"/>
      <c r="AU1292" s="26"/>
      <c r="AV1292" s="26"/>
      <c r="AX1292" s="26"/>
      <c r="AY1292" s="26"/>
      <c r="BG1292" s="9"/>
      <c r="BJ1292" s="10"/>
      <c r="BK1292" s="10"/>
      <c r="BL1292" s="10"/>
      <c r="BM1292" s="10"/>
      <c r="BN1292" s="10"/>
      <c r="BO1292" s="10"/>
      <c r="BP1292" s="10"/>
      <c r="BQ1292" s="10"/>
    </row>
    <row r="1293" spans="1:69">
      <c r="A1293" s="9"/>
      <c r="AM1293" s="47"/>
      <c r="AN1293" s="26"/>
      <c r="AO1293" s="26"/>
      <c r="AP1293" s="26"/>
      <c r="AQ1293" s="26"/>
      <c r="AR1293" s="26"/>
      <c r="AS1293" s="26"/>
      <c r="AT1293" s="26"/>
      <c r="AU1293" s="26"/>
      <c r="AV1293" s="26"/>
      <c r="AX1293" s="26"/>
      <c r="AY1293" s="26"/>
      <c r="BG1293" s="9"/>
      <c r="BJ1293" s="10"/>
      <c r="BK1293" s="10"/>
      <c r="BL1293" s="10"/>
      <c r="BM1293" s="10"/>
      <c r="BN1293" s="10"/>
      <c r="BO1293" s="10"/>
      <c r="BP1293" s="10"/>
      <c r="BQ1293" s="10"/>
    </row>
    <row r="1294" spans="1:69">
      <c r="A1294" s="9"/>
      <c r="AM1294" s="47"/>
      <c r="AN1294" s="26"/>
      <c r="AO1294" s="26"/>
      <c r="AP1294" s="26"/>
      <c r="AQ1294" s="26"/>
      <c r="AR1294" s="26"/>
      <c r="AS1294" s="26"/>
      <c r="AT1294" s="26"/>
      <c r="AU1294" s="26"/>
      <c r="AV1294" s="26"/>
      <c r="AX1294" s="26"/>
      <c r="AY1294" s="26"/>
      <c r="BG1294" s="9"/>
      <c r="BJ1294" s="10"/>
      <c r="BK1294" s="10"/>
      <c r="BL1294" s="10"/>
      <c r="BM1294" s="10"/>
      <c r="BN1294" s="10"/>
      <c r="BO1294" s="10"/>
      <c r="BP1294" s="10"/>
      <c r="BQ1294" s="10"/>
    </row>
    <row r="1295" spans="1:69">
      <c r="A1295" s="9"/>
      <c r="AM1295" s="47"/>
      <c r="AN1295" s="26"/>
      <c r="AO1295" s="26"/>
      <c r="AP1295" s="26"/>
      <c r="AQ1295" s="26"/>
      <c r="AR1295" s="26"/>
      <c r="AS1295" s="26"/>
      <c r="AT1295" s="26"/>
      <c r="AU1295" s="26"/>
      <c r="AV1295" s="26"/>
      <c r="AX1295" s="26"/>
      <c r="AY1295" s="26"/>
      <c r="BG1295" s="9"/>
      <c r="BJ1295" s="10"/>
      <c r="BK1295" s="10"/>
      <c r="BL1295" s="10"/>
      <c r="BM1295" s="10"/>
      <c r="BN1295" s="10"/>
      <c r="BO1295" s="10"/>
      <c r="BP1295" s="10"/>
      <c r="BQ1295" s="10"/>
    </row>
    <row r="1296" spans="1:69">
      <c r="A1296" s="9"/>
      <c r="AM1296" s="47"/>
      <c r="AN1296" s="26"/>
      <c r="AO1296" s="26"/>
      <c r="AP1296" s="26"/>
      <c r="AQ1296" s="26"/>
      <c r="AR1296" s="26"/>
      <c r="AS1296" s="26"/>
      <c r="AT1296" s="26"/>
      <c r="AU1296" s="26"/>
      <c r="AV1296" s="26"/>
      <c r="AX1296" s="26"/>
      <c r="AY1296" s="26"/>
      <c r="BG1296" s="9"/>
      <c r="BJ1296" s="10"/>
      <c r="BK1296" s="10"/>
      <c r="BL1296" s="10"/>
      <c r="BM1296" s="10"/>
      <c r="BN1296" s="10"/>
      <c r="BO1296" s="10"/>
      <c r="BP1296" s="10"/>
      <c r="BQ1296" s="10"/>
    </row>
    <row r="1297" spans="1:69">
      <c r="A1297" s="9"/>
      <c r="AM1297" s="47"/>
      <c r="AN1297" s="26"/>
      <c r="AO1297" s="26"/>
      <c r="AP1297" s="26"/>
      <c r="AQ1297" s="26"/>
      <c r="AR1297" s="26"/>
      <c r="AS1297" s="26"/>
      <c r="AT1297" s="26"/>
      <c r="AU1297" s="26"/>
      <c r="AV1297" s="26"/>
      <c r="AX1297" s="26"/>
      <c r="AY1297" s="26"/>
      <c r="BG1297" s="9"/>
      <c r="BJ1297" s="10"/>
      <c r="BK1297" s="10"/>
      <c r="BL1297" s="10"/>
      <c r="BM1297" s="10"/>
      <c r="BN1297" s="10"/>
      <c r="BO1297" s="10"/>
      <c r="BP1297" s="10"/>
      <c r="BQ1297" s="10"/>
    </row>
    <row r="1298" spans="1:69">
      <c r="A1298" s="9"/>
      <c r="AM1298" s="47"/>
      <c r="AN1298" s="26"/>
      <c r="AO1298" s="26"/>
      <c r="AP1298" s="26"/>
      <c r="AQ1298" s="26"/>
      <c r="AR1298" s="26"/>
      <c r="AS1298" s="26"/>
      <c r="AT1298" s="26"/>
      <c r="AU1298" s="26"/>
      <c r="AV1298" s="26"/>
      <c r="AX1298" s="26"/>
      <c r="AY1298" s="26"/>
      <c r="BG1298" s="9"/>
      <c r="BJ1298" s="10"/>
      <c r="BK1298" s="10"/>
      <c r="BL1298" s="10"/>
      <c r="BM1298" s="10"/>
      <c r="BN1298" s="10"/>
      <c r="BO1298" s="10"/>
      <c r="BP1298" s="10"/>
      <c r="BQ1298" s="10"/>
    </row>
    <row r="1299" spans="1:69">
      <c r="A1299" s="9"/>
      <c r="AM1299" s="47"/>
      <c r="AN1299" s="26"/>
      <c r="AO1299" s="26"/>
      <c r="AP1299" s="26"/>
      <c r="AQ1299" s="26"/>
      <c r="AR1299" s="26"/>
      <c r="AS1299" s="26"/>
      <c r="AT1299" s="26"/>
      <c r="AU1299" s="26"/>
      <c r="AV1299" s="26"/>
      <c r="AX1299" s="26"/>
      <c r="AY1299" s="26"/>
      <c r="BG1299" s="9"/>
      <c r="BJ1299" s="10"/>
      <c r="BK1299" s="10"/>
      <c r="BL1299" s="10"/>
      <c r="BM1299" s="10"/>
      <c r="BN1299" s="10"/>
      <c r="BO1299" s="10"/>
      <c r="BP1299" s="10"/>
      <c r="BQ1299" s="10"/>
    </row>
    <row r="1300" spans="1:69">
      <c r="A1300" s="9"/>
      <c r="AM1300" s="47"/>
      <c r="AN1300" s="26"/>
      <c r="AO1300" s="26"/>
      <c r="AP1300" s="26"/>
      <c r="AQ1300" s="26"/>
      <c r="AR1300" s="26"/>
      <c r="AS1300" s="26"/>
      <c r="AT1300" s="26"/>
      <c r="AU1300" s="26"/>
      <c r="AV1300" s="26"/>
      <c r="AX1300" s="26"/>
      <c r="AY1300" s="26"/>
      <c r="BG1300" s="9"/>
      <c r="BJ1300" s="10"/>
      <c r="BK1300" s="10"/>
      <c r="BL1300" s="10"/>
      <c r="BM1300" s="10"/>
      <c r="BN1300" s="10"/>
      <c r="BO1300" s="10"/>
      <c r="BP1300" s="10"/>
      <c r="BQ1300" s="10"/>
    </row>
    <row r="1301" spans="1:69">
      <c r="A1301" s="9"/>
      <c r="AM1301" s="47"/>
      <c r="AN1301" s="26"/>
      <c r="AO1301" s="26"/>
      <c r="AP1301" s="26"/>
      <c r="AQ1301" s="26"/>
      <c r="AR1301" s="26"/>
      <c r="AS1301" s="26"/>
      <c r="AT1301" s="26"/>
      <c r="AU1301" s="26"/>
      <c r="AV1301" s="26"/>
      <c r="AX1301" s="26"/>
      <c r="AY1301" s="26"/>
      <c r="BG1301" s="9"/>
      <c r="BJ1301" s="10"/>
      <c r="BK1301" s="10"/>
      <c r="BL1301" s="10"/>
      <c r="BM1301" s="10"/>
      <c r="BN1301" s="10"/>
      <c r="BO1301" s="10"/>
      <c r="BP1301" s="10"/>
      <c r="BQ1301" s="10"/>
    </row>
    <row r="1302" spans="1:69">
      <c r="A1302" s="9"/>
      <c r="AM1302" s="47"/>
      <c r="AN1302" s="26"/>
      <c r="AO1302" s="26"/>
      <c r="AP1302" s="26"/>
      <c r="AQ1302" s="26"/>
      <c r="AR1302" s="26"/>
      <c r="AS1302" s="26"/>
      <c r="AT1302" s="26"/>
      <c r="AU1302" s="26"/>
      <c r="AV1302" s="26"/>
      <c r="AX1302" s="26"/>
      <c r="AY1302" s="26"/>
      <c r="BG1302" s="9"/>
      <c r="BJ1302" s="10"/>
      <c r="BK1302" s="10"/>
      <c r="BL1302" s="10"/>
      <c r="BM1302" s="10"/>
      <c r="BN1302" s="10"/>
      <c r="BO1302" s="10"/>
      <c r="BP1302" s="10"/>
      <c r="BQ1302" s="10"/>
    </row>
    <row r="1303" spans="1:69">
      <c r="A1303" s="9"/>
      <c r="AM1303" s="47"/>
      <c r="AN1303" s="26"/>
      <c r="AO1303" s="26"/>
      <c r="AP1303" s="26"/>
      <c r="AQ1303" s="26"/>
      <c r="AR1303" s="26"/>
      <c r="AS1303" s="26"/>
      <c r="AT1303" s="26"/>
      <c r="AU1303" s="26"/>
      <c r="AV1303" s="26"/>
      <c r="AX1303" s="26"/>
      <c r="AY1303" s="26"/>
      <c r="BG1303" s="9"/>
      <c r="BJ1303" s="10"/>
      <c r="BK1303" s="10"/>
      <c r="BL1303" s="10"/>
      <c r="BM1303" s="10"/>
      <c r="BN1303" s="10"/>
      <c r="BO1303" s="10"/>
      <c r="BP1303" s="10"/>
      <c r="BQ1303" s="10"/>
    </row>
    <row r="1304" spans="1:69">
      <c r="A1304" s="9"/>
      <c r="AM1304" s="47"/>
      <c r="AN1304" s="26"/>
      <c r="AO1304" s="26"/>
      <c r="AP1304" s="26"/>
      <c r="AQ1304" s="26"/>
      <c r="AR1304" s="26"/>
      <c r="AS1304" s="26"/>
      <c r="AT1304" s="26"/>
      <c r="AU1304" s="26"/>
      <c r="AV1304" s="26"/>
      <c r="AX1304" s="26"/>
      <c r="AY1304" s="26"/>
      <c r="BG1304" s="9"/>
      <c r="BJ1304" s="10"/>
      <c r="BK1304" s="10"/>
      <c r="BL1304" s="10"/>
      <c r="BM1304" s="10"/>
      <c r="BN1304" s="10"/>
      <c r="BO1304" s="10"/>
      <c r="BP1304" s="10"/>
      <c r="BQ1304" s="10"/>
    </row>
    <row r="1305" spans="1:69">
      <c r="A1305" s="9"/>
      <c r="AM1305" s="47"/>
      <c r="AN1305" s="26"/>
      <c r="AO1305" s="26"/>
      <c r="AP1305" s="26"/>
      <c r="AQ1305" s="26"/>
      <c r="AR1305" s="26"/>
      <c r="AS1305" s="26"/>
      <c r="AT1305" s="26"/>
      <c r="AU1305" s="26"/>
      <c r="AV1305" s="26"/>
      <c r="AX1305" s="26"/>
      <c r="AY1305" s="26"/>
      <c r="BG1305" s="9"/>
      <c r="BJ1305" s="10"/>
      <c r="BK1305" s="10"/>
      <c r="BL1305" s="10"/>
      <c r="BM1305" s="10"/>
      <c r="BN1305" s="10"/>
      <c r="BO1305" s="10"/>
      <c r="BP1305" s="10"/>
      <c r="BQ1305" s="10"/>
    </row>
    <row r="1306" spans="1:69">
      <c r="A1306" s="9"/>
      <c r="AM1306" s="47"/>
      <c r="AN1306" s="26"/>
      <c r="AO1306" s="26"/>
      <c r="AP1306" s="26"/>
      <c r="AQ1306" s="26"/>
      <c r="AR1306" s="26"/>
      <c r="AS1306" s="26"/>
      <c r="AT1306" s="26"/>
      <c r="AU1306" s="26"/>
      <c r="AV1306" s="26"/>
      <c r="AX1306" s="26"/>
      <c r="AY1306" s="26"/>
      <c r="BG1306" s="9"/>
      <c r="BJ1306" s="10"/>
      <c r="BK1306" s="10"/>
      <c r="BL1306" s="10"/>
      <c r="BM1306" s="10"/>
      <c r="BN1306" s="10"/>
      <c r="BO1306" s="10"/>
      <c r="BP1306" s="10"/>
      <c r="BQ1306" s="10"/>
    </row>
    <row r="1307" spans="1:69">
      <c r="A1307" s="9"/>
      <c r="AM1307" s="47"/>
      <c r="AN1307" s="26"/>
      <c r="AO1307" s="26"/>
      <c r="AP1307" s="26"/>
      <c r="AQ1307" s="26"/>
      <c r="AR1307" s="26"/>
      <c r="AS1307" s="26"/>
      <c r="AT1307" s="26"/>
      <c r="AU1307" s="26"/>
      <c r="AV1307" s="26"/>
      <c r="AX1307" s="26"/>
      <c r="AY1307" s="26"/>
      <c r="BG1307" s="9"/>
      <c r="BJ1307" s="10"/>
      <c r="BK1307" s="10"/>
      <c r="BL1307" s="10"/>
      <c r="BM1307" s="10"/>
      <c r="BN1307" s="10"/>
      <c r="BO1307" s="10"/>
      <c r="BP1307" s="10"/>
      <c r="BQ1307" s="10"/>
    </row>
    <row r="1308" spans="1:69">
      <c r="A1308" s="9"/>
      <c r="AM1308" s="47"/>
      <c r="AN1308" s="26"/>
      <c r="AO1308" s="26"/>
      <c r="AP1308" s="26"/>
      <c r="AQ1308" s="26"/>
      <c r="AR1308" s="26"/>
      <c r="AS1308" s="26"/>
      <c r="AT1308" s="26"/>
      <c r="AU1308" s="26"/>
      <c r="AV1308" s="26"/>
      <c r="AX1308" s="26"/>
      <c r="AY1308" s="26"/>
      <c r="BG1308" s="9"/>
      <c r="BJ1308" s="10"/>
      <c r="BK1308" s="10"/>
      <c r="BL1308" s="10"/>
      <c r="BM1308" s="10"/>
      <c r="BN1308" s="10"/>
      <c r="BO1308" s="10"/>
      <c r="BP1308" s="10"/>
      <c r="BQ1308" s="10"/>
    </row>
    <row r="1309" spans="1:69">
      <c r="A1309" s="9"/>
      <c r="AM1309" s="47"/>
      <c r="AN1309" s="26"/>
      <c r="AO1309" s="26"/>
      <c r="AP1309" s="26"/>
      <c r="AQ1309" s="26"/>
      <c r="AR1309" s="26"/>
      <c r="AS1309" s="26"/>
      <c r="AT1309" s="26"/>
      <c r="AU1309" s="26"/>
      <c r="AV1309" s="26"/>
      <c r="AX1309" s="26"/>
      <c r="AY1309" s="26"/>
      <c r="BG1309" s="9"/>
      <c r="BJ1309" s="10"/>
      <c r="BK1309" s="10"/>
      <c r="BL1309" s="10"/>
      <c r="BM1309" s="10"/>
      <c r="BN1309" s="10"/>
      <c r="BO1309" s="10"/>
      <c r="BP1309" s="10"/>
      <c r="BQ1309" s="10"/>
    </row>
    <row r="1310" spans="1:69">
      <c r="A1310" s="9"/>
      <c r="AM1310" s="47"/>
      <c r="AN1310" s="26"/>
      <c r="AO1310" s="26"/>
      <c r="AP1310" s="26"/>
      <c r="AQ1310" s="26"/>
      <c r="AR1310" s="26"/>
      <c r="AS1310" s="26"/>
      <c r="AT1310" s="26"/>
      <c r="AU1310" s="26"/>
      <c r="AV1310" s="26"/>
      <c r="AX1310" s="26"/>
      <c r="AY1310" s="26"/>
      <c r="BG1310" s="9"/>
      <c r="BJ1310" s="10"/>
      <c r="BK1310" s="10"/>
      <c r="BL1310" s="10"/>
      <c r="BM1310" s="10"/>
      <c r="BN1310" s="10"/>
      <c r="BO1310" s="10"/>
      <c r="BP1310" s="10"/>
      <c r="BQ1310" s="10"/>
    </row>
    <row r="1311" spans="1:69">
      <c r="A1311" s="9"/>
      <c r="AM1311" s="47"/>
      <c r="AN1311" s="26"/>
      <c r="AO1311" s="26"/>
      <c r="AP1311" s="26"/>
      <c r="AQ1311" s="26"/>
      <c r="AR1311" s="26"/>
      <c r="AS1311" s="26"/>
      <c r="AT1311" s="26"/>
      <c r="AU1311" s="26"/>
      <c r="AV1311" s="26"/>
      <c r="AX1311" s="26"/>
      <c r="AY1311" s="26"/>
      <c r="BG1311" s="9"/>
      <c r="BJ1311" s="10"/>
      <c r="BK1311" s="10"/>
      <c r="BL1311" s="10"/>
      <c r="BM1311" s="10"/>
      <c r="BN1311" s="10"/>
      <c r="BO1311" s="10"/>
      <c r="BP1311" s="10"/>
      <c r="BQ1311" s="10"/>
    </row>
    <row r="1312" spans="1:69">
      <c r="A1312" s="9"/>
      <c r="AM1312" s="47"/>
      <c r="AN1312" s="26"/>
      <c r="AO1312" s="26"/>
      <c r="AP1312" s="26"/>
      <c r="AQ1312" s="26"/>
      <c r="AR1312" s="26"/>
      <c r="AS1312" s="26"/>
      <c r="AT1312" s="26"/>
      <c r="AU1312" s="26"/>
      <c r="AV1312" s="26"/>
      <c r="AX1312" s="26"/>
      <c r="AY1312" s="26"/>
      <c r="BG1312" s="9"/>
      <c r="BJ1312" s="10"/>
      <c r="BK1312" s="10"/>
      <c r="BL1312" s="10"/>
      <c r="BM1312" s="10"/>
      <c r="BN1312" s="10"/>
      <c r="BO1312" s="10"/>
      <c r="BP1312" s="10"/>
      <c r="BQ1312" s="10"/>
    </row>
    <row r="1313" spans="1:69">
      <c r="A1313" s="9"/>
      <c r="AM1313" s="47"/>
      <c r="AN1313" s="26"/>
      <c r="AO1313" s="26"/>
      <c r="AP1313" s="26"/>
      <c r="AQ1313" s="26"/>
      <c r="AR1313" s="26"/>
      <c r="AS1313" s="26"/>
      <c r="AT1313" s="26"/>
      <c r="AU1313" s="26"/>
      <c r="AV1313" s="26"/>
      <c r="AX1313" s="26"/>
      <c r="AY1313" s="26"/>
      <c r="BG1313" s="9"/>
      <c r="BJ1313" s="10"/>
      <c r="BK1313" s="10"/>
      <c r="BL1313" s="10"/>
      <c r="BM1313" s="10"/>
      <c r="BN1313" s="10"/>
      <c r="BO1313" s="10"/>
      <c r="BP1313" s="10"/>
      <c r="BQ1313" s="10"/>
    </row>
    <row r="1314" spans="1:69">
      <c r="A1314" s="9"/>
      <c r="AM1314" s="47"/>
      <c r="AN1314" s="26"/>
      <c r="AO1314" s="26"/>
      <c r="AP1314" s="26"/>
      <c r="AQ1314" s="26"/>
      <c r="AR1314" s="26"/>
      <c r="AS1314" s="26"/>
      <c r="AT1314" s="26"/>
      <c r="AU1314" s="26"/>
      <c r="AV1314" s="26"/>
      <c r="AX1314" s="26"/>
      <c r="AY1314" s="26"/>
      <c r="BG1314" s="9"/>
      <c r="BJ1314" s="10"/>
      <c r="BK1314" s="10"/>
      <c r="BL1314" s="10"/>
      <c r="BM1314" s="10"/>
      <c r="BN1314" s="10"/>
      <c r="BO1314" s="10"/>
      <c r="BP1314" s="10"/>
      <c r="BQ1314" s="10"/>
    </row>
    <row r="1315" spans="1:69">
      <c r="A1315" s="9"/>
      <c r="AM1315" s="47"/>
      <c r="AN1315" s="26"/>
      <c r="AO1315" s="26"/>
      <c r="AP1315" s="26"/>
      <c r="AQ1315" s="26"/>
      <c r="AR1315" s="26"/>
      <c r="AS1315" s="26"/>
      <c r="AT1315" s="26"/>
      <c r="AU1315" s="26"/>
      <c r="AV1315" s="26"/>
      <c r="AX1315" s="26"/>
      <c r="AY1315" s="26"/>
      <c r="BG1315" s="9"/>
      <c r="BJ1315" s="10"/>
      <c r="BK1315" s="10"/>
      <c r="BL1315" s="10"/>
      <c r="BM1315" s="10"/>
      <c r="BN1315" s="10"/>
      <c r="BO1315" s="10"/>
      <c r="BP1315" s="10"/>
      <c r="BQ1315" s="10"/>
    </row>
    <row r="1316" spans="1:69">
      <c r="A1316" s="9"/>
      <c r="AM1316" s="47"/>
      <c r="AN1316" s="26"/>
      <c r="AO1316" s="26"/>
      <c r="AP1316" s="26"/>
      <c r="AQ1316" s="26"/>
      <c r="AR1316" s="26"/>
      <c r="AS1316" s="26"/>
      <c r="AT1316" s="26"/>
      <c r="AU1316" s="26"/>
      <c r="AV1316" s="26"/>
      <c r="AX1316" s="26"/>
      <c r="AY1316" s="26"/>
      <c r="BG1316" s="9"/>
      <c r="BJ1316" s="10"/>
      <c r="BK1316" s="10"/>
      <c r="BL1316" s="10"/>
      <c r="BM1316" s="10"/>
      <c r="BN1316" s="10"/>
      <c r="BO1316" s="10"/>
      <c r="BP1316" s="10"/>
      <c r="BQ1316" s="10"/>
    </row>
    <row r="1317" spans="1:69">
      <c r="A1317" s="9"/>
      <c r="AM1317" s="47"/>
      <c r="AN1317" s="26"/>
      <c r="AO1317" s="26"/>
      <c r="AP1317" s="26"/>
      <c r="AQ1317" s="26"/>
      <c r="AR1317" s="26"/>
      <c r="AS1317" s="26"/>
      <c r="AT1317" s="26"/>
      <c r="AU1317" s="26"/>
      <c r="AV1317" s="26"/>
      <c r="AX1317" s="26"/>
      <c r="AY1317" s="26"/>
      <c r="BG1317" s="9"/>
      <c r="BJ1317" s="10"/>
      <c r="BK1317" s="10"/>
      <c r="BL1317" s="10"/>
      <c r="BM1317" s="10"/>
      <c r="BN1317" s="10"/>
      <c r="BO1317" s="10"/>
      <c r="BP1317" s="10"/>
      <c r="BQ1317" s="10"/>
    </row>
    <row r="1318" spans="1:69">
      <c r="A1318" s="9"/>
      <c r="AM1318" s="47"/>
      <c r="AN1318" s="26"/>
      <c r="AO1318" s="26"/>
      <c r="AP1318" s="26"/>
      <c r="AQ1318" s="26"/>
      <c r="AR1318" s="26"/>
      <c r="AS1318" s="26"/>
      <c r="AT1318" s="26"/>
      <c r="AU1318" s="26"/>
      <c r="AV1318" s="26"/>
      <c r="AX1318" s="26"/>
      <c r="AY1318" s="26"/>
      <c r="BG1318" s="9"/>
      <c r="BJ1318" s="10"/>
      <c r="BK1318" s="10"/>
      <c r="BL1318" s="10"/>
      <c r="BM1318" s="10"/>
      <c r="BN1318" s="10"/>
      <c r="BO1318" s="10"/>
      <c r="BP1318" s="10"/>
      <c r="BQ1318" s="10"/>
    </row>
    <row r="1319" spans="1:69">
      <c r="A1319" s="9"/>
      <c r="AM1319" s="47"/>
      <c r="AN1319" s="26"/>
      <c r="AO1319" s="26"/>
      <c r="AP1319" s="26"/>
      <c r="AQ1319" s="26"/>
      <c r="AR1319" s="26"/>
      <c r="AS1319" s="26"/>
      <c r="AT1319" s="26"/>
      <c r="AU1319" s="26"/>
      <c r="AV1319" s="26"/>
      <c r="AX1319" s="26"/>
      <c r="AY1319" s="26"/>
      <c r="BG1319" s="9"/>
      <c r="BJ1319" s="10"/>
      <c r="BK1319" s="10"/>
      <c r="BL1319" s="10"/>
      <c r="BM1319" s="10"/>
      <c r="BN1319" s="10"/>
      <c r="BO1319" s="10"/>
      <c r="BP1319" s="10"/>
      <c r="BQ1319" s="10"/>
    </row>
    <row r="1320" spans="1:69">
      <c r="A1320" s="9"/>
      <c r="AM1320" s="47"/>
      <c r="AN1320" s="26"/>
      <c r="AO1320" s="26"/>
      <c r="AP1320" s="26"/>
      <c r="AQ1320" s="26"/>
      <c r="AR1320" s="26"/>
      <c r="AS1320" s="26"/>
      <c r="AT1320" s="26"/>
      <c r="AU1320" s="26"/>
      <c r="AV1320" s="26"/>
      <c r="AX1320" s="26"/>
      <c r="AY1320" s="26"/>
      <c r="BG1320" s="9"/>
      <c r="BJ1320" s="10"/>
      <c r="BK1320" s="10"/>
      <c r="BL1320" s="10"/>
      <c r="BM1320" s="10"/>
      <c r="BN1320" s="10"/>
      <c r="BO1320" s="10"/>
      <c r="BP1320" s="10"/>
      <c r="BQ1320" s="10"/>
    </row>
    <row r="1321" spans="1:69">
      <c r="A1321" s="9"/>
      <c r="AM1321" s="47"/>
      <c r="AN1321" s="26"/>
      <c r="AO1321" s="26"/>
      <c r="AP1321" s="26"/>
      <c r="AQ1321" s="26"/>
      <c r="AR1321" s="26"/>
      <c r="AS1321" s="26"/>
      <c r="AT1321" s="26"/>
      <c r="AU1321" s="26"/>
      <c r="AV1321" s="26"/>
      <c r="AX1321" s="26"/>
      <c r="AY1321" s="26"/>
      <c r="BG1321" s="9"/>
      <c r="BJ1321" s="10"/>
      <c r="BK1321" s="10"/>
      <c r="BL1321" s="10"/>
      <c r="BM1321" s="10"/>
      <c r="BN1321" s="10"/>
      <c r="BO1321" s="10"/>
      <c r="BP1321" s="10"/>
      <c r="BQ1321" s="10"/>
    </row>
    <row r="1322" spans="1:69">
      <c r="A1322" s="9"/>
      <c r="AM1322" s="47"/>
      <c r="AN1322" s="26"/>
      <c r="AO1322" s="26"/>
      <c r="AP1322" s="26"/>
      <c r="AQ1322" s="26"/>
      <c r="AR1322" s="26"/>
      <c r="AS1322" s="26"/>
      <c r="AT1322" s="26"/>
      <c r="AU1322" s="26"/>
      <c r="AV1322" s="26"/>
      <c r="AX1322" s="26"/>
      <c r="AY1322" s="26"/>
      <c r="BG1322" s="9"/>
      <c r="BJ1322" s="10"/>
      <c r="BK1322" s="10"/>
      <c r="BL1322" s="10"/>
      <c r="BM1322" s="10"/>
      <c r="BN1322" s="10"/>
      <c r="BO1322" s="10"/>
      <c r="BP1322" s="10"/>
      <c r="BQ1322" s="10"/>
    </row>
    <row r="1323" spans="1:69">
      <c r="A1323" s="9"/>
      <c r="AM1323" s="47"/>
      <c r="AN1323" s="26"/>
      <c r="AO1323" s="26"/>
      <c r="AP1323" s="26"/>
      <c r="AQ1323" s="26"/>
      <c r="AR1323" s="26"/>
      <c r="AS1323" s="26"/>
      <c r="AT1323" s="26"/>
      <c r="AU1323" s="26"/>
      <c r="AV1323" s="26"/>
      <c r="AX1323" s="26"/>
      <c r="AY1323" s="26"/>
      <c r="BG1323" s="9"/>
      <c r="BJ1323" s="10"/>
      <c r="BK1323" s="10"/>
      <c r="BL1323" s="10"/>
      <c r="BM1323" s="10"/>
      <c r="BN1323" s="10"/>
      <c r="BO1323" s="10"/>
      <c r="BP1323" s="10"/>
      <c r="BQ1323" s="10"/>
    </row>
    <row r="1324" spans="1:69">
      <c r="A1324" s="9"/>
      <c r="AM1324" s="47"/>
      <c r="AN1324" s="26"/>
      <c r="AO1324" s="26"/>
      <c r="AP1324" s="26"/>
      <c r="AQ1324" s="26"/>
      <c r="AR1324" s="26"/>
      <c r="AS1324" s="26"/>
      <c r="AT1324" s="26"/>
      <c r="AU1324" s="26"/>
      <c r="AV1324" s="26"/>
      <c r="AX1324" s="26"/>
      <c r="AY1324" s="26"/>
      <c r="BG1324" s="9"/>
      <c r="BJ1324" s="10"/>
      <c r="BK1324" s="10"/>
      <c r="BL1324" s="10"/>
      <c r="BM1324" s="10"/>
      <c r="BN1324" s="10"/>
      <c r="BO1324" s="10"/>
      <c r="BP1324" s="10"/>
      <c r="BQ1324" s="10"/>
    </row>
    <row r="1325" spans="1:69">
      <c r="A1325" s="9"/>
      <c r="AM1325" s="47"/>
      <c r="AN1325" s="26"/>
      <c r="AO1325" s="26"/>
      <c r="AP1325" s="26"/>
      <c r="AQ1325" s="26"/>
      <c r="AR1325" s="26"/>
      <c r="AS1325" s="26"/>
      <c r="AT1325" s="26"/>
      <c r="AU1325" s="26"/>
      <c r="AV1325" s="26"/>
      <c r="AX1325" s="26"/>
      <c r="AY1325" s="26"/>
      <c r="BG1325" s="9"/>
      <c r="BJ1325" s="10"/>
      <c r="BK1325" s="10"/>
      <c r="BL1325" s="10"/>
      <c r="BM1325" s="10"/>
      <c r="BN1325" s="10"/>
      <c r="BO1325" s="10"/>
      <c r="BP1325" s="10"/>
      <c r="BQ1325" s="10"/>
    </row>
    <row r="1326" spans="1:69">
      <c r="A1326" s="9"/>
      <c r="AM1326" s="47"/>
      <c r="AN1326" s="26"/>
      <c r="AO1326" s="26"/>
      <c r="AP1326" s="26"/>
      <c r="AQ1326" s="26"/>
      <c r="AR1326" s="26"/>
      <c r="AS1326" s="26"/>
      <c r="AT1326" s="26"/>
      <c r="AU1326" s="26"/>
      <c r="AV1326" s="26"/>
      <c r="AX1326" s="26"/>
      <c r="AY1326" s="26"/>
      <c r="BG1326" s="9"/>
      <c r="BJ1326" s="10"/>
      <c r="BK1326" s="10"/>
      <c r="BL1326" s="10"/>
      <c r="BM1326" s="10"/>
      <c r="BN1326" s="10"/>
      <c r="BO1326" s="10"/>
      <c r="BP1326" s="10"/>
      <c r="BQ1326" s="10"/>
    </row>
    <row r="1327" spans="1:69">
      <c r="A1327" s="9"/>
      <c r="AM1327" s="47"/>
      <c r="AN1327" s="26"/>
      <c r="AO1327" s="26"/>
      <c r="AP1327" s="26"/>
      <c r="AQ1327" s="26"/>
      <c r="AR1327" s="26"/>
      <c r="AS1327" s="26"/>
      <c r="AT1327" s="26"/>
      <c r="AU1327" s="26"/>
      <c r="AV1327" s="26"/>
      <c r="AX1327" s="26"/>
      <c r="AY1327" s="26"/>
      <c r="BG1327" s="9"/>
      <c r="BJ1327" s="10"/>
      <c r="BK1327" s="10"/>
      <c r="BL1327" s="10"/>
      <c r="BM1327" s="10"/>
      <c r="BN1327" s="10"/>
      <c r="BO1327" s="10"/>
      <c r="BP1327" s="10"/>
      <c r="BQ1327" s="10"/>
    </row>
    <row r="1328" spans="1:69">
      <c r="A1328" s="9"/>
      <c r="AM1328" s="47"/>
      <c r="AN1328" s="26"/>
      <c r="AO1328" s="26"/>
      <c r="AP1328" s="26"/>
      <c r="AQ1328" s="26"/>
      <c r="AR1328" s="26"/>
      <c r="AS1328" s="26"/>
      <c r="AT1328" s="26"/>
      <c r="AU1328" s="26"/>
      <c r="AV1328" s="26"/>
      <c r="AX1328" s="26"/>
      <c r="AY1328" s="26"/>
      <c r="BG1328" s="9"/>
      <c r="BJ1328" s="10"/>
      <c r="BK1328" s="10"/>
      <c r="BL1328" s="10"/>
      <c r="BM1328" s="10"/>
      <c r="BN1328" s="10"/>
      <c r="BO1328" s="10"/>
      <c r="BP1328" s="10"/>
      <c r="BQ1328" s="10"/>
    </row>
    <row r="1329" spans="1:69">
      <c r="A1329" s="9"/>
      <c r="AM1329" s="47"/>
      <c r="AN1329" s="26"/>
      <c r="AO1329" s="26"/>
      <c r="AP1329" s="26"/>
      <c r="AQ1329" s="26"/>
      <c r="AR1329" s="26"/>
      <c r="AS1329" s="26"/>
      <c r="AT1329" s="26"/>
      <c r="AU1329" s="26"/>
      <c r="AV1329" s="26"/>
      <c r="AX1329" s="26"/>
      <c r="AY1329" s="26"/>
      <c r="BG1329" s="9"/>
      <c r="BJ1329" s="10"/>
      <c r="BK1329" s="10"/>
      <c r="BL1329" s="10"/>
      <c r="BM1329" s="10"/>
      <c r="BN1329" s="10"/>
      <c r="BO1329" s="10"/>
      <c r="BP1329" s="10"/>
      <c r="BQ1329" s="10"/>
    </row>
    <row r="1330" spans="1:69">
      <c r="A1330" s="9"/>
      <c r="AM1330" s="47"/>
      <c r="AN1330" s="26"/>
      <c r="AO1330" s="26"/>
      <c r="AP1330" s="26"/>
      <c r="AQ1330" s="26"/>
      <c r="AR1330" s="26"/>
      <c r="AS1330" s="26"/>
      <c r="AT1330" s="26"/>
      <c r="AU1330" s="26"/>
      <c r="AV1330" s="26"/>
      <c r="AX1330" s="26"/>
      <c r="AY1330" s="26"/>
      <c r="BG1330" s="9"/>
      <c r="BJ1330" s="10"/>
      <c r="BK1330" s="10"/>
      <c r="BL1330" s="10"/>
      <c r="BM1330" s="10"/>
      <c r="BN1330" s="10"/>
      <c r="BO1330" s="10"/>
      <c r="BP1330" s="10"/>
      <c r="BQ1330" s="10"/>
    </row>
    <row r="1331" spans="1:69">
      <c r="A1331" s="9"/>
      <c r="AM1331" s="47"/>
      <c r="AN1331" s="26"/>
      <c r="AO1331" s="26"/>
      <c r="AP1331" s="26"/>
      <c r="AQ1331" s="26"/>
      <c r="AR1331" s="26"/>
      <c r="AS1331" s="26"/>
      <c r="AT1331" s="26"/>
      <c r="AU1331" s="26"/>
      <c r="AV1331" s="26"/>
      <c r="AX1331" s="26"/>
      <c r="AY1331" s="26"/>
      <c r="BG1331" s="9"/>
      <c r="BJ1331" s="10"/>
      <c r="BK1331" s="10"/>
      <c r="BL1331" s="10"/>
      <c r="BM1331" s="10"/>
      <c r="BN1331" s="10"/>
      <c r="BO1331" s="10"/>
      <c r="BP1331" s="10"/>
      <c r="BQ1331" s="10"/>
    </row>
    <row r="1332" spans="1:69">
      <c r="A1332" s="9"/>
      <c r="AM1332" s="47"/>
      <c r="AN1332" s="26"/>
      <c r="AO1332" s="26"/>
      <c r="AP1332" s="26"/>
      <c r="AQ1332" s="26"/>
      <c r="AR1332" s="26"/>
      <c r="AS1332" s="26"/>
      <c r="AT1332" s="26"/>
      <c r="AU1332" s="26"/>
      <c r="AV1332" s="26"/>
      <c r="AX1332" s="26"/>
      <c r="AY1332" s="26"/>
      <c r="BG1332" s="9"/>
      <c r="BJ1332" s="10"/>
      <c r="BK1332" s="10"/>
      <c r="BL1332" s="10"/>
      <c r="BM1332" s="10"/>
      <c r="BN1332" s="10"/>
      <c r="BO1332" s="10"/>
      <c r="BP1332" s="10"/>
      <c r="BQ1332" s="10"/>
    </row>
    <row r="1333" spans="1:69">
      <c r="A1333" s="9"/>
      <c r="AM1333" s="47"/>
      <c r="AN1333" s="26"/>
      <c r="AO1333" s="26"/>
      <c r="AP1333" s="26"/>
      <c r="AQ1333" s="26"/>
      <c r="AR1333" s="26"/>
      <c r="AS1333" s="26"/>
      <c r="AT1333" s="26"/>
      <c r="AU1333" s="26"/>
      <c r="AV1333" s="26"/>
      <c r="AX1333" s="26"/>
      <c r="AY1333" s="26"/>
      <c r="BG1333" s="9"/>
      <c r="BJ1333" s="10"/>
      <c r="BK1333" s="10"/>
      <c r="BL1333" s="10"/>
      <c r="BM1333" s="10"/>
      <c r="BN1333" s="10"/>
      <c r="BO1333" s="10"/>
      <c r="BP1333" s="10"/>
      <c r="BQ1333" s="10"/>
    </row>
    <row r="1334" spans="1:69">
      <c r="A1334" s="9"/>
      <c r="AM1334" s="47"/>
      <c r="AN1334" s="26"/>
      <c r="AO1334" s="26"/>
      <c r="AP1334" s="26"/>
      <c r="AQ1334" s="26"/>
      <c r="AR1334" s="26"/>
      <c r="AS1334" s="26"/>
      <c r="AT1334" s="26"/>
      <c r="AU1334" s="26"/>
      <c r="AV1334" s="26"/>
      <c r="AX1334" s="26"/>
      <c r="AY1334" s="26"/>
      <c r="BG1334" s="9"/>
      <c r="BJ1334" s="10"/>
      <c r="BK1334" s="10"/>
      <c r="BL1334" s="10"/>
      <c r="BM1334" s="10"/>
      <c r="BN1334" s="10"/>
      <c r="BO1334" s="10"/>
      <c r="BP1334" s="10"/>
      <c r="BQ1334" s="10"/>
    </row>
    <row r="1335" spans="1:69">
      <c r="A1335" s="9"/>
      <c r="AM1335" s="47"/>
      <c r="AN1335" s="26"/>
      <c r="AO1335" s="26"/>
      <c r="AP1335" s="26"/>
      <c r="AQ1335" s="26"/>
      <c r="AR1335" s="26"/>
      <c r="AS1335" s="26"/>
      <c r="AT1335" s="26"/>
      <c r="AU1335" s="26"/>
      <c r="AV1335" s="26"/>
      <c r="AX1335" s="26"/>
      <c r="AY1335" s="26"/>
      <c r="BG1335" s="9"/>
      <c r="BJ1335" s="10"/>
      <c r="BK1335" s="10"/>
      <c r="BL1335" s="10"/>
      <c r="BM1335" s="10"/>
      <c r="BN1335" s="10"/>
      <c r="BO1335" s="10"/>
      <c r="BP1335" s="10"/>
      <c r="BQ1335" s="10"/>
    </row>
    <row r="1336" spans="1:69">
      <c r="A1336" s="9"/>
      <c r="AM1336" s="47"/>
      <c r="AN1336" s="26"/>
      <c r="AO1336" s="26"/>
      <c r="AP1336" s="26"/>
      <c r="AQ1336" s="26"/>
      <c r="AR1336" s="26"/>
      <c r="AS1336" s="26"/>
      <c r="AT1336" s="26"/>
      <c r="AU1336" s="26"/>
      <c r="AV1336" s="26"/>
      <c r="AX1336" s="26"/>
      <c r="AY1336" s="26"/>
      <c r="BG1336" s="9"/>
      <c r="BJ1336" s="10"/>
      <c r="BK1336" s="10"/>
      <c r="BL1336" s="10"/>
      <c r="BM1336" s="10"/>
      <c r="BN1336" s="10"/>
      <c r="BO1336" s="10"/>
      <c r="BP1336" s="10"/>
      <c r="BQ1336" s="10"/>
    </row>
    <row r="1337" spans="1:69">
      <c r="A1337" s="9"/>
      <c r="AM1337" s="47"/>
      <c r="AN1337" s="26"/>
      <c r="AO1337" s="26"/>
      <c r="AP1337" s="26"/>
      <c r="AQ1337" s="26"/>
      <c r="AR1337" s="26"/>
      <c r="AS1337" s="26"/>
      <c r="AT1337" s="26"/>
      <c r="AU1337" s="26"/>
      <c r="AV1337" s="26"/>
      <c r="AX1337" s="26"/>
      <c r="AY1337" s="26"/>
      <c r="BG1337" s="9"/>
      <c r="BJ1337" s="10"/>
      <c r="BK1337" s="10"/>
      <c r="BL1337" s="10"/>
      <c r="BM1337" s="10"/>
      <c r="BN1337" s="10"/>
      <c r="BO1337" s="10"/>
      <c r="BP1337" s="10"/>
      <c r="BQ1337" s="10"/>
    </row>
    <row r="1338" spans="1:69">
      <c r="A1338" s="9"/>
      <c r="AM1338" s="47"/>
      <c r="AN1338" s="26"/>
      <c r="AO1338" s="26"/>
      <c r="AP1338" s="26"/>
      <c r="AQ1338" s="26"/>
      <c r="AR1338" s="26"/>
      <c r="AS1338" s="26"/>
      <c r="AT1338" s="26"/>
      <c r="AU1338" s="26"/>
      <c r="AV1338" s="26"/>
      <c r="AX1338" s="26"/>
      <c r="AY1338" s="26"/>
      <c r="BG1338" s="9"/>
      <c r="BJ1338" s="10"/>
      <c r="BK1338" s="10"/>
      <c r="BL1338" s="10"/>
      <c r="BM1338" s="10"/>
      <c r="BN1338" s="10"/>
      <c r="BO1338" s="10"/>
      <c r="BP1338" s="10"/>
      <c r="BQ1338" s="10"/>
    </row>
    <row r="1339" spans="1:69">
      <c r="A1339" s="9"/>
      <c r="AM1339" s="47"/>
      <c r="AN1339" s="26"/>
      <c r="AO1339" s="26"/>
      <c r="AP1339" s="26"/>
      <c r="AQ1339" s="26"/>
      <c r="AR1339" s="26"/>
      <c r="AS1339" s="26"/>
      <c r="AT1339" s="26"/>
      <c r="AU1339" s="26"/>
      <c r="AV1339" s="26"/>
      <c r="AX1339" s="26"/>
      <c r="AY1339" s="26"/>
      <c r="BG1339" s="9"/>
      <c r="BJ1339" s="10"/>
      <c r="BK1339" s="10"/>
      <c r="BL1339" s="10"/>
      <c r="BM1339" s="10"/>
      <c r="BN1339" s="10"/>
      <c r="BO1339" s="10"/>
      <c r="BP1339" s="10"/>
      <c r="BQ1339" s="10"/>
    </row>
    <row r="1340" spans="1:69">
      <c r="A1340" s="9"/>
      <c r="AM1340" s="47"/>
      <c r="AN1340" s="26"/>
      <c r="AO1340" s="26"/>
      <c r="AP1340" s="26"/>
      <c r="AQ1340" s="26"/>
      <c r="AR1340" s="26"/>
      <c r="AS1340" s="26"/>
      <c r="AT1340" s="26"/>
      <c r="AU1340" s="26"/>
      <c r="AV1340" s="26"/>
      <c r="AX1340" s="26"/>
      <c r="AY1340" s="26"/>
      <c r="BG1340" s="9"/>
      <c r="BJ1340" s="10"/>
      <c r="BK1340" s="10"/>
      <c r="BL1340" s="10"/>
      <c r="BM1340" s="10"/>
      <c r="BN1340" s="10"/>
      <c r="BO1340" s="10"/>
      <c r="BP1340" s="10"/>
      <c r="BQ1340" s="10"/>
    </row>
    <row r="1341" spans="1:69">
      <c r="A1341" s="9"/>
      <c r="AM1341" s="47"/>
      <c r="AN1341" s="26"/>
      <c r="AO1341" s="26"/>
      <c r="AP1341" s="26"/>
      <c r="AQ1341" s="26"/>
      <c r="AR1341" s="26"/>
      <c r="AS1341" s="26"/>
      <c r="AT1341" s="26"/>
      <c r="AU1341" s="26"/>
      <c r="AV1341" s="26"/>
      <c r="AX1341" s="26"/>
      <c r="AY1341" s="26"/>
      <c r="BG1341" s="9"/>
      <c r="BJ1341" s="10"/>
      <c r="BK1341" s="10"/>
      <c r="BL1341" s="10"/>
      <c r="BM1341" s="10"/>
      <c r="BN1341" s="10"/>
      <c r="BO1341" s="10"/>
      <c r="BP1341" s="10"/>
      <c r="BQ1341" s="10"/>
    </row>
    <row r="1342" spans="1:69">
      <c r="A1342" s="9"/>
      <c r="AM1342" s="47"/>
      <c r="AN1342" s="26"/>
      <c r="AO1342" s="26"/>
      <c r="AP1342" s="26"/>
      <c r="AQ1342" s="26"/>
      <c r="AR1342" s="26"/>
      <c r="AS1342" s="26"/>
      <c r="AT1342" s="26"/>
      <c r="AU1342" s="26"/>
      <c r="AV1342" s="26"/>
      <c r="AX1342" s="26"/>
      <c r="AY1342" s="26"/>
      <c r="BG1342" s="9"/>
      <c r="BJ1342" s="10"/>
      <c r="BK1342" s="10"/>
      <c r="BL1342" s="10"/>
      <c r="BM1342" s="10"/>
      <c r="BN1342" s="10"/>
      <c r="BO1342" s="10"/>
      <c r="BP1342" s="10"/>
      <c r="BQ1342" s="10"/>
    </row>
    <row r="1343" spans="1:69">
      <c r="A1343" s="9"/>
      <c r="AM1343" s="47"/>
      <c r="AN1343" s="26"/>
      <c r="AO1343" s="26"/>
      <c r="AP1343" s="26"/>
      <c r="AQ1343" s="26"/>
      <c r="AR1343" s="26"/>
      <c r="AS1343" s="26"/>
      <c r="AT1343" s="26"/>
      <c r="AU1343" s="26"/>
      <c r="AV1343" s="26"/>
      <c r="AX1343" s="26"/>
      <c r="AY1343" s="26"/>
      <c r="BG1343" s="9"/>
      <c r="BJ1343" s="10"/>
      <c r="BK1343" s="10"/>
      <c r="BL1343" s="10"/>
      <c r="BM1343" s="10"/>
      <c r="BN1343" s="10"/>
      <c r="BO1343" s="10"/>
      <c r="BP1343" s="10"/>
      <c r="BQ1343" s="10"/>
    </row>
    <row r="1344" spans="1:69">
      <c r="A1344" s="9"/>
      <c r="AM1344" s="47"/>
      <c r="AN1344" s="26"/>
      <c r="AO1344" s="26"/>
      <c r="AP1344" s="26"/>
      <c r="AQ1344" s="26"/>
      <c r="AR1344" s="26"/>
      <c r="AS1344" s="26"/>
      <c r="AT1344" s="26"/>
      <c r="AU1344" s="26"/>
      <c r="AV1344" s="26"/>
      <c r="AX1344" s="26"/>
      <c r="AY1344" s="26"/>
      <c r="BG1344" s="9"/>
      <c r="BJ1344" s="10"/>
      <c r="BK1344" s="10"/>
      <c r="BL1344" s="10"/>
      <c r="BM1344" s="10"/>
      <c r="BN1344" s="10"/>
      <c r="BO1344" s="10"/>
      <c r="BP1344" s="10"/>
      <c r="BQ1344" s="10"/>
    </row>
    <row r="1345" spans="1:69">
      <c r="A1345" s="9"/>
      <c r="AM1345" s="47"/>
      <c r="AN1345" s="26"/>
      <c r="AO1345" s="26"/>
      <c r="AP1345" s="26"/>
      <c r="AQ1345" s="26"/>
      <c r="AR1345" s="26"/>
      <c r="AS1345" s="26"/>
      <c r="AT1345" s="26"/>
      <c r="AU1345" s="26"/>
      <c r="AV1345" s="26"/>
      <c r="AX1345" s="26"/>
      <c r="AY1345" s="26"/>
      <c r="BG1345" s="9"/>
      <c r="BJ1345" s="10"/>
      <c r="BK1345" s="10"/>
      <c r="BL1345" s="10"/>
      <c r="BM1345" s="10"/>
      <c r="BN1345" s="10"/>
      <c r="BO1345" s="10"/>
      <c r="BP1345" s="10"/>
      <c r="BQ1345" s="10"/>
    </row>
    <row r="1346" spans="1:69">
      <c r="A1346" s="9"/>
      <c r="AM1346" s="47"/>
      <c r="AN1346" s="26"/>
      <c r="AO1346" s="26"/>
      <c r="AP1346" s="26"/>
      <c r="AQ1346" s="26"/>
      <c r="AR1346" s="26"/>
      <c r="AS1346" s="26"/>
      <c r="AT1346" s="26"/>
      <c r="AU1346" s="26"/>
      <c r="AV1346" s="26"/>
      <c r="AX1346" s="26"/>
      <c r="AY1346" s="26"/>
      <c r="BG1346" s="9"/>
      <c r="BJ1346" s="10"/>
      <c r="BK1346" s="10"/>
      <c r="BL1346" s="10"/>
      <c r="BM1346" s="10"/>
      <c r="BN1346" s="10"/>
      <c r="BO1346" s="10"/>
      <c r="BP1346" s="10"/>
      <c r="BQ1346" s="10"/>
    </row>
    <row r="1347" spans="1:69">
      <c r="A1347" s="9"/>
      <c r="AM1347" s="47"/>
      <c r="AN1347" s="26"/>
      <c r="AO1347" s="26"/>
      <c r="AP1347" s="26"/>
      <c r="AQ1347" s="26"/>
      <c r="AR1347" s="26"/>
      <c r="AS1347" s="26"/>
      <c r="AT1347" s="26"/>
      <c r="AU1347" s="26"/>
      <c r="AV1347" s="26"/>
      <c r="AX1347" s="26"/>
      <c r="AY1347" s="26"/>
      <c r="BG1347" s="9"/>
      <c r="BJ1347" s="10"/>
      <c r="BK1347" s="10"/>
      <c r="BL1347" s="10"/>
      <c r="BM1347" s="10"/>
      <c r="BN1347" s="10"/>
      <c r="BO1347" s="10"/>
      <c r="BP1347" s="10"/>
      <c r="BQ1347" s="10"/>
    </row>
    <row r="1348" spans="1:69">
      <c r="A1348" s="9"/>
      <c r="AM1348" s="47"/>
      <c r="AN1348" s="26"/>
      <c r="AO1348" s="26"/>
      <c r="AP1348" s="26"/>
      <c r="AQ1348" s="26"/>
      <c r="AR1348" s="26"/>
      <c r="AS1348" s="26"/>
      <c r="AT1348" s="26"/>
      <c r="AU1348" s="26"/>
      <c r="AV1348" s="26"/>
      <c r="AX1348" s="26"/>
      <c r="AY1348" s="26"/>
      <c r="BG1348" s="9"/>
      <c r="BJ1348" s="10"/>
      <c r="BK1348" s="10"/>
      <c r="BL1348" s="10"/>
      <c r="BM1348" s="10"/>
      <c r="BN1348" s="10"/>
      <c r="BO1348" s="10"/>
      <c r="BP1348" s="10"/>
      <c r="BQ1348" s="10"/>
    </row>
    <row r="1349" spans="1:69">
      <c r="A1349" s="9"/>
      <c r="AM1349" s="47"/>
      <c r="AN1349" s="26"/>
      <c r="AO1349" s="26"/>
      <c r="AP1349" s="26"/>
      <c r="AQ1349" s="26"/>
      <c r="AR1349" s="26"/>
      <c r="AS1349" s="26"/>
      <c r="AT1349" s="26"/>
      <c r="AU1349" s="26"/>
      <c r="AV1349" s="26"/>
      <c r="AX1349" s="26"/>
      <c r="AY1349" s="26"/>
      <c r="BG1349" s="9"/>
      <c r="BJ1349" s="10"/>
      <c r="BK1349" s="10"/>
      <c r="BL1349" s="10"/>
      <c r="BM1349" s="10"/>
      <c r="BN1349" s="10"/>
      <c r="BO1349" s="10"/>
      <c r="BP1349" s="10"/>
      <c r="BQ1349" s="10"/>
    </row>
    <row r="1350" spans="1:69">
      <c r="A1350" s="9"/>
      <c r="AM1350" s="47"/>
      <c r="AN1350" s="26"/>
      <c r="AO1350" s="26"/>
      <c r="AP1350" s="26"/>
      <c r="AQ1350" s="26"/>
      <c r="AR1350" s="26"/>
      <c r="AS1350" s="26"/>
      <c r="AT1350" s="26"/>
      <c r="AU1350" s="26"/>
      <c r="AV1350" s="26"/>
      <c r="AX1350" s="26"/>
      <c r="AY1350" s="26"/>
      <c r="BG1350" s="9"/>
      <c r="BJ1350" s="10"/>
      <c r="BK1350" s="10"/>
      <c r="BL1350" s="10"/>
      <c r="BM1350" s="10"/>
      <c r="BN1350" s="10"/>
      <c r="BO1350" s="10"/>
      <c r="BP1350" s="10"/>
      <c r="BQ1350" s="10"/>
    </row>
    <row r="1351" spans="1:69">
      <c r="A1351" s="9"/>
      <c r="AM1351" s="47"/>
      <c r="AN1351" s="26"/>
      <c r="AO1351" s="26"/>
      <c r="AP1351" s="26"/>
      <c r="AQ1351" s="26"/>
      <c r="AR1351" s="26"/>
      <c r="AS1351" s="26"/>
      <c r="AT1351" s="26"/>
      <c r="AU1351" s="26"/>
      <c r="AV1351" s="26"/>
      <c r="AX1351" s="26"/>
      <c r="AY1351" s="26"/>
      <c r="BG1351" s="9"/>
      <c r="BJ1351" s="10"/>
      <c r="BK1351" s="10"/>
      <c r="BL1351" s="10"/>
      <c r="BM1351" s="10"/>
      <c r="BN1351" s="10"/>
      <c r="BO1351" s="10"/>
      <c r="BP1351" s="10"/>
      <c r="BQ1351" s="10"/>
    </row>
    <row r="1352" spans="1:69">
      <c r="A1352" s="9"/>
      <c r="AM1352" s="47"/>
      <c r="AN1352" s="26"/>
      <c r="AO1352" s="26"/>
      <c r="AP1352" s="26"/>
      <c r="AQ1352" s="26"/>
      <c r="AR1352" s="26"/>
      <c r="AS1352" s="26"/>
      <c r="AT1352" s="26"/>
      <c r="AU1352" s="26"/>
      <c r="AV1352" s="26"/>
      <c r="AX1352" s="26"/>
      <c r="AY1352" s="26"/>
      <c r="BG1352" s="9"/>
      <c r="BJ1352" s="10"/>
      <c r="BK1352" s="10"/>
      <c r="BL1352" s="10"/>
      <c r="BM1352" s="10"/>
      <c r="BN1352" s="10"/>
      <c r="BO1352" s="10"/>
      <c r="BP1352" s="10"/>
      <c r="BQ1352" s="10"/>
    </row>
    <row r="1353" spans="1:69">
      <c r="A1353" s="9"/>
      <c r="AM1353" s="47"/>
      <c r="AN1353" s="26"/>
      <c r="AO1353" s="26"/>
      <c r="AP1353" s="26"/>
      <c r="AQ1353" s="26"/>
      <c r="AR1353" s="26"/>
      <c r="AS1353" s="26"/>
      <c r="AT1353" s="26"/>
      <c r="AU1353" s="26"/>
      <c r="AV1353" s="26"/>
      <c r="AX1353" s="26"/>
      <c r="AY1353" s="26"/>
      <c r="BG1353" s="9"/>
      <c r="BJ1353" s="10"/>
      <c r="BK1353" s="10"/>
      <c r="BL1353" s="10"/>
      <c r="BM1353" s="10"/>
      <c r="BN1353" s="10"/>
      <c r="BO1353" s="10"/>
      <c r="BP1353" s="10"/>
      <c r="BQ1353" s="10"/>
    </row>
    <row r="1354" spans="1:69">
      <c r="A1354" s="9"/>
      <c r="AM1354" s="47"/>
      <c r="AN1354" s="26"/>
      <c r="AO1354" s="26"/>
      <c r="AP1354" s="26"/>
      <c r="AQ1354" s="26"/>
      <c r="AR1354" s="26"/>
      <c r="AS1354" s="26"/>
      <c r="AT1354" s="26"/>
      <c r="AU1354" s="26"/>
      <c r="AV1354" s="26"/>
      <c r="AX1354" s="26"/>
      <c r="AY1354" s="26"/>
      <c r="BG1354" s="9"/>
      <c r="BJ1354" s="10"/>
      <c r="BK1354" s="10"/>
      <c r="BL1354" s="10"/>
      <c r="BM1354" s="10"/>
      <c r="BN1354" s="10"/>
      <c r="BO1354" s="10"/>
      <c r="BP1354" s="10"/>
      <c r="BQ1354" s="10"/>
    </row>
    <row r="1355" spans="1:69">
      <c r="A1355" s="9"/>
      <c r="AM1355" s="47"/>
      <c r="AN1355" s="26"/>
      <c r="AO1355" s="26"/>
      <c r="AP1355" s="26"/>
      <c r="AQ1355" s="26"/>
      <c r="AR1355" s="26"/>
      <c r="AS1355" s="26"/>
      <c r="AT1355" s="26"/>
      <c r="AU1355" s="26"/>
      <c r="AV1355" s="26"/>
      <c r="AX1355" s="26"/>
      <c r="AY1355" s="26"/>
      <c r="BG1355" s="9"/>
      <c r="BJ1355" s="10"/>
      <c r="BK1355" s="10"/>
      <c r="BL1355" s="10"/>
      <c r="BM1355" s="10"/>
      <c r="BN1355" s="10"/>
      <c r="BO1355" s="10"/>
      <c r="BP1355" s="10"/>
      <c r="BQ1355" s="10"/>
    </row>
    <row r="1356" spans="1:69">
      <c r="A1356" s="9"/>
      <c r="AM1356" s="47"/>
      <c r="AN1356" s="26"/>
      <c r="AO1356" s="26"/>
      <c r="AP1356" s="26"/>
      <c r="AQ1356" s="26"/>
      <c r="AR1356" s="26"/>
      <c r="AS1356" s="26"/>
      <c r="AT1356" s="26"/>
      <c r="AU1356" s="26"/>
      <c r="AV1356" s="26"/>
      <c r="AX1356" s="26"/>
      <c r="AY1356" s="26"/>
      <c r="BG1356" s="9"/>
      <c r="BJ1356" s="10"/>
      <c r="BK1356" s="10"/>
      <c r="BL1356" s="10"/>
      <c r="BM1356" s="10"/>
      <c r="BN1356" s="10"/>
      <c r="BO1356" s="10"/>
      <c r="BP1356" s="10"/>
      <c r="BQ1356" s="10"/>
    </row>
    <row r="1357" spans="1:69">
      <c r="A1357" s="9"/>
      <c r="AM1357" s="47"/>
      <c r="AN1357" s="26"/>
      <c r="AO1357" s="26"/>
      <c r="AP1357" s="26"/>
      <c r="AQ1357" s="26"/>
      <c r="AR1357" s="26"/>
      <c r="AS1357" s="26"/>
      <c r="AT1357" s="26"/>
      <c r="AU1357" s="26"/>
      <c r="AV1357" s="26"/>
      <c r="AX1357" s="26"/>
      <c r="AY1357" s="26"/>
      <c r="BG1357" s="9"/>
      <c r="BJ1357" s="10"/>
      <c r="BK1357" s="10"/>
      <c r="BL1357" s="10"/>
      <c r="BM1357" s="10"/>
      <c r="BN1357" s="10"/>
      <c r="BO1357" s="10"/>
      <c r="BP1357" s="10"/>
      <c r="BQ1357" s="10"/>
    </row>
    <row r="1358" spans="1:69">
      <c r="A1358" s="9"/>
      <c r="AM1358" s="47"/>
      <c r="AN1358" s="26"/>
      <c r="AO1358" s="26"/>
      <c r="AP1358" s="26"/>
      <c r="AQ1358" s="26"/>
      <c r="AR1358" s="26"/>
      <c r="AS1358" s="26"/>
      <c r="AT1358" s="26"/>
      <c r="AU1358" s="26"/>
      <c r="AV1358" s="26"/>
      <c r="AX1358" s="26"/>
      <c r="AY1358" s="26"/>
      <c r="BG1358" s="9"/>
      <c r="BJ1358" s="10"/>
      <c r="BK1358" s="10"/>
      <c r="BL1358" s="10"/>
      <c r="BM1358" s="10"/>
      <c r="BN1358" s="10"/>
      <c r="BO1358" s="10"/>
      <c r="BP1358" s="10"/>
      <c r="BQ1358" s="10"/>
    </row>
    <row r="1359" spans="1:69">
      <c r="A1359" s="9"/>
      <c r="AM1359" s="47"/>
      <c r="AN1359" s="26"/>
      <c r="AO1359" s="26"/>
      <c r="AP1359" s="26"/>
      <c r="AQ1359" s="26"/>
      <c r="AR1359" s="26"/>
      <c r="AS1359" s="26"/>
      <c r="AT1359" s="26"/>
      <c r="AU1359" s="26"/>
      <c r="AV1359" s="26"/>
      <c r="AX1359" s="26"/>
      <c r="AY1359" s="26"/>
      <c r="BG1359" s="9"/>
      <c r="BJ1359" s="10"/>
      <c r="BK1359" s="10"/>
      <c r="BL1359" s="10"/>
      <c r="BM1359" s="10"/>
      <c r="BN1359" s="10"/>
      <c r="BO1359" s="10"/>
      <c r="BP1359" s="10"/>
      <c r="BQ1359" s="10"/>
    </row>
    <row r="1360" spans="1:69">
      <c r="A1360" s="9"/>
      <c r="AM1360" s="47"/>
      <c r="AN1360" s="26"/>
      <c r="AO1360" s="26"/>
      <c r="AP1360" s="26"/>
      <c r="AQ1360" s="26"/>
      <c r="AR1360" s="26"/>
      <c r="AS1360" s="26"/>
      <c r="AT1360" s="26"/>
      <c r="AU1360" s="26"/>
      <c r="AV1360" s="26"/>
      <c r="AX1360" s="26"/>
      <c r="AY1360" s="26"/>
      <c r="BG1360" s="9"/>
      <c r="BJ1360" s="10"/>
      <c r="BK1360" s="10"/>
      <c r="BL1360" s="10"/>
      <c r="BM1360" s="10"/>
      <c r="BN1360" s="10"/>
      <c r="BO1360" s="10"/>
      <c r="BP1360" s="10"/>
      <c r="BQ1360" s="10"/>
    </row>
    <row r="1361" spans="1:69">
      <c r="A1361" s="9"/>
      <c r="AM1361" s="47"/>
      <c r="AN1361" s="26"/>
      <c r="AO1361" s="26"/>
      <c r="AP1361" s="26"/>
      <c r="AQ1361" s="26"/>
      <c r="AR1361" s="26"/>
      <c r="AS1361" s="26"/>
      <c r="AT1361" s="26"/>
      <c r="AU1361" s="26"/>
      <c r="AV1361" s="26"/>
      <c r="AX1361" s="26"/>
      <c r="AY1361" s="26"/>
      <c r="BG1361" s="9"/>
      <c r="BJ1361" s="10"/>
      <c r="BK1361" s="10"/>
      <c r="BL1361" s="10"/>
      <c r="BM1361" s="10"/>
      <c r="BN1361" s="10"/>
      <c r="BO1361" s="10"/>
      <c r="BP1361" s="10"/>
      <c r="BQ1361" s="10"/>
    </row>
    <row r="1362" spans="1:69">
      <c r="A1362" s="9"/>
      <c r="AM1362" s="47"/>
      <c r="AN1362" s="26"/>
      <c r="AO1362" s="26"/>
      <c r="AP1362" s="26"/>
      <c r="AQ1362" s="26"/>
      <c r="AR1362" s="26"/>
      <c r="AS1362" s="26"/>
      <c r="AT1362" s="26"/>
      <c r="AU1362" s="26"/>
      <c r="AV1362" s="26"/>
      <c r="AX1362" s="26"/>
      <c r="AY1362" s="26"/>
      <c r="BG1362" s="9"/>
      <c r="BJ1362" s="10"/>
      <c r="BK1362" s="10"/>
      <c r="BL1362" s="10"/>
      <c r="BM1362" s="10"/>
      <c r="BN1362" s="10"/>
      <c r="BO1362" s="10"/>
      <c r="BP1362" s="10"/>
      <c r="BQ1362" s="10"/>
    </row>
    <row r="1363" spans="1:69">
      <c r="A1363" s="9"/>
      <c r="AM1363" s="47"/>
      <c r="AN1363" s="26"/>
      <c r="AO1363" s="26"/>
      <c r="AP1363" s="26"/>
      <c r="AQ1363" s="26"/>
      <c r="AR1363" s="26"/>
      <c r="AS1363" s="26"/>
      <c r="AT1363" s="26"/>
      <c r="AU1363" s="26"/>
      <c r="AV1363" s="26"/>
      <c r="AX1363" s="26"/>
      <c r="AY1363" s="26"/>
      <c r="BG1363" s="9"/>
      <c r="BJ1363" s="10"/>
      <c r="BK1363" s="10"/>
      <c r="BL1363" s="10"/>
      <c r="BM1363" s="10"/>
      <c r="BN1363" s="10"/>
      <c r="BO1363" s="10"/>
      <c r="BP1363" s="10"/>
      <c r="BQ1363" s="10"/>
    </row>
    <row r="1364" spans="1:69">
      <c r="A1364" s="9"/>
      <c r="AM1364" s="47"/>
      <c r="AN1364" s="26"/>
      <c r="AO1364" s="26"/>
      <c r="AP1364" s="26"/>
      <c r="AQ1364" s="26"/>
      <c r="AR1364" s="26"/>
      <c r="AS1364" s="26"/>
      <c r="AT1364" s="26"/>
      <c r="AU1364" s="26"/>
      <c r="AV1364" s="26"/>
      <c r="AX1364" s="26"/>
      <c r="AY1364" s="26"/>
      <c r="BG1364" s="9"/>
      <c r="BJ1364" s="10"/>
      <c r="BK1364" s="10"/>
      <c r="BL1364" s="10"/>
      <c r="BM1364" s="10"/>
      <c r="BN1364" s="10"/>
      <c r="BO1364" s="10"/>
      <c r="BP1364" s="10"/>
      <c r="BQ1364" s="10"/>
    </row>
    <row r="1365" spans="1:69">
      <c r="A1365" s="9"/>
      <c r="AM1365" s="47"/>
      <c r="AN1365" s="26"/>
      <c r="AO1365" s="26"/>
      <c r="AP1365" s="26"/>
      <c r="AQ1365" s="26"/>
      <c r="AR1365" s="26"/>
      <c r="AS1365" s="26"/>
      <c r="AT1365" s="26"/>
      <c r="AU1365" s="26"/>
      <c r="AV1365" s="26"/>
      <c r="AX1365" s="26"/>
      <c r="AY1365" s="26"/>
      <c r="BG1365" s="9"/>
      <c r="BJ1365" s="10"/>
      <c r="BK1365" s="10"/>
      <c r="BL1365" s="10"/>
      <c r="BM1365" s="10"/>
      <c r="BN1365" s="10"/>
      <c r="BO1365" s="10"/>
      <c r="BP1365" s="10"/>
      <c r="BQ1365" s="10"/>
    </row>
    <row r="1366" spans="1:69">
      <c r="A1366" s="9"/>
      <c r="AM1366" s="47"/>
      <c r="AN1366" s="26"/>
      <c r="AO1366" s="26"/>
      <c r="AP1366" s="26"/>
      <c r="AQ1366" s="26"/>
      <c r="AR1366" s="26"/>
      <c r="AS1366" s="26"/>
      <c r="AT1366" s="26"/>
      <c r="AU1366" s="26"/>
      <c r="AV1366" s="26"/>
      <c r="AX1366" s="26"/>
      <c r="AY1366" s="26"/>
      <c r="BG1366" s="9"/>
      <c r="BJ1366" s="10"/>
      <c r="BK1366" s="10"/>
      <c r="BL1366" s="10"/>
      <c r="BM1366" s="10"/>
      <c r="BN1366" s="10"/>
      <c r="BO1366" s="10"/>
      <c r="BP1366" s="10"/>
      <c r="BQ1366" s="10"/>
    </row>
    <row r="1367" spans="1:69">
      <c r="A1367" s="9"/>
      <c r="AM1367" s="47"/>
      <c r="AN1367" s="26"/>
      <c r="AO1367" s="26"/>
      <c r="AP1367" s="26"/>
      <c r="AQ1367" s="26"/>
      <c r="AR1367" s="26"/>
      <c r="AS1367" s="26"/>
      <c r="AT1367" s="26"/>
      <c r="AU1367" s="26"/>
      <c r="AV1367" s="26"/>
      <c r="AX1367" s="26"/>
      <c r="AY1367" s="26"/>
      <c r="BG1367" s="9"/>
      <c r="BJ1367" s="10"/>
      <c r="BK1367" s="10"/>
      <c r="BL1367" s="10"/>
      <c r="BM1367" s="10"/>
      <c r="BN1367" s="10"/>
      <c r="BO1367" s="10"/>
      <c r="BP1367" s="10"/>
      <c r="BQ1367" s="10"/>
    </row>
    <row r="1368" spans="1:69">
      <c r="A1368" s="9"/>
      <c r="AM1368" s="47"/>
      <c r="AN1368" s="26"/>
      <c r="AO1368" s="26"/>
      <c r="AP1368" s="26"/>
      <c r="AQ1368" s="26"/>
      <c r="AR1368" s="26"/>
      <c r="AS1368" s="26"/>
      <c r="AT1368" s="26"/>
      <c r="AU1368" s="26"/>
      <c r="AV1368" s="26"/>
      <c r="AX1368" s="26"/>
      <c r="AY1368" s="26"/>
      <c r="BG1368" s="9"/>
      <c r="BJ1368" s="10"/>
      <c r="BK1368" s="10"/>
      <c r="BL1368" s="10"/>
      <c r="BM1368" s="10"/>
      <c r="BN1368" s="10"/>
      <c r="BO1368" s="10"/>
      <c r="BP1368" s="10"/>
      <c r="BQ1368" s="10"/>
    </row>
    <row r="1369" spans="1:69">
      <c r="A1369" s="9"/>
      <c r="AM1369" s="47"/>
      <c r="AN1369" s="26"/>
      <c r="AO1369" s="26"/>
      <c r="AP1369" s="26"/>
      <c r="AQ1369" s="26"/>
      <c r="AR1369" s="26"/>
      <c r="AS1369" s="26"/>
      <c r="AT1369" s="26"/>
      <c r="AU1369" s="26"/>
      <c r="AV1369" s="26"/>
      <c r="AX1369" s="26"/>
      <c r="AY1369" s="26"/>
      <c r="BG1369" s="9"/>
      <c r="BJ1369" s="10"/>
      <c r="BK1369" s="10"/>
      <c r="BL1369" s="10"/>
      <c r="BM1369" s="10"/>
      <c r="BN1369" s="10"/>
      <c r="BO1369" s="10"/>
      <c r="BP1369" s="10"/>
      <c r="BQ1369" s="10"/>
    </row>
    <row r="1370" spans="1:69">
      <c r="A1370" s="9"/>
      <c r="AM1370" s="47"/>
      <c r="AN1370" s="26"/>
      <c r="AO1370" s="26"/>
      <c r="AP1370" s="26"/>
      <c r="AQ1370" s="26"/>
      <c r="AR1370" s="26"/>
      <c r="AS1370" s="26"/>
      <c r="AT1370" s="26"/>
      <c r="AU1370" s="26"/>
      <c r="AV1370" s="26"/>
      <c r="AX1370" s="26"/>
      <c r="AY1370" s="26"/>
      <c r="BG1370" s="9"/>
      <c r="BJ1370" s="10"/>
      <c r="BK1370" s="10"/>
      <c r="BL1370" s="10"/>
      <c r="BM1370" s="10"/>
      <c r="BN1370" s="10"/>
      <c r="BO1370" s="10"/>
      <c r="BP1370" s="10"/>
      <c r="BQ1370" s="10"/>
    </row>
    <row r="1371" spans="1:69">
      <c r="A1371" s="9"/>
      <c r="AM1371" s="47"/>
      <c r="AN1371" s="26"/>
      <c r="AO1371" s="26"/>
      <c r="AP1371" s="26"/>
      <c r="AQ1371" s="26"/>
      <c r="AR1371" s="26"/>
      <c r="AS1371" s="26"/>
      <c r="AT1371" s="26"/>
      <c r="AU1371" s="26"/>
      <c r="AV1371" s="26"/>
      <c r="AX1371" s="26"/>
      <c r="AY1371" s="26"/>
      <c r="BG1371" s="9"/>
      <c r="BJ1371" s="10"/>
      <c r="BK1371" s="10"/>
      <c r="BL1371" s="10"/>
      <c r="BM1371" s="10"/>
      <c r="BN1371" s="10"/>
      <c r="BO1371" s="10"/>
      <c r="BP1371" s="10"/>
      <c r="BQ1371" s="10"/>
    </row>
    <row r="1372" spans="1:69">
      <c r="A1372" s="9"/>
      <c r="AM1372" s="47"/>
      <c r="AN1372" s="26"/>
      <c r="AO1372" s="26"/>
      <c r="AP1372" s="26"/>
      <c r="AQ1372" s="26"/>
      <c r="AR1372" s="26"/>
      <c r="AS1372" s="26"/>
      <c r="AT1372" s="26"/>
      <c r="AU1372" s="26"/>
      <c r="AV1372" s="26"/>
      <c r="AX1372" s="26"/>
      <c r="AY1372" s="26"/>
      <c r="BG1372" s="9"/>
      <c r="BJ1372" s="10"/>
      <c r="BK1372" s="10"/>
      <c r="BL1372" s="10"/>
      <c r="BM1372" s="10"/>
      <c r="BN1372" s="10"/>
      <c r="BO1372" s="10"/>
      <c r="BP1372" s="10"/>
      <c r="BQ1372" s="10"/>
    </row>
    <row r="1373" spans="1:69">
      <c r="A1373" s="9"/>
      <c r="AM1373" s="47"/>
      <c r="AN1373" s="26"/>
      <c r="AO1373" s="26"/>
      <c r="AP1373" s="26"/>
      <c r="AQ1373" s="26"/>
      <c r="AR1373" s="26"/>
      <c r="AS1373" s="26"/>
      <c r="AT1373" s="26"/>
      <c r="AU1373" s="26"/>
      <c r="AV1373" s="26"/>
      <c r="AX1373" s="26"/>
      <c r="AY1373" s="26"/>
      <c r="BG1373" s="9"/>
      <c r="BJ1373" s="10"/>
      <c r="BK1373" s="10"/>
      <c r="BL1373" s="10"/>
      <c r="BM1373" s="10"/>
      <c r="BN1373" s="10"/>
      <c r="BO1373" s="10"/>
      <c r="BP1373" s="10"/>
      <c r="BQ1373" s="10"/>
    </row>
    <row r="1374" spans="1:69">
      <c r="A1374" s="9"/>
      <c r="AM1374" s="47"/>
      <c r="AN1374" s="26"/>
      <c r="AO1374" s="26"/>
      <c r="AP1374" s="26"/>
      <c r="AQ1374" s="26"/>
      <c r="AR1374" s="26"/>
      <c r="AS1374" s="26"/>
      <c r="AT1374" s="26"/>
      <c r="AU1374" s="26"/>
      <c r="AV1374" s="26"/>
      <c r="AX1374" s="26"/>
      <c r="AY1374" s="26"/>
      <c r="BG1374" s="9"/>
      <c r="BJ1374" s="10"/>
      <c r="BK1374" s="10"/>
      <c r="BL1374" s="10"/>
      <c r="BM1374" s="10"/>
      <c r="BN1374" s="10"/>
      <c r="BO1374" s="10"/>
      <c r="BP1374" s="10"/>
      <c r="BQ1374" s="10"/>
    </row>
    <row r="1375" spans="1:69">
      <c r="A1375" s="9"/>
      <c r="AM1375" s="47"/>
      <c r="AN1375" s="26"/>
      <c r="AO1375" s="26"/>
      <c r="AP1375" s="26"/>
      <c r="AQ1375" s="26"/>
      <c r="AR1375" s="26"/>
      <c r="AS1375" s="26"/>
      <c r="AT1375" s="26"/>
      <c r="AU1375" s="26"/>
      <c r="AV1375" s="26"/>
      <c r="AX1375" s="26"/>
      <c r="AY1375" s="26"/>
      <c r="BG1375" s="9"/>
      <c r="BJ1375" s="10"/>
      <c r="BK1375" s="10"/>
      <c r="BL1375" s="10"/>
      <c r="BM1375" s="10"/>
      <c r="BN1375" s="10"/>
      <c r="BO1375" s="10"/>
      <c r="BP1375" s="10"/>
      <c r="BQ1375" s="10"/>
    </row>
    <row r="1376" spans="1:69">
      <c r="A1376" s="9"/>
      <c r="AM1376" s="47"/>
      <c r="AN1376" s="26"/>
      <c r="AO1376" s="26"/>
      <c r="AP1376" s="26"/>
      <c r="AQ1376" s="26"/>
      <c r="AR1376" s="26"/>
      <c r="AS1376" s="26"/>
      <c r="AT1376" s="26"/>
      <c r="AU1376" s="26"/>
      <c r="AV1376" s="26"/>
      <c r="AX1376" s="26"/>
      <c r="AY1376" s="26"/>
      <c r="BG1376" s="9"/>
      <c r="BJ1376" s="10"/>
      <c r="BK1376" s="10"/>
      <c r="BL1376" s="10"/>
      <c r="BM1376" s="10"/>
      <c r="BN1376" s="10"/>
      <c r="BO1376" s="10"/>
      <c r="BP1376" s="10"/>
      <c r="BQ1376" s="10"/>
    </row>
    <row r="1377" spans="1:69">
      <c r="A1377" s="9"/>
      <c r="AM1377" s="47"/>
      <c r="AN1377" s="26"/>
      <c r="AO1377" s="26"/>
      <c r="AP1377" s="26"/>
      <c r="AQ1377" s="26"/>
      <c r="AR1377" s="26"/>
      <c r="AS1377" s="26"/>
      <c r="AT1377" s="26"/>
      <c r="AU1377" s="26"/>
      <c r="AV1377" s="26"/>
      <c r="AX1377" s="26"/>
      <c r="AY1377" s="26"/>
      <c r="BG1377" s="9"/>
      <c r="BJ1377" s="10"/>
      <c r="BK1377" s="10"/>
      <c r="BL1377" s="10"/>
      <c r="BM1377" s="10"/>
      <c r="BN1377" s="10"/>
      <c r="BO1377" s="10"/>
      <c r="BP1377" s="10"/>
      <c r="BQ1377" s="10"/>
    </row>
    <row r="1378" spans="1:69">
      <c r="A1378" s="9"/>
      <c r="AM1378" s="47"/>
      <c r="AN1378" s="26"/>
      <c r="AO1378" s="26"/>
      <c r="AP1378" s="26"/>
      <c r="AQ1378" s="26"/>
      <c r="AR1378" s="26"/>
      <c r="AS1378" s="26"/>
      <c r="AT1378" s="26"/>
      <c r="AU1378" s="26"/>
      <c r="AV1378" s="26"/>
      <c r="AX1378" s="26"/>
      <c r="AY1378" s="26"/>
      <c r="BG1378" s="9"/>
      <c r="BJ1378" s="10"/>
      <c r="BK1378" s="10"/>
      <c r="BL1378" s="10"/>
      <c r="BM1378" s="10"/>
      <c r="BN1378" s="10"/>
      <c r="BO1378" s="10"/>
      <c r="BP1378" s="10"/>
      <c r="BQ1378" s="10"/>
    </row>
    <row r="1379" spans="1:69">
      <c r="A1379" s="9"/>
      <c r="AM1379" s="47"/>
      <c r="AN1379" s="26"/>
      <c r="AO1379" s="26"/>
      <c r="AP1379" s="26"/>
      <c r="AQ1379" s="26"/>
      <c r="AR1379" s="26"/>
      <c r="AS1379" s="26"/>
      <c r="AT1379" s="26"/>
      <c r="AU1379" s="26"/>
      <c r="AV1379" s="26"/>
      <c r="AX1379" s="26"/>
      <c r="AY1379" s="26"/>
      <c r="BG1379" s="9"/>
      <c r="BJ1379" s="10"/>
      <c r="BK1379" s="10"/>
      <c r="BL1379" s="10"/>
      <c r="BM1379" s="10"/>
      <c r="BN1379" s="10"/>
      <c r="BO1379" s="10"/>
      <c r="BP1379" s="10"/>
      <c r="BQ1379" s="10"/>
    </row>
    <row r="1380" spans="1:69">
      <c r="A1380" s="9"/>
      <c r="AM1380" s="47"/>
      <c r="AN1380" s="26"/>
      <c r="AO1380" s="26"/>
      <c r="AP1380" s="26"/>
      <c r="AQ1380" s="26"/>
      <c r="AR1380" s="26"/>
      <c r="AS1380" s="26"/>
      <c r="AT1380" s="26"/>
      <c r="AU1380" s="26"/>
      <c r="AV1380" s="26"/>
      <c r="AX1380" s="26"/>
      <c r="AY1380" s="26"/>
      <c r="BG1380" s="9"/>
      <c r="BJ1380" s="10"/>
      <c r="BK1380" s="10"/>
      <c r="BL1380" s="10"/>
      <c r="BM1380" s="10"/>
      <c r="BN1380" s="10"/>
      <c r="BO1380" s="10"/>
      <c r="BP1380" s="10"/>
      <c r="BQ1380" s="10"/>
    </row>
    <row r="1381" spans="1:69">
      <c r="A1381" s="9"/>
      <c r="AM1381" s="47"/>
      <c r="AN1381" s="26"/>
      <c r="AO1381" s="26"/>
      <c r="AP1381" s="26"/>
      <c r="AQ1381" s="26"/>
      <c r="AR1381" s="26"/>
      <c r="AS1381" s="26"/>
      <c r="AT1381" s="26"/>
      <c r="AU1381" s="26"/>
      <c r="AV1381" s="26"/>
      <c r="AX1381" s="26"/>
      <c r="AY1381" s="26"/>
      <c r="BG1381" s="9"/>
      <c r="BJ1381" s="10"/>
      <c r="BK1381" s="10"/>
      <c r="BL1381" s="10"/>
      <c r="BM1381" s="10"/>
      <c r="BN1381" s="10"/>
      <c r="BO1381" s="10"/>
      <c r="BP1381" s="10"/>
      <c r="BQ1381" s="10"/>
    </row>
    <row r="1382" spans="1:69">
      <c r="A1382" s="9"/>
      <c r="AM1382" s="47"/>
      <c r="AN1382" s="26"/>
      <c r="AO1382" s="26"/>
      <c r="AP1382" s="26"/>
      <c r="AQ1382" s="26"/>
      <c r="AR1382" s="26"/>
      <c r="AS1382" s="26"/>
      <c r="AT1382" s="26"/>
      <c r="AU1382" s="26"/>
      <c r="AV1382" s="26"/>
      <c r="AX1382" s="26"/>
      <c r="AY1382" s="26"/>
      <c r="BG1382" s="9"/>
      <c r="BJ1382" s="10"/>
      <c r="BK1382" s="10"/>
      <c r="BL1382" s="10"/>
      <c r="BM1382" s="10"/>
      <c r="BN1382" s="10"/>
      <c r="BO1382" s="10"/>
      <c r="BP1382" s="10"/>
      <c r="BQ1382" s="10"/>
    </row>
    <row r="1383" spans="1:69">
      <c r="A1383" s="9"/>
      <c r="AM1383" s="47"/>
      <c r="AN1383" s="26"/>
      <c r="AO1383" s="26"/>
      <c r="AP1383" s="26"/>
      <c r="AQ1383" s="26"/>
      <c r="AR1383" s="26"/>
      <c r="AS1383" s="26"/>
      <c r="AT1383" s="26"/>
      <c r="AU1383" s="26"/>
      <c r="AV1383" s="26"/>
      <c r="AX1383" s="26"/>
      <c r="AY1383" s="26"/>
      <c r="BG1383" s="9"/>
      <c r="BJ1383" s="10"/>
      <c r="BK1383" s="10"/>
      <c r="BL1383" s="10"/>
      <c r="BM1383" s="10"/>
      <c r="BN1383" s="10"/>
      <c r="BO1383" s="10"/>
      <c r="BP1383" s="10"/>
      <c r="BQ1383" s="10"/>
    </row>
    <row r="1384" spans="1:69">
      <c r="A1384" s="9"/>
      <c r="AM1384" s="47"/>
      <c r="AN1384" s="26"/>
      <c r="AO1384" s="26"/>
      <c r="AP1384" s="26"/>
      <c r="AQ1384" s="26"/>
      <c r="AR1384" s="26"/>
      <c r="AS1384" s="26"/>
      <c r="AT1384" s="26"/>
      <c r="AU1384" s="26"/>
      <c r="AV1384" s="26"/>
      <c r="AX1384" s="26"/>
      <c r="AY1384" s="26"/>
      <c r="BG1384" s="9"/>
      <c r="BJ1384" s="10"/>
      <c r="BK1384" s="10"/>
      <c r="BL1384" s="10"/>
      <c r="BM1384" s="10"/>
      <c r="BN1384" s="10"/>
      <c r="BO1384" s="10"/>
      <c r="BP1384" s="10"/>
      <c r="BQ1384" s="10"/>
    </row>
    <row r="1385" spans="1:69">
      <c r="A1385" s="9"/>
      <c r="AM1385" s="47"/>
      <c r="AN1385" s="26"/>
      <c r="AO1385" s="26"/>
      <c r="AP1385" s="26"/>
      <c r="AQ1385" s="26"/>
      <c r="AR1385" s="26"/>
      <c r="AS1385" s="26"/>
      <c r="AT1385" s="26"/>
      <c r="AU1385" s="26"/>
      <c r="AV1385" s="26"/>
      <c r="AX1385" s="26"/>
      <c r="AY1385" s="26"/>
      <c r="BG1385" s="9"/>
      <c r="BJ1385" s="10"/>
      <c r="BK1385" s="10"/>
      <c r="BL1385" s="10"/>
      <c r="BM1385" s="10"/>
      <c r="BN1385" s="10"/>
      <c r="BO1385" s="10"/>
      <c r="BP1385" s="10"/>
      <c r="BQ1385" s="10"/>
    </row>
    <row r="1386" spans="1:69">
      <c r="A1386" s="9"/>
      <c r="AM1386" s="47"/>
      <c r="AN1386" s="26"/>
      <c r="AO1386" s="26"/>
      <c r="AP1386" s="26"/>
      <c r="AQ1386" s="26"/>
      <c r="AR1386" s="26"/>
      <c r="AS1386" s="26"/>
      <c r="AT1386" s="26"/>
      <c r="AU1386" s="26"/>
      <c r="AV1386" s="26"/>
      <c r="AX1386" s="26"/>
      <c r="AY1386" s="26"/>
      <c r="BG1386" s="9"/>
      <c r="BJ1386" s="10"/>
      <c r="BK1386" s="10"/>
      <c r="BL1386" s="10"/>
      <c r="BM1386" s="10"/>
      <c r="BN1386" s="10"/>
      <c r="BO1386" s="10"/>
      <c r="BP1386" s="10"/>
      <c r="BQ1386" s="10"/>
    </row>
    <row r="1387" spans="1:69">
      <c r="A1387" s="9"/>
      <c r="AM1387" s="47"/>
      <c r="AN1387" s="26"/>
      <c r="AO1387" s="26"/>
      <c r="AP1387" s="26"/>
      <c r="AQ1387" s="26"/>
      <c r="AR1387" s="26"/>
      <c r="AS1387" s="26"/>
      <c r="AT1387" s="26"/>
      <c r="AU1387" s="26"/>
      <c r="AV1387" s="26"/>
      <c r="AX1387" s="26"/>
      <c r="AY1387" s="26"/>
      <c r="BG1387" s="9"/>
      <c r="BJ1387" s="10"/>
      <c r="BK1387" s="10"/>
      <c r="BL1387" s="10"/>
      <c r="BM1387" s="10"/>
      <c r="BN1387" s="10"/>
      <c r="BO1387" s="10"/>
      <c r="BP1387" s="10"/>
      <c r="BQ1387" s="10"/>
    </row>
    <row r="1388" spans="1:69">
      <c r="A1388" s="9"/>
      <c r="AM1388" s="47"/>
      <c r="AN1388" s="26"/>
      <c r="AO1388" s="26"/>
      <c r="AP1388" s="26"/>
      <c r="AQ1388" s="26"/>
      <c r="AR1388" s="26"/>
      <c r="AS1388" s="26"/>
      <c r="AT1388" s="26"/>
      <c r="AU1388" s="26"/>
      <c r="AV1388" s="26"/>
      <c r="AX1388" s="26"/>
      <c r="AY1388" s="26"/>
      <c r="BG1388" s="9"/>
      <c r="BJ1388" s="10"/>
      <c r="BK1388" s="10"/>
      <c r="BL1388" s="10"/>
      <c r="BM1388" s="10"/>
      <c r="BN1388" s="10"/>
      <c r="BO1388" s="10"/>
      <c r="BP1388" s="10"/>
      <c r="BQ1388" s="10"/>
    </row>
    <row r="1389" spans="1:69">
      <c r="A1389" s="9"/>
      <c r="AM1389" s="47"/>
      <c r="AN1389" s="26"/>
      <c r="AO1389" s="26"/>
      <c r="AP1389" s="26"/>
      <c r="AQ1389" s="26"/>
      <c r="AR1389" s="26"/>
      <c r="AS1389" s="26"/>
      <c r="AT1389" s="26"/>
      <c r="AU1389" s="26"/>
      <c r="AV1389" s="26"/>
      <c r="AX1389" s="26"/>
      <c r="AY1389" s="26"/>
      <c r="BG1389" s="9"/>
      <c r="BJ1389" s="10"/>
      <c r="BK1389" s="10"/>
      <c r="BL1389" s="10"/>
      <c r="BM1389" s="10"/>
      <c r="BN1389" s="10"/>
      <c r="BO1389" s="10"/>
      <c r="BP1389" s="10"/>
      <c r="BQ1389" s="10"/>
    </row>
    <row r="1390" spans="1:69">
      <c r="A1390" s="9"/>
      <c r="AM1390" s="47"/>
      <c r="AN1390" s="26"/>
      <c r="AO1390" s="26"/>
      <c r="AP1390" s="26"/>
      <c r="AQ1390" s="26"/>
      <c r="AR1390" s="26"/>
      <c r="AS1390" s="26"/>
      <c r="AT1390" s="26"/>
      <c r="AU1390" s="26"/>
      <c r="AV1390" s="26"/>
      <c r="AX1390" s="26"/>
      <c r="AY1390" s="26"/>
      <c r="BG1390" s="9"/>
      <c r="BJ1390" s="10"/>
      <c r="BK1390" s="10"/>
      <c r="BL1390" s="10"/>
      <c r="BM1390" s="10"/>
      <c r="BN1390" s="10"/>
      <c r="BO1390" s="10"/>
      <c r="BP1390" s="10"/>
      <c r="BQ1390" s="10"/>
    </row>
    <row r="1391" spans="1:69">
      <c r="A1391" s="9"/>
      <c r="AM1391" s="47"/>
      <c r="AN1391" s="26"/>
      <c r="AO1391" s="26"/>
      <c r="AP1391" s="26"/>
      <c r="AQ1391" s="26"/>
      <c r="AR1391" s="26"/>
      <c r="AS1391" s="26"/>
      <c r="AT1391" s="26"/>
      <c r="AU1391" s="26"/>
      <c r="AV1391" s="26"/>
      <c r="AX1391" s="26"/>
      <c r="AY1391" s="26"/>
      <c r="BG1391" s="9"/>
      <c r="BJ1391" s="10"/>
      <c r="BK1391" s="10"/>
      <c r="BL1391" s="10"/>
      <c r="BM1391" s="10"/>
      <c r="BN1391" s="10"/>
      <c r="BO1391" s="10"/>
      <c r="BP1391" s="10"/>
      <c r="BQ1391" s="10"/>
    </row>
    <row r="1392" spans="1:69">
      <c r="A1392" s="9"/>
      <c r="AM1392" s="47"/>
      <c r="AN1392" s="26"/>
      <c r="AO1392" s="26"/>
      <c r="AP1392" s="26"/>
      <c r="AQ1392" s="26"/>
      <c r="AR1392" s="26"/>
      <c r="AS1392" s="26"/>
      <c r="AT1392" s="26"/>
      <c r="AU1392" s="26"/>
      <c r="AV1392" s="26"/>
      <c r="AX1392" s="26"/>
      <c r="AY1392" s="26"/>
      <c r="BG1392" s="9"/>
      <c r="BJ1392" s="10"/>
      <c r="BK1392" s="10"/>
      <c r="BL1392" s="10"/>
      <c r="BM1392" s="10"/>
      <c r="BN1392" s="10"/>
      <c r="BO1392" s="10"/>
      <c r="BP1392" s="10"/>
      <c r="BQ1392" s="10"/>
    </row>
    <row r="1393" spans="1:69">
      <c r="A1393" s="9"/>
      <c r="AM1393" s="47"/>
      <c r="AN1393" s="26"/>
      <c r="AO1393" s="26"/>
      <c r="AP1393" s="26"/>
      <c r="AQ1393" s="26"/>
      <c r="AR1393" s="26"/>
      <c r="AS1393" s="26"/>
      <c r="AT1393" s="26"/>
      <c r="AU1393" s="26"/>
      <c r="AV1393" s="26"/>
      <c r="AX1393" s="26"/>
      <c r="AY1393" s="26"/>
      <c r="BG1393" s="9"/>
      <c r="BJ1393" s="10"/>
      <c r="BK1393" s="10"/>
      <c r="BL1393" s="10"/>
      <c r="BM1393" s="10"/>
      <c r="BN1393" s="10"/>
      <c r="BO1393" s="10"/>
      <c r="BP1393" s="10"/>
      <c r="BQ1393" s="10"/>
    </row>
    <row r="1394" spans="1:69">
      <c r="A1394" s="9"/>
      <c r="AM1394" s="47"/>
      <c r="AN1394" s="26"/>
      <c r="AO1394" s="26"/>
      <c r="AP1394" s="26"/>
      <c r="AQ1394" s="26"/>
      <c r="AR1394" s="26"/>
      <c r="AS1394" s="26"/>
      <c r="AT1394" s="26"/>
      <c r="AU1394" s="26"/>
      <c r="AV1394" s="26"/>
      <c r="AX1394" s="26"/>
      <c r="AY1394" s="26"/>
      <c r="BG1394" s="9"/>
      <c r="BJ1394" s="10"/>
      <c r="BK1394" s="10"/>
      <c r="BL1394" s="10"/>
      <c r="BM1394" s="10"/>
      <c r="BN1394" s="10"/>
      <c r="BO1394" s="10"/>
      <c r="BP1394" s="10"/>
      <c r="BQ1394" s="10"/>
    </row>
    <row r="1395" spans="1:69">
      <c r="A1395" s="9"/>
      <c r="AM1395" s="47"/>
      <c r="AN1395" s="26"/>
      <c r="AO1395" s="26"/>
      <c r="AP1395" s="26"/>
      <c r="AQ1395" s="26"/>
      <c r="AR1395" s="26"/>
      <c r="AS1395" s="26"/>
      <c r="AT1395" s="26"/>
      <c r="AU1395" s="26"/>
      <c r="AV1395" s="26"/>
      <c r="AX1395" s="26"/>
      <c r="AY1395" s="26"/>
      <c r="BG1395" s="9"/>
      <c r="BJ1395" s="10"/>
      <c r="BK1395" s="10"/>
      <c r="BL1395" s="10"/>
      <c r="BM1395" s="10"/>
      <c r="BN1395" s="10"/>
      <c r="BO1395" s="10"/>
      <c r="BP1395" s="10"/>
      <c r="BQ1395" s="10"/>
    </row>
    <row r="1396" spans="1:69">
      <c r="A1396" s="9"/>
      <c r="AM1396" s="47"/>
      <c r="AN1396" s="26"/>
      <c r="AO1396" s="26"/>
      <c r="AP1396" s="26"/>
      <c r="AQ1396" s="26"/>
      <c r="AR1396" s="26"/>
      <c r="AS1396" s="26"/>
      <c r="AT1396" s="26"/>
      <c r="AU1396" s="26"/>
      <c r="AV1396" s="26"/>
      <c r="AX1396" s="26"/>
      <c r="AY1396" s="26"/>
      <c r="BG1396" s="9"/>
      <c r="BJ1396" s="10"/>
      <c r="BK1396" s="10"/>
      <c r="BL1396" s="10"/>
      <c r="BM1396" s="10"/>
      <c r="BN1396" s="10"/>
      <c r="BO1396" s="10"/>
      <c r="BP1396" s="10"/>
      <c r="BQ1396" s="10"/>
    </row>
    <row r="1397" spans="1:69">
      <c r="A1397" s="9"/>
      <c r="AM1397" s="47"/>
      <c r="AN1397" s="26"/>
      <c r="AO1397" s="26"/>
      <c r="AP1397" s="26"/>
      <c r="AQ1397" s="26"/>
      <c r="AR1397" s="26"/>
      <c r="AS1397" s="26"/>
      <c r="AT1397" s="26"/>
      <c r="AU1397" s="26"/>
      <c r="AV1397" s="26"/>
      <c r="AX1397" s="26"/>
      <c r="AY1397" s="26"/>
      <c r="BG1397" s="9"/>
      <c r="BJ1397" s="10"/>
      <c r="BK1397" s="10"/>
      <c r="BL1397" s="10"/>
      <c r="BM1397" s="10"/>
      <c r="BN1397" s="10"/>
      <c r="BO1397" s="10"/>
      <c r="BP1397" s="10"/>
      <c r="BQ1397" s="10"/>
    </row>
    <row r="1398" spans="1:69">
      <c r="A1398" s="9"/>
      <c r="AM1398" s="47"/>
      <c r="AN1398" s="26"/>
      <c r="AO1398" s="26"/>
      <c r="AP1398" s="26"/>
      <c r="AQ1398" s="26"/>
      <c r="AR1398" s="26"/>
      <c r="AS1398" s="26"/>
      <c r="AT1398" s="26"/>
      <c r="AU1398" s="26"/>
      <c r="AV1398" s="26"/>
      <c r="AX1398" s="26"/>
      <c r="AY1398" s="26"/>
      <c r="BG1398" s="9"/>
      <c r="BJ1398" s="10"/>
      <c r="BK1398" s="10"/>
      <c r="BL1398" s="10"/>
      <c r="BM1398" s="10"/>
      <c r="BN1398" s="10"/>
      <c r="BO1398" s="10"/>
      <c r="BP1398" s="10"/>
      <c r="BQ1398" s="10"/>
    </row>
    <row r="1399" spans="1:69">
      <c r="A1399" s="9"/>
      <c r="AM1399" s="47"/>
      <c r="AN1399" s="26"/>
      <c r="AO1399" s="26"/>
      <c r="AP1399" s="26"/>
      <c r="AQ1399" s="26"/>
      <c r="AR1399" s="26"/>
      <c r="AS1399" s="26"/>
      <c r="AT1399" s="26"/>
      <c r="AU1399" s="26"/>
      <c r="AV1399" s="26"/>
      <c r="AX1399" s="26"/>
      <c r="AY1399" s="26"/>
      <c r="BG1399" s="9"/>
      <c r="BJ1399" s="10"/>
      <c r="BK1399" s="10"/>
      <c r="BL1399" s="10"/>
      <c r="BM1399" s="10"/>
      <c r="BN1399" s="10"/>
      <c r="BO1399" s="10"/>
      <c r="BP1399" s="10"/>
      <c r="BQ1399" s="10"/>
    </row>
    <row r="1400" spans="1:69">
      <c r="A1400" s="9"/>
      <c r="AM1400" s="47"/>
      <c r="AN1400" s="26"/>
      <c r="AO1400" s="26"/>
      <c r="AP1400" s="26"/>
      <c r="AQ1400" s="26"/>
      <c r="AR1400" s="26"/>
      <c r="AS1400" s="26"/>
      <c r="AT1400" s="26"/>
      <c r="AU1400" s="26"/>
      <c r="AV1400" s="26"/>
      <c r="AX1400" s="26"/>
      <c r="AY1400" s="26"/>
      <c r="BG1400" s="9"/>
      <c r="BJ1400" s="10"/>
      <c r="BK1400" s="10"/>
      <c r="BL1400" s="10"/>
      <c r="BM1400" s="10"/>
      <c r="BN1400" s="10"/>
      <c r="BO1400" s="10"/>
      <c r="BP1400" s="10"/>
      <c r="BQ1400" s="10"/>
    </row>
    <row r="1401" spans="1:69">
      <c r="A1401" s="9"/>
      <c r="AM1401" s="47"/>
      <c r="AN1401" s="26"/>
      <c r="AO1401" s="26"/>
      <c r="AP1401" s="26"/>
      <c r="AQ1401" s="26"/>
      <c r="AR1401" s="26"/>
      <c r="AS1401" s="26"/>
      <c r="AT1401" s="26"/>
      <c r="AU1401" s="26"/>
      <c r="AV1401" s="26"/>
      <c r="AX1401" s="26"/>
      <c r="AY1401" s="26"/>
      <c r="BG1401" s="9"/>
      <c r="BJ1401" s="10"/>
      <c r="BK1401" s="10"/>
      <c r="BL1401" s="10"/>
      <c r="BM1401" s="10"/>
      <c r="BN1401" s="10"/>
      <c r="BO1401" s="10"/>
      <c r="BP1401" s="10"/>
      <c r="BQ1401" s="10"/>
    </row>
    <row r="1402" spans="1:69">
      <c r="A1402" s="9"/>
      <c r="AM1402" s="47"/>
      <c r="AN1402" s="26"/>
      <c r="AO1402" s="26"/>
      <c r="AP1402" s="26"/>
      <c r="AQ1402" s="26"/>
      <c r="AR1402" s="26"/>
      <c r="AS1402" s="26"/>
      <c r="AT1402" s="26"/>
      <c r="AU1402" s="26"/>
      <c r="AV1402" s="26"/>
      <c r="AX1402" s="26"/>
      <c r="AY1402" s="26"/>
      <c r="BG1402" s="9"/>
      <c r="BJ1402" s="10"/>
      <c r="BK1402" s="10"/>
      <c r="BL1402" s="10"/>
      <c r="BM1402" s="10"/>
      <c r="BN1402" s="10"/>
      <c r="BO1402" s="10"/>
      <c r="BP1402" s="10"/>
      <c r="BQ1402" s="10"/>
    </row>
    <row r="1403" spans="1:69">
      <c r="A1403" s="9"/>
      <c r="AM1403" s="47"/>
      <c r="AN1403" s="26"/>
      <c r="AO1403" s="26"/>
      <c r="AP1403" s="26"/>
      <c r="AQ1403" s="26"/>
      <c r="AR1403" s="26"/>
      <c r="AS1403" s="26"/>
      <c r="AT1403" s="26"/>
      <c r="AU1403" s="26"/>
      <c r="AV1403" s="26"/>
      <c r="AX1403" s="26"/>
      <c r="AY1403" s="26"/>
      <c r="BG1403" s="9"/>
      <c r="BJ1403" s="10"/>
      <c r="BK1403" s="10"/>
      <c r="BL1403" s="10"/>
      <c r="BM1403" s="10"/>
      <c r="BN1403" s="10"/>
      <c r="BO1403" s="10"/>
      <c r="BP1403" s="10"/>
      <c r="BQ1403" s="10"/>
    </row>
    <row r="1404" spans="1:69">
      <c r="A1404" s="9"/>
      <c r="AM1404" s="47"/>
      <c r="AN1404" s="26"/>
      <c r="AO1404" s="26"/>
      <c r="AP1404" s="26"/>
      <c r="AQ1404" s="26"/>
      <c r="AR1404" s="26"/>
      <c r="AS1404" s="26"/>
      <c r="AT1404" s="26"/>
      <c r="AU1404" s="26"/>
      <c r="AV1404" s="26"/>
      <c r="AX1404" s="26"/>
      <c r="AY1404" s="26"/>
      <c r="BG1404" s="9"/>
      <c r="BJ1404" s="10"/>
      <c r="BK1404" s="10"/>
      <c r="BL1404" s="10"/>
      <c r="BM1404" s="10"/>
      <c r="BN1404" s="10"/>
      <c r="BO1404" s="10"/>
      <c r="BP1404" s="10"/>
      <c r="BQ1404" s="10"/>
    </row>
    <row r="1405" spans="1:69">
      <c r="A1405" s="9"/>
      <c r="AM1405" s="47"/>
      <c r="AN1405" s="26"/>
      <c r="AO1405" s="26"/>
      <c r="AP1405" s="26"/>
      <c r="AQ1405" s="26"/>
      <c r="AR1405" s="26"/>
      <c r="AS1405" s="26"/>
      <c r="AT1405" s="26"/>
      <c r="AU1405" s="26"/>
      <c r="AV1405" s="26"/>
      <c r="AX1405" s="26"/>
      <c r="AY1405" s="26"/>
      <c r="BG1405" s="9"/>
      <c r="BJ1405" s="10"/>
      <c r="BK1405" s="10"/>
      <c r="BL1405" s="10"/>
      <c r="BM1405" s="10"/>
      <c r="BN1405" s="10"/>
      <c r="BO1405" s="10"/>
      <c r="BP1405" s="10"/>
      <c r="BQ1405" s="10"/>
    </row>
    <row r="1406" spans="1:69">
      <c r="A1406" s="9"/>
      <c r="AM1406" s="47"/>
      <c r="AN1406" s="26"/>
      <c r="AO1406" s="26"/>
      <c r="AP1406" s="26"/>
      <c r="AQ1406" s="26"/>
      <c r="AR1406" s="26"/>
      <c r="AS1406" s="26"/>
      <c r="AT1406" s="26"/>
      <c r="AU1406" s="26"/>
      <c r="AV1406" s="26"/>
      <c r="AX1406" s="26"/>
      <c r="AY1406" s="26"/>
      <c r="BG1406" s="9"/>
      <c r="BJ1406" s="10"/>
      <c r="BK1406" s="10"/>
      <c r="BL1406" s="10"/>
      <c r="BM1406" s="10"/>
      <c r="BN1406" s="10"/>
      <c r="BO1406" s="10"/>
      <c r="BP1406" s="10"/>
      <c r="BQ1406" s="10"/>
    </row>
    <row r="1407" spans="1:69">
      <c r="A1407" s="9"/>
      <c r="AM1407" s="47"/>
      <c r="AN1407" s="26"/>
      <c r="AO1407" s="26"/>
      <c r="AP1407" s="26"/>
      <c r="AQ1407" s="26"/>
      <c r="AR1407" s="26"/>
      <c r="AS1407" s="26"/>
      <c r="AT1407" s="26"/>
      <c r="AU1407" s="26"/>
      <c r="AV1407" s="26"/>
      <c r="AX1407" s="26"/>
      <c r="AY1407" s="26"/>
      <c r="BG1407" s="9"/>
      <c r="BJ1407" s="10"/>
      <c r="BK1407" s="10"/>
      <c r="BL1407" s="10"/>
      <c r="BM1407" s="10"/>
      <c r="BN1407" s="10"/>
      <c r="BO1407" s="10"/>
      <c r="BP1407" s="10"/>
      <c r="BQ1407" s="10"/>
    </row>
    <row r="1408" spans="1:69">
      <c r="A1408" s="9"/>
      <c r="AM1408" s="47"/>
      <c r="AN1408" s="26"/>
      <c r="AO1408" s="26"/>
      <c r="AP1408" s="26"/>
      <c r="AQ1408" s="26"/>
      <c r="AR1408" s="26"/>
      <c r="AS1408" s="26"/>
      <c r="AT1408" s="26"/>
      <c r="AU1408" s="26"/>
      <c r="AV1408" s="26"/>
      <c r="AX1408" s="26"/>
      <c r="AY1408" s="26"/>
      <c r="BG1408" s="9"/>
      <c r="BJ1408" s="10"/>
      <c r="BK1408" s="10"/>
      <c r="BL1408" s="10"/>
      <c r="BM1408" s="10"/>
      <c r="BN1408" s="10"/>
      <c r="BO1408" s="10"/>
      <c r="BP1408" s="10"/>
      <c r="BQ1408" s="10"/>
    </row>
    <row r="1409" spans="1:69">
      <c r="A1409" s="9"/>
      <c r="AM1409" s="47"/>
      <c r="AN1409" s="26"/>
      <c r="AO1409" s="26"/>
      <c r="AP1409" s="26"/>
      <c r="AQ1409" s="26"/>
      <c r="AR1409" s="26"/>
      <c r="AS1409" s="26"/>
      <c r="AT1409" s="26"/>
      <c r="AU1409" s="26"/>
      <c r="AV1409" s="26"/>
      <c r="AX1409" s="26"/>
      <c r="AY1409" s="26"/>
      <c r="BG1409" s="9"/>
      <c r="BJ1409" s="10"/>
      <c r="BK1409" s="10"/>
      <c r="BL1409" s="10"/>
      <c r="BM1409" s="10"/>
      <c r="BN1409" s="10"/>
      <c r="BO1409" s="10"/>
      <c r="BP1409" s="10"/>
      <c r="BQ1409" s="10"/>
    </row>
    <row r="1410" spans="1:69">
      <c r="A1410" s="9"/>
      <c r="AM1410" s="47"/>
      <c r="AN1410" s="26"/>
      <c r="AO1410" s="26"/>
      <c r="AP1410" s="26"/>
      <c r="AQ1410" s="26"/>
      <c r="AR1410" s="26"/>
      <c r="AS1410" s="26"/>
      <c r="AT1410" s="26"/>
      <c r="AU1410" s="26"/>
      <c r="AV1410" s="26"/>
      <c r="AX1410" s="26"/>
      <c r="AY1410" s="26"/>
      <c r="BG1410" s="9"/>
      <c r="BJ1410" s="10"/>
      <c r="BK1410" s="10"/>
      <c r="BL1410" s="10"/>
      <c r="BM1410" s="10"/>
      <c r="BN1410" s="10"/>
      <c r="BO1410" s="10"/>
      <c r="BP1410" s="10"/>
      <c r="BQ1410" s="10"/>
    </row>
    <row r="1411" spans="1:69">
      <c r="A1411" s="9"/>
      <c r="AM1411" s="47"/>
      <c r="AN1411" s="26"/>
      <c r="AO1411" s="26"/>
      <c r="AP1411" s="26"/>
      <c r="AQ1411" s="26"/>
      <c r="AR1411" s="26"/>
      <c r="AS1411" s="26"/>
      <c r="AT1411" s="26"/>
      <c r="AU1411" s="26"/>
      <c r="AV1411" s="26"/>
      <c r="AX1411" s="26"/>
      <c r="AY1411" s="26"/>
      <c r="BG1411" s="9"/>
      <c r="BJ1411" s="10"/>
      <c r="BK1411" s="10"/>
      <c r="BL1411" s="10"/>
      <c r="BM1411" s="10"/>
      <c r="BN1411" s="10"/>
      <c r="BO1411" s="10"/>
      <c r="BP1411" s="10"/>
      <c r="BQ1411" s="10"/>
    </row>
    <row r="1412" spans="1:69">
      <c r="A1412" s="9"/>
      <c r="AM1412" s="47"/>
      <c r="AN1412" s="26"/>
      <c r="AO1412" s="26"/>
      <c r="AP1412" s="26"/>
      <c r="AQ1412" s="26"/>
      <c r="AR1412" s="26"/>
      <c r="AS1412" s="26"/>
      <c r="AT1412" s="26"/>
      <c r="AU1412" s="26"/>
      <c r="AV1412" s="26"/>
      <c r="AX1412" s="26"/>
      <c r="AY1412" s="26"/>
      <c r="BG1412" s="9"/>
      <c r="BJ1412" s="10"/>
      <c r="BK1412" s="10"/>
      <c r="BL1412" s="10"/>
      <c r="BM1412" s="10"/>
      <c r="BN1412" s="10"/>
      <c r="BO1412" s="10"/>
      <c r="BP1412" s="10"/>
      <c r="BQ1412" s="10"/>
    </row>
    <row r="1413" spans="1:69">
      <c r="A1413" s="9"/>
      <c r="AM1413" s="47"/>
      <c r="AN1413" s="26"/>
      <c r="AO1413" s="26"/>
      <c r="AP1413" s="26"/>
      <c r="AQ1413" s="26"/>
      <c r="AR1413" s="26"/>
      <c r="AS1413" s="26"/>
      <c r="AT1413" s="26"/>
      <c r="AU1413" s="26"/>
      <c r="AV1413" s="26"/>
      <c r="AX1413" s="26"/>
      <c r="AY1413" s="26"/>
      <c r="BG1413" s="9"/>
      <c r="BJ1413" s="10"/>
      <c r="BK1413" s="10"/>
      <c r="BL1413" s="10"/>
      <c r="BM1413" s="10"/>
      <c r="BN1413" s="10"/>
      <c r="BO1413" s="10"/>
      <c r="BP1413" s="10"/>
      <c r="BQ1413" s="10"/>
    </row>
    <row r="1414" spans="1:69">
      <c r="A1414" s="9"/>
      <c r="AM1414" s="47"/>
      <c r="AN1414" s="26"/>
      <c r="AO1414" s="26"/>
      <c r="AP1414" s="26"/>
      <c r="AQ1414" s="26"/>
      <c r="AR1414" s="26"/>
      <c r="AS1414" s="26"/>
      <c r="AT1414" s="26"/>
      <c r="AU1414" s="26"/>
      <c r="AV1414" s="26"/>
      <c r="AX1414" s="26"/>
      <c r="AY1414" s="26"/>
      <c r="BG1414" s="9"/>
      <c r="BJ1414" s="10"/>
      <c r="BK1414" s="10"/>
      <c r="BL1414" s="10"/>
      <c r="BM1414" s="10"/>
      <c r="BN1414" s="10"/>
      <c r="BO1414" s="10"/>
      <c r="BP1414" s="10"/>
      <c r="BQ1414" s="10"/>
    </row>
    <row r="1415" spans="1:69">
      <c r="A1415" s="9"/>
      <c r="AM1415" s="47"/>
      <c r="AN1415" s="26"/>
      <c r="AO1415" s="26"/>
      <c r="AP1415" s="26"/>
      <c r="AQ1415" s="26"/>
      <c r="AR1415" s="26"/>
      <c r="AS1415" s="26"/>
      <c r="AT1415" s="26"/>
      <c r="AU1415" s="26"/>
      <c r="AV1415" s="26"/>
      <c r="AX1415" s="26"/>
      <c r="AY1415" s="26"/>
      <c r="BG1415" s="9"/>
      <c r="BJ1415" s="10"/>
      <c r="BK1415" s="10"/>
      <c r="BL1415" s="10"/>
      <c r="BM1415" s="10"/>
      <c r="BN1415" s="10"/>
      <c r="BO1415" s="10"/>
      <c r="BP1415" s="10"/>
      <c r="BQ1415" s="10"/>
    </row>
    <row r="1416" spans="1:69">
      <c r="A1416" s="9"/>
      <c r="AM1416" s="47"/>
      <c r="AN1416" s="26"/>
      <c r="AO1416" s="26"/>
      <c r="AP1416" s="26"/>
      <c r="AQ1416" s="26"/>
      <c r="AR1416" s="26"/>
      <c r="AS1416" s="26"/>
      <c r="AT1416" s="26"/>
      <c r="AU1416" s="26"/>
      <c r="AV1416" s="26"/>
      <c r="AX1416" s="26"/>
      <c r="AY1416" s="26"/>
      <c r="BG1416" s="9"/>
      <c r="BJ1416" s="10"/>
      <c r="BK1416" s="10"/>
      <c r="BL1416" s="10"/>
      <c r="BM1416" s="10"/>
      <c r="BN1416" s="10"/>
      <c r="BO1416" s="10"/>
      <c r="BP1416" s="10"/>
      <c r="BQ1416" s="10"/>
    </row>
    <row r="1417" spans="1:69">
      <c r="A1417" s="9"/>
      <c r="AM1417" s="47"/>
      <c r="AN1417" s="26"/>
      <c r="AO1417" s="26"/>
      <c r="AP1417" s="26"/>
      <c r="AQ1417" s="26"/>
      <c r="AR1417" s="26"/>
      <c r="AS1417" s="26"/>
      <c r="AT1417" s="26"/>
      <c r="AU1417" s="26"/>
      <c r="AV1417" s="26"/>
      <c r="AX1417" s="26"/>
      <c r="AY1417" s="26"/>
      <c r="BG1417" s="9"/>
      <c r="BJ1417" s="10"/>
      <c r="BK1417" s="10"/>
      <c r="BL1417" s="10"/>
      <c r="BM1417" s="10"/>
      <c r="BN1417" s="10"/>
      <c r="BO1417" s="10"/>
      <c r="BP1417" s="10"/>
      <c r="BQ1417" s="10"/>
    </row>
    <row r="1418" spans="1:69">
      <c r="A1418" s="9"/>
      <c r="AM1418" s="47"/>
      <c r="AN1418" s="26"/>
      <c r="AO1418" s="26"/>
      <c r="AP1418" s="26"/>
      <c r="AQ1418" s="26"/>
      <c r="AR1418" s="26"/>
      <c r="AS1418" s="26"/>
      <c r="AT1418" s="26"/>
      <c r="AU1418" s="26"/>
      <c r="AV1418" s="26"/>
      <c r="AX1418" s="26"/>
      <c r="AY1418" s="26"/>
      <c r="BG1418" s="9"/>
      <c r="BJ1418" s="10"/>
      <c r="BK1418" s="10"/>
      <c r="BL1418" s="10"/>
      <c r="BM1418" s="10"/>
      <c r="BN1418" s="10"/>
      <c r="BO1418" s="10"/>
      <c r="BP1418" s="10"/>
      <c r="BQ1418" s="10"/>
    </row>
    <row r="1419" spans="1:69">
      <c r="A1419" s="9"/>
      <c r="AM1419" s="47"/>
      <c r="AN1419" s="26"/>
      <c r="AO1419" s="26"/>
      <c r="AP1419" s="26"/>
      <c r="AQ1419" s="26"/>
      <c r="AR1419" s="26"/>
      <c r="AS1419" s="26"/>
      <c r="AT1419" s="26"/>
      <c r="AU1419" s="26"/>
      <c r="AV1419" s="26"/>
      <c r="AX1419" s="26"/>
      <c r="AY1419" s="26"/>
      <c r="BG1419" s="9"/>
      <c r="BJ1419" s="10"/>
      <c r="BK1419" s="10"/>
      <c r="BL1419" s="10"/>
      <c r="BM1419" s="10"/>
      <c r="BN1419" s="10"/>
      <c r="BO1419" s="10"/>
      <c r="BP1419" s="10"/>
      <c r="BQ1419" s="10"/>
    </row>
    <row r="1420" spans="1:69">
      <c r="A1420" s="9"/>
      <c r="AM1420" s="47"/>
      <c r="AN1420" s="26"/>
      <c r="AO1420" s="26"/>
      <c r="AP1420" s="26"/>
      <c r="AQ1420" s="26"/>
      <c r="AR1420" s="26"/>
      <c r="AS1420" s="26"/>
      <c r="AT1420" s="26"/>
      <c r="AU1420" s="26"/>
      <c r="AV1420" s="26"/>
      <c r="AX1420" s="26"/>
      <c r="AY1420" s="26"/>
      <c r="BG1420" s="9"/>
      <c r="BJ1420" s="10"/>
      <c r="BK1420" s="10"/>
      <c r="BL1420" s="10"/>
      <c r="BM1420" s="10"/>
      <c r="BN1420" s="10"/>
      <c r="BO1420" s="10"/>
      <c r="BP1420" s="10"/>
      <c r="BQ1420" s="10"/>
    </row>
    <row r="1421" spans="1:69">
      <c r="A1421" s="9"/>
      <c r="AM1421" s="47"/>
      <c r="AN1421" s="26"/>
      <c r="AO1421" s="26"/>
      <c r="AP1421" s="26"/>
      <c r="AQ1421" s="26"/>
      <c r="AR1421" s="26"/>
      <c r="AS1421" s="26"/>
      <c r="AT1421" s="26"/>
      <c r="AU1421" s="26"/>
      <c r="AV1421" s="26"/>
      <c r="AX1421" s="26"/>
      <c r="AY1421" s="26"/>
      <c r="BG1421" s="9"/>
      <c r="BJ1421" s="10"/>
      <c r="BK1421" s="10"/>
      <c r="BL1421" s="10"/>
      <c r="BM1421" s="10"/>
      <c r="BN1421" s="10"/>
      <c r="BO1421" s="10"/>
      <c r="BP1421" s="10"/>
      <c r="BQ1421" s="10"/>
    </row>
    <row r="1422" spans="1:69">
      <c r="A1422" s="9"/>
      <c r="AM1422" s="47"/>
      <c r="AN1422" s="26"/>
      <c r="AO1422" s="26"/>
      <c r="AP1422" s="26"/>
      <c r="AQ1422" s="26"/>
      <c r="AR1422" s="26"/>
      <c r="AS1422" s="26"/>
      <c r="AT1422" s="26"/>
      <c r="AU1422" s="26"/>
      <c r="AV1422" s="26"/>
      <c r="AX1422" s="26"/>
      <c r="AY1422" s="26"/>
      <c r="BG1422" s="9"/>
      <c r="BJ1422" s="10"/>
      <c r="BK1422" s="10"/>
      <c r="BL1422" s="10"/>
      <c r="BM1422" s="10"/>
      <c r="BN1422" s="10"/>
      <c r="BO1422" s="10"/>
      <c r="BP1422" s="10"/>
      <c r="BQ1422" s="10"/>
    </row>
    <row r="1423" spans="1:69">
      <c r="A1423" s="9"/>
      <c r="AM1423" s="47"/>
      <c r="AN1423" s="26"/>
      <c r="AO1423" s="26"/>
      <c r="AP1423" s="26"/>
      <c r="AQ1423" s="26"/>
      <c r="AR1423" s="26"/>
      <c r="AS1423" s="26"/>
      <c r="AT1423" s="26"/>
      <c r="AU1423" s="26"/>
      <c r="AV1423" s="26"/>
      <c r="AX1423" s="26"/>
      <c r="AY1423" s="26"/>
      <c r="BG1423" s="9"/>
      <c r="BJ1423" s="10"/>
      <c r="BK1423" s="10"/>
      <c r="BL1423" s="10"/>
      <c r="BM1423" s="10"/>
      <c r="BN1423" s="10"/>
      <c r="BO1423" s="10"/>
      <c r="BP1423" s="10"/>
      <c r="BQ1423" s="10"/>
    </row>
    <row r="1424" spans="1:69">
      <c r="A1424" s="9"/>
      <c r="AM1424" s="47"/>
      <c r="AN1424" s="26"/>
      <c r="AO1424" s="26"/>
      <c r="AP1424" s="26"/>
      <c r="AQ1424" s="26"/>
      <c r="AR1424" s="26"/>
      <c r="AS1424" s="26"/>
      <c r="AT1424" s="26"/>
      <c r="AU1424" s="26"/>
      <c r="AV1424" s="26"/>
      <c r="AX1424" s="26"/>
      <c r="AY1424" s="26"/>
      <c r="BG1424" s="9"/>
      <c r="BJ1424" s="10"/>
      <c r="BK1424" s="10"/>
      <c r="BL1424" s="10"/>
      <c r="BM1424" s="10"/>
      <c r="BN1424" s="10"/>
      <c r="BO1424" s="10"/>
      <c r="BP1424" s="10"/>
      <c r="BQ1424" s="10"/>
    </row>
    <row r="1425" spans="1:69">
      <c r="A1425" s="9"/>
      <c r="AM1425" s="47"/>
      <c r="AN1425" s="26"/>
      <c r="AO1425" s="26"/>
      <c r="AP1425" s="26"/>
      <c r="AQ1425" s="26"/>
      <c r="AR1425" s="26"/>
      <c r="AS1425" s="26"/>
      <c r="AT1425" s="26"/>
      <c r="AU1425" s="26"/>
      <c r="AV1425" s="26"/>
      <c r="AX1425" s="26"/>
      <c r="AY1425" s="26"/>
      <c r="BG1425" s="9"/>
      <c r="BJ1425" s="10"/>
      <c r="BK1425" s="10"/>
      <c r="BL1425" s="10"/>
      <c r="BM1425" s="10"/>
      <c r="BN1425" s="10"/>
      <c r="BO1425" s="10"/>
      <c r="BP1425" s="10"/>
      <c r="BQ1425" s="10"/>
    </row>
    <row r="1426" spans="1:69">
      <c r="A1426" s="9"/>
      <c r="AM1426" s="47"/>
      <c r="AN1426" s="26"/>
      <c r="AO1426" s="26"/>
      <c r="AP1426" s="26"/>
      <c r="AQ1426" s="26"/>
      <c r="AR1426" s="26"/>
      <c r="AS1426" s="26"/>
      <c r="AT1426" s="26"/>
      <c r="AU1426" s="26"/>
      <c r="AV1426" s="26"/>
      <c r="AX1426" s="26"/>
      <c r="AY1426" s="26"/>
      <c r="BG1426" s="9"/>
      <c r="BJ1426" s="10"/>
      <c r="BK1426" s="10"/>
      <c r="BL1426" s="10"/>
      <c r="BM1426" s="10"/>
      <c r="BN1426" s="10"/>
      <c r="BO1426" s="10"/>
      <c r="BP1426" s="10"/>
      <c r="BQ1426" s="10"/>
    </row>
    <row r="1427" spans="1:69">
      <c r="A1427" s="9"/>
      <c r="AM1427" s="47"/>
      <c r="AN1427" s="26"/>
      <c r="AO1427" s="26"/>
      <c r="AP1427" s="26"/>
      <c r="AQ1427" s="26"/>
      <c r="AR1427" s="26"/>
      <c r="AS1427" s="26"/>
      <c r="AT1427" s="26"/>
      <c r="AU1427" s="26"/>
      <c r="AV1427" s="26"/>
      <c r="AX1427" s="26"/>
      <c r="AY1427" s="26"/>
      <c r="BG1427" s="9"/>
      <c r="BJ1427" s="10"/>
      <c r="BK1427" s="10"/>
      <c r="BL1427" s="10"/>
      <c r="BM1427" s="10"/>
      <c r="BN1427" s="10"/>
      <c r="BO1427" s="10"/>
      <c r="BP1427" s="10"/>
      <c r="BQ1427" s="10"/>
    </row>
    <row r="1428" spans="1:69">
      <c r="A1428" s="9"/>
      <c r="AM1428" s="47"/>
      <c r="AN1428" s="26"/>
      <c r="AO1428" s="26"/>
      <c r="AP1428" s="26"/>
      <c r="AQ1428" s="26"/>
      <c r="AR1428" s="26"/>
      <c r="AS1428" s="26"/>
      <c r="AT1428" s="26"/>
      <c r="AU1428" s="26"/>
      <c r="AV1428" s="26"/>
      <c r="AX1428" s="26"/>
      <c r="AY1428" s="26"/>
      <c r="BG1428" s="9"/>
      <c r="BJ1428" s="10"/>
      <c r="BK1428" s="10"/>
      <c r="BL1428" s="10"/>
      <c r="BM1428" s="10"/>
      <c r="BN1428" s="10"/>
      <c r="BO1428" s="10"/>
      <c r="BP1428" s="10"/>
      <c r="BQ1428" s="10"/>
    </row>
    <row r="1429" spans="1:69">
      <c r="A1429" s="9"/>
      <c r="AM1429" s="47"/>
      <c r="AN1429" s="26"/>
      <c r="AO1429" s="26"/>
      <c r="AP1429" s="26"/>
      <c r="AQ1429" s="26"/>
      <c r="AR1429" s="26"/>
      <c r="AS1429" s="26"/>
      <c r="AT1429" s="26"/>
      <c r="AU1429" s="26"/>
      <c r="AV1429" s="26"/>
      <c r="AX1429" s="26"/>
      <c r="AY1429" s="26"/>
      <c r="BG1429" s="9"/>
      <c r="BJ1429" s="10"/>
      <c r="BK1429" s="10"/>
      <c r="BL1429" s="10"/>
      <c r="BM1429" s="10"/>
      <c r="BN1429" s="10"/>
      <c r="BO1429" s="10"/>
      <c r="BP1429" s="10"/>
      <c r="BQ1429" s="10"/>
    </row>
    <row r="1430" spans="1:69">
      <c r="A1430" s="9"/>
      <c r="AM1430" s="47"/>
      <c r="AN1430" s="26"/>
      <c r="AO1430" s="26"/>
      <c r="AP1430" s="26"/>
      <c r="AQ1430" s="26"/>
      <c r="AR1430" s="26"/>
      <c r="AS1430" s="26"/>
      <c r="AT1430" s="26"/>
      <c r="AU1430" s="26"/>
      <c r="AV1430" s="26"/>
      <c r="AX1430" s="26"/>
      <c r="AY1430" s="26"/>
      <c r="BG1430" s="9"/>
      <c r="BJ1430" s="10"/>
      <c r="BK1430" s="10"/>
      <c r="BL1430" s="10"/>
      <c r="BM1430" s="10"/>
      <c r="BN1430" s="10"/>
      <c r="BO1430" s="10"/>
      <c r="BP1430" s="10"/>
      <c r="BQ1430" s="10"/>
    </row>
    <row r="1431" spans="1:69">
      <c r="A1431" s="9"/>
      <c r="AM1431" s="47"/>
      <c r="AN1431" s="26"/>
      <c r="AO1431" s="26"/>
      <c r="AP1431" s="26"/>
      <c r="AQ1431" s="26"/>
      <c r="AR1431" s="26"/>
      <c r="AS1431" s="26"/>
      <c r="AT1431" s="26"/>
      <c r="AU1431" s="26"/>
      <c r="AV1431" s="26"/>
      <c r="AX1431" s="26"/>
      <c r="AY1431" s="26"/>
      <c r="BG1431" s="9"/>
      <c r="BJ1431" s="10"/>
      <c r="BK1431" s="10"/>
      <c r="BL1431" s="10"/>
      <c r="BM1431" s="10"/>
      <c r="BN1431" s="10"/>
      <c r="BO1431" s="10"/>
      <c r="BP1431" s="10"/>
      <c r="BQ1431" s="10"/>
    </row>
    <row r="1432" spans="1:69">
      <c r="A1432" s="9"/>
      <c r="AM1432" s="47"/>
      <c r="AN1432" s="26"/>
      <c r="AO1432" s="26"/>
      <c r="AP1432" s="26"/>
      <c r="AQ1432" s="26"/>
      <c r="AR1432" s="26"/>
      <c r="AS1432" s="26"/>
      <c r="AT1432" s="26"/>
      <c r="AU1432" s="26"/>
      <c r="AV1432" s="26"/>
      <c r="AX1432" s="26"/>
      <c r="AY1432" s="26"/>
      <c r="BG1432" s="9"/>
      <c r="BJ1432" s="10"/>
      <c r="BK1432" s="10"/>
      <c r="BL1432" s="10"/>
      <c r="BM1432" s="10"/>
      <c r="BN1432" s="10"/>
      <c r="BO1432" s="10"/>
      <c r="BP1432" s="10"/>
      <c r="BQ1432" s="10"/>
    </row>
    <row r="1433" spans="1:69">
      <c r="A1433" s="9"/>
      <c r="AM1433" s="47"/>
      <c r="AN1433" s="26"/>
      <c r="AO1433" s="26"/>
      <c r="AP1433" s="26"/>
      <c r="AQ1433" s="26"/>
      <c r="AR1433" s="26"/>
      <c r="AS1433" s="26"/>
      <c r="AT1433" s="26"/>
      <c r="AU1433" s="26"/>
      <c r="AV1433" s="26"/>
      <c r="AX1433" s="26"/>
      <c r="AY1433" s="26"/>
      <c r="BG1433" s="9"/>
      <c r="BJ1433" s="10"/>
      <c r="BK1433" s="10"/>
      <c r="BL1433" s="10"/>
      <c r="BM1433" s="10"/>
      <c r="BN1433" s="10"/>
      <c r="BO1433" s="10"/>
      <c r="BP1433" s="10"/>
      <c r="BQ1433" s="10"/>
    </row>
    <row r="1434" spans="1:69">
      <c r="A1434" s="9"/>
      <c r="AM1434" s="47"/>
      <c r="AN1434" s="26"/>
      <c r="AO1434" s="26"/>
      <c r="AP1434" s="26"/>
      <c r="AQ1434" s="26"/>
      <c r="AR1434" s="26"/>
      <c r="AS1434" s="26"/>
      <c r="AT1434" s="26"/>
      <c r="AU1434" s="26"/>
      <c r="AV1434" s="26"/>
      <c r="AX1434" s="26"/>
      <c r="AY1434" s="26"/>
      <c r="BG1434" s="9"/>
      <c r="BJ1434" s="10"/>
      <c r="BK1434" s="10"/>
      <c r="BL1434" s="10"/>
      <c r="BM1434" s="10"/>
      <c r="BN1434" s="10"/>
      <c r="BO1434" s="10"/>
      <c r="BP1434" s="10"/>
      <c r="BQ1434" s="10"/>
    </row>
    <row r="1435" spans="1:69">
      <c r="A1435" s="9"/>
      <c r="AM1435" s="47"/>
      <c r="AN1435" s="26"/>
      <c r="AO1435" s="26"/>
      <c r="AP1435" s="26"/>
      <c r="AQ1435" s="26"/>
      <c r="AR1435" s="26"/>
      <c r="AS1435" s="26"/>
      <c r="AT1435" s="26"/>
      <c r="AU1435" s="26"/>
      <c r="AV1435" s="26"/>
      <c r="AX1435" s="26"/>
      <c r="AY1435" s="26"/>
      <c r="BG1435" s="9"/>
      <c r="BJ1435" s="10"/>
      <c r="BK1435" s="10"/>
      <c r="BL1435" s="10"/>
      <c r="BM1435" s="10"/>
      <c r="BN1435" s="10"/>
      <c r="BO1435" s="10"/>
      <c r="BP1435" s="10"/>
      <c r="BQ1435" s="10"/>
    </row>
    <row r="1436" spans="1:69">
      <c r="A1436" s="9"/>
      <c r="AM1436" s="47"/>
      <c r="AN1436" s="26"/>
      <c r="AO1436" s="26"/>
      <c r="AP1436" s="26"/>
      <c r="AQ1436" s="26"/>
      <c r="AR1436" s="26"/>
      <c r="AS1436" s="26"/>
      <c r="AT1436" s="26"/>
      <c r="AU1436" s="26"/>
      <c r="AV1436" s="26"/>
      <c r="AX1436" s="26"/>
      <c r="AY1436" s="26"/>
      <c r="BG1436" s="9"/>
      <c r="BJ1436" s="10"/>
      <c r="BK1436" s="10"/>
      <c r="BL1436" s="10"/>
      <c r="BM1436" s="10"/>
      <c r="BN1436" s="10"/>
      <c r="BO1436" s="10"/>
      <c r="BP1436" s="10"/>
      <c r="BQ1436" s="10"/>
    </row>
    <row r="1437" spans="1:69">
      <c r="A1437" s="9"/>
      <c r="AM1437" s="47"/>
      <c r="AN1437" s="26"/>
      <c r="AO1437" s="26"/>
      <c r="AP1437" s="26"/>
      <c r="AQ1437" s="26"/>
      <c r="AR1437" s="26"/>
      <c r="AS1437" s="26"/>
      <c r="AT1437" s="26"/>
      <c r="AU1437" s="26"/>
      <c r="AV1437" s="26"/>
      <c r="AX1437" s="26"/>
      <c r="AY1437" s="26"/>
      <c r="BG1437" s="9"/>
      <c r="BJ1437" s="10"/>
      <c r="BK1437" s="10"/>
      <c r="BL1437" s="10"/>
      <c r="BM1437" s="10"/>
      <c r="BN1437" s="10"/>
      <c r="BO1437" s="10"/>
      <c r="BP1437" s="10"/>
      <c r="BQ1437" s="10"/>
    </row>
    <row r="1438" spans="1:69">
      <c r="A1438" s="9"/>
      <c r="AM1438" s="47"/>
      <c r="AN1438" s="26"/>
      <c r="AO1438" s="26"/>
      <c r="AP1438" s="26"/>
      <c r="AQ1438" s="26"/>
      <c r="AR1438" s="26"/>
      <c r="AS1438" s="26"/>
      <c r="AT1438" s="26"/>
      <c r="AU1438" s="26"/>
      <c r="AV1438" s="26"/>
      <c r="AX1438" s="26"/>
      <c r="AY1438" s="26"/>
      <c r="BG1438" s="9"/>
      <c r="BJ1438" s="10"/>
      <c r="BK1438" s="10"/>
      <c r="BL1438" s="10"/>
      <c r="BM1438" s="10"/>
      <c r="BN1438" s="10"/>
      <c r="BO1438" s="10"/>
      <c r="BP1438" s="10"/>
      <c r="BQ1438" s="10"/>
    </row>
    <row r="1439" spans="1:69">
      <c r="A1439" s="9"/>
      <c r="AM1439" s="47"/>
      <c r="AN1439" s="26"/>
      <c r="AO1439" s="26"/>
      <c r="AP1439" s="26"/>
      <c r="AQ1439" s="26"/>
      <c r="AR1439" s="26"/>
      <c r="AS1439" s="26"/>
      <c r="AT1439" s="26"/>
      <c r="AU1439" s="26"/>
      <c r="AV1439" s="26"/>
      <c r="AX1439" s="26"/>
      <c r="AY1439" s="26"/>
      <c r="BG1439" s="9"/>
      <c r="BJ1439" s="10"/>
      <c r="BK1439" s="10"/>
      <c r="BL1439" s="10"/>
      <c r="BM1439" s="10"/>
      <c r="BN1439" s="10"/>
      <c r="BO1439" s="10"/>
      <c r="BP1439" s="10"/>
      <c r="BQ1439" s="10"/>
    </row>
    <row r="1440" spans="1:69">
      <c r="A1440" s="9"/>
      <c r="AM1440" s="47"/>
      <c r="AN1440" s="26"/>
      <c r="AO1440" s="26"/>
      <c r="AP1440" s="26"/>
      <c r="AQ1440" s="26"/>
      <c r="AR1440" s="26"/>
      <c r="AS1440" s="26"/>
      <c r="AT1440" s="26"/>
      <c r="AU1440" s="26"/>
      <c r="AV1440" s="26"/>
      <c r="AX1440" s="26"/>
      <c r="AY1440" s="26"/>
      <c r="BG1440" s="9"/>
      <c r="BJ1440" s="10"/>
      <c r="BK1440" s="10"/>
      <c r="BL1440" s="10"/>
      <c r="BM1440" s="10"/>
      <c r="BN1440" s="10"/>
      <c r="BO1440" s="10"/>
      <c r="BP1440" s="10"/>
      <c r="BQ1440" s="10"/>
    </row>
    <row r="1441" spans="1:69">
      <c r="A1441" s="9"/>
      <c r="AM1441" s="47"/>
      <c r="AN1441" s="26"/>
      <c r="AO1441" s="26"/>
      <c r="AP1441" s="26"/>
      <c r="AQ1441" s="26"/>
      <c r="AR1441" s="26"/>
      <c r="AS1441" s="26"/>
      <c r="AT1441" s="26"/>
      <c r="AU1441" s="26"/>
      <c r="AV1441" s="26"/>
      <c r="AX1441" s="26"/>
      <c r="AY1441" s="26"/>
      <c r="BG1441" s="9"/>
      <c r="BJ1441" s="10"/>
      <c r="BK1441" s="10"/>
      <c r="BL1441" s="10"/>
      <c r="BM1441" s="10"/>
      <c r="BN1441" s="10"/>
      <c r="BO1441" s="10"/>
      <c r="BP1441" s="10"/>
      <c r="BQ1441" s="10"/>
    </row>
    <row r="1442" spans="1:69">
      <c r="A1442" s="9"/>
      <c r="AM1442" s="47"/>
      <c r="AN1442" s="26"/>
      <c r="AO1442" s="26"/>
      <c r="AP1442" s="26"/>
      <c r="AQ1442" s="26"/>
      <c r="AR1442" s="26"/>
      <c r="AS1442" s="26"/>
      <c r="AT1442" s="26"/>
      <c r="AU1442" s="26"/>
      <c r="AV1442" s="26"/>
      <c r="AX1442" s="26"/>
      <c r="AY1442" s="26"/>
      <c r="BG1442" s="9"/>
      <c r="BJ1442" s="10"/>
      <c r="BK1442" s="10"/>
      <c r="BL1442" s="10"/>
      <c r="BM1442" s="10"/>
      <c r="BN1442" s="10"/>
      <c r="BO1442" s="10"/>
      <c r="BP1442" s="10"/>
      <c r="BQ1442" s="10"/>
    </row>
    <row r="1443" spans="1:69">
      <c r="A1443" s="9"/>
      <c r="AM1443" s="47"/>
      <c r="AN1443" s="26"/>
      <c r="AO1443" s="26"/>
      <c r="AP1443" s="26"/>
      <c r="AQ1443" s="26"/>
      <c r="AR1443" s="26"/>
      <c r="AS1443" s="26"/>
      <c r="AT1443" s="26"/>
      <c r="AU1443" s="26"/>
      <c r="AV1443" s="26"/>
      <c r="AX1443" s="26"/>
      <c r="AY1443" s="26"/>
      <c r="BG1443" s="9"/>
      <c r="BJ1443" s="10"/>
      <c r="BK1443" s="10"/>
      <c r="BL1443" s="10"/>
      <c r="BM1443" s="10"/>
      <c r="BN1443" s="10"/>
      <c r="BO1443" s="10"/>
      <c r="BP1443" s="10"/>
      <c r="BQ1443" s="10"/>
    </row>
    <row r="1444" spans="1:69">
      <c r="A1444" s="9"/>
      <c r="AM1444" s="47"/>
      <c r="AN1444" s="26"/>
      <c r="AO1444" s="26"/>
      <c r="AP1444" s="26"/>
      <c r="AQ1444" s="26"/>
      <c r="AR1444" s="26"/>
      <c r="AS1444" s="26"/>
      <c r="AT1444" s="26"/>
      <c r="AU1444" s="26"/>
      <c r="AV1444" s="26"/>
      <c r="AX1444" s="26"/>
      <c r="AY1444" s="26"/>
      <c r="BG1444" s="9"/>
      <c r="BJ1444" s="10"/>
      <c r="BK1444" s="10"/>
      <c r="BL1444" s="10"/>
      <c r="BM1444" s="10"/>
      <c r="BN1444" s="10"/>
      <c r="BO1444" s="10"/>
      <c r="BP1444" s="10"/>
      <c r="BQ1444" s="10"/>
    </row>
    <row r="1445" spans="1:69">
      <c r="A1445" s="9"/>
      <c r="AM1445" s="47"/>
      <c r="AN1445" s="26"/>
      <c r="AO1445" s="26"/>
      <c r="AP1445" s="26"/>
      <c r="AQ1445" s="26"/>
      <c r="AR1445" s="26"/>
      <c r="AS1445" s="26"/>
      <c r="AT1445" s="26"/>
      <c r="AU1445" s="26"/>
      <c r="AV1445" s="26"/>
      <c r="AX1445" s="26"/>
      <c r="AY1445" s="26"/>
      <c r="BG1445" s="9"/>
      <c r="BJ1445" s="10"/>
      <c r="BK1445" s="10"/>
      <c r="BL1445" s="10"/>
      <c r="BM1445" s="10"/>
      <c r="BN1445" s="10"/>
      <c r="BO1445" s="10"/>
      <c r="BP1445" s="10"/>
      <c r="BQ1445" s="10"/>
    </row>
    <row r="1446" spans="1:69">
      <c r="A1446" s="9"/>
      <c r="AM1446" s="47"/>
      <c r="AN1446" s="26"/>
      <c r="AO1446" s="26"/>
      <c r="AP1446" s="26"/>
      <c r="AQ1446" s="26"/>
      <c r="AR1446" s="26"/>
      <c r="AS1446" s="26"/>
      <c r="AT1446" s="26"/>
      <c r="AU1446" s="26"/>
      <c r="AV1446" s="26"/>
      <c r="AX1446" s="26"/>
      <c r="AY1446" s="26"/>
      <c r="BG1446" s="9"/>
      <c r="BJ1446" s="10"/>
      <c r="BK1446" s="10"/>
      <c r="BL1446" s="10"/>
      <c r="BM1446" s="10"/>
      <c r="BN1446" s="10"/>
      <c r="BO1446" s="10"/>
      <c r="BP1446" s="10"/>
      <c r="BQ1446" s="10"/>
    </row>
    <row r="1447" spans="1:69">
      <c r="A1447" s="9"/>
      <c r="AM1447" s="47"/>
      <c r="AN1447" s="26"/>
      <c r="AO1447" s="26"/>
      <c r="AP1447" s="26"/>
      <c r="AQ1447" s="26"/>
      <c r="AR1447" s="26"/>
      <c r="AS1447" s="26"/>
      <c r="AT1447" s="26"/>
      <c r="AU1447" s="26"/>
      <c r="AV1447" s="26"/>
      <c r="AX1447" s="26"/>
      <c r="AY1447" s="26"/>
      <c r="BG1447" s="9"/>
      <c r="BJ1447" s="10"/>
      <c r="BK1447" s="10"/>
      <c r="BL1447" s="10"/>
      <c r="BM1447" s="10"/>
      <c r="BN1447" s="10"/>
      <c r="BO1447" s="10"/>
      <c r="BP1447" s="10"/>
      <c r="BQ1447" s="10"/>
    </row>
    <row r="1448" spans="1:69">
      <c r="A1448" s="9"/>
      <c r="AM1448" s="47"/>
      <c r="AN1448" s="26"/>
      <c r="AO1448" s="26"/>
      <c r="AP1448" s="26"/>
      <c r="AQ1448" s="26"/>
      <c r="AR1448" s="26"/>
      <c r="AS1448" s="26"/>
      <c r="AT1448" s="26"/>
      <c r="AU1448" s="26"/>
      <c r="AV1448" s="26"/>
      <c r="AX1448" s="26"/>
      <c r="AY1448" s="26"/>
      <c r="BG1448" s="9"/>
      <c r="BJ1448" s="10"/>
      <c r="BK1448" s="10"/>
      <c r="BL1448" s="10"/>
      <c r="BM1448" s="10"/>
      <c r="BN1448" s="10"/>
      <c r="BO1448" s="10"/>
      <c r="BP1448" s="10"/>
      <c r="BQ1448" s="10"/>
    </row>
    <row r="1449" spans="1:69">
      <c r="A1449" s="9"/>
      <c r="AM1449" s="47"/>
      <c r="AN1449" s="26"/>
      <c r="AO1449" s="26"/>
      <c r="AP1449" s="26"/>
      <c r="AQ1449" s="26"/>
      <c r="AR1449" s="26"/>
      <c r="AS1449" s="26"/>
      <c r="AT1449" s="26"/>
      <c r="AU1449" s="26"/>
      <c r="AV1449" s="26"/>
      <c r="AX1449" s="26"/>
      <c r="AY1449" s="26"/>
      <c r="BG1449" s="9"/>
      <c r="BJ1449" s="10"/>
      <c r="BK1449" s="10"/>
      <c r="BL1449" s="10"/>
      <c r="BM1449" s="10"/>
      <c r="BN1449" s="10"/>
      <c r="BO1449" s="10"/>
      <c r="BP1449" s="10"/>
      <c r="BQ1449" s="10"/>
    </row>
    <row r="1450" spans="1:69">
      <c r="A1450" s="9"/>
      <c r="AM1450" s="47"/>
      <c r="AN1450" s="26"/>
      <c r="AO1450" s="26"/>
      <c r="AP1450" s="26"/>
      <c r="AQ1450" s="26"/>
      <c r="AR1450" s="26"/>
      <c r="AS1450" s="26"/>
      <c r="AT1450" s="26"/>
      <c r="AU1450" s="26"/>
      <c r="AV1450" s="26"/>
      <c r="AX1450" s="26"/>
      <c r="AY1450" s="26"/>
      <c r="BG1450" s="9"/>
      <c r="BJ1450" s="10"/>
      <c r="BK1450" s="10"/>
      <c r="BL1450" s="10"/>
      <c r="BM1450" s="10"/>
      <c r="BN1450" s="10"/>
      <c r="BO1450" s="10"/>
      <c r="BP1450" s="10"/>
      <c r="BQ1450" s="10"/>
    </row>
    <row r="1451" spans="1:69">
      <c r="A1451" s="9"/>
      <c r="AM1451" s="47"/>
      <c r="AN1451" s="26"/>
      <c r="AO1451" s="26"/>
      <c r="AP1451" s="26"/>
      <c r="AQ1451" s="26"/>
      <c r="AR1451" s="26"/>
      <c r="AS1451" s="26"/>
      <c r="AT1451" s="26"/>
      <c r="AU1451" s="26"/>
      <c r="AV1451" s="26"/>
      <c r="AX1451" s="26"/>
      <c r="AY1451" s="26"/>
      <c r="BG1451" s="9"/>
      <c r="BJ1451" s="10"/>
      <c r="BK1451" s="10"/>
      <c r="BL1451" s="10"/>
      <c r="BM1451" s="10"/>
      <c r="BN1451" s="10"/>
      <c r="BO1451" s="10"/>
      <c r="BP1451" s="10"/>
      <c r="BQ1451" s="10"/>
    </row>
    <row r="1452" spans="1:69">
      <c r="A1452" s="9"/>
      <c r="AM1452" s="47"/>
      <c r="AN1452" s="26"/>
      <c r="AO1452" s="26"/>
      <c r="AP1452" s="26"/>
      <c r="AQ1452" s="26"/>
      <c r="AR1452" s="26"/>
      <c r="AS1452" s="26"/>
      <c r="AT1452" s="26"/>
      <c r="AU1452" s="26"/>
      <c r="AV1452" s="26"/>
      <c r="AX1452" s="26"/>
      <c r="AY1452" s="26"/>
      <c r="BG1452" s="9"/>
      <c r="BJ1452" s="10"/>
      <c r="BK1452" s="10"/>
      <c r="BL1452" s="10"/>
      <c r="BM1452" s="10"/>
      <c r="BN1452" s="10"/>
      <c r="BO1452" s="10"/>
      <c r="BP1452" s="10"/>
      <c r="BQ1452" s="10"/>
    </row>
    <row r="1453" spans="1:69">
      <c r="A1453" s="9"/>
      <c r="AM1453" s="47"/>
      <c r="AN1453" s="26"/>
      <c r="AO1453" s="26"/>
      <c r="AP1453" s="26"/>
      <c r="AQ1453" s="26"/>
      <c r="AR1453" s="26"/>
      <c r="AS1453" s="26"/>
      <c r="AT1453" s="26"/>
      <c r="AU1453" s="26"/>
      <c r="AV1453" s="26"/>
      <c r="AX1453" s="26"/>
      <c r="AY1453" s="26"/>
      <c r="BG1453" s="9"/>
      <c r="BJ1453" s="10"/>
      <c r="BK1453" s="10"/>
      <c r="BL1453" s="10"/>
      <c r="BM1453" s="10"/>
      <c r="BN1453" s="10"/>
      <c r="BO1453" s="10"/>
      <c r="BP1453" s="10"/>
      <c r="BQ1453" s="10"/>
    </row>
    <row r="1454" spans="1:69">
      <c r="A1454" s="9"/>
      <c r="AM1454" s="47"/>
      <c r="AN1454" s="26"/>
      <c r="AO1454" s="26"/>
      <c r="AP1454" s="26"/>
      <c r="AQ1454" s="26"/>
      <c r="AR1454" s="26"/>
      <c r="AS1454" s="26"/>
      <c r="AT1454" s="26"/>
      <c r="AU1454" s="26"/>
      <c r="AV1454" s="26"/>
      <c r="AX1454" s="26"/>
      <c r="AY1454" s="26"/>
      <c r="BG1454" s="9"/>
      <c r="BJ1454" s="10"/>
      <c r="BK1454" s="10"/>
      <c r="BL1454" s="10"/>
      <c r="BM1454" s="10"/>
      <c r="BN1454" s="10"/>
      <c r="BO1454" s="10"/>
      <c r="BP1454" s="10"/>
      <c r="BQ1454" s="10"/>
    </row>
    <row r="1455" spans="1:69">
      <c r="A1455" s="9"/>
      <c r="AM1455" s="47"/>
      <c r="AN1455" s="26"/>
      <c r="AO1455" s="26"/>
      <c r="AP1455" s="26"/>
      <c r="AQ1455" s="26"/>
      <c r="AR1455" s="26"/>
      <c r="AS1455" s="26"/>
      <c r="AT1455" s="26"/>
      <c r="AU1455" s="26"/>
      <c r="AV1455" s="26"/>
      <c r="AX1455" s="26"/>
      <c r="AY1455" s="26"/>
      <c r="BG1455" s="9"/>
      <c r="BJ1455" s="10"/>
      <c r="BK1455" s="10"/>
      <c r="BL1455" s="10"/>
      <c r="BM1455" s="10"/>
      <c r="BN1455" s="10"/>
      <c r="BO1455" s="10"/>
      <c r="BP1455" s="10"/>
      <c r="BQ1455" s="10"/>
    </row>
    <row r="1456" spans="1:69">
      <c r="A1456" s="9"/>
      <c r="AM1456" s="47"/>
      <c r="AN1456" s="26"/>
      <c r="AO1456" s="26"/>
      <c r="AP1456" s="26"/>
      <c r="AQ1456" s="26"/>
      <c r="AR1456" s="26"/>
      <c r="AS1456" s="26"/>
      <c r="AT1456" s="26"/>
      <c r="AU1456" s="26"/>
      <c r="AV1456" s="26"/>
      <c r="AX1456" s="26"/>
      <c r="AY1456" s="26"/>
      <c r="BG1456" s="9"/>
      <c r="BJ1456" s="10"/>
      <c r="BK1456" s="10"/>
      <c r="BL1456" s="10"/>
      <c r="BM1456" s="10"/>
      <c r="BN1456" s="10"/>
      <c r="BO1456" s="10"/>
      <c r="BP1456" s="10"/>
      <c r="BQ1456" s="10"/>
    </row>
    <row r="1457" spans="1:69">
      <c r="A1457" s="9"/>
      <c r="AM1457" s="47"/>
      <c r="AN1457" s="26"/>
      <c r="AO1457" s="26"/>
      <c r="AP1457" s="26"/>
      <c r="AQ1457" s="26"/>
      <c r="AR1457" s="26"/>
      <c r="AS1457" s="26"/>
      <c r="AT1457" s="26"/>
      <c r="AU1457" s="26"/>
      <c r="AV1457" s="26"/>
      <c r="AX1457" s="26"/>
      <c r="AY1457" s="26"/>
      <c r="BG1457" s="9"/>
      <c r="BJ1457" s="10"/>
      <c r="BK1457" s="10"/>
      <c r="BL1457" s="10"/>
      <c r="BM1457" s="10"/>
      <c r="BN1457" s="10"/>
      <c r="BO1457" s="10"/>
      <c r="BP1457" s="10"/>
      <c r="BQ1457" s="10"/>
    </row>
    <row r="1458" spans="1:69">
      <c r="A1458" s="9"/>
      <c r="AM1458" s="47"/>
      <c r="AN1458" s="26"/>
      <c r="AO1458" s="26"/>
      <c r="AP1458" s="26"/>
      <c r="AQ1458" s="26"/>
      <c r="AR1458" s="26"/>
      <c r="AS1458" s="26"/>
      <c r="AT1458" s="26"/>
      <c r="AU1458" s="26"/>
      <c r="AV1458" s="26"/>
      <c r="AX1458" s="26"/>
      <c r="AY1458" s="26"/>
      <c r="BG1458" s="9"/>
      <c r="BJ1458" s="10"/>
      <c r="BK1458" s="10"/>
      <c r="BL1458" s="10"/>
      <c r="BM1458" s="10"/>
      <c r="BN1458" s="10"/>
      <c r="BO1458" s="10"/>
      <c r="BP1458" s="10"/>
      <c r="BQ1458" s="10"/>
    </row>
    <row r="1459" spans="1:69">
      <c r="A1459" s="9"/>
      <c r="AM1459" s="47"/>
      <c r="AN1459" s="26"/>
      <c r="AO1459" s="26"/>
      <c r="AP1459" s="26"/>
      <c r="AQ1459" s="26"/>
      <c r="AR1459" s="26"/>
      <c r="AS1459" s="26"/>
      <c r="AT1459" s="26"/>
      <c r="AU1459" s="26"/>
      <c r="AV1459" s="26"/>
      <c r="AX1459" s="26"/>
      <c r="AY1459" s="26"/>
      <c r="BG1459" s="9"/>
      <c r="BJ1459" s="10"/>
      <c r="BK1459" s="10"/>
      <c r="BL1459" s="10"/>
      <c r="BM1459" s="10"/>
      <c r="BN1459" s="10"/>
      <c r="BO1459" s="10"/>
      <c r="BP1459" s="10"/>
      <c r="BQ1459" s="10"/>
    </row>
    <row r="1460" spans="1:69">
      <c r="A1460" s="9"/>
      <c r="AM1460" s="47"/>
      <c r="AN1460" s="26"/>
      <c r="AO1460" s="26"/>
      <c r="AP1460" s="26"/>
      <c r="AQ1460" s="26"/>
      <c r="AR1460" s="26"/>
      <c r="AS1460" s="26"/>
      <c r="AT1460" s="26"/>
      <c r="AU1460" s="26"/>
      <c r="AV1460" s="26"/>
      <c r="AX1460" s="26"/>
      <c r="AY1460" s="26"/>
      <c r="BG1460" s="9"/>
      <c r="BJ1460" s="10"/>
      <c r="BK1460" s="10"/>
      <c r="BL1460" s="10"/>
      <c r="BM1460" s="10"/>
      <c r="BN1460" s="10"/>
      <c r="BO1460" s="10"/>
      <c r="BP1460" s="10"/>
      <c r="BQ1460" s="10"/>
    </row>
    <row r="1461" spans="1:69">
      <c r="A1461" s="9"/>
      <c r="AM1461" s="47"/>
      <c r="AN1461" s="26"/>
      <c r="AO1461" s="26"/>
      <c r="AP1461" s="26"/>
      <c r="AQ1461" s="26"/>
      <c r="AR1461" s="26"/>
      <c r="AS1461" s="26"/>
      <c r="AT1461" s="26"/>
      <c r="AU1461" s="26"/>
      <c r="AV1461" s="26"/>
      <c r="AX1461" s="26"/>
      <c r="AY1461" s="26"/>
      <c r="BG1461" s="9"/>
      <c r="BJ1461" s="10"/>
      <c r="BK1461" s="10"/>
      <c r="BL1461" s="10"/>
      <c r="BM1461" s="10"/>
      <c r="BN1461" s="10"/>
      <c r="BO1461" s="10"/>
      <c r="BP1461" s="10"/>
      <c r="BQ1461" s="10"/>
    </row>
    <row r="1462" spans="1:69">
      <c r="A1462" s="9"/>
      <c r="AM1462" s="47"/>
      <c r="AN1462" s="26"/>
      <c r="AO1462" s="26"/>
      <c r="AP1462" s="26"/>
      <c r="AQ1462" s="26"/>
      <c r="AR1462" s="26"/>
      <c r="AS1462" s="26"/>
      <c r="AT1462" s="26"/>
      <c r="AU1462" s="26"/>
      <c r="AV1462" s="26"/>
      <c r="AX1462" s="26"/>
      <c r="AY1462" s="26"/>
      <c r="BG1462" s="9"/>
      <c r="BJ1462" s="10"/>
      <c r="BK1462" s="10"/>
      <c r="BL1462" s="10"/>
      <c r="BM1462" s="10"/>
      <c r="BN1462" s="10"/>
      <c r="BO1462" s="10"/>
      <c r="BP1462" s="10"/>
      <c r="BQ1462" s="10"/>
    </row>
    <row r="1463" spans="1:69">
      <c r="A1463" s="9"/>
      <c r="AM1463" s="47"/>
      <c r="AN1463" s="26"/>
      <c r="AO1463" s="26"/>
      <c r="AP1463" s="26"/>
      <c r="AQ1463" s="26"/>
      <c r="AR1463" s="26"/>
      <c r="AS1463" s="26"/>
      <c r="AT1463" s="26"/>
      <c r="AU1463" s="26"/>
      <c r="AV1463" s="26"/>
      <c r="AX1463" s="26"/>
      <c r="AY1463" s="26"/>
      <c r="BG1463" s="9"/>
      <c r="BJ1463" s="10"/>
      <c r="BK1463" s="10"/>
      <c r="BL1463" s="10"/>
      <c r="BM1463" s="10"/>
      <c r="BN1463" s="10"/>
      <c r="BO1463" s="10"/>
      <c r="BP1463" s="10"/>
      <c r="BQ1463" s="10"/>
    </row>
    <row r="1464" spans="1:69">
      <c r="A1464" s="9"/>
      <c r="AM1464" s="47"/>
      <c r="AN1464" s="26"/>
      <c r="AO1464" s="26"/>
      <c r="AP1464" s="26"/>
      <c r="AQ1464" s="26"/>
      <c r="AR1464" s="26"/>
      <c r="AS1464" s="26"/>
      <c r="AT1464" s="26"/>
      <c r="AU1464" s="26"/>
      <c r="AV1464" s="26"/>
      <c r="AX1464" s="26"/>
      <c r="AY1464" s="26"/>
      <c r="BG1464" s="9"/>
      <c r="BJ1464" s="10"/>
      <c r="BK1464" s="10"/>
      <c r="BL1464" s="10"/>
      <c r="BM1464" s="10"/>
      <c r="BN1464" s="10"/>
      <c r="BO1464" s="10"/>
      <c r="BP1464" s="10"/>
      <c r="BQ1464" s="10"/>
    </row>
    <row r="1465" spans="1:69">
      <c r="A1465" s="9"/>
      <c r="AM1465" s="47"/>
      <c r="AN1465" s="26"/>
      <c r="AO1465" s="26"/>
      <c r="AP1465" s="26"/>
      <c r="AQ1465" s="26"/>
      <c r="AR1465" s="26"/>
      <c r="AS1465" s="26"/>
      <c r="AT1465" s="26"/>
      <c r="AU1465" s="26"/>
      <c r="AV1465" s="26"/>
      <c r="AX1465" s="26"/>
      <c r="AY1465" s="26"/>
      <c r="BG1465" s="9"/>
      <c r="BJ1465" s="10"/>
      <c r="BK1465" s="10"/>
      <c r="BL1465" s="10"/>
      <c r="BM1465" s="10"/>
      <c r="BN1465" s="10"/>
      <c r="BO1465" s="10"/>
      <c r="BP1465" s="10"/>
      <c r="BQ1465" s="10"/>
    </row>
    <row r="1466" spans="1:69">
      <c r="A1466" s="9"/>
      <c r="AM1466" s="47"/>
      <c r="AN1466" s="26"/>
      <c r="AO1466" s="26"/>
      <c r="AP1466" s="26"/>
      <c r="AQ1466" s="26"/>
      <c r="AR1466" s="26"/>
      <c r="AS1466" s="26"/>
      <c r="AT1466" s="26"/>
      <c r="AU1466" s="26"/>
      <c r="AV1466" s="26"/>
      <c r="AX1466" s="26"/>
      <c r="AY1466" s="26"/>
      <c r="BG1466" s="9"/>
      <c r="BJ1466" s="10"/>
      <c r="BK1466" s="10"/>
      <c r="BL1466" s="10"/>
      <c r="BM1466" s="10"/>
      <c r="BN1466" s="10"/>
      <c r="BO1466" s="10"/>
      <c r="BP1466" s="10"/>
      <c r="BQ1466" s="10"/>
    </row>
    <row r="1467" spans="1:69">
      <c r="A1467" s="9"/>
      <c r="AM1467" s="47"/>
      <c r="AN1467" s="26"/>
      <c r="AO1467" s="26"/>
      <c r="AP1467" s="26"/>
      <c r="AQ1467" s="26"/>
      <c r="AR1467" s="26"/>
      <c r="AS1467" s="26"/>
      <c r="AT1467" s="26"/>
      <c r="AU1467" s="26"/>
      <c r="AV1467" s="26"/>
      <c r="AX1467" s="26"/>
      <c r="AY1467" s="26"/>
      <c r="BG1467" s="9"/>
      <c r="BJ1467" s="10"/>
      <c r="BK1467" s="10"/>
      <c r="BL1467" s="10"/>
      <c r="BM1467" s="10"/>
      <c r="BN1467" s="10"/>
      <c r="BO1467" s="10"/>
      <c r="BP1467" s="10"/>
      <c r="BQ1467" s="10"/>
    </row>
    <row r="1468" spans="1:69">
      <c r="A1468" s="9"/>
      <c r="AM1468" s="47"/>
      <c r="AN1468" s="26"/>
      <c r="AO1468" s="26"/>
      <c r="AP1468" s="26"/>
      <c r="AQ1468" s="26"/>
      <c r="AR1468" s="26"/>
      <c r="AS1468" s="26"/>
      <c r="AT1468" s="26"/>
      <c r="AU1468" s="26"/>
      <c r="AV1468" s="26"/>
      <c r="AX1468" s="26"/>
      <c r="AY1468" s="26"/>
      <c r="BG1468" s="9"/>
      <c r="BJ1468" s="10"/>
      <c r="BK1468" s="10"/>
      <c r="BL1468" s="10"/>
      <c r="BM1468" s="10"/>
      <c r="BN1468" s="10"/>
      <c r="BO1468" s="10"/>
      <c r="BP1468" s="10"/>
      <c r="BQ1468" s="10"/>
    </row>
    <row r="1469" spans="1:69">
      <c r="A1469" s="9"/>
      <c r="AM1469" s="47"/>
      <c r="AN1469" s="26"/>
      <c r="AO1469" s="26"/>
      <c r="AP1469" s="26"/>
      <c r="AQ1469" s="26"/>
      <c r="AR1469" s="26"/>
      <c r="AS1469" s="26"/>
      <c r="AT1469" s="26"/>
      <c r="AU1469" s="26"/>
      <c r="AV1469" s="26"/>
      <c r="AX1469" s="26"/>
      <c r="AY1469" s="26"/>
      <c r="BG1469" s="9"/>
      <c r="BJ1469" s="10"/>
      <c r="BK1469" s="10"/>
      <c r="BL1469" s="10"/>
      <c r="BM1469" s="10"/>
      <c r="BN1469" s="10"/>
      <c r="BO1469" s="10"/>
      <c r="BP1469" s="10"/>
      <c r="BQ1469" s="10"/>
    </row>
    <row r="1470" spans="1:69">
      <c r="A1470" s="9"/>
      <c r="AM1470" s="47"/>
      <c r="AN1470" s="26"/>
      <c r="AO1470" s="26"/>
      <c r="AP1470" s="26"/>
      <c r="AQ1470" s="26"/>
      <c r="AR1470" s="26"/>
      <c r="AS1470" s="26"/>
      <c r="AT1470" s="26"/>
      <c r="AU1470" s="26"/>
      <c r="AV1470" s="26"/>
      <c r="AX1470" s="26"/>
      <c r="AY1470" s="26"/>
      <c r="BG1470" s="9"/>
      <c r="BJ1470" s="10"/>
      <c r="BK1470" s="10"/>
      <c r="BL1470" s="10"/>
      <c r="BM1470" s="10"/>
      <c r="BN1470" s="10"/>
      <c r="BO1470" s="10"/>
      <c r="BP1470" s="10"/>
      <c r="BQ1470" s="10"/>
    </row>
    <row r="1471" spans="1:69">
      <c r="A1471" s="9"/>
      <c r="AM1471" s="47"/>
      <c r="AN1471" s="26"/>
      <c r="AO1471" s="26"/>
      <c r="AP1471" s="26"/>
      <c r="AQ1471" s="26"/>
      <c r="AR1471" s="26"/>
      <c r="AS1471" s="26"/>
      <c r="AT1471" s="26"/>
      <c r="AU1471" s="26"/>
      <c r="AV1471" s="26"/>
      <c r="AX1471" s="26"/>
      <c r="AY1471" s="26"/>
      <c r="BG1471" s="9"/>
      <c r="BJ1471" s="10"/>
      <c r="BK1471" s="10"/>
      <c r="BL1471" s="10"/>
      <c r="BM1471" s="10"/>
      <c r="BN1471" s="10"/>
      <c r="BO1471" s="10"/>
      <c r="BP1471" s="10"/>
      <c r="BQ1471" s="10"/>
    </row>
    <row r="1472" spans="1:69">
      <c r="A1472" s="9"/>
      <c r="AM1472" s="47"/>
      <c r="AN1472" s="26"/>
      <c r="AO1472" s="26"/>
      <c r="AP1472" s="26"/>
      <c r="AQ1472" s="26"/>
      <c r="AR1472" s="26"/>
      <c r="AS1472" s="26"/>
      <c r="AT1472" s="26"/>
      <c r="AU1472" s="26"/>
      <c r="AV1472" s="26"/>
      <c r="AX1472" s="26"/>
      <c r="AY1472" s="26"/>
      <c r="BG1472" s="9"/>
      <c r="BJ1472" s="10"/>
      <c r="BK1472" s="10"/>
      <c r="BL1472" s="10"/>
      <c r="BM1472" s="10"/>
      <c r="BN1472" s="10"/>
      <c r="BO1472" s="10"/>
      <c r="BP1472" s="10"/>
      <c r="BQ1472" s="10"/>
    </row>
    <row r="1473" spans="1:69">
      <c r="A1473" s="9"/>
      <c r="AM1473" s="47"/>
      <c r="AN1473" s="26"/>
      <c r="AO1473" s="26"/>
      <c r="AP1473" s="26"/>
      <c r="AQ1473" s="26"/>
      <c r="AR1473" s="26"/>
      <c r="AS1473" s="26"/>
      <c r="AT1473" s="26"/>
      <c r="AU1473" s="26"/>
      <c r="AV1473" s="26"/>
      <c r="AX1473" s="26"/>
      <c r="AY1473" s="26"/>
      <c r="BG1473" s="9"/>
      <c r="BJ1473" s="10"/>
      <c r="BK1473" s="10"/>
      <c r="BL1473" s="10"/>
      <c r="BM1473" s="10"/>
      <c r="BN1473" s="10"/>
      <c r="BO1473" s="10"/>
      <c r="BP1473" s="10"/>
      <c r="BQ1473" s="10"/>
    </row>
    <row r="1474" spans="1:69">
      <c r="A1474" s="9"/>
      <c r="AM1474" s="47"/>
      <c r="AN1474" s="26"/>
      <c r="AO1474" s="26"/>
      <c r="AP1474" s="26"/>
      <c r="AQ1474" s="26"/>
      <c r="AR1474" s="26"/>
      <c r="AS1474" s="26"/>
      <c r="AT1474" s="26"/>
      <c r="AU1474" s="26"/>
      <c r="AV1474" s="26"/>
      <c r="AX1474" s="26"/>
      <c r="AY1474" s="26"/>
      <c r="BG1474" s="9"/>
      <c r="BJ1474" s="10"/>
      <c r="BK1474" s="10"/>
      <c r="BL1474" s="10"/>
      <c r="BM1474" s="10"/>
      <c r="BN1474" s="10"/>
      <c r="BO1474" s="10"/>
      <c r="BP1474" s="10"/>
      <c r="BQ1474" s="10"/>
    </row>
    <row r="1475" spans="1:69">
      <c r="A1475" s="9"/>
      <c r="AM1475" s="47"/>
      <c r="AN1475" s="26"/>
      <c r="AO1475" s="26"/>
      <c r="AP1475" s="26"/>
      <c r="AQ1475" s="26"/>
      <c r="AR1475" s="26"/>
      <c r="AS1475" s="26"/>
      <c r="AT1475" s="26"/>
      <c r="AU1475" s="26"/>
      <c r="AV1475" s="26"/>
      <c r="AX1475" s="26"/>
      <c r="AY1475" s="26"/>
      <c r="BG1475" s="9"/>
      <c r="BJ1475" s="10"/>
      <c r="BK1475" s="10"/>
      <c r="BL1475" s="10"/>
      <c r="BM1475" s="10"/>
      <c r="BN1475" s="10"/>
      <c r="BO1475" s="10"/>
      <c r="BP1475" s="10"/>
      <c r="BQ1475" s="10"/>
    </row>
    <row r="1476" spans="1:69">
      <c r="A1476" s="9"/>
      <c r="AM1476" s="47"/>
      <c r="AN1476" s="26"/>
      <c r="AO1476" s="26"/>
      <c r="AP1476" s="26"/>
      <c r="AQ1476" s="26"/>
      <c r="AR1476" s="26"/>
      <c r="AS1476" s="26"/>
      <c r="AT1476" s="26"/>
      <c r="AU1476" s="26"/>
      <c r="AV1476" s="26"/>
      <c r="AX1476" s="26"/>
      <c r="AY1476" s="26"/>
      <c r="BG1476" s="9"/>
      <c r="BJ1476" s="10"/>
      <c r="BK1476" s="10"/>
      <c r="BL1476" s="10"/>
      <c r="BM1476" s="10"/>
      <c r="BN1476" s="10"/>
      <c r="BO1476" s="10"/>
      <c r="BP1476" s="10"/>
      <c r="BQ1476" s="10"/>
    </row>
    <row r="1477" spans="1:69">
      <c r="A1477" s="9"/>
      <c r="AM1477" s="47"/>
      <c r="AN1477" s="26"/>
      <c r="AO1477" s="26"/>
      <c r="AP1477" s="26"/>
      <c r="AQ1477" s="26"/>
      <c r="AR1477" s="26"/>
      <c r="AS1477" s="26"/>
      <c r="AT1477" s="26"/>
      <c r="AU1477" s="26"/>
      <c r="AV1477" s="26"/>
      <c r="AX1477" s="26"/>
      <c r="AY1477" s="26"/>
      <c r="BG1477" s="9"/>
      <c r="BJ1477" s="10"/>
      <c r="BK1477" s="10"/>
      <c r="BL1477" s="10"/>
      <c r="BM1477" s="10"/>
      <c r="BN1477" s="10"/>
      <c r="BO1477" s="10"/>
      <c r="BP1477" s="10"/>
      <c r="BQ1477" s="10"/>
    </row>
    <row r="1478" spans="1:69">
      <c r="A1478" s="9"/>
      <c r="AM1478" s="47"/>
      <c r="AN1478" s="26"/>
      <c r="AO1478" s="26"/>
      <c r="AP1478" s="26"/>
      <c r="AQ1478" s="26"/>
      <c r="AR1478" s="26"/>
      <c r="AS1478" s="26"/>
      <c r="AT1478" s="26"/>
      <c r="AU1478" s="26"/>
      <c r="AV1478" s="26"/>
      <c r="AX1478" s="26"/>
      <c r="AY1478" s="26"/>
      <c r="BG1478" s="9"/>
      <c r="BJ1478" s="10"/>
      <c r="BK1478" s="10"/>
      <c r="BL1478" s="10"/>
      <c r="BM1478" s="10"/>
      <c r="BN1478" s="10"/>
      <c r="BO1478" s="10"/>
      <c r="BP1478" s="10"/>
      <c r="BQ1478" s="10"/>
    </row>
    <row r="1479" spans="1:69">
      <c r="A1479" s="9"/>
      <c r="AM1479" s="47"/>
      <c r="AN1479" s="26"/>
      <c r="AO1479" s="26"/>
      <c r="AP1479" s="26"/>
      <c r="AQ1479" s="26"/>
      <c r="AR1479" s="26"/>
      <c r="AS1479" s="26"/>
      <c r="AT1479" s="26"/>
      <c r="AU1479" s="26"/>
      <c r="AV1479" s="26"/>
      <c r="AX1479" s="26"/>
      <c r="AY1479" s="26"/>
      <c r="BG1479" s="9"/>
      <c r="BJ1479" s="10"/>
      <c r="BK1479" s="10"/>
      <c r="BL1479" s="10"/>
      <c r="BM1479" s="10"/>
      <c r="BN1479" s="10"/>
      <c r="BO1479" s="10"/>
      <c r="BP1479" s="10"/>
      <c r="BQ1479" s="10"/>
    </row>
    <row r="1480" spans="1:69">
      <c r="A1480" s="9"/>
      <c r="AM1480" s="47"/>
      <c r="AN1480" s="26"/>
      <c r="AO1480" s="26"/>
      <c r="AP1480" s="26"/>
      <c r="AQ1480" s="26"/>
      <c r="AR1480" s="26"/>
      <c r="AS1480" s="26"/>
      <c r="AT1480" s="26"/>
      <c r="AU1480" s="26"/>
      <c r="AV1480" s="26"/>
      <c r="AX1480" s="26"/>
      <c r="AY1480" s="26"/>
      <c r="BG1480" s="9"/>
      <c r="BJ1480" s="10"/>
      <c r="BK1480" s="10"/>
      <c r="BL1480" s="10"/>
      <c r="BM1480" s="10"/>
      <c r="BN1480" s="10"/>
      <c r="BO1480" s="10"/>
      <c r="BP1480" s="10"/>
      <c r="BQ1480" s="10"/>
    </row>
    <row r="1481" spans="1:69">
      <c r="A1481" s="9"/>
      <c r="AM1481" s="47"/>
      <c r="AN1481" s="26"/>
      <c r="AO1481" s="26"/>
      <c r="AP1481" s="26"/>
      <c r="AQ1481" s="26"/>
      <c r="AR1481" s="26"/>
      <c r="AS1481" s="26"/>
      <c r="AT1481" s="26"/>
      <c r="AU1481" s="26"/>
      <c r="AV1481" s="26"/>
      <c r="AX1481" s="26"/>
      <c r="AY1481" s="26"/>
      <c r="BG1481" s="9"/>
      <c r="BJ1481" s="10"/>
      <c r="BK1481" s="10"/>
      <c r="BL1481" s="10"/>
      <c r="BM1481" s="10"/>
      <c r="BN1481" s="10"/>
      <c r="BO1481" s="10"/>
      <c r="BP1481" s="10"/>
      <c r="BQ1481" s="10"/>
    </row>
    <row r="1482" spans="1:69">
      <c r="A1482" s="9"/>
      <c r="AM1482" s="47"/>
      <c r="AN1482" s="26"/>
      <c r="AO1482" s="26"/>
      <c r="AP1482" s="26"/>
      <c r="AQ1482" s="26"/>
      <c r="AR1482" s="26"/>
      <c r="AS1482" s="26"/>
      <c r="AT1482" s="26"/>
      <c r="AU1482" s="26"/>
      <c r="AV1482" s="26"/>
      <c r="AX1482" s="26"/>
      <c r="AY1482" s="26"/>
      <c r="BG1482" s="9"/>
      <c r="BJ1482" s="10"/>
      <c r="BK1482" s="10"/>
      <c r="BL1482" s="10"/>
      <c r="BM1482" s="10"/>
      <c r="BN1482" s="10"/>
      <c r="BO1482" s="10"/>
      <c r="BP1482" s="10"/>
      <c r="BQ1482" s="10"/>
    </row>
    <row r="1483" spans="1:69">
      <c r="A1483" s="9"/>
      <c r="AM1483" s="47"/>
      <c r="AN1483" s="26"/>
      <c r="AO1483" s="26"/>
      <c r="AP1483" s="26"/>
      <c r="AQ1483" s="26"/>
      <c r="AR1483" s="26"/>
      <c r="AS1483" s="26"/>
      <c r="AT1483" s="26"/>
      <c r="AU1483" s="26"/>
      <c r="AV1483" s="26"/>
      <c r="AX1483" s="26"/>
      <c r="AY1483" s="26"/>
      <c r="BG1483" s="9"/>
      <c r="BJ1483" s="10"/>
      <c r="BK1483" s="10"/>
      <c r="BL1483" s="10"/>
      <c r="BM1483" s="10"/>
      <c r="BN1483" s="10"/>
      <c r="BO1483" s="10"/>
      <c r="BP1483" s="10"/>
      <c r="BQ1483" s="10"/>
    </row>
    <row r="1484" spans="1:69">
      <c r="A1484" s="9"/>
      <c r="AM1484" s="47"/>
      <c r="AN1484" s="26"/>
      <c r="AO1484" s="26"/>
      <c r="AP1484" s="26"/>
      <c r="AQ1484" s="26"/>
      <c r="AR1484" s="26"/>
      <c r="AS1484" s="26"/>
      <c r="AT1484" s="26"/>
      <c r="AU1484" s="26"/>
      <c r="AV1484" s="26"/>
      <c r="AX1484" s="26"/>
      <c r="AY1484" s="26"/>
      <c r="BG1484" s="9"/>
      <c r="BJ1484" s="10"/>
      <c r="BK1484" s="10"/>
      <c r="BL1484" s="10"/>
      <c r="BM1484" s="10"/>
      <c r="BN1484" s="10"/>
      <c r="BO1484" s="10"/>
      <c r="BP1484" s="10"/>
      <c r="BQ1484" s="10"/>
    </row>
    <row r="1485" spans="1:69">
      <c r="A1485" s="9"/>
      <c r="AM1485" s="47"/>
      <c r="AN1485" s="26"/>
      <c r="AO1485" s="26"/>
      <c r="AP1485" s="26"/>
      <c r="AQ1485" s="26"/>
      <c r="AR1485" s="26"/>
      <c r="AS1485" s="26"/>
      <c r="AT1485" s="26"/>
      <c r="AU1485" s="26"/>
      <c r="AV1485" s="26"/>
      <c r="AX1485" s="26"/>
      <c r="AY1485" s="26"/>
      <c r="BG1485" s="9"/>
      <c r="BJ1485" s="10"/>
      <c r="BK1485" s="10"/>
      <c r="BL1485" s="10"/>
      <c r="BM1485" s="10"/>
      <c r="BN1485" s="10"/>
      <c r="BO1485" s="10"/>
      <c r="BP1485" s="10"/>
      <c r="BQ1485" s="10"/>
    </row>
    <row r="1486" spans="1:69">
      <c r="A1486" s="9"/>
      <c r="AM1486" s="47"/>
      <c r="AN1486" s="26"/>
      <c r="AO1486" s="26"/>
      <c r="AP1486" s="26"/>
      <c r="AQ1486" s="26"/>
      <c r="AR1486" s="26"/>
      <c r="AS1486" s="26"/>
      <c r="AT1486" s="26"/>
      <c r="AU1486" s="26"/>
      <c r="AV1486" s="26"/>
      <c r="AX1486" s="26"/>
      <c r="AY1486" s="26"/>
      <c r="BG1486" s="9"/>
      <c r="BJ1486" s="10"/>
      <c r="BK1486" s="10"/>
      <c r="BL1486" s="10"/>
      <c r="BM1486" s="10"/>
      <c r="BN1486" s="10"/>
      <c r="BO1486" s="10"/>
      <c r="BP1486" s="10"/>
      <c r="BQ1486" s="10"/>
    </row>
    <row r="1487" spans="1:69">
      <c r="A1487" s="9"/>
      <c r="AM1487" s="47"/>
      <c r="AN1487" s="26"/>
      <c r="AO1487" s="26"/>
      <c r="AP1487" s="26"/>
      <c r="AQ1487" s="26"/>
      <c r="AR1487" s="26"/>
      <c r="AS1487" s="26"/>
      <c r="AT1487" s="26"/>
      <c r="AU1487" s="26"/>
      <c r="AV1487" s="26"/>
      <c r="AX1487" s="26"/>
      <c r="AY1487" s="26"/>
      <c r="BG1487" s="9"/>
      <c r="BJ1487" s="10"/>
      <c r="BK1487" s="10"/>
      <c r="BL1487" s="10"/>
      <c r="BM1487" s="10"/>
      <c r="BN1487" s="10"/>
      <c r="BO1487" s="10"/>
      <c r="BP1487" s="10"/>
      <c r="BQ1487" s="10"/>
    </row>
    <row r="1488" spans="1:69">
      <c r="A1488" s="9"/>
      <c r="AM1488" s="47"/>
      <c r="AN1488" s="26"/>
      <c r="AO1488" s="26"/>
      <c r="AP1488" s="26"/>
      <c r="AQ1488" s="26"/>
      <c r="AR1488" s="26"/>
      <c r="AS1488" s="26"/>
      <c r="AT1488" s="26"/>
      <c r="AU1488" s="26"/>
      <c r="AV1488" s="26"/>
      <c r="AX1488" s="26"/>
      <c r="AY1488" s="26"/>
      <c r="BG1488" s="9"/>
      <c r="BJ1488" s="10"/>
      <c r="BK1488" s="10"/>
      <c r="BL1488" s="10"/>
      <c r="BM1488" s="10"/>
      <c r="BN1488" s="10"/>
      <c r="BO1488" s="10"/>
      <c r="BP1488" s="10"/>
      <c r="BQ1488" s="10"/>
    </row>
    <row r="1489" spans="1:59">
      <c r="A1489" s="9"/>
      <c r="AM1489" s="47"/>
      <c r="AN1489" s="26"/>
      <c r="AO1489" s="26"/>
      <c r="AP1489" s="26"/>
      <c r="AQ1489" s="26"/>
      <c r="AR1489" s="26"/>
      <c r="AS1489" s="26"/>
      <c r="AT1489" s="26"/>
      <c r="AU1489" s="26"/>
      <c r="AV1489" s="26"/>
      <c r="AX1489" s="26"/>
      <c r="AY1489" s="26"/>
      <c r="BG1489" s="9"/>
    </row>
    <row r="1490" spans="1:59">
      <c r="A1490" s="9"/>
      <c r="AM1490" s="47"/>
      <c r="AN1490" s="26"/>
      <c r="AO1490" s="26"/>
      <c r="AP1490" s="26"/>
      <c r="AQ1490" s="26"/>
      <c r="AR1490" s="26"/>
      <c r="AS1490" s="26"/>
      <c r="AT1490" s="26"/>
      <c r="AU1490" s="26"/>
      <c r="AV1490" s="26"/>
      <c r="AX1490" s="26"/>
      <c r="AY1490" s="26"/>
      <c r="BG1490" s="9"/>
    </row>
    <row r="1491" spans="1:59">
      <c r="A1491" s="9"/>
      <c r="AM1491" s="47"/>
      <c r="AN1491" s="26"/>
      <c r="AO1491" s="26"/>
      <c r="AP1491" s="26"/>
      <c r="AQ1491" s="26"/>
      <c r="AR1491" s="26"/>
      <c r="AS1491" s="26"/>
      <c r="AT1491" s="26"/>
      <c r="AU1491" s="26"/>
      <c r="AV1491" s="26"/>
      <c r="AX1491" s="26"/>
      <c r="AY1491" s="26"/>
      <c r="BG1491" s="9"/>
    </row>
    <row r="1492" spans="1:59">
      <c r="A1492" s="9"/>
      <c r="AM1492" s="47"/>
      <c r="AN1492" s="26"/>
      <c r="AO1492" s="26"/>
      <c r="AP1492" s="26"/>
      <c r="AQ1492" s="26"/>
      <c r="AR1492" s="26"/>
      <c r="AS1492" s="26"/>
      <c r="AT1492" s="26"/>
      <c r="AU1492" s="26"/>
      <c r="AV1492" s="26"/>
      <c r="AX1492" s="26"/>
      <c r="AY1492" s="26"/>
      <c r="BG1492" s="9"/>
    </row>
    <row r="1493" spans="1:59">
      <c r="A1493" s="9"/>
      <c r="AM1493" s="47"/>
      <c r="AN1493" s="26"/>
      <c r="AO1493" s="26"/>
      <c r="AP1493" s="26"/>
      <c r="AQ1493" s="26"/>
      <c r="AR1493" s="26"/>
      <c r="AS1493" s="26"/>
      <c r="AT1493" s="26"/>
      <c r="AU1493" s="26"/>
      <c r="AV1493" s="26"/>
      <c r="AX1493" s="26"/>
      <c r="AY1493" s="26"/>
      <c r="BG1493" s="9"/>
    </row>
    <row r="1494" spans="1:59">
      <c r="A1494" s="9"/>
      <c r="AM1494" s="47"/>
      <c r="AN1494" s="26"/>
      <c r="AO1494" s="26"/>
      <c r="AP1494" s="26"/>
      <c r="AQ1494" s="26"/>
      <c r="AR1494" s="26"/>
      <c r="AS1494" s="26"/>
      <c r="AT1494" s="26"/>
      <c r="AU1494" s="26"/>
      <c r="AV1494" s="26"/>
      <c r="AX1494" s="26"/>
      <c r="AY1494" s="26"/>
      <c r="BG1494" s="9"/>
    </row>
    <row r="1495" spans="1:59">
      <c r="A1495" s="9"/>
      <c r="AM1495" s="47"/>
      <c r="AN1495" s="26"/>
      <c r="AO1495" s="26"/>
      <c r="AP1495" s="26"/>
      <c r="AQ1495" s="26"/>
      <c r="AR1495" s="26"/>
      <c r="AS1495" s="26"/>
      <c r="AT1495" s="26"/>
      <c r="AU1495" s="26"/>
      <c r="AV1495" s="26"/>
      <c r="AX1495" s="26"/>
      <c r="AY1495" s="26"/>
      <c r="BG1495" s="9"/>
    </row>
    <row r="1496" spans="1:59">
      <c r="A1496" s="9"/>
      <c r="AM1496" s="47"/>
      <c r="AN1496" s="26"/>
      <c r="AO1496" s="26"/>
      <c r="AP1496" s="26"/>
      <c r="AQ1496" s="26"/>
      <c r="AR1496" s="26"/>
      <c r="AS1496" s="26"/>
      <c r="AT1496" s="26"/>
      <c r="AU1496" s="26"/>
      <c r="AV1496" s="26"/>
      <c r="AX1496" s="26"/>
      <c r="AY1496" s="26"/>
      <c r="BG1496" s="9"/>
    </row>
    <row r="1497" spans="1:59">
      <c r="A1497" s="9"/>
      <c r="AM1497" s="47"/>
      <c r="AN1497" s="26"/>
      <c r="AO1497" s="26"/>
      <c r="AP1497" s="26"/>
      <c r="AQ1497" s="26"/>
      <c r="AR1497" s="26"/>
      <c r="AS1497" s="26"/>
      <c r="AT1497" s="26"/>
      <c r="AU1497" s="26"/>
      <c r="AV1497" s="26"/>
      <c r="AX1497" s="26"/>
      <c r="AY1497" s="26"/>
      <c r="BG1497" s="9"/>
    </row>
    <row r="1498" spans="1:59">
      <c r="A1498" s="9"/>
      <c r="AM1498" s="47"/>
      <c r="AN1498" s="26"/>
      <c r="AO1498" s="26"/>
      <c r="AP1498" s="26"/>
      <c r="AQ1498" s="26"/>
      <c r="AR1498" s="26"/>
      <c r="AS1498" s="26"/>
      <c r="AT1498" s="26"/>
      <c r="AU1498" s="26"/>
      <c r="AV1498" s="26"/>
      <c r="AX1498" s="26"/>
      <c r="AY1498" s="26"/>
      <c r="BG1498" s="9"/>
    </row>
    <row r="1499" spans="1:59">
      <c r="A1499" s="9"/>
      <c r="AM1499" s="47"/>
      <c r="AN1499" s="26"/>
      <c r="AO1499" s="26"/>
      <c r="AP1499" s="26"/>
      <c r="AQ1499" s="26"/>
      <c r="AR1499" s="26"/>
      <c r="AS1499" s="26"/>
      <c r="AT1499" s="26"/>
      <c r="AU1499" s="26"/>
      <c r="AV1499" s="26"/>
      <c r="AX1499" s="26"/>
      <c r="AY1499" s="26"/>
      <c r="BG1499" s="9"/>
    </row>
    <row r="1500" spans="1:59">
      <c r="A1500" s="9"/>
      <c r="AM1500" s="47"/>
      <c r="AN1500" s="26"/>
      <c r="AO1500" s="26"/>
      <c r="AP1500" s="26"/>
      <c r="AQ1500" s="26"/>
      <c r="AR1500" s="26"/>
      <c r="AS1500" s="26"/>
      <c r="AT1500" s="26"/>
      <c r="AU1500" s="26"/>
      <c r="AV1500" s="26"/>
      <c r="AX1500" s="26"/>
      <c r="AY1500" s="26"/>
      <c r="BG1500" s="9"/>
    </row>
    <row r="1501" spans="1:59">
      <c r="A1501" s="9"/>
      <c r="AM1501" s="47"/>
      <c r="AN1501" s="26"/>
      <c r="AO1501" s="26"/>
      <c r="AP1501" s="26"/>
      <c r="AQ1501" s="26"/>
      <c r="AR1501" s="26"/>
      <c r="AS1501" s="26"/>
      <c r="AT1501" s="26"/>
      <c r="AU1501" s="26"/>
      <c r="AV1501" s="26"/>
      <c r="AX1501" s="26"/>
      <c r="AY1501" s="26"/>
      <c r="BG1501" s="9"/>
    </row>
    <row r="1502" spans="1:59">
      <c r="A1502" s="9"/>
      <c r="AM1502" s="47"/>
      <c r="AN1502" s="26"/>
      <c r="AO1502" s="26"/>
      <c r="AP1502" s="26"/>
      <c r="AQ1502" s="26"/>
      <c r="AR1502" s="26"/>
      <c r="AS1502" s="26"/>
      <c r="AT1502" s="26"/>
      <c r="AU1502" s="26"/>
      <c r="AV1502" s="26"/>
      <c r="AX1502" s="26"/>
      <c r="AY1502" s="26"/>
      <c r="BG1502" s="9"/>
    </row>
    <row r="1503" spans="1:59">
      <c r="A1503" s="9"/>
      <c r="AM1503" s="47"/>
      <c r="AN1503" s="26"/>
      <c r="AO1503" s="26"/>
      <c r="AP1503" s="26"/>
      <c r="AQ1503" s="26"/>
      <c r="AR1503" s="26"/>
      <c r="AS1503" s="26"/>
      <c r="AT1503" s="26"/>
      <c r="AU1503" s="26"/>
      <c r="AV1503" s="26"/>
      <c r="AX1503" s="26"/>
      <c r="AY1503" s="26"/>
      <c r="BG1503" s="9"/>
    </row>
    <row r="1504" spans="1:59">
      <c r="A1504" s="9"/>
      <c r="AM1504" s="47"/>
      <c r="AN1504" s="26"/>
      <c r="AO1504" s="26"/>
      <c r="AP1504" s="26"/>
      <c r="AQ1504" s="26"/>
      <c r="AR1504" s="26"/>
      <c r="AS1504" s="26"/>
      <c r="AT1504" s="26"/>
      <c r="AU1504" s="26"/>
      <c r="AV1504" s="26"/>
      <c r="AX1504" s="26"/>
      <c r="AY1504" s="26"/>
      <c r="BG1504" s="9"/>
    </row>
    <row r="1505" spans="1:59">
      <c r="A1505" s="9"/>
      <c r="AM1505" s="47"/>
      <c r="AN1505" s="26"/>
      <c r="AO1505" s="26"/>
      <c r="AP1505" s="26"/>
      <c r="AQ1505" s="26"/>
      <c r="AR1505" s="26"/>
      <c r="AS1505" s="26"/>
      <c r="AT1505" s="26"/>
      <c r="AU1505" s="26"/>
      <c r="AV1505" s="26"/>
      <c r="AX1505" s="26"/>
      <c r="AY1505" s="26"/>
      <c r="BG1505" s="9"/>
    </row>
    <row r="1506" spans="1:59">
      <c r="A1506" s="9"/>
      <c r="AM1506" s="47"/>
      <c r="AN1506" s="26"/>
      <c r="AO1506" s="26"/>
      <c r="AP1506" s="26"/>
      <c r="AQ1506" s="26"/>
      <c r="AR1506" s="26"/>
      <c r="AS1506" s="26"/>
      <c r="AT1506" s="26"/>
      <c r="AU1506" s="26"/>
      <c r="AV1506" s="26"/>
      <c r="AX1506" s="26"/>
      <c r="AY1506" s="26"/>
      <c r="BG1506" s="9"/>
    </row>
    <row r="1507" spans="1:59">
      <c r="A1507" s="9"/>
      <c r="AM1507" s="47"/>
      <c r="AN1507" s="26"/>
      <c r="AO1507" s="26"/>
      <c r="AP1507" s="26"/>
      <c r="AQ1507" s="26"/>
      <c r="AR1507" s="26"/>
      <c r="AS1507" s="26"/>
      <c r="AT1507" s="26"/>
      <c r="AU1507" s="26"/>
      <c r="AV1507" s="26"/>
      <c r="AX1507" s="26"/>
      <c r="AY1507" s="26"/>
      <c r="BG1507" s="9"/>
    </row>
    <row r="1508" spans="1:59">
      <c r="A1508" s="9"/>
      <c r="AM1508" s="47"/>
      <c r="AN1508" s="26"/>
      <c r="AO1508" s="26"/>
      <c r="AP1508" s="26"/>
      <c r="AQ1508" s="26"/>
      <c r="AR1508" s="26"/>
      <c r="AS1508" s="26"/>
      <c r="AT1508" s="26"/>
      <c r="AU1508" s="26"/>
      <c r="AV1508" s="26"/>
      <c r="AX1508" s="26"/>
      <c r="AY1508" s="26"/>
      <c r="BG1508" s="9"/>
    </row>
    <row r="1509" spans="1:59">
      <c r="A1509" s="9"/>
      <c r="AM1509" s="47"/>
      <c r="AN1509" s="26"/>
      <c r="AO1509" s="26"/>
      <c r="AP1509" s="26"/>
      <c r="AQ1509" s="26"/>
      <c r="AR1509" s="26"/>
      <c r="AS1509" s="26"/>
      <c r="AT1509" s="26"/>
      <c r="AU1509" s="26"/>
      <c r="AV1509" s="26"/>
      <c r="AX1509" s="26"/>
      <c r="AY1509" s="26"/>
      <c r="BG1509" s="9"/>
    </row>
    <row r="1510" spans="1:59">
      <c r="A1510" s="9"/>
      <c r="AM1510" s="47"/>
      <c r="AN1510" s="26"/>
      <c r="AO1510" s="26"/>
      <c r="AP1510" s="26"/>
      <c r="AQ1510" s="26"/>
      <c r="AR1510" s="26"/>
      <c r="AS1510" s="26"/>
      <c r="AT1510" s="26"/>
      <c r="AU1510" s="26"/>
      <c r="AV1510" s="26"/>
      <c r="AX1510" s="26"/>
      <c r="AY1510" s="26"/>
      <c r="BG1510" s="9"/>
    </row>
    <row r="1511" spans="1:59">
      <c r="A1511" s="9"/>
      <c r="AM1511" s="47"/>
      <c r="AN1511" s="26"/>
      <c r="AO1511" s="26"/>
      <c r="AP1511" s="26"/>
      <c r="AQ1511" s="26"/>
      <c r="AR1511" s="26"/>
      <c r="AS1511" s="26"/>
      <c r="AT1511" s="26"/>
      <c r="AU1511" s="26"/>
      <c r="AV1511" s="26"/>
      <c r="AX1511" s="26"/>
      <c r="AY1511" s="26"/>
      <c r="BG1511" s="9"/>
    </row>
    <row r="1512" spans="1:59">
      <c r="A1512" s="9"/>
      <c r="AM1512" s="47"/>
      <c r="AN1512" s="26"/>
      <c r="AO1512" s="26"/>
      <c r="AP1512" s="26"/>
      <c r="AQ1512" s="26"/>
      <c r="AR1512" s="26"/>
      <c r="AS1512" s="26"/>
      <c r="AT1512" s="26"/>
      <c r="AU1512" s="26"/>
      <c r="AV1512" s="26"/>
      <c r="AX1512" s="26"/>
      <c r="AY1512" s="26"/>
      <c r="BG1512" s="9"/>
    </row>
    <row r="1513" spans="1:59">
      <c r="A1513" s="9"/>
      <c r="AM1513" s="47"/>
      <c r="AN1513" s="26"/>
      <c r="AO1513" s="26"/>
      <c r="AP1513" s="26"/>
      <c r="AQ1513" s="26"/>
      <c r="AR1513" s="26"/>
      <c r="AS1513" s="26"/>
      <c r="AT1513" s="26"/>
      <c r="AU1513" s="26"/>
      <c r="AV1513" s="26"/>
      <c r="AX1513" s="26"/>
      <c r="AY1513" s="26"/>
      <c r="BG1513" s="9"/>
    </row>
    <row r="1514" spans="1:59">
      <c r="A1514" s="9"/>
      <c r="AM1514" s="47"/>
      <c r="AN1514" s="26"/>
      <c r="AO1514" s="26"/>
      <c r="AP1514" s="26"/>
      <c r="AQ1514" s="26"/>
      <c r="AR1514" s="26"/>
      <c r="AS1514" s="26"/>
      <c r="AT1514" s="26"/>
      <c r="AU1514" s="26"/>
      <c r="AV1514" s="26"/>
      <c r="AX1514" s="26"/>
      <c r="AY1514" s="26"/>
      <c r="BG1514" s="9"/>
    </row>
    <row r="1515" spans="1:59">
      <c r="A1515" s="9"/>
      <c r="AM1515" s="47"/>
      <c r="AN1515" s="26"/>
      <c r="AO1515" s="26"/>
      <c r="AP1515" s="26"/>
      <c r="AQ1515" s="26"/>
      <c r="AR1515" s="26"/>
      <c r="AS1515" s="26"/>
      <c r="AT1515" s="26"/>
      <c r="AU1515" s="26"/>
      <c r="AV1515" s="26"/>
      <c r="AX1515" s="26"/>
      <c r="AY1515" s="26"/>
      <c r="BG1515" s="9"/>
    </row>
    <row r="1516" spans="1:59">
      <c r="A1516" s="9"/>
      <c r="AM1516" s="47"/>
      <c r="AN1516" s="26"/>
      <c r="AO1516" s="26"/>
      <c r="AP1516" s="26"/>
      <c r="AQ1516" s="26"/>
      <c r="AR1516" s="26"/>
      <c r="AS1516" s="26"/>
      <c r="AT1516" s="26"/>
      <c r="AU1516" s="26"/>
      <c r="AV1516" s="26"/>
      <c r="AX1516" s="26"/>
      <c r="AY1516" s="26"/>
      <c r="BG1516" s="9"/>
    </row>
    <row r="1517" spans="1:59">
      <c r="A1517" s="9"/>
      <c r="AM1517" s="47"/>
      <c r="AN1517" s="26"/>
      <c r="AO1517" s="26"/>
      <c r="AP1517" s="26"/>
      <c r="AQ1517" s="26"/>
      <c r="AR1517" s="26"/>
      <c r="AS1517" s="26"/>
      <c r="AT1517" s="26"/>
      <c r="AU1517" s="26"/>
      <c r="AV1517" s="26"/>
      <c r="AX1517" s="26"/>
      <c r="AY1517" s="26"/>
      <c r="BG1517" s="9"/>
    </row>
    <row r="1518" spans="1:59">
      <c r="A1518" s="9"/>
      <c r="AM1518" s="47"/>
      <c r="AN1518" s="26"/>
      <c r="AO1518" s="26"/>
      <c r="AP1518" s="26"/>
      <c r="AQ1518" s="26"/>
      <c r="AR1518" s="26"/>
      <c r="AS1518" s="26"/>
      <c r="AT1518" s="26"/>
      <c r="AU1518" s="26"/>
      <c r="AV1518" s="26"/>
      <c r="AX1518" s="26"/>
      <c r="AY1518" s="26"/>
      <c r="BG1518" s="9"/>
    </row>
    <row r="1519" spans="1:59">
      <c r="A1519" s="9"/>
      <c r="AM1519" s="47"/>
      <c r="AN1519" s="26"/>
      <c r="AO1519" s="26"/>
      <c r="AP1519" s="26"/>
      <c r="AQ1519" s="26"/>
      <c r="AR1519" s="26"/>
      <c r="AS1519" s="26"/>
      <c r="AT1519" s="26"/>
      <c r="AU1519" s="26"/>
      <c r="AV1519" s="26"/>
      <c r="AX1519" s="26"/>
      <c r="AY1519" s="26"/>
      <c r="BG1519" s="9"/>
    </row>
    <row r="1520" spans="1:59">
      <c r="A1520" s="9"/>
      <c r="AM1520" s="47"/>
      <c r="AN1520" s="26"/>
      <c r="AO1520" s="26"/>
      <c r="AP1520" s="26"/>
      <c r="AQ1520" s="26"/>
      <c r="AR1520" s="26"/>
      <c r="AS1520" s="26"/>
      <c r="AT1520" s="26"/>
      <c r="AU1520" s="26"/>
      <c r="AV1520" s="26"/>
      <c r="AX1520" s="26"/>
      <c r="AY1520" s="26"/>
      <c r="BG1520" s="9"/>
    </row>
    <row r="1521" spans="1:59">
      <c r="A1521" s="9"/>
      <c r="AM1521" s="47"/>
      <c r="AN1521" s="26"/>
      <c r="AO1521" s="26"/>
      <c r="AP1521" s="26"/>
      <c r="AQ1521" s="26"/>
      <c r="AR1521" s="26"/>
      <c r="AS1521" s="26"/>
      <c r="AT1521" s="26"/>
      <c r="AU1521" s="26"/>
      <c r="AV1521" s="26"/>
      <c r="AX1521" s="26"/>
      <c r="AY1521" s="26"/>
      <c r="BG1521" s="9"/>
    </row>
    <row r="1522" spans="1:59">
      <c r="A1522" s="9"/>
      <c r="AM1522" s="47"/>
      <c r="AN1522" s="26"/>
      <c r="AO1522" s="26"/>
      <c r="AP1522" s="26"/>
      <c r="AQ1522" s="26"/>
      <c r="AR1522" s="26"/>
      <c r="AS1522" s="26"/>
      <c r="AT1522" s="26"/>
      <c r="AU1522" s="26"/>
      <c r="AV1522" s="26"/>
      <c r="AX1522" s="26"/>
      <c r="AY1522" s="26"/>
      <c r="BG1522" s="9"/>
    </row>
    <row r="1523" spans="1:59">
      <c r="A1523" s="9"/>
      <c r="AM1523" s="47"/>
      <c r="AN1523" s="26"/>
      <c r="AO1523" s="26"/>
      <c r="AP1523" s="26"/>
      <c r="AQ1523" s="26"/>
      <c r="AR1523" s="26"/>
      <c r="AS1523" s="26"/>
      <c r="AT1523" s="26"/>
      <c r="AU1523" s="26"/>
      <c r="AV1523" s="26"/>
      <c r="AX1523" s="26"/>
      <c r="AY1523" s="26"/>
      <c r="BG1523" s="9"/>
    </row>
    <row r="1524" spans="1:59">
      <c r="A1524" s="9"/>
      <c r="AM1524" s="47"/>
      <c r="AN1524" s="26"/>
      <c r="AO1524" s="26"/>
      <c r="AP1524" s="26"/>
      <c r="AQ1524" s="26"/>
      <c r="AR1524" s="26"/>
      <c r="AS1524" s="26"/>
      <c r="AT1524" s="26"/>
      <c r="AU1524" s="26"/>
      <c r="AV1524" s="26"/>
      <c r="AX1524" s="26"/>
      <c r="AY1524" s="26"/>
      <c r="BG1524" s="9"/>
    </row>
    <row r="1525" spans="1:59">
      <c r="A1525" s="9"/>
      <c r="AM1525" s="47"/>
      <c r="AN1525" s="26"/>
      <c r="AO1525" s="26"/>
      <c r="AP1525" s="26"/>
      <c r="AQ1525" s="26"/>
      <c r="AR1525" s="26"/>
      <c r="AS1525" s="26"/>
      <c r="AT1525" s="26"/>
      <c r="AU1525" s="26"/>
      <c r="AV1525" s="26"/>
      <c r="AX1525" s="26"/>
      <c r="AY1525" s="26"/>
      <c r="BG1525" s="9"/>
    </row>
    <row r="1526" spans="1:59">
      <c r="A1526" s="9"/>
      <c r="AM1526" s="47"/>
      <c r="AN1526" s="26"/>
      <c r="AO1526" s="26"/>
      <c r="AP1526" s="26"/>
      <c r="AQ1526" s="26"/>
      <c r="AR1526" s="26"/>
      <c r="AS1526" s="26"/>
      <c r="AT1526" s="26"/>
      <c r="AU1526" s="26"/>
      <c r="AV1526" s="26"/>
      <c r="AX1526" s="26"/>
      <c r="AY1526" s="26"/>
      <c r="BG1526" s="9"/>
    </row>
    <row r="1527" spans="1:59">
      <c r="A1527" s="9"/>
      <c r="AM1527" s="47"/>
      <c r="AN1527" s="26"/>
      <c r="AO1527" s="26"/>
      <c r="AP1527" s="26"/>
      <c r="AQ1527" s="26"/>
      <c r="AR1527" s="26"/>
      <c r="AS1527" s="26"/>
      <c r="AT1527" s="26"/>
      <c r="AU1527" s="26"/>
      <c r="AV1527" s="26"/>
      <c r="AX1527" s="26"/>
      <c r="AY1527" s="26"/>
      <c r="BG1527" s="9"/>
    </row>
    <row r="1528" spans="1:59">
      <c r="A1528" s="9"/>
      <c r="AM1528" s="47"/>
      <c r="AN1528" s="26"/>
      <c r="AO1528" s="26"/>
      <c r="AP1528" s="26"/>
      <c r="AQ1528" s="26"/>
      <c r="AR1528" s="26"/>
      <c r="AS1528" s="26"/>
      <c r="AT1528" s="26"/>
      <c r="AU1528" s="26"/>
      <c r="AV1528" s="26"/>
      <c r="AX1528" s="26"/>
      <c r="AY1528" s="26"/>
      <c r="BG1528" s="9"/>
    </row>
    <row r="1529" spans="1:59">
      <c r="A1529" s="9"/>
      <c r="AM1529" s="47"/>
      <c r="AN1529" s="26"/>
      <c r="AO1529" s="26"/>
      <c r="AP1529" s="26"/>
      <c r="AQ1529" s="26"/>
      <c r="AR1529" s="26"/>
      <c r="AS1529" s="26"/>
      <c r="AT1529" s="26"/>
      <c r="AU1529" s="26"/>
      <c r="AV1529" s="26"/>
      <c r="AX1529" s="26"/>
      <c r="AY1529" s="26"/>
      <c r="BG1529" s="9"/>
    </row>
    <row r="1530" spans="1:59">
      <c r="A1530" s="9"/>
      <c r="AM1530" s="47"/>
      <c r="AN1530" s="26"/>
      <c r="AO1530" s="26"/>
      <c r="AP1530" s="26"/>
      <c r="AQ1530" s="26"/>
      <c r="AR1530" s="26"/>
      <c r="AS1530" s="26"/>
      <c r="AT1530" s="26"/>
      <c r="AU1530" s="26"/>
      <c r="AV1530" s="26"/>
      <c r="AX1530" s="26"/>
      <c r="AY1530" s="26"/>
      <c r="BG1530" s="9"/>
    </row>
    <row r="1531" spans="1:59">
      <c r="A1531" s="9"/>
      <c r="AM1531" s="47"/>
      <c r="AN1531" s="26"/>
      <c r="AO1531" s="26"/>
      <c r="AP1531" s="26"/>
      <c r="AQ1531" s="26"/>
      <c r="AR1531" s="26"/>
      <c r="AS1531" s="26"/>
      <c r="AT1531" s="26"/>
      <c r="AU1531" s="26"/>
      <c r="AV1531" s="26"/>
      <c r="AX1531" s="26"/>
      <c r="AY1531" s="26"/>
      <c r="BG1531" s="9"/>
    </row>
    <row r="1532" spans="1:59">
      <c r="A1532" s="9"/>
      <c r="AM1532" s="47"/>
      <c r="AN1532" s="26"/>
      <c r="AO1532" s="26"/>
      <c r="AP1532" s="26"/>
      <c r="AQ1532" s="26"/>
      <c r="AR1532" s="26"/>
      <c r="AS1532" s="26"/>
      <c r="AT1532" s="26"/>
      <c r="AU1532" s="26"/>
      <c r="AV1532" s="26"/>
      <c r="AX1532" s="26"/>
      <c r="AY1532" s="26"/>
      <c r="BG1532" s="9"/>
    </row>
    <row r="1533" spans="1:59">
      <c r="A1533" s="9"/>
      <c r="AM1533" s="47"/>
      <c r="AN1533" s="26"/>
      <c r="AO1533" s="26"/>
      <c r="AP1533" s="26"/>
      <c r="AQ1533" s="26"/>
      <c r="AR1533" s="26"/>
      <c r="AS1533" s="26"/>
      <c r="AT1533" s="26"/>
      <c r="AU1533" s="26"/>
      <c r="AV1533" s="26"/>
      <c r="AX1533" s="26"/>
      <c r="AY1533" s="26"/>
      <c r="BG1533" s="9"/>
    </row>
    <row r="1534" spans="1:59">
      <c r="A1534" s="9"/>
      <c r="AM1534" s="47"/>
      <c r="AN1534" s="26"/>
      <c r="AO1534" s="26"/>
      <c r="AP1534" s="26"/>
      <c r="AQ1534" s="26"/>
      <c r="AR1534" s="26"/>
      <c r="AS1534" s="26"/>
      <c r="AT1534" s="26"/>
      <c r="AU1534" s="26"/>
      <c r="AV1534" s="26"/>
      <c r="AX1534" s="26"/>
      <c r="AY1534" s="26"/>
      <c r="BG1534" s="9"/>
    </row>
    <row r="1535" spans="1:59">
      <c r="A1535" s="9"/>
      <c r="AM1535" s="47"/>
      <c r="AN1535" s="26"/>
      <c r="AO1535" s="26"/>
      <c r="AP1535" s="26"/>
      <c r="AQ1535" s="26"/>
      <c r="AR1535" s="26"/>
      <c r="AS1535" s="26"/>
      <c r="AT1535" s="26"/>
      <c r="AU1535" s="26"/>
      <c r="AV1535" s="26"/>
      <c r="AX1535" s="26"/>
      <c r="AY1535" s="26"/>
      <c r="BG1535" s="9"/>
    </row>
    <row r="1536" spans="1:59">
      <c r="A1536" s="9"/>
      <c r="AM1536" s="47"/>
      <c r="AN1536" s="26"/>
      <c r="AO1536" s="26"/>
      <c r="AP1536" s="26"/>
      <c r="AQ1536" s="26"/>
      <c r="AR1536" s="26"/>
      <c r="AS1536" s="26"/>
      <c r="AT1536" s="26"/>
      <c r="AU1536" s="26"/>
      <c r="AV1536" s="26"/>
      <c r="AX1536" s="26"/>
      <c r="AY1536" s="26"/>
      <c r="BG1536" s="9"/>
    </row>
    <row r="1537" spans="1:59">
      <c r="A1537" s="9"/>
      <c r="AM1537" s="47"/>
      <c r="AN1537" s="26"/>
      <c r="AO1537" s="26"/>
      <c r="AP1537" s="26"/>
      <c r="AQ1537" s="26"/>
      <c r="AR1537" s="26"/>
      <c r="AS1537" s="26"/>
      <c r="AT1537" s="26"/>
      <c r="AU1537" s="26"/>
      <c r="AV1537" s="26"/>
      <c r="AX1537" s="26"/>
      <c r="AY1537" s="26"/>
      <c r="BG1537" s="9"/>
    </row>
    <row r="1538" spans="1:59">
      <c r="A1538" s="9"/>
      <c r="AM1538" s="47"/>
      <c r="AN1538" s="26"/>
      <c r="AO1538" s="26"/>
      <c r="AP1538" s="26"/>
      <c r="AQ1538" s="26"/>
      <c r="AR1538" s="26"/>
      <c r="AS1538" s="26"/>
      <c r="AT1538" s="26"/>
      <c r="AU1538" s="26"/>
      <c r="AV1538" s="26"/>
      <c r="AX1538" s="26"/>
      <c r="AY1538" s="26"/>
      <c r="BG1538" s="9"/>
    </row>
    <row r="1539" spans="1:59">
      <c r="A1539" s="9"/>
      <c r="AM1539" s="47"/>
      <c r="AN1539" s="26"/>
      <c r="AO1539" s="26"/>
      <c r="AP1539" s="26"/>
      <c r="AQ1539" s="26"/>
      <c r="AR1539" s="26"/>
      <c r="AS1539" s="26"/>
      <c r="AT1539" s="26"/>
      <c r="AU1539" s="26"/>
      <c r="AV1539" s="26"/>
      <c r="AX1539" s="26"/>
      <c r="AY1539" s="26"/>
      <c r="BG1539" s="9"/>
    </row>
    <row r="1540" spans="1:59">
      <c r="A1540" s="9"/>
      <c r="AM1540" s="47"/>
      <c r="AN1540" s="26"/>
      <c r="AO1540" s="26"/>
      <c r="AP1540" s="26"/>
      <c r="AQ1540" s="26"/>
      <c r="AR1540" s="26"/>
      <c r="AS1540" s="26"/>
      <c r="AT1540" s="26"/>
      <c r="AU1540" s="26"/>
      <c r="AV1540" s="26"/>
      <c r="AX1540" s="26"/>
      <c r="AY1540" s="26"/>
      <c r="BG1540" s="9"/>
    </row>
    <row r="1541" spans="1:59">
      <c r="A1541" s="9"/>
      <c r="AM1541" s="47"/>
      <c r="AN1541" s="26"/>
      <c r="AO1541" s="26"/>
      <c r="AP1541" s="26"/>
      <c r="AQ1541" s="26"/>
      <c r="AR1541" s="26"/>
      <c r="AS1541" s="26"/>
      <c r="AT1541" s="26"/>
      <c r="AU1541" s="26"/>
      <c r="AV1541" s="26"/>
      <c r="AX1541" s="26"/>
      <c r="AY1541" s="26"/>
      <c r="BG1541" s="9"/>
    </row>
    <row r="1542" spans="1:59">
      <c r="A1542" s="9"/>
      <c r="AM1542" s="47"/>
      <c r="AN1542" s="26"/>
      <c r="AO1542" s="26"/>
      <c r="AP1542" s="26"/>
      <c r="AQ1542" s="26"/>
      <c r="AR1542" s="26"/>
      <c r="AS1542" s="26"/>
      <c r="AT1542" s="26"/>
      <c r="AU1542" s="26"/>
      <c r="AV1542" s="26"/>
      <c r="AX1542" s="26"/>
      <c r="AY1542" s="26"/>
      <c r="BG1542" s="9"/>
    </row>
    <row r="1543" spans="1:59">
      <c r="A1543" s="9"/>
      <c r="AM1543" s="47"/>
      <c r="AN1543" s="26"/>
      <c r="AO1543" s="26"/>
      <c r="AP1543" s="26"/>
      <c r="AQ1543" s="26"/>
      <c r="AR1543" s="26"/>
      <c r="AS1543" s="26"/>
      <c r="AT1543" s="26"/>
      <c r="AU1543" s="26"/>
      <c r="AV1543" s="26"/>
      <c r="AX1543" s="26"/>
      <c r="AY1543" s="26"/>
      <c r="BG1543" s="9"/>
    </row>
    <row r="1544" spans="1:59">
      <c r="A1544" s="9"/>
      <c r="AM1544" s="47"/>
      <c r="AN1544" s="26"/>
      <c r="AO1544" s="26"/>
      <c r="AP1544" s="26"/>
      <c r="AQ1544" s="26"/>
      <c r="AR1544" s="26"/>
      <c r="AS1544" s="26"/>
      <c r="AT1544" s="26"/>
      <c r="AU1544" s="26"/>
      <c r="AV1544" s="26"/>
      <c r="AX1544" s="26"/>
      <c r="AY1544" s="26"/>
      <c r="BG1544" s="9"/>
    </row>
    <row r="1545" spans="1:59">
      <c r="A1545" s="9"/>
      <c r="AM1545" s="47"/>
      <c r="AN1545" s="26"/>
      <c r="AO1545" s="26"/>
      <c r="AP1545" s="26"/>
      <c r="AQ1545" s="26"/>
      <c r="AR1545" s="26"/>
      <c r="AS1545" s="26"/>
      <c r="AT1545" s="26"/>
      <c r="AU1545" s="26"/>
      <c r="AV1545" s="26"/>
      <c r="AX1545" s="26"/>
      <c r="AY1545" s="26"/>
      <c r="BG1545" s="9"/>
    </row>
    <row r="1546" spans="1:59">
      <c r="A1546" s="9"/>
      <c r="AM1546" s="47"/>
      <c r="AN1546" s="26"/>
      <c r="AO1546" s="26"/>
      <c r="AP1546" s="26"/>
      <c r="AQ1546" s="26"/>
      <c r="AR1546" s="26"/>
      <c r="AS1546" s="26"/>
      <c r="AT1546" s="26"/>
      <c r="AU1546" s="26"/>
      <c r="AV1546" s="26"/>
      <c r="AX1546" s="26"/>
      <c r="AY1546" s="26"/>
      <c r="BG1546" s="9"/>
    </row>
    <row r="1547" spans="1:59">
      <c r="A1547" s="9"/>
      <c r="AM1547" s="47"/>
      <c r="AN1547" s="26"/>
      <c r="AO1547" s="26"/>
      <c r="AP1547" s="26"/>
      <c r="AQ1547" s="26"/>
      <c r="AR1547" s="26"/>
      <c r="AS1547" s="26"/>
      <c r="AT1547" s="26"/>
      <c r="AU1547" s="26"/>
      <c r="AV1547" s="26"/>
      <c r="AX1547" s="26"/>
      <c r="AY1547" s="26"/>
      <c r="BG1547" s="9"/>
    </row>
    <row r="1548" spans="1:59">
      <c r="A1548" s="9"/>
      <c r="AM1548" s="47"/>
      <c r="AN1548" s="26"/>
      <c r="AO1548" s="26"/>
      <c r="AP1548" s="26"/>
      <c r="AQ1548" s="26"/>
      <c r="AR1548" s="26"/>
      <c r="AS1548" s="26"/>
      <c r="AT1548" s="26"/>
      <c r="AU1548" s="26"/>
      <c r="AV1548" s="26"/>
      <c r="AX1548" s="26"/>
      <c r="AY1548" s="26"/>
      <c r="BG1548" s="9"/>
    </row>
    <row r="1549" spans="1:59">
      <c r="A1549" s="9"/>
      <c r="AM1549" s="47"/>
      <c r="AN1549" s="26"/>
      <c r="AO1549" s="26"/>
      <c r="AP1549" s="26"/>
      <c r="AQ1549" s="26"/>
      <c r="AR1549" s="26"/>
      <c r="AS1549" s="26"/>
      <c r="AT1549" s="26"/>
      <c r="AU1549" s="26"/>
      <c r="AV1549" s="26"/>
      <c r="AX1549" s="26"/>
      <c r="AY1549" s="26"/>
      <c r="BG1549" s="9"/>
    </row>
    <row r="1550" spans="1:59">
      <c r="A1550" s="9"/>
      <c r="AM1550" s="47"/>
      <c r="AN1550" s="26"/>
      <c r="AO1550" s="26"/>
      <c r="AP1550" s="26"/>
      <c r="AQ1550" s="26"/>
      <c r="AR1550" s="26"/>
      <c r="AS1550" s="26"/>
      <c r="AT1550" s="26"/>
      <c r="AU1550" s="26"/>
      <c r="AV1550" s="26"/>
      <c r="AX1550" s="26"/>
      <c r="AY1550" s="26"/>
      <c r="BG1550" s="9"/>
    </row>
    <row r="1551" spans="1:59">
      <c r="A1551" s="9"/>
      <c r="AM1551" s="47"/>
      <c r="AN1551" s="26"/>
      <c r="AO1551" s="26"/>
      <c r="AP1551" s="26"/>
      <c r="AQ1551" s="26"/>
      <c r="AR1551" s="26"/>
      <c r="AS1551" s="26"/>
      <c r="AT1551" s="26"/>
      <c r="AU1551" s="26"/>
      <c r="AV1551" s="26"/>
      <c r="AX1551" s="26"/>
      <c r="AY1551" s="26"/>
      <c r="BG1551" s="9"/>
    </row>
    <row r="1552" spans="1:59">
      <c r="A1552" s="9"/>
      <c r="AM1552" s="47"/>
      <c r="AN1552" s="26"/>
      <c r="AO1552" s="26"/>
      <c r="AP1552" s="26"/>
      <c r="AQ1552" s="26"/>
      <c r="AR1552" s="26"/>
      <c r="AS1552" s="26"/>
      <c r="AT1552" s="26"/>
      <c r="AU1552" s="26"/>
      <c r="AV1552" s="26"/>
      <c r="AX1552" s="26"/>
      <c r="AY1552" s="26"/>
      <c r="BG1552" s="9"/>
    </row>
    <row r="1553" spans="1:59">
      <c r="A1553" s="9"/>
      <c r="AM1553" s="47"/>
      <c r="AN1553" s="26"/>
      <c r="AO1553" s="26"/>
      <c r="AP1553" s="26"/>
      <c r="AQ1553" s="26"/>
      <c r="AR1553" s="26"/>
      <c r="AS1553" s="26"/>
      <c r="AT1553" s="26"/>
      <c r="AU1553" s="26"/>
      <c r="AV1553" s="26"/>
      <c r="AX1553" s="26"/>
      <c r="AY1553" s="26"/>
      <c r="BG1553" s="9"/>
    </row>
    <row r="1554" spans="1:59">
      <c r="A1554" s="9"/>
      <c r="AM1554" s="47"/>
      <c r="AN1554" s="26"/>
      <c r="AO1554" s="26"/>
      <c r="AP1554" s="26"/>
      <c r="AQ1554" s="26"/>
      <c r="AR1554" s="26"/>
      <c r="AS1554" s="26"/>
      <c r="AT1554" s="26"/>
      <c r="AU1554" s="26"/>
      <c r="AV1554" s="26"/>
      <c r="AX1554" s="26"/>
      <c r="AY1554" s="26"/>
      <c r="BG1554" s="9"/>
    </row>
    <row r="1555" spans="1:59">
      <c r="A1555" s="9"/>
      <c r="AM1555" s="47"/>
      <c r="AN1555" s="26"/>
      <c r="AO1555" s="26"/>
      <c r="AP1555" s="26"/>
      <c r="AQ1555" s="26"/>
      <c r="AR1555" s="26"/>
      <c r="AS1555" s="26"/>
      <c r="AT1555" s="26"/>
      <c r="AU1555" s="26"/>
      <c r="AV1555" s="26"/>
      <c r="AX1555" s="26"/>
      <c r="AY1555" s="26"/>
      <c r="BG1555" s="9"/>
    </row>
    <row r="1556" spans="1:59">
      <c r="A1556" s="9"/>
      <c r="AM1556" s="47"/>
      <c r="AN1556" s="26"/>
      <c r="AO1556" s="26"/>
      <c r="AP1556" s="26"/>
      <c r="AQ1556" s="26"/>
      <c r="AR1556" s="26"/>
      <c r="AS1556" s="26"/>
      <c r="AT1556" s="26"/>
      <c r="AU1556" s="26"/>
      <c r="AV1556" s="26"/>
      <c r="AX1556" s="26"/>
      <c r="AY1556" s="26"/>
      <c r="BG1556" s="9"/>
    </row>
    <row r="1557" spans="1:59">
      <c r="A1557" s="9"/>
      <c r="AM1557" s="47"/>
      <c r="AN1557" s="26"/>
      <c r="AO1557" s="26"/>
      <c r="AP1557" s="26"/>
      <c r="AQ1557" s="26"/>
      <c r="AR1557" s="26"/>
      <c r="AS1557" s="26"/>
      <c r="AT1557" s="26"/>
      <c r="AU1557" s="26"/>
      <c r="AV1557" s="26"/>
      <c r="AX1557" s="26"/>
      <c r="AY1557" s="26"/>
      <c r="BG1557" s="9"/>
    </row>
    <row r="1558" spans="1:59">
      <c r="A1558" s="9"/>
      <c r="AM1558" s="47"/>
      <c r="AN1558" s="26"/>
      <c r="AO1558" s="26"/>
      <c r="AP1558" s="26"/>
      <c r="AQ1558" s="26"/>
      <c r="AR1558" s="26"/>
      <c r="AS1558" s="26"/>
      <c r="AT1558" s="26"/>
      <c r="AU1558" s="26"/>
      <c r="AV1558" s="26"/>
      <c r="AX1558" s="26"/>
      <c r="AY1558" s="26"/>
      <c r="BG1558" s="9"/>
    </row>
    <row r="1559" spans="1:59">
      <c r="A1559" s="9"/>
      <c r="AM1559" s="47"/>
      <c r="AN1559" s="26"/>
      <c r="AO1559" s="26"/>
      <c r="AP1559" s="26"/>
      <c r="AQ1559" s="26"/>
      <c r="AR1559" s="26"/>
      <c r="AS1559" s="26"/>
      <c r="AT1559" s="26"/>
      <c r="AU1559" s="26"/>
      <c r="AV1559" s="26"/>
      <c r="AX1559" s="26"/>
      <c r="AY1559" s="26"/>
      <c r="BG1559" s="9"/>
    </row>
    <row r="1560" spans="1:59">
      <c r="A1560" s="9"/>
      <c r="AM1560" s="47"/>
      <c r="AN1560" s="26"/>
      <c r="AO1560" s="26"/>
      <c r="AP1560" s="26"/>
      <c r="AQ1560" s="26"/>
      <c r="AR1560" s="26"/>
      <c r="AS1560" s="26"/>
      <c r="AT1560" s="26"/>
      <c r="AU1560" s="26"/>
      <c r="AV1560" s="26"/>
      <c r="AX1560" s="26"/>
      <c r="AY1560" s="26"/>
      <c r="BG1560" s="9"/>
    </row>
    <row r="1561" spans="1:59">
      <c r="A1561" s="9"/>
      <c r="AM1561" s="47"/>
      <c r="AN1561" s="26"/>
      <c r="AO1561" s="26"/>
      <c r="AP1561" s="26"/>
      <c r="AQ1561" s="26"/>
      <c r="AR1561" s="26"/>
      <c r="AS1561" s="26"/>
      <c r="AT1561" s="26"/>
      <c r="AU1561" s="26"/>
      <c r="AV1561" s="26"/>
      <c r="AX1561" s="26"/>
      <c r="AY1561" s="26"/>
      <c r="BG1561" s="9"/>
    </row>
    <row r="1562" spans="1:59">
      <c r="A1562" s="9"/>
      <c r="AM1562" s="47"/>
      <c r="AN1562" s="26"/>
      <c r="AO1562" s="26"/>
      <c r="AP1562" s="26"/>
      <c r="AQ1562" s="26"/>
      <c r="AR1562" s="26"/>
      <c r="AS1562" s="26"/>
      <c r="AT1562" s="26"/>
      <c r="AU1562" s="26"/>
      <c r="AV1562" s="26"/>
      <c r="AX1562" s="26"/>
      <c r="AY1562" s="26"/>
      <c r="BG1562" s="9"/>
    </row>
    <row r="1563" spans="1:59">
      <c r="A1563" s="9"/>
      <c r="AM1563" s="47"/>
      <c r="AN1563" s="26"/>
      <c r="AO1563" s="26"/>
      <c r="AP1563" s="26"/>
      <c r="AQ1563" s="26"/>
      <c r="AR1563" s="26"/>
      <c r="AS1563" s="26"/>
      <c r="AT1563" s="26"/>
      <c r="AU1563" s="26"/>
      <c r="AV1563" s="26"/>
      <c r="AX1563" s="26"/>
      <c r="AY1563" s="26"/>
      <c r="BG1563" s="9"/>
    </row>
    <row r="1564" spans="1:59">
      <c r="A1564" s="9"/>
      <c r="AM1564" s="47"/>
      <c r="AN1564" s="26"/>
      <c r="AO1564" s="26"/>
      <c r="AP1564" s="26"/>
      <c r="AQ1564" s="26"/>
      <c r="AR1564" s="26"/>
      <c r="AS1564" s="26"/>
      <c r="AT1564" s="26"/>
      <c r="AU1564" s="26"/>
      <c r="AV1564" s="26"/>
      <c r="AX1564" s="26"/>
      <c r="AY1564" s="26"/>
      <c r="BG1564" s="9"/>
    </row>
    <row r="1565" spans="1:59">
      <c r="A1565" s="9"/>
      <c r="AM1565" s="47"/>
      <c r="AN1565" s="26"/>
      <c r="AO1565" s="26"/>
      <c r="AP1565" s="26"/>
      <c r="AQ1565" s="26"/>
      <c r="AR1565" s="26"/>
      <c r="AS1565" s="26"/>
      <c r="AT1565" s="26"/>
      <c r="AU1565" s="26"/>
      <c r="AV1565" s="26"/>
      <c r="AX1565" s="26"/>
      <c r="AY1565" s="26"/>
      <c r="BG1565" s="9"/>
    </row>
    <row r="1566" spans="1:59">
      <c r="A1566" s="9"/>
      <c r="AM1566" s="47"/>
      <c r="AN1566" s="26"/>
      <c r="AO1566" s="26"/>
      <c r="AP1566" s="26"/>
      <c r="AQ1566" s="26"/>
      <c r="AR1566" s="26"/>
      <c r="AS1566" s="26"/>
      <c r="AT1566" s="26"/>
      <c r="AU1566" s="26"/>
      <c r="AV1566" s="26"/>
      <c r="AX1566" s="26"/>
      <c r="AY1566" s="26"/>
      <c r="BG1566" s="9"/>
    </row>
    <row r="1567" spans="1:59">
      <c r="A1567" s="9"/>
      <c r="AM1567" s="47"/>
      <c r="AN1567" s="26"/>
      <c r="AO1567" s="26"/>
      <c r="AP1567" s="26"/>
      <c r="AQ1567" s="26"/>
      <c r="AR1567" s="26"/>
      <c r="AS1567" s="26"/>
      <c r="AT1567" s="26"/>
      <c r="AU1567" s="26"/>
      <c r="AV1567" s="26"/>
      <c r="AX1567" s="26"/>
      <c r="AY1567" s="26"/>
      <c r="BG1567" s="9"/>
    </row>
    <row r="1568" spans="1:59">
      <c r="A1568" s="9"/>
      <c r="AM1568" s="47"/>
      <c r="AN1568" s="26"/>
      <c r="AO1568" s="26"/>
      <c r="AP1568" s="26"/>
      <c r="AQ1568" s="26"/>
      <c r="AR1568" s="26"/>
      <c r="AS1568" s="26"/>
      <c r="AT1568" s="26"/>
      <c r="AU1568" s="26"/>
      <c r="AV1568" s="26"/>
      <c r="AX1568" s="26"/>
      <c r="AY1568" s="26"/>
      <c r="BG1568" s="9"/>
    </row>
    <row r="1569" spans="1:59">
      <c r="A1569" s="9"/>
      <c r="AM1569" s="47"/>
      <c r="AN1569" s="26"/>
      <c r="AO1569" s="26"/>
      <c r="AP1569" s="26"/>
      <c r="AQ1569" s="26"/>
      <c r="AR1569" s="26"/>
      <c r="AS1569" s="26"/>
      <c r="AT1569" s="26"/>
      <c r="AU1569" s="26"/>
      <c r="AV1569" s="26"/>
      <c r="AX1569" s="26"/>
      <c r="AY1569" s="26"/>
      <c r="BG1569" s="9"/>
    </row>
    <row r="1570" spans="1:59">
      <c r="A1570" s="9"/>
      <c r="AM1570" s="47"/>
      <c r="AN1570" s="26"/>
      <c r="AO1570" s="26"/>
      <c r="AP1570" s="26"/>
      <c r="AQ1570" s="26"/>
      <c r="AR1570" s="26"/>
      <c r="AS1570" s="26"/>
      <c r="AT1570" s="26"/>
      <c r="AU1570" s="26"/>
      <c r="AV1570" s="26"/>
      <c r="AX1570" s="26"/>
      <c r="AY1570" s="26"/>
      <c r="BG1570" s="9"/>
    </row>
    <row r="1571" spans="1:59">
      <c r="A1571" s="9"/>
      <c r="AM1571" s="47"/>
      <c r="AN1571" s="26"/>
      <c r="AO1571" s="26"/>
      <c r="AP1571" s="26"/>
      <c r="AQ1571" s="26"/>
      <c r="AR1571" s="26"/>
      <c r="AS1571" s="26"/>
      <c r="AT1571" s="26"/>
      <c r="AU1571" s="26"/>
      <c r="AV1571" s="26"/>
      <c r="AX1571" s="26"/>
      <c r="AY1571" s="26"/>
      <c r="BG1571" s="9"/>
    </row>
    <row r="1572" spans="1:59">
      <c r="A1572" s="9"/>
      <c r="AM1572" s="47"/>
      <c r="AN1572" s="26"/>
      <c r="AO1572" s="26"/>
      <c r="AP1572" s="26"/>
      <c r="AQ1572" s="26"/>
      <c r="AR1572" s="26"/>
      <c r="AS1572" s="26"/>
      <c r="AT1572" s="26"/>
      <c r="AU1572" s="26"/>
      <c r="AV1572" s="26"/>
      <c r="AX1572" s="26"/>
      <c r="AY1572" s="26"/>
      <c r="BG1572" s="9"/>
    </row>
    <row r="1573" spans="1:59">
      <c r="A1573" s="9"/>
      <c r="AM1573" s="47"/>
      <c r="AN1573" s="26"/>
      <c r="AO1573" s="26"/>
      <c r="AP1573" s="26"/>
      <c r="AQ1573" s="26"/>
      <c r="AR1573" s="26"/>
      <c r="AS1573" s="26"/>
      <c r="AT1573" s="26"/>
      <c r="AU1573" s="26"/>
      <c r="AV1573" s="26"/>
      <c r="AX1573" s="26"/>
      <c r="AY1573" s="26"/>
      <c r="BG1573" s="9"/>
    </row>
    <row r="1574" spans="1:59">
      <c r="A1574" s="9"/>
      <c r="AM1574" s="47"/>
      <c r="AN1574" s="26"/>
      <c r="AO1574" s="26"/>
      <c r="AP1574" s="26"/>
      <c r="AQ1574" s="26"/>
      <c r="AR1574" s="26"/>
      <c r="AS1574" s="26"/>
      <c r="AT1574" s="26"/>
      <c r="AU1574" s="26"/>
      <c r="AV1574" s="26"/>
      <c r="AX1574" s="26"/>
      <c r="AY1574" s="26"/>
      <c r="BG1574" s="9"/>
    </row>
    <row r="1575" spans="1:59">
      <c r="A1575" s="9"/>
      <c r="AM1575" s="47"/>
      <c r="AN1575" s="26"/>
      <c r="AO1575" s="26"/>
      <c r="AP1575" s="26"/>
      <c r="AQ1575" s="26"/>
      <c r="AR1575" s="26"/>
      <c r="AS1575" s="26"/>
      <c r="AT1575" s="26"/>
      <c r="AU1575" s="26"/>
      <c r="AV1575" s="26"/>
      <c r="AX1575" s="26"/>
      <c r="AY1575" s="26"/>
      <c r="BG1575" s="9"/>
    </row>
    <row r="1576" spans="1:59">
      <c r="A1576" s="9"/>
      <c r="AM1576" s="47"/>
      <c r="AN1576" s="26"/>
      <c r="AO1576" s="26"/>
      <c r="AP1576" s="26"/>
      <c r="AQ1576" s="26"/>
      <c r="AR1576" s="26"/>
      <c r="AS1576" s="26"/>
      <c r="AT1576" s="26"/>
      <c r="AU1576" s="26"/>
      <c r="AV1576" s="26"/>
      <c r="AX1576" s="26"/>
      <c r="AY1576" s="26"/>
      <c r="BG1576" s="9"/>
    </row>
    <row r="1577" spans="1:59">
      <c r="A1577" s="9"/>
      <c r="AM1577" s="47"/>
      <c r="AN1577" s="26"/>
      <c r="AO1577" s="26"/>
      <c r="AP1577" s="26"/>
      <c r="AQ1577" s="26"/>
      <c r="AR1577" s="26"/>
      <c r="AS1577" s="26"/>
      <c r="AT1577" s="26"/>
      <c r="AU1577" s="26"/>
      <c r="AV1577" s="26"/>
      <c r="AX1577" s="26"/>
      <c r="AY1577" s="26"/>
      <c r="BG1577" s="9"/>
    </row>
    <row r="1578" spans="1:59">
      <c r="A1578" s="9"/>
      <c r="AM1578" s="47"/>
      <c r="AN1578" s="26"/>
      <c r="AO1578" s="26"/>
      <c r="AP1578" s="26"/>
      <c r="AQ1578" s="26"/>
      <c r="AR1578" s="26"/>
      <c r="AS1578" s="26"/>
      <c r="AT1578" s="26"/>
      <c r="AU1578" s="26"/>
      <c r="AV1578" s="26"/>
      <c r="AX1578" s="26"/>
      <c r="AY1578" s="26"/>
      <c r="BG1578" s="9"/>
    </row>
    <row r="1579" spans="1:59">
      <c r="A1579" s="9"/>
      <c r="AM1579" s="47"/>
      <c r="AN1579" s="26"/>
      <c r="AO1579" s="26"/>
      <c r="AP1579" s="26"/>
      <c r="AQ1579" s="26"/>
      <c r="AR1579" s="26"/>
      <c r="AS1579" s="26"/>
      <c r="AT1579" s="26"/>
      <c r="AU1579" s="26"/>
      <c r="AV1579" s="26"/>
      <c r="AX1579" s="26"/>
      <c r="AY1579" s="26"/>
      <c r="BG1579" s="9"/>
    </row>
    <row r="1580" spans="1:59">
      <c r="A1580" s="9"/>
      <c r="AM1580" s="47"/>
      <c r="AN1580" s="26"/>
      <c r="AO1580" s="26"/>
      <c r="AP1580" s="26"/>
      <c r="AQ1580" s="26"/>
      <c r="AR1580" s="26"/>
      <c r="AS1580" s="26"/>
      <c r="AT1580" s="26"/>
      <c r="AU1580" s="26"/>
      <c r="AV1580" s="26"/>
      <c r="AX1580" s="26"/>
      <c r="AY1580" s="26"/>
      <c r="BG1580" s="9"/>
    </row>
    <row r="1581" spans="1:59">
      <c r="A1581" s="9"/>
      <c r="AM1581" s="47"/>
      <c r="AN1581" s="26"/>
      <c r="AO1581" s="26"/>
      <c r="AP1581" s="26"/>
      <c r="AQ1581" s="26"/>
      <c r="AR1581" s="26"/>
      <c r="AS1581" s="26"/>
      <c r="AT1581" s="26"/>
      <c r="AU1581" s="26"/>
      <c r="AV1581" s="26"/>
      <c r="AX1581" s="26"/>
      <c r="AY1581" s="26"/>
      <c r="BG1581" s="9"/>
    </row>
    <row r="1582" spans="1:59">
      <c r="A1582" s="9"/>
      <c r="AM1582" s="47"/>
      <c r="AN1582" s="26"/>
      <c r="AO1582" s="26"/>
      <c r="AP1582" s="26"/>
      <c r="AQ1582" s="26"/>
      <c r="AR1582" s="26"/>
      <c r="AS1582" s="26"/>
      <c r="AT1582" s="26"/>
      <c r="AU1582" s="26"/>
      <c r="AV1582" s="26"/>
      <c r="AX1582" s="26"/>
      <c r="AY1582" s="26"/>
      <c r="BG1582" s="9"/>
    </row>
    <row r="1583" spans="1:59">
      <c r="A1583" s="9"/>
      <c r="AM1583" s="47"/>
      <c r="AN1583" s="26"/>
      <c r="AO1583" s="26"/>
      <c r="AP1583" s="26"/>
      <c r="AQ1583" s="26"/>
      <c r="AR1583" s="26"/>
      <c r="AS1583" s="26"/>
      <c r="AT1583" s="26"/>
      <c r="AU1583" s="26"/>
      <c r="AV1583" s="26"/>
      <c r="AX1583" s="26"/>
      <c r="AY1583" s="26"/>
      <c r="BG1583" s="9"/>
    </row>
    <row r="1584" spans="1:59">
      <c r="A1584" s="9"/>
      <c r="AM1584" s="47"/>
      <c r="AN1584" s="26"/>
      <c r="AO1584" s="26"/>
      <c r="AP1584" s="26"/>
      <c r="AQ1584" s="26"/>
      <c r="AR1584" s="26"/>
      <c r="AS1584" s="26"/>
      <c r="AT1584" s="26"/>
      <c r="AU1584" s="26"/>
      <c r="AV1584" s="26"/>
      <c r="AX1584" s="26"/>
      <c r="AY1584" s="26"/>
      <c r="BG1584" s="9"/>
    </row>
    <row r="1585" spans="1:59">
      <c r="A1585" s="9"/>
      <c r="AM1585" s="47"/>
      <c r="AN1585" s="26"/>
      <c r="AO1585" s="26"/>
      <c r="AP1585" s="26"/>
      <c r="AQ1585" s="26"/>
      <c r="AR1585" s="26"/>
      <c r="AS1585" s="26"/>
      <c r="AT1585" s="26"/>
      <c r="AU1585" s="26"/>
      <c r="AV1585" s="26"/>
      <c r="AX1585" s="26"/>
      <c r="AY1585" s="26"/>
      <c r="BG1585" s="9"/>
    </row>
    <row r="1586" spans="1:59">
      <c r="A1586" s="9"/>
      <c r="AM1586" s="47"/>
      <c r="AN1586" s="26"/>
      <c r="AO1586" s="26"/>
      <c r="AP1586" s="26"/>
      <c r="AQ1586" s="26"/>
      <c r="AR1586" s="26"/>
      <c r="AS1586" s="26"/>
      <c r="AT1586" s="26"/>
      <c r="AU1586" s="26"/>
      <c r="AV1586" s="26"/>
      <c r="AX1586" s="26"/>
      <c r="AY1586" s="26"/>
      <c r="BG1586" s="9"/>
    </row>
    <row r="1587" spans="1:59">
      <c r="A1587" s="9"/>
      <c r="AM1587" s="47"/>
      <c r="AN1587" s="26"/>
      <c r="AO1587" s="26"/>
      <c r="AP1587" s="26"/>
      <c r="AQ1587" s="26"/>
      <c r="AR1587" s="26"/>
      <c r="AS1587" s="26"/>
      <c r="AT1587" s="26"/>
      <c r="AU1587" s="26"/>
      <c r="AV1587" s="26"/>
      <c r="AX1587" s="26"/>
      <c r="AY1587" s="26"/>
      <c r="BG1587" s="9"/>
    </row>
    <row r="1588" spans="1:59">
      <c r="A1588" s="9"/>
      <c r="AM1588" s="47"/>
      <c r="AN1588" s="26"/>
      <c r="AO1588" s="26"/>
      <c r="AP1588" s="26"/>
      <c r="AQ1588" s="26"/>
      <c r="AR1588" s="26"/>
      <c r="AS1588" s="26"/>
      <c r="AT1588" s="26"/>
      <c r="AU1588" s="26"/>
      <c r="AV1588" s="26"/>
      <c r="AX1588" s="26"/>
      <c r="AY1588" s="26"/>
      <c r="BG1588" s="9"/>
    </row>
    <row r="1589" spans="1:59">
      <c r="A1589" s="9"/>
      <c r="AM1589" s="47"/>
      <c r="AN1589" s="26"/>
      <c r="AO1589" s="26"/>
      <c r="AP1589" s="26"/>
      <c r="AQ1589" s="26"/>
      <c r="AR1589" s="26"/>
      <c r="AS1589" s="26"/>
      <c r="AT1589" s="26"/>
      <c r="AU1589" s="26"/>
      <c r="AV1589" s="26"/>
      <c r="AX1589" s="26"/>
      <c r="AY1589" s="26"/>
      <c r="BG1589" s="9"/>
    </row>
    <row r="1590" spans="1:59">
      <c r="A1590" s="9"/>
      <c r="AM1590" s="47"/>
      <c r="AN1590" s="26"/>
      <c r="AO1590" s="26"/>
      <c r="AP1590" s="26"/>
      <c r="AQ1590" s="26"/>
      <c r="AR1590" s="26"/>
      <c r="AS1590" s="26"/>
      <c r="AT1590" s="26"/>
      <c r="AU1590" s="26"/>
      <c r="AV1590" s="26"/>
      <c r="AX1590" s="26"/>
      <c r="AY1590" s="26"/>
      <c r="BG1590" s="9"/>
    </row>
    <row r="1591" spans="1:59">
      <c r="A1591" s="9"/>
      <c r="AM1591" s="47"/>
      <c r="AN1591" s="26"/>
      <c r="AO1591" s="26"/>
      <c r="AP1591" s="26"/>
      <c r="AQ1591" s="26"/>
      <c r="AR1591" s="26"/>
      <c r="AS1591" s="26"/>
      <c r="AT1591" s="26"/>
      <c r="AU1591" s="26"/>
      <c r="AV1591" s="26"/>
      <c r="AX1591" s="26"/>
      <c r="AY1591" s="26"/>
      <c r="BG1591" s="9"/>
    </row>
    <row r="1592" spans="1:59">
      <c r="A1592" s="9"/>
      <c r="AM1592" s="47"/>
      <c r="AN1592" s="26"/>
      <c r="AO1592" s="26"/>
      <c r="AP1592" s="26"/>
      <c r="AQ1592" s="26"/>
      <c r="AR1592" s="26"/>
      <c r="AS1592" s="26"/>
      <c r="AT1592" s="26"/>
      <c r="AU1592" s="26"/>
      <c r="AV1592" s="26"/>
      <c r="AX1592" s="26"/>
      <c r="AY1592" s="26"/>
      <c r="BG1592" s="9"/>
    </row>
    <row r="1593" spans="1:59">
      <c r="A1593" s="9"/>
      <c r="AM1593" s="47"/>
      <c r="AN1593" s="26"/>
      <c r="AO1593" s="26"/>
      <c r="AP1593" s="26"/>
      <c r="AQ1593" s="26"/>
      <c r="AR1593" s="26"/>
      <c r="AS1593" s="26"/>
      <c r="AT1593" s="26"/>
      <c r="AU1593" s="26"/>
      <c r="AV1593" s="26"/>
      <c r="AX1593" s="26"/>
      <c r="AY1593" s="26"/>
      <c r="BG1593" s="9"/>
    </row>
    <row r="1594" spans="1:59">
      <c r="A1594" s="9"/>
      <c r="AM1594" s="47"/>
      <c r="AN1594" s="26"/>
      <c r="AO1594" s="26"/>
      <c r="AP1594" s="26"/>
      <c r="AQ1594" s="26"/>
      <c r="AR1594" s="26"/>
      <c r="AS1594" s="26"/>
      <c r="AT1594" s="26"/>
      <c r="AU1594" s="26"/>
      <c r="AV1594" s="26"/>
      <c r="AX1594" s="26"/>
      <c r="AY1594" s="26"/>
      <c r="BG1594" s="9"/>
    </row>
    <row r="1595" spans="1:59">
      <c r="A1595" s="9"/>
      <c r="AM1595" s="47"/>
      <c r="AN1595" s="26"/>
      <c r="AO1595" s="26"/>
      <c r="AP1595" s="26"/>
      <c r="AQ1595" s="26"/>
      <c r="AR1595" s="26"/>
      <c r="AS1595" s="26"/>
      <c r="AT1595" s="26"/>
      <c r="AU1595" s="26"/>
      <c r="AV1595" s="26"/>
      <c r="AX1595" s="26"/>
      <c r="AY1595" s="26"/>
      <c r="BG1595" s="9"/>
    </row>
    <row r="1596" spans="1:59">
      <c r="A1596" s="9"/>
      <c r="AM1596" s="47"/>
      <c r="AN1596" s="26"/>
      <c r="AO1596" s="26"/>
      <c r="AP1596" s="26"/>
      <c r="AQ1596" s="26"/>
      <c r="AR1596" s="26"/>
      <c r="AS1596" s="26"/>
      <c r="AT1596" s="26"/>
      <c r="AU1596" s="26"/>
      <c r="AV1596" s="26"/>
      <c r="AX1596" s="26"/>
      <c r="AY1596" s="26"/>
      <c r="BG1596" s="9"/>
    </row>
    <row r="1597" spans="1:59">
      <c r="A1597" s="9"/>
      <c r="AM1597" s="47"/>
      <c r="AN1597" s="26"/>
      <c r="AO1597" s="26"/>
      <c r="AP1597" s="26"/>
      <c r="AQ1597" s="26"/>
      <c r="AR1597" s="26"/>
      <c r="AS1597" s="26"/>
      <c r="AT1597" s="26"/>
      <c r="AU1597" s="26"/>
      <c r="AV1597" s="26"/>
      <c r="AX1597" s="26"/>
      <c r="AY1597" s="26"/>
      <c r="BG1597" s="9"/>
    </row>
    <row r="1598" spans="1:59">
      <c r="A1598" s="9"/>
      <c r="AM1598" s="47"/>
      <c r="AN1598" s="26"/>
      <c r="AO1598" s="26"/>
      <c r="AP1598" s="26"/>
      <c r="AQ1598" s="26"/>
      <c r="AR1598" s="26"/>
      <c r="AS1598" s="26"/>
      <c r="AT1598" s="26"/>
      <c r="AU1598" s="26"/>
      <c r="AV1598" s="26"/>
      <c r="AX1598" s="26"/>
      <c r="AY1598" s="26"/>
      <c r="BG1598" s="9"/>
    </row>
    <row r="1599" spans="1:59">
      <c r="A1599" s="9"/>
      <c r="AM1599" s="47"/>
      <c r="AN1599" s="26"/>
      <c r="AO1599" s="26"/>
      <c r="AP1599" s="26"/>
      <c r="AQ1599" s="26"/>
      <c r="AR1599" s="26"/>
      <c r="AS1599" s="26"/>
      <c r="AT1599" s="26"/>
      <c r="AU1599" s="26"/>
      <c r="AV1599" s="26"/>
      <c r="AX1599" s="26"/>
      <c r="AY1599" s="26"/>
      <c r="BG1599" s="9"/>
    </row>
    <row r="1600" spans="1:59">
      <c r="A1600" s="9"/>
      <c r="AM1600" s="47"/>
      <c r="AN1600" s="26"/>
      <c r="AO1600" s="26"/>
      <c r="AP1600" s="26"/>
      <c r="AQ1600" s="26"/>
      <c r="AR1600" s="26"/>
      <c r="AS1600" s="26"/>
      <c r="AT1600" s="26"/>
      <c r="AU1600" s="26"/>
      <c r="AV1600" s="26"/>
      <c r="AX1600" s="26"/>
      <c r="AY1600" s="26"/>
      <c r="BG1600" s="9"/>
    </row>
    <row r="1601" spans="1:59">
      <c r="A1601" s="9"/>
      <c r="AM1601" s="47"/>
      <c r="AN1601" s="26"/>
      <c r="AO1601" s="26"/>
      <c r="AP1601" s="26"/>
      <c r="AQ1601" s="26"/>
      <c r="AR1601" s="26"/>
      <c r="AS1601" s="26"/>
      <c r="AT1601" s="26"/>
      <c r="AU1601" s="26"/>
      <c r="AV1601" s="26"/>
      <c r="AX1601" s="26"/>
      <c r="AY1601" s="26"/>
      <c r="BG1601" s="9"/>
    </row>
    <row r="1602" spans="1:59">
      <c r="A1602" s="9"/>
      <c r="AM1602" s="47"/>
      <c r="AN1602" s="26"/>
      <c r="AO1602" s="26"/>
      <c r="AP1602" s="26"/>
      <c r="AQ1602" s="26"/>
      <c r="AR1602" s="26"/>
      <c r="AS1602" s="26"/>
      <c r="AT1602" s="26"/>
      <c r="AU1602" s="26"/>
      <c r="AV1602" s="26"/>
      <c r="AX1602" s="26"/>
      <c r="AY1602" s="26"/>
      <c r="BG1602" s="9"/>
    </row>
    <row r="1603" spans="1:59">
      <c r="A1603" s="9"/>
      <c r="AM1603" s="47"/>
      <c r="AN1603" s="26"/>
      <c r="AO1603" s="26"/>
      <c r="AP1603" s="26"/>
      <c r="AQ1603" s="26"/>
      <c r="AR1603" s="26"/>
      <c r="AS1603" s="26"/>
      <c r="AT1603" s="26"/>
      <c r="AU1603" s="26"/>
      <c r="AV1603" s="26"/>
      <c r="AX1603" s="26"/>
      <c r="AY1603" s="26"/>
      <c r="BG1603" s="9"/>
    </row>
    <row r="1604" spans="1:59">
      <c r="A1604" s="9"/>
      <c r="AM1604" s="47"/>
      <c r="AN1604" s="26"/>
      <c r="AO1604" s="26"/>
      <c r="AP1604" s="26"/>
      <c r="AQ1604" s="26"/>
      <c r="AR1604" s="26"/>
      <c r="AS1604" s="26"/>
      <c r="AT1604" s="26"/>
      <c r="AU1604" s="26"/>
      <c r="AV1604" s="26"/>
      <c r="AX1604" s="26"/>
      <c r="AY1604" s="26"/>
      <c r="BG1604" s="9"/>
    </row>
    <row r="1605" spans="1:59">
      <c r="A1605" s="9"/>
      <c r="AM1605" s="47"/>
      <c r="AN1605" s="26"/>
      <c r="AO1605" s="26"/>
      <c r="AP1605" s="26"/>
      <c r="AQ1605" s="26"/>
      <c r="AR1605" s="26"/>
      <c r="AS1605" s="26"/>
      <c r="AT1605" s="26"/>
      <c r="AU1605" s="26"/>
      <c r="AV1605" s="26"/>
      <c r="AX1605" s="26"/>
      <c r="AY1605" s="26"/>
      <c r="BG1605" s="9"/>
    </row>
    <row r="1606" spans="1:59">
      <c r="A1606" s="9"/>
      <c r="AM1606" s="47"/>
      <c r="AN1606" s="26"/>
      <c r="AO1606" s="26"/>
      <c r="AP1606" s="26"/>
      <c r="AQ1606" s="26"/>
      <c r="AR1606" s="26"/>
      <c r="AS1606" s="26"/>
      <c r="AT1606" s="26"/>
      <c r="AU1606" s="26"/>
      <c r="AV1606" s="26"/>
      <c r="AX1606" s="26"/>
      <c r="AY1606" s="26"/>
      <c r="BG1606" s="9"/>
    </row>
    <row r="1607" spans="1:59">
      <c r="A1607" s="9"/>
      <c r="AM1607" s="47"/>
      <c r="AN1607" s="26"/>
      <c r="AO1607" s="26"/>
      <c r="AP1607" s="26"/>
      <c r="AQ1607" s="26"/>
      <c r="AR1607" s="26"/>
      <c r="AS1607" s="26"/>
      <c r="AT1607" s="26"/>
      <c r="AU1607" s="26"/>
      <c r="AV1607" s="26"/>
      <c r="AX1607" s="26"/>
      <c r="AY1607" s="26"/>
      <c r="BG1607" s="9"/>
    </row>
    <row r="1608" spans="1:59">
      <c r="A1608" s="9"/>
      <c r="AM1608" s="47"/>
      <c r="AN1608" s="26"/>
      <c r="AO1608" s="26"/>
      <c r="AP1608" s="26"/>
      <c r="AQ1608" s="26"/>
      <c r="AR1608" s="26"/>
      <c r="AS1608" s="26"/>
      <c r="AT1608" s="26"/>
      <c r="AU1608" s="26"/>
      <c r="AV1608" s="26"/>
      <c r="AX1608" s="26"/>
      <c r="AY1608" s="26"/>
      <c r="BG1608" s="9"/>
    </row>
    <row r="1609" spans="1:59">
      <c r="A1609" s="9"/>
      <c r="AM1609" s="47"/>
      <c r="AN1609" s="26"/>
      <c r="AO1609" s="26"/>
      <c r="AP1609" s="26"/>
      <c r="AQ1609" s="26"/>
      <c r="AR1609" s="26"/>
      <c r="AS1609" s="26"/>
      <c r="AT1609" s="26"/>
      <c r="AU1609" s="26"/>
      <c r="AV1609" s="26"/>
      <c r="AX1609" s="26"/>
      <c r="AY1609" s="26"/>
      <c r="BG1609" s="9"/>
    </row>
    <row r="1610" spans="1:59">
      <c r="A1610" s="9"/>
      <c r="AM1610" s="47"/>
      <c r="AN1610" s="26"/>
      <c r="AO1610" s="26"/>
      <c r="AP1610" s="26"/>
      <c r="AQ1610" s="26"/>
      <c r="AR1610" s="26"/>
      <c r="AS1610" s="26"/>
      <c r="AT1610" s="26"/>
      <c r="AU1610" s="26"/>
      <c r="AV1610" s="26"/>
      <c r="AX1610" s="26"/>
      <c r="AY1610" s="26"/>
      <c r="BG1610" s="9"/>
    </row>
    <row r="1611" spans="1:59">
      <c r="A1611" s="9"/>
      <c r="AM1611" s="47"/>
      <c r="AN1611" s="26"/>
      <c r="AO1611" s="26"/>
      <c r="AP1611" s="26"/>
      <c r="AQ1611" s="26"/>
      <c r="AR1611" s="26"/>
      <c r="AS1611" s="26"/>
      <c r="AT1611" s="26"/>
      <c r="AU1611" s="26"/>
      <c r="AV1611" s="26"/>
      <c r="AX1611" s="26"/>
      <c r="AY1611" s="26"/>
      <c r="BG1611" s="9"/>
    </row>
    <row r="1612" spans="1:59">
      <c r="A1612" s="9"/>
      <c r="AM1612" s="47"/>
      <c r="AN1612" s="26"/>
      <c r="AO1612" s="26"/>
      <c r="AP1612" s="26"/>
      <c r="AQ1612" s="26"/>
      <c r="AR1612" s="26"/>
      <c r="AS1612" s="26"/>
      <c r="AT1612" s="26"/>
      <c r="AU1612" s="26"/>
      <c r="AV1612" s="26"/>
      <c r="AX1612" s="26"/>
      <c r="AY1612" s="26"/>
      <c r="BG1612" s="9"/>
    </row>
    <row r="1613" spans="1:59">
      <c r="A1613" s="9"/>
      <c r="AM1613" s="47"/>
      <c r="AN1613" s="26"/>
      <c r="AO1613" s="26"/>
      <c r="AP1613" s="26"/>
      <c r="AQ1613" s="26"/>
      <c r="AR1613" s="26"/>
      <c r="AS1613" s="26"/>
      <c r="AT1613" s="26"/>
      <c r="AU1613" s="26"/>
      <c r="AV1613" s="26"/>
      <c r="AX1613" s="26"/>
      <c r="AY1613" s="26"/>
      <c r="BG1613" s="9"/>
    </row>
    <row r="1614" spans="1:59">
      <c r="A1614" s="9"/>
      <c r="AM1614" s="47"/>
      <c r="AN1614" s="26"/>
      <c r="AO1614" s="26"/>
      <c r="AP1614" s="26"/>
      <c r="AQ1614" s="26"/>
      <c r="AR1614" s="26"/>
      <c r="AS1614" s="26"/>
      <c r="AT1614" s="26"/>
      <c r="AU1614" s="26"/>
      <c r="AV1614" s="26"/>
      <c r="AX1614" s="26"/>
      <c r="AY1614" s="26"/>
      <c r="BG1614" s="9"/>
    </row>
    <row r="1615" spans="1:59">
      <c r="A1615" s="9"/>
      <c r="AM1615" s="47"/>
      <c r="AN1615" s="26"/>
      <c r="AO1615" s="26"/>
      <c r="AP1615" s="26"/>
      <c r="AQ1615" s="26"/>
      <c r="AR1615" s="26"/>
      <c r="AS1615" s="26"/>
      <c r="AT1615" s="26"/>
      <c r="AU1615" s="26"/>
      <c r="AV1615" s="26"/>
      <c r="AX1615" s="26"/>
      <c r="AY1615" s="26"/>
      <c r="BG1615" s="9"/>
    </row>
    <row r="1616" spans="1:59">
      <c r="A1616" s="9"/>
      <c r="AM1616" s="47"/>
      <c r="AN1616" s="26"/>
      <c r="AO1616" s="26"/>
      <c r="AP1616" s="26"/>
      <c r="AQ1616" s="26"/>
      <c r="AR1616" s="26"/>
      <c r="AS1616" s="26"/>
      <c r="AT1616" s="26"/>
      <c r="AU1616" s="26"/>
      <c r="AV1616" s="26"/>
      <c r="AX1616" s="26"/>
      <c r="AY1616" s="26"/>
      <c r="BG1616" s="9"/>
    </row>
    <row r="1617" spans="1:59">
      <c r="A1617" s="9"/>
      <c r="AM1617" s="47"/>
      <c r="AN1617" s="26"/>
      <c r="AO1617" s="26"/>
      <c r="AP1617" s="26"/>
      <c r="AQ1617" s="26"/>
      <c r="AR1617" s="26"/>
      <c r="AS1617" s="26"/>
      <c r="AT1617" s="26"/>
      <c r="AU1617" s="26"/>
      <c r="AV1617" s="26"/>
      <c r="AX1617" s="26"/>
      <c r="AY1617" s="26"/>
      <c r="BG1617" s="9"/>
    </row>
    <row r="1618" spans="1:59">
      <c r="A1618" s="9"/>
      <c r="AM1618" s="47"/>
      <c r="AN1618" s="26"/>
      <c r="AO1618" s="26"/>
      <c r="AP1618" s="26"/>
      <c r="AQ1618" s="26"/>
      <c r="AR1618" s="26"/>
      <c r="AS1618" s="26"/>
      <c r="AT1618" s="26"/>
      <c r="AU1618" s="26"/>
      <c r="AV1618" s="26"/>
      <c r="AX1618" s="26"/>
      <c r="AY1618" s="26"/>
      <c r="BG1618" s="9"/>
    </row>
    <row r="1619" spans="1:59">
      <c r="A1619" s="9"/>
      <c r="AM1619" s="47"/>
      <c r="AN1619" s="26"/>
      <c r="AO1619" s="26"/>
      <c r="AP1619" s="26"/>
      <c r="AQ1619" s="26"/>
      <c r="AR1619" s="26"/>
      <c r="AS1619" s="26"/>
      <c r="AT1619" s="26"/>
      <c r="AU1619" s="26"/>
      <c r="AV1619" s="26"/>
      <c r="AX1619" s="26"/>
      <c r="AY1619" s="26"/>
      <c r="BG1619" s="9"/>
    </row>
    <row r="1620" spans="1:59">
      <c r="A1620" s="9"/>
      <c r="AM1620" s="47"/>
      <c r="AN1620" s="26"/>
      <c r="AO1620" s="26"/>
      <c r="AP1620" s="26"/>
      <c r="AQ1620" s="26"/>
      <c r="AR1620" s="26"/>
      <c r="AS1620" s="26"/>
      <c r="AT1620" s="26"/>
      <c r="AU1620" s="26"/>
      <c r="AV1620" s="26"/>
      <c r="AX1620" s="26"/>
      <c r="AY1620" s="26"/>
      <c r="BG1620" s="9"/>
    </row>
    <row r="1621" spans="1:59">
      <c r="A1621" s="9"/>
      <c r="AM1621" s="47"/>
      <c r="AN1621" s="26"/>
      <c r="AO1621" s="26"/>
      <c r="AP1621" s="26"/>
      <c r="AQ1621" s="26"/>
      <c r="AR1621" s="26"/>
      <c r="AS1621" s="26"/>
      <c r="AT1621" s="26"/>
      <c r="AU1621" s="26"/>
      <c r="AV1621" s="26"/>
      <c r="AX1621" s="26"/>
      <c r="AY1621" s="26"/>
      <c r="BG1621" s="9"/>
    </row>
    <row r="1622" spans="1:59">
      <c r="A1622" s="9"/>
      <c r="AM1622" s="47"/>
      <c r="AN1622" s="26"/>
      <c r="AO1622" s="26"/>
      <c r="AP1622" s="26"/>
      <c r="AQ1622" s="26"/>
      <c r="AR1622" s="26"/>
      <c r="AS1622" s="26"/>
      <c r="AT1622" s="26"/>
      <c r="AU1622" s="26"/>
      <c r="AV1622" s="26"/>
      <c r="AX1622" s="26"/>
      <c r="AY1622" s="26"/>
      <c r="BG1622" s="9"/>
    </row>
    <row r="1623" spans="1:59">
      <c r="A1623" s="9"/>
      <c r="AM1623" s="47"/>
      <c r="AN1623" s="26"/>
      <c r="AO1623" s="26"/>
      <c r="AP1623" s="26"/>
      <c r="AQ1623" s="26"/>
      <c r="AR1623" s="26"/>
      <c r="AS1623" s="26"/>
      <c r="AT1623" s="26"/>
      <c r="AU1623" s="26"/>
      <c r="AV1623" s="26"/>
      <c r="AX1623" s="26"/>
      <c r="AY1623" s="26"/>
      <c r="BG1623" s="9"/>
    </row>
    <row r="1624" spans="1:59">
      <c r="A1624" s="9"/>
      <c r="AM1624" s="47"/>
      <c r="AN1624" s="26"/>
      <c r="AO1624" s="26"/>
      <c r="AP1624" s="26"/>
      <c r="AQ1624" s="26"/>
      <c r="AR1624" s="26"/>
      <c r="AS1624" s="26"/>
      <c r="AT1624" s="26"/>
      <c r="AU1624" s="26"/>
      <c r="AV1624" s="26"/>
      <c r="AX1624" s="26"/>
      <c r="AY1624" s="26"/>
      <c r="BG1624" s="9"/>
    </row>
    <row r="1625" spans="1:59">
      <c r="A1625" s="9"/>
      <c r="AM1625" s="47"/>
      <c r="AN1625" s="26"/>
      <c r="AO1625" s="26"/>
      <c r="AP1625" s="26"/>
      <c r="AQ1625" s="26"/>
      <c r="AR1625" s="26"/>
      <c r="AS1625" s="26"/>
      <c r="AT1625" s="26"/>
      <c r="AU1625" s="26"/>
      <c r="AV1625" s="26"/>
      <c r="AX1625" s="26"/>
      <c r="AY1625" s="26"/>
      <c r="BG1625" s="9"/>
    </row>
    <row r="1626" spans="1:59">
      <c r="A1626" s="9"/>
      <c r="AM1626" s="47"/>
      <c r="AN1626" s="26"/>
      <c r="AO1626" s="26"/>
      <c r="AP1626" s="26"/>
      <c r="AQ1626" s="26"/>
      <c r="AR1626" s="26"/>
      <c r="AS1626" s="26"/>
      <c r="AT1626" s="26"/>
      <c r="AU1626" s="26"/>
      <c r="AV1626" s="26"/>
      <c r="AX1626" s="26"/>
      <c r="AY1626" s="26"/>
      <c r="BG1626" s="9"/>
    </row>
    <row r="1627" spans="1:59">
      <c r="A1627" s="9"/>
      <c r="AM1627" s="47"/>
      <c r="AN1627" s="26"/>
      <c r="AO1627" s="26"/>
      <c r="AP1627" s="26"/>
      <c r="AQ1627" s="26"/>
      <c r="AR1627" s="26"/>
      <c r="AS1627" s="26"/>
      <c r="AT1627" s="26"/>
      <c r="AU1627" s="26"/>
      <c r="AV1627" s="26"/>
      <c r="AX1627" s="26"/>
      <c r="AY1627" s="26"/>
      <c r="BG1627" s="9"/>
    </row>
    <row r="1628" spans="1:59">
      <c r="A1628" s="9"/>
      <c r="AM1628" s="47"/>
      <c r="AN1628" s="26"/>
      <c r="AO1628" s="26"/>
      <c r="AP1628" s="26"/>
      <c r="AQ1628" s="26"/>
      <c r="AR1628" s="26"/>
      <c r="AS1628" s="26"/>
      <c r="AT1628" s="26"/>
      <c r="AU1628" s="26"/>
      <c r="AV1628" s="26"/>
      <c r="AX1628" s="26"/>
      <c r="AY1628" s="26"/>
      <c r="BG1628" s="9"/>
    </row>
    <row r="1629" spans="1:59">
      <c r="A1629" s="9"/>
      <c r="AM1629" s="47"/>
      <c r="AN1629" s="26"/>
      <c r="AO1629" s="26"/>
      <c r="AP1629" s="26"/>
      <c r="AQ1629" s="26"/>
      <c r="AR1629" s="26"/>
      <c r="AS1629" s="26"/>
      <c r="AT1629" s="26"/>
      <c r="AU1629" s="26"/>
      <c r="AV1629" s="26"/>
      <c r="AX1629" s="26"/>
      <c r="AY1629" s="26"/>
      <c r="BG1629" s="9"/>
    </row>
    <row r="1630" spans="1:59">
      <c r="A1630" s="9"/>
      <c r="AM1630" s="47"/>
      <c r="AN1630" s="26"/>
      <c r="AO1630" s="26"/>
      <c r="AP1630" s="26"/>
      <c r="AQ1630" s="26"/>
      <c r="AR1630" s="26"/>
      <c r="AS1630" s="26"/>
      <c r="AT1630" s="26"/>
      <c r="AU1630" s="26"/>
      <c r="AV1630" s="26"/>
      <c r="AX1630" s="26"/>
      <c r="AY1630" s="26"/>
      <c r="BG1630" s="9"/>
    </row>
    <row r="1631" spans="1:59">
      <c r="A1631" s="9"/>
      <c r="AM1631" s="47"/>
      <c r="AN1631" s="26"/>
      <c r="AO1631" s="26"/>
      <c r="AP1631" s="26"/>
      <c r="AQ1631" s="26"/>
      <c r="AR1631" s="26"/>
      <c r="AS1631" s="26"/>
      <c r="AT1631" s="26"/>
      <c r="AU1631" s="26"/>
      <c r="AV1631" s="26"/>
      <c r="AX1631" s="26"/>
      <c r="AY1631" s="26"/>
      <c r="BG1631" s="9"/>
    </row>
    <row r="1632" spans="1:59">
      <c r="A1632" s="9"/>
      <c r="AM1632" s="47"/>
      <c r="AN1632" s="26"/>
      <c r="AO1632" s="26"/>
      <c r="AP1632" s="26"/>
      <c r="AQ1632" s="26"/>
      <c r="AR1632" s="26"/>
      <c r="AS1632" s="26"/>
      <c r="AT1632" s="26"/>
      <c r="AU1632" s="26"/>
      <c r="AV1632" s="26"/>
      <c r="AX1632" s="26"/>
      <c r="AY1632" s="26"/>
      <c r="BG1632" s="9"/>
    </row>
    <row r="1633" spans="1:59">
      <c r="A1633" s="9"/>
      <c r="AM1633" s="47"/>
      <c r="AN1633" s="26"/>
      <c r="AO1633" s="26"/>
      <c r="AP1633" s="26"/>
      <c r="AQ1633" s="26"/>
      <c r="AR1633" s="26"/>
      <c r="AS1633" s="26"/>
      <c r="AT1633" s="26"/>
      <c r="AU1633" s="26"/>
      <c r="AV1633" s="26"/>
      <c r="AX1633" s="26"/>
      <c r="AY1633" s="26"/>
      <c r="BG1633" s="9"/>
    </row>
    <row r="1634" spans="1:59">
      <c r="A1634" s="9"/>
      <c r="AM1634" s="47"/>
      <c r="AN1634" s="26"/>
      <c r="AO1634" s="26"/>
      <c r="AP1634" s="26"/>
      <c r="AQ1634" s="26"/>
      <c r="AR1634" s="26"/>
      <c r="AS1634" s="26"/>
      <c r="AT1634" s="26"/>
      <c r="AU1634" s="26"/>
      <c r="AV1634" s="26"/>
      <c r="AX1634" s="26"/>
      <c r="AY1634" s="26"/>
      <c r="BG1634" s="9"/>
    </row>
    <row r="1635" spans="1:59">
      <c r="A1635" s="9"/>
      <c r="AM1635" s="47"/>
      <c r="AN1635" s="26"/>
      <c r="AO1635" s="26"/>
      <c r="AP1635" s="26"/>
      <c r="AQ1635" s="26"/>
      <c r="AR1635" s="26"/>
      <c r="AS1635" s="26"/>
      <c r="AT1635" s="26"/>
      <c r="AU1635" s="26"/>
      <c r="AV1635" s="26"/>
      <c r="AX1635" s="26"/>
      <c r="AY1635" s="26"/>
      <c r="BG1635" s="9"/>
    </row>
    <row r="1636" spans="1:59">
      <c r="A1636" s="9"/>
      <c r="AM1636" s="47"/>
      <c r="AN1636" s="26"/>
      <c r="AO1636" s="26"/>
      <c r="AP1636" s="26"/>
      <c r="AQ1636" s="26"/>
      <c r="AR1636" s="26"/>
      <c r="AS1636" s="26"/>
      <c r="AT1636" s="26"/>
      <c r="AU1636" s="26"/>
      <c r="AV1636" s="26"/>
      <c r="AX1636" s="26"/>
      <c r="AY1636" s="26"/>
      <c r="BG1636" s="9"/>
    </row>
    <row r="1637" spans="1:59">
      <c r="A1637" s="9"/>
      <c r="AM1637" s="47"/>
      <c r="AN1637" s="26"/>
      <c r="AO1637" s="26"/>
      <c r="AP1637" s="26"/>
      <c r="AQ1637" s="26"/>
      <c r="AR1637" s="26"/>
      <c r="AS1637" s="26"/>
      <c r="AT1637" s="26"/>
      <c r="AU1637" s="26"/>
      <c r="AV1637" s="26"/>
      <c r="AX1637" s="26"/>
      <c r="AY1637" s="26"/>
      <c r="BG1637" s="9"/>
    </row>
    <row r="1638" spans="1:59">
      <c r="A1638" s="9"/>
      <c r="AM1638" s="47"/>
      <c r="AN1638" s="26"/>
      <c r="AO1638" s="26"/>
      <c r="AP1638" s="26"/>
      <c r="AQ1638" s="26"/>
      <c r="AR1638" s="26"/>
      <c r="AS1638" s="26"/>
      <c r="AT1638" s="26"/>
      <c r="AU1638" s="26"/>
      <c r="AV1638" s="26"/>
      <c r="AX1638" s="26"/>
      <c r="AY1638" s="26"/>
      <c r="BG1638" s="9"/>
    </row>
    <row r="1639" spans="1:59">
      <c r="A1639" s="9"/>
      <c r="AM1639" s="47"/>
      <c r="AN1639" s="26"/>
      <c r="AO1639" s="26"/>
      <c r="AP1639" s="26"/>
      <c r="AQ1639" s="26"/>
      <c r="AR1639" s="26"/>
      <c r="AS1639" s="26"/>
      <c r="AT1639" s="26"/>
      <c r="AU1639" s="26"/>
      <c r="AV1639" s="26"/>
      <c r="AX1639" s="26"/>
      <c r="AY1639" s="26"/>
      <c r="BG1639" s="9"/>
    </row>
    <row r="1640" spans="1:59">
      <c r="A1640" s="9"/>
      <c r="AM1640" s="47"/>
      <c r="AN1640" s="26"/>
      <c r="AO1640" s="26"/>
      <c r="AP1640" s="26"/>
      <c r="AQ1640" s="26"/>
      <c r="AR1640" s="26"/>
      <c r="AS1640" s="26"/>
      <c r="AT1640" s="26"/>
      <c r="AU1640" s="26"/>
      <c r="AV1640" s="26"/>
      <c r="AX1640" s="26"/>
      <c r="AY1640" s="26"/>
      <c r="BG1640" s="9"/>
    </row>
    <row r="1641" spans="1:59">
      <c r="A1641" s="9"/>
      <c r="AM1641" s="47"/>
      <c r="AN1641" s="26"/>
      <c r="AO1641" s="26"/>
      <c r="AP1641" s="26"/>
      <c r="AQ1641" s="26"/>
      <c r="AR1641" s="26"/>
      <c r="AS1641" s="26"/>
      <c r="AT1641" s="26"/>
      <c r="AU1641" s="26"/>
      <c r="AV1641" s="26"/>
      <c r="AX1641" s="26"/>
      <c r="AY1641" s="26"/>
      <c r="BG1641" s="9"/>
    </row>
    <row r="1642" spans="1:59">
      <c r="A1642" s="9"/>
      <c r="AM1642" s="47"/>
      <c r="AN1642" s="26"/>
      <c r="AO1642" s="26"/>
      <c r="AP1642" s="26"/>
      <c r="AQ1642" s="26"/>
      <c r="AR1642" s="26"/>
      <c r="AS1642" s="26"/>
      <c r="AT1642" s="26"/>
      <c r="AU1642" s="26"/>
      <c r="AV1642" s="26"/>
      <c r="AX1642" s="26"/>
      <c r="AY1642" s="26"/>
      <c r="BG1642" s="9"/>
    </row>
    <row r="1643" spans="1:59">
      <c r="A1643" s="9"/>
      <c r="AM1643" s="47"/>
      <c r="AN1643" s="26"/>
      <c r="AO1643" s="26"/>
      <c r="AP1643" s="26"/>
      <c r="AQ1643" s="26"/>
      <c r="AR1643" s="26"/>
      <c r="AS1643" s="26"/>
      <c r="AT1643" s="26"/>
      <c r="AU1643" s="26"/>
      <c r="AV1643" s="26"/>
      <c r="AX1643" s="26"/>
      <c r="AY1643" s="26"/>
      <c r="BG1643" s="9"/>
    </row>
    <row r="1644" spans="1:59">
      <c r="A1644" s="9"/>
      <c r="AM1644" s="47"/>
      <c r="AN1644" s="26"/>
      <c r="AO1644" s="26"/>
      <c r="AP1644" s="26"/>
      <c r="AQ1644" s="26"/>
      <c r="AR1644" s="26"/>
      <c r="AS1644" s="26"/>
      <c r="AT1644" s="26"/>
      <c r="AU1644" s="26"/>
      <c r="AV1644" s="26"/>
      <c r="AX1644" s="26"/>
      <c r="AY1644" s="26"/>
      <c r="BG1644" s="9"/>
    </row>
    <row r="1645" spans="1:59">
      <c r="A1645" s="9"/>
      <c r="AM1645" s="47"/>
      <c r="AN1645" s="26"/>
      <c r="AO1645" s="26"/>
      <c r="AP1645" s="26"/>
      <c r="AQ1645" s="26"/>
      <c r="AR1645" s="26"/>
      <c r="AS1645" s="26"/>
      <c r="AT1645" s="26"/>
      <c r="AU1645" s="26"/>
      <c r="AV1645" s="26"/>
      <c r="AX1645" s="26"/>
      <c r="AY1645" s="26"/>
      <c r="BG1645" s="9"/>
    </row>
    <row r="1646" spans="1:59">
      <c r="A1646" s="9"/>
      <c r="AM1646" s="47"/>
      <c r="AN1646" s="26"/>
      <c r="AO1646" s="26"/>
      <c r="AP1646" s="26"/>
      <c r="AQ1646" s="26"/>
      <c r="AR1646" s="26"/>
      <c r="AS1646" s="26"/>
      <c r="AT1646" s="26"/>
      <c r="AU1646" s="26"/>
      <c r="AV1646" s="26"/>
      <c r="AX1646" s="26"/>
      <c r="AY1646" s="26"/>
      <c r="BG1646" s="9"/>
    </row>
    <row r="1647" spans="1:59">
      <c r="A1647" s="9"/>
      <c r="AM1647" s="47"/>
      <c r="AN1647" s="26"/>
      <c r="AO1647" s="26"/>
      <c r="AP1647" s="26"/>
      <c r="AQ1647" s="26"/>
      <c r="AR1647" s="26"/>
      <c r="AS1647" s="26"/>
      <c r="AT1647" s="26"/>
      <c r="AU1647" s="26"/>
      <c r="AV1647" s="26"/>
      <c r="AX1647" s="26"/>
      <c r="AY1647" s="26"/>
      <c r="BG1647" s="9"/>
    </row>
    <row r="1648" spans="1:59">
      <c r="A1648" s="9"/>
      <c r="AM1648" s="47"/>
      <c r="AN1648" s="26"/>
      <c r="AO1648" s="26"/>
      <c r="AP1648" s="26"/>
      <c r="AQ1648" s="26"/>
      <c r="AR1648" s="26"/>
      <c r="AS1648" s="26"/>
      <c r="AT1648" s="26"/>
      <c r="AU1648" s="26"/>
      <c r="AV1648" s="26"/>
      <c r="AX1648" s="26"/>
      <c r="AY1648" s="26"/>
      <c r="BG1648" s="9"/>
    </row>
    <row r="1649" spans="1:59">
      <c r="A1649" s="9"/>
      <c r="AM1649" s="47"/>
      <c r="AN1649" s="26"/>
      <c r="AO1649" s="26"/>
      <c r="AP1649" s="26"/>
      <c r="AQ1649" s="26"/>
      <c r="AR1649" s="26"/>
      <c r="AS1649" s="26"/>
      <c r="AT1649" s="26"/>
      <c r="AU1649" s="26"/>
      <c r="AV1649" s="26"/>
      <c r="AX1649" s="26"/>
      <c r="AY1649" s="26"/>
      <c r="BG1649" s="9"/>
    </row>
    <row r="1650" spans="1:59">
      <c r="A1650" s="9"/>
      <c r="AM1650" s="47"/>
      <c r="AN1650" s="26"/>
      <c r="AO1650" s="26"/>
      <c r="AP1650" s="26"/>
      <c r="AQ1650" s="26"/>
      <c r="AR1650" s="26"/>
      <c r="AS1650" s="26"/>
      <c r="AT1650" s="26"/>
      <c r="AU1650" s="26"/>
      <c r="AV1650" s="26"/>
      <c r="AX1650" s="26"/>
      <c r="AY1650" s="26"/>
      <c r="BG1650" s="9"/>
    </row>
    <row r="1651" spans="1:59">
      <c r="A1651" s="9"/>
      <c r="AM1651" s="47"/>
      <c r="AN1651" s="26"/>
      <c r="AO1651" s="26"/>
      <c r="AP1651" s="26"/>
      <c r="AQ1651" s="26"/>
      <c r="AR1651" s="26"/>
      <c r="AS1651" s="26"/>
      <c r="AT1651" s="26"/>
      <c r="AU1651" s="26"/>
      <c r="AV1651" s="26"/>
      <c r="AX1651" s="26"/>
      <c r="AY1651" s="26"/>
      <c r="BG1651" s="9"/>
    </row>
    <row r="1652" spans="1:59">
      <c r="A1652" s="9"/>
      <c r="AM1652" s="47"/>
      <c r="AN1652" s="26"/>
      <c r="AO1652" s="26"/>
      <c r="AP1652" s="26"/>
      <c r="AQ1652" s="26"/>
      <c r="AR1652" s="26"/>
      <c r="AS1652" s="26"/>
      <c r="AT1652" s="26"/>
      <c r="AU1652" s="26"/>
      <c r="AV1652" s="26"/>
      <c r="AX1652" s="26"/>
      <c r="AY1652" s="26"/>
      <c r="BG1652" s="9"/>
    </row>
    <row r="1653" spans="1:59">
      <c r="A1653" s="9"/>
      <c r="AM1653" s="47"/>
      <c r="AN1653" s="26"/>
      <c r="AO1653" s="26"/>
      <c r="AP1653" s="26"/>
      <c r="AQ1653" s="26"/>
      <c r="AR1653" s="26"/>
      <c r="AS1653" s="26"/>
      <c r="AT1653" s="26"/>
      <c r="AU1653" s="26"/>
      <c r="AV1653" s="26"/>
      <c r="AX1653" s="26"/>
      <c r="AY1653" s="26"/>
      <c r="BG1653" s="9"/>
    </row>
    <row r="1654" spans="1:59">
      <c r="A1654" s="9"/>
      <c r="AM1654" s="47"/>
      <c r="AN1654" s="26"/>
      <c r="AO1654" s="26"/>
      <c r="AP1654" s="26"/>
      <c r="AQ1654" s="26"/>
      <c r="AR1654" s="26"/>
      <c r="AS1654" s="26"/>
      <c r="AT1654" s="26"/>
      <c r="AU1654" s="26"/>
      <c r="AV1654" s="26"/>
      <c r="AX1654" s="26"/>
      <c r="AY1654" s="26"/>
      <c r="BG1654" s="9"/>
    </row>
    <row r="1655" spans="1:59">
      <c r="A1655" s="9"/>
      <c r="AM1655" s="47"/>
      <c r="AN1655" s="26"/>
      <c r="AO1655" s="26"/>
      <c r="AP1655" s="26"/>
      <c r="AQ1655" s="26"/>
      <c r="AR1655" s="26"/>
      <c r="AS1655" s="26"/>
      <c r="AT1655" s="26"/>
      <c r="AU1655" s="26"/>
      <c r="AV1655" s="26"/>
      <c r="AX1655" s="26"/>
      <c r="AY1655" s="26"/>
      <c r="BG1655" s="9"/>
    </row>
    <row r="1656" spans="1:59">
      <c r="A1656" s="9"/>
      <c r="AM1656" s="47"/>
      <c r="AN1656" s="26"/>
      <c r="AO1656" s="26"/>
      <c r="AP1656" s="26"/>
      <c r="AQ1656" s="26"/>
      <c r="AR1656" s="26"/>
      <c r="AS1656" s="26"/>
      <c r="AT1656" s="26"/>
      <c r="AU1656" s="26"/>
      <c r="AV1656" s="26"/>
      <c r="AX1656" s="26"/>
      <c r="AY1656" s="26"/>
      <c r="BG1656" s="9"/>
    </row>
    <row r="1657" spans="1:59">
      <c r="A1657" s="9"/>
      <c r="AM1657" s="47"/>
      <c r="AN1657" s="26"/>
      <c r="AO1657" s="26"/>
      <c r="AP1657" s="26"/>
      <c r="AQ1657" s="26"/>
      <c r="AR1657" s="26"/>
      <c r="AS1657" s="26"/>
      <c r="AT1657" s="26"/>
      <c r="AU1657" s="26"/>
      <c r="AV1657" s="26"/>
      <c r="AX1657" s="26"/>
      <c r="AY1657" s="26"/>
      <c r="BG1657" s="9"/>
    </row>
    <row r="1658" spans="1:59">
      <c r="A1658" s="9"/>
      <c r="AM1658" s="47"/>
      <c r="AN1658" s="26"/>
      <c r="AO1658" s="26"/>
      <c r="AP1658" s="26"/>
      <c r="AQ1658" s="26"/>
      <c r="AR1658" s="26"/>
      <c r="AS1658" s="26"/>
      <c r="AT1658" s="26"/>
      <c r="AU1658" s="26"/>
      <c r="AV1658" s="26"/>
      <c r="AX1658" s="26"/>
      <c r="AY1658" s="26"/>
      <c r="BG1658" s="9"/>
    </row>
    <row r="1659" spans="1:59">
      <c r="A1659" s="9"/>
      <c r="AM1659" s="47"/>
      <c r="AN1659" s="26"/>
      <c r="AO1659" s="26"/>
      <c r="AP1659" s="26"/>
      <c r="AQ1659" s="26"/>
      <c r="AR1659" s="26"/>
      <c r="AS1659" s="26"/>
      <c r="AT1659" s="26"/>
      <c r="AU1659" s="26"/>
      <c r="AV1659" s="26"/>
      <c r="AX1659" s="26"/>
      <c r="AY1659" s="26"/>
      <c r="BG1659" s="9"/>
    </row>
    <row r="1660" spans="1:59">
      <c r="A1660" s="9"/>
      <c r="AM1660" s="47"/>
      <c r="AN1660" s="26"/>
      <c r="AO1660" s="26"/>
      <c r="AP1660" s="26"/>
      <c r="AQ1660" s="26"/>
      <c r="AR1660" s="26"/>
      <c r="AS1660" s="26"/>
      <c r="AT1660" s="26"/>
      <c r="AU1660" s="26"/>
      <c r="AV1660" s="26"/>
      <c r="AX1660" s="26"/>
      <c r="AY1660" s="26"/>
      <c r="BG1660" s="9"/>
    </row>
    <row r="1661" spans="1:59">
      <c r="A1661" s="9"/>
      <c r="AM1661" s="47"/>
      <c r="AN1661" s="26"/>
      <c r="AO1661" s="26"/>
      <c r="AP1661" s="26"/>
      <c r="AQ1661" s="26"/>
      <c r="AR1661" s="26"/>
      <c r="AS1661" s="26"/>
      <c r="AT1661" s="26"/>
      <c r="AU1661" s="26"/>
      <c r="AV1661" s="26"/>
      <c r="AX1661" s="26"/>
      <c r="AY1661" s="26"/>
      <c r="BG1661" s="9"/>
    </row>
    <row r="1662" spans="1:59">
      <c r="A1662" s="9"/>
      <c r="AM1662" s="47"/>
      <c r="AN1662" s="26"/>
      <c r="AO1662" s="26"/>
      <c r="AP1662" s="26"/>
      <c r="AQ1662" s="26"/>
      <c r="AR1662" s="26"/>
      <c r="AS1662" s="26"/>
      <c r="AT1662" s="26"/>
      <c r="AU1662" s="26"/>
      <c r="AV1662" s="26"/>
      <c r="AX1662" s="26"/>
      <c r="AY1662" s="26"/>
      <c r="BG1662" s="9"/>
    </row>
    <row r="1663" spans="1:59">
      <c r="A1663" s="9"/>
      <c r="AM1663" s="47"/>
      <c r="AN1663" s="26"/>
      <c r="AO1663" s="26"/>
      <c r="AP1663" s="26"/>
      <c r="AQ1663" s="26"/>
      <c r="AR1663" s="26"/>
      <c r="AS1663" s="26"/>
      <c r="AT1663" s="26"/>
      <c r="AU1663" s="26"/>
      <c r="AV1663" s="26"/>
      <c r="AX1663" s="26"/>
      <c r="AY1663" s="26"/>
      <c r="BG1663" s="9"/>
    </row>
    <row r="1664" spans="1:59">
      <c r="A1664" s="9"/>
      <c r="AM1664" s="47"/>
      <c r="AN1664" s="26"/>
      <c r="AO1664" s="26"/>
      <c r="AP1664" s="26"/>
      <c r="AQ1664" s="26"/>
      <c r="AR1664" s="26"/>
      <c r="AS1664" s="26"/>
      <c r="AT1664" s="26"/>
      <c r="AU1664" s="26"/>
      <c r="AV1664" s="26"/>
      <c r="AX1664" s="26"/>
      <c r="AY1664" s="26"/>
      <c r="BG1664" s="9"/>
    </row>
    <row r="1665" spans="1:59">
      <c r="A1665" s="9"/>
      <c r="AM1665" s="47"/>
      <c r="AN1665" s="26"/>
      <c r="AO1665" s="26"/>
      <c r="AP1665" s="26"/>
      <c r="AQ1665" s="26"/>
      <c r="AR1665" s="26"/>
      <c r="AS1665" s="26"/>
      <c r="AT1665" s="26"/>
      <c r="AU1665" s="26"/>
      <c r="AV1665" s="26"/>
      <c r="AX1665" s="26"/>
      <c r="AY1665" s="26"/>
      <c r="BG1665" s="9"/>
    </row>
    <row r="1666" spans="1:59">
      <c r="A1666" s="9"/>
      <c r="AM1666" s="47"/>
      <c r="AN1666" s="26"/>
      <c r="AO1666" s="26"/>
      <c r="AP1666" s="26"/>
      <c r="AQ1666" s="26"/>
      <c r="AR1666" s="26"/>
      <c r="AS1666" s="26"/>
      <c r="AT1666" s="26"/>
      <c r="AU1666" s="26"/>
      <c r="AV1666" s="26"/>
      <c r="AX1666" s="26"/>
      <c r="AY1666" s="26"/>
      <c r="BG1666" s="9"/>
    </row>
    <row r="1667" spans="1:59">
      <c r="A1667" s="9"/>
      <c r="AM1667" s="47"/>
      <c r="AN1667" s="26"/>
      <c r="AO1667" s="26"/>
      <c r="AP1667" s="26"/>
      <c r="AQ1667" s="26"/>
      <c r="AR1667" s="26"/>
      <c r="AS1667" s="26"/>
      <c r="AT1667" s="26"/>
      <c r="AU1667" s="26"/>
      <c r="AV1667" s="26"/>
      <c r="AX1667" s="26"/>
      <c r="AY1667" s="26"/>
      <c r="BG1667" s="9"/>
    </row>
    <row r="1668" spans="1:59">
      <c r="A1668" s="9"/>
      <c r="AM1668" s="47"/>
      <c r="AN1668" s="26"/>
      <c r="AO1668" s="26"/>
      <c r="AP1668" s="26"/>
      <c r="AQ1668" s="26"/>
      <c r="AR1668" s="26"/>
      <c r="AS1668" s="26"/>
      <c r="AT1668" s="26"/>
      <c r="AU1668" s="26"/>
      <c r="AV1668" s="26"/>
      <c r="AX1668" s="26"/>
      <c r="AY1668" s="26"/>
      <c r="BG1668" s="9"/>
    </row>
    <row r="1669" spans="1:59">
      <c r="A1669" s="9"/>
      <c r="AM1669" s="47"/>
      <c r="AN1669" s="26"/>
      <c r="AO1669" s="26"/>
      <c r="AP1669" s="26"/>
      <c r="AQ1669" s="26"/>
      <c r="AR1669" s="26"/>
      <c r="AS1669" s="26"/>
      <c r="AT1669" s="26"/>
      <c r="AU1669" s="26"/>
      <c r="AV1669" s="26"/>
      <c r="AX1669" s="26"/>
      <c r="AY1669" s="26"/>
      <c r="BG1669" s="9"/>
    </row>
    <row r="1670" spans="1:59">
      <c r="A1670" s="9"/>
      <c r="AM1670" s="47"/>
      <c r="AN1670" s="26"/>
      <c r="AO1670" s="26"/>
      <c r="AP1670" s="26"/>
      <c r="AQ1670" s="26"/>
      <c r="AR1670" s="26"/>
      <c r="AS1670" s="26"/>
      <c r="AT1670" s="26"/>
      <c r="AU1670" s="26"/>
      <c r="AV1670" s="26"/>
      <c r="AX1670" s="26"/>
      <c r="AY1670" s="26"/>
      <c r="BG1670" s="9"/>
    </row>
    <row r="1671" spans="1:59">
      <c r="A1671" s="9"/>
      <c r="AM1671" s="47"/>
      <c r="AN1671" s="26"/>
      <c r="AO1671" s="26"/>
      <c r="AP1671" s="26"/>
      <c r="AQ1671" s="26"/>
      <c r="AR1671" s="26"/>
      <c r="AS1671" s="26"/>
      <c r="AT1671" s="26"/>
      <c r="AU1671" s="26"/>
      <c r="AV1671" s="26"/>
      <c r="AX1671" s="26"/>
      <c r="AY1671" s="26"/>
      <c r="BG1671" s="9"/>
    </row>
    <row r="1672" spans="1:59">
      <c r="A1672" s="9"/>
      <c r="AM1672" s="47"/>
      <c r="AN1672" s="26"/>
      <c r="AO1672" s="26"/>
      <c r="AP1672" s="26"/>
      <c r="AQ1672" s="26"/>
      <c r="AR1672" s="26"/>
      <c r="AS1672" s="26"/>
      <c r="AT1672" s="26"/>
      <c r="AU1672" s="26"/>
      <c r="AV1672" s="26"/>
      <c r="AX1672" s="26"/>
      <c r="AY1672" s="26"/>
      <c r="BG1672" s="9"/>
    </row>
    <row r="1673" spans="1:59">
      <c r="A1673" s="9"/>
      <c r="AM1673" s="47"/>
      <c r="AN1673" s="26"/>
      <c r="AO1673" s="26"/>
      <c r="AP1673" s="26"/>
      <c r="AQ1673" s="26"/>
      <c r="AR1673" s="26"/>
      <c r="AS1673" s="26"/>
      <c r="AT1673" s="26"/>
      <c r="AU1673" s="26"/>
      <c r="AV1673" s="26"/>
      <c r="AX1673" s="26"/>
      <c r="AY1673" s="26"/>
      <c r="BG1673" s="9"/>
    </row>
    <row r="1674" spans="1:59">
      <c r="A1674" s="9"/>
      <c r="AM1674" s="47"/>
      <c r="AN1674" s="26"/>
      <c r="AO1674" s="26"/>
      <c r="AP1674" s="26"/>
      <c r="AQ1674" s="26"/>
      <c r="AR1674" s="26"/>
      <c r="AS1674" s="26"/>
      <c r="AT1674" s="26"/>
      <c r="AU1674" s="26"/>
      <c r="AV1674" s="26"/>
      <c r="AX1674" s="26"/>
      <c r="AY1674" s="26"/>
      <c r="BG1674" s="9"/>
    </row>
    <row r="1675" spans="1:59">
      <c r="A1675" s="9"/>
      <c r="AM1675" s="47"/>
      <c r="AN1675" s="26"/>
      <c r="AO1675" s="26"/>
      <c r="AP1675" s="26"/>
      <c r="AQ1675" s="26"/>
      <c r="AR1675" s="26"/>
      <c r="AS1675" s="26"/>
      <c r="AT1675" s="26"/>
      <c r="AU1675" s="26"/>
      <c r="AV1675" s="26"/>
      <c r="AX1675" s="26"/>
      <c r="AY1675" s="26"/>
      <c r="BG1675" s="9"/>
    </row>
    <row r="1676" spans="1:59">
      <c r="A1676" s="9"/>
      <c r="AM1676" s="47"/>
      <c r="AN1676" s="26"/>
      <c r="AO1676" s="26"/>
      <c r="AP1676" s="26"/>
      <c r="AQ1676" s="26"/>
      <c r="AR1676" s="26"/>
      <c r="AS1676" s="26"/>
      <c r="AT1676" s="26"/>
      <c r="AU1676" s="26"/>
      <c r="AV1676" s="26"/>
      <c r="AX1676" s="26"/>
      <c r="AY1676" s="26"/>
      <c r="BG1676" s="9"/>
    </row>
    <row r="1677" spans="1:59">
      <c r="A1677" s="9"/>
      <c r="AM1677" s="47"/>
      <c r="AN1677" s="26"/>
      <c r="AO1677" s="26"/>
      <c r="AP1677" s="26"/>
      <c r="AQ1677" s="26"/>
      <c r="AR1677" s="26"/>
      <c r="AS1677" s="26"/>
      <c r="AT1677" s="26"/>
      <c r="AU1677" s="26"/>
      <c r="AV1677" s="26"/>
      <c r="AX1677" s="26"/>
      <c r="AY1677" s="26"/>
      <c r="BG1677" s="9"/>
    </row>
    <row r="1678" spans="1:59">
      <c r="A1678" s="9"/>
      <c r="AM1678" s="47"/>
      <c r="AN1678" s="26"/>
      <c r="AO1678" s="26"/>
      <c r="AP1678" s="26"/>
      <c r="AQ1678" s="26"/>
      <c r="AR1678" s="26"/>
      <c r="AS1678" s="26"/>
      <c r="AT1678" s="26"/>
      <c r="AU1678" s="26"/>
      <c r="AV1678" s="26"/>
      <c r="AX1678" s="26"/>
      <c r="AY1678" s="26"/>
      <c r="BG1678" s="9"/>
    </row>
    <row r="1679" spans="1:59">
      <c r="A1679" s="9"/>
      <c r="AM1679" s="47"/>
      <c r="AN1679" s="26"/>
      <c r="AO1679" s="26"/>
      <c r="AP1679" s="26"/>
      <c r="AQ1679" s="26"/>
      <c r="AR1679" s="26"/>
      <c r="AS1679" s="26"/>
      <c r="AT1679" s="26"/>
      <c r="AU1679" s="26"/>
      <c r="AV1679" s="26"/>
      <c r="AX1679" s="26"/>
      <c r="AY1679" s="26"/>
      <c r="BG1679" s="9"/>
    </row>
    <row r="1680" spans="1:59">
      <c r="A1680" s="9"/>
      <c r="AM1680" s="47"/>
      <c r="AN1680" s="26"/>
      <c r="AO1680" s="26"/>
      <c r="AP1680" s="26"/>
      <c r="AQ1680" s="26"/>
      <c r="AR1680" s="26"/>
      <c r="AS1680" s="26"/>
      <c r="AT1680" s="26"/>
      <c r="AU1680" s="26"/>
      <c r="AV1680" s="26"/>
      <c r="AX1680" s="26"/>
      <c r="AY1680" s="26"/>
      <c r="BG1680" s="9"/>
    </row>
    <row r="1681" spans="1:59">
      <c r="A1681" s="9"/>
      <c r="AM1681" s="47"/>
      <c r="AN1681" s="26"/>
      <c r="AO1681" s="26"/>
      <c r="AP1681" s="26"/>
      <c r="AQ1681" s="26"/>
      <c r="AR1681" s="26"/>
      <c r="AS1681" s="26"/>
      <c r="AT1681" s="26"/>
      <c r="AU1681" s="26"/>
      <c r="AV1681" s="26"/>
      <c r="AX1681" s="26"/>
      <c r="AY1681" s="26"/>
      <c r="BG1681" s="9"/>
    </row>
    <row r="1682" spans="1:59">
      <c r="A1682" s="9"/>
      <c r="AM1682" s="47"/>
      <c r="AN1682" s="26"/>
      <c r="AO1682" s="26"/>
      <c r="AP1682" s="26"/>
      <c r="AQ1682" s="26"/>
      <c r="AR1682" s="26"/>
      <c r="AS1682" s="26"/>
      <c r="AT1682" s="26"/>
      <c r="AU1682" s="26"/>
      <c r="AV1682" s="26"/>
      <c r="AX1682" s="26"/>
      <c r="AY1682" s="26"/>
      <c r="BG1682" s="9"/>
    </row>
    <row r="1683" spans="1:59">
      <c r="A1683" s="9"/>
      <c r="AM1683" s="47"/>
      <c r="AN1683" s="26"/>
      <c r="AO1683" s="26"/>
      <c r="AP1683" s="26"/>
      <c r="AQ1683" s="26"/>
      <c r="AR1683" s="26"/>
      <c r="AS1683" s="26"/>
      <c r="AT1683" s="26"/>
      <c r="AU1683" s="26"/>
      <c r="AV1683" s="26"/>
      <c r="AX1683" s="26"/>
      <c r="AY1683" s="26"/>
      <c r="BG1683" s="9"/>
    </row>
    <row r="1684" spans="1:59">
      <c r="A1684" s="9"/>
      <c r="AM1684" s="47"/>
      <c r="AN1684" s="26"/>
      <c r="AO1684" s="26"/>
      <c r="AP1684" s="26"/>
      <c r="AQ1684" s="26"/>
      <c r="AR1684" s="26"/>
      <c r="AS1684" s="26"/>
      <c r="AT1684" s="26"/>
      <c r="AU1684" s="26"/>
      <c r="AV1684" s="26"/>
      <c r="AX1684" s="26"/>
      <c r="AY1684" s="26"/>
      <c r="BG1684" s="9"/>
    </row>
    <row r="1685" spans="1:59">
      <c r="A1685" s="9"/>
      <c r="AM1685" s="47"/>
      <c r="AN1685" s="26"/>
      <c r="AO1685" s="26"/>
      <c r="AP1685" s="26"/>
      <c r="AQ1685" s="26"/>
      <c r="AR1685" s="26"/>
      <c r="AS1685" s="26"/>
      <c r="AT1685" s="26"/>
      <c r="AU1685" s="26"/>
      <c r="AV1685" s="26"/>
      <c r="AX1685" s="26"/>
      <c r="AY1685" s="26"/>
      <c r="BG1685" s="9"/>
    </row>
    <row r="1686" spans="1:59">
      <c r="A1686" s="9"/>
      <c r="AM1686" s="47"/>
      <c r="AN1686" s="26"/>
      <c r="AO1686" s="26"/>
      <c r="AP1686" s="26"/>
      <c r="AQ1686" s="26"/>
      <c r="AR1686" s="26"/>
      <c r="AS1686" s="26"/>
      <c r="AT1686" s="26"/>
      <c r="AU1686" s="26"/>
      <c r="AV1686" s="26"/>
      <c r="AX1686" s="26"/>
      <c r="AY1686" s="26"/>
      <c r="BG1686" s="9"/>
    </row>
    <row r="1687" spans="1:59">
      <c r="A1687" s="9"/>
      <c r="AM1687" s="47"/>
      <c r="AN1687" s="26"/>
      <c r="AO1687" s="26"/>
      <c r="AP1687" s="26"/>
      <c r="AQ1687" s="26"/>
      <c r="AR1687" s="26"/>
      <c r="AS1687" s="26"/>
      <c r="AT1687" s="26"/>
      <c r="AU1687" s="26"/>
      <c r="AV1687" s="26"/>
      <c r="AX1687" s="26"/>
      <c r="AY1687" s="26"/>
      <c r="BG1687" s="9"/>
    </row>
    <row r="1688" spans="1:59">
      <c r="A1688" s="9"/>
      <c r="AM1688" s="47"/>
      <c r="AN1688" s="26"/>
      <c r="AO1688" s="26"/>
      <c r="AP1688" s="26"/>
      <c r="AQ1688" s="26"/>
      <c r="AR1688" s="26"/>
      <c r="AS1688" s="26"/>
      <c r="AT1688" s="26"/>
      <c r="AU1688" s="26"/>
      <c r="AV1688" s="26"/>
      <c r="AX1688" s="26"/>
      <c r="AY1688" s="26"/>
      <c r="BG1688" s="9"/>
    </row>
    <row r="1689" spans="1:59">
      <c r="A1689" s="9"/>
      <c r="AM1689" s="47"/>
      <c r="AN1689" s="26"/>
      <c r="AO1689" s="26"/>
      <c r="AP1689" s="26"/>
      <c r="AQ1689" s="26"/>
      <c r="AR1689" s="26"/>
      <c r="AS1689" s="26"/>
      <c r="AT1689" s="26"/>
      <c r="AU1689" s="26"/>
      <c r="AV1689" s="26"/>
      <c r="AX1689" s="26"/>
      <c r="AY1689" s="26"/>
      <c r="BG1689" s="9"/>
    </row>
    <row r="1690" spans="1:59">
      <c r="A1690" s="9"/>
      <c r="AM1690" s="47"/>
      <c r="AN1690" s="26"/>
      <c r="AO1690" s="26"/>
      <c r="AP1690" s="26"/>
      <c r="AQ1690" s="26"/>
      <c r="AR1690" s="26"/>
      <c r="AS1690" s="26"/>
      <c r="AT1690" s="26"/>
      <c r="AU1690" s="26"/>
      <c r="AV1690" s="26"/>
      <c r="AX1690" s="26"/>
      <c r="AY1690" s="26"/>
      <c r="BG1690" s="9"/>
    </row>
    <row r="1691" spans="1:59">
      <c r="A1691" s="9"/>
      <c r="AM1691" s="47"/>
      <c r="AN1691" s="26"/>
      <c r="AO1691" s="26"/>
      <c r="AP1691" s="26"/>
      <c r="AQ1691" s="26"/>
      <c r="AR1691" s="26"/>
      <c r="AS1691" s="26"/>
      <c r="AT1691" s="26"/>
      <c r="AU1691" s="26"/>
      <c r="AV1691" s="26"/>
      <c r="AX1691" s="26"/>
      <c r="AY1691" s="26"/>
      <c r="BG1691" s="9"/>
    </row>
    <row r="1692" spans="1:59">
      <c r="A1692" s="9"/>
      <c r="AM1692" s="47"/>
      <c r="AN1692" s="26"/>
      <c r="AO1692" s="26"/>
      <c r="AP1692" s="26"/>
      <c r="AQ1692" s="26"/>
      <c r="AR1692" s="26"/>
      <c r="AS1692" s="26"/>
      <c r="AT1692" s="26"/>
      <c r="AU1692" s="26"/>
      <c r="AV1692" s="26"/>
      <c r="AX1692" s="26"/>
      <c r="AY1692" s="26"/>
      <c r="BG1692" s="9"/>
    </row>
    <row r="1693" spans="1:59">
      <c r="A1693" s="9"/>
      <c r="AM1693" s="47"/>
      <c r="AN1693" s="26"/>
      <c r="AO1693" s="26"/>
      <c r="AP1693" s="26"/>
      <c r="AQ1693" s="26"/>
      <c r="AR1693" s="26"/>
      <c r="AS1693" s="26"/>
      <c r="AT1693" s="26"/>
      <c r="AU1693" s="26"/>
      <c r="AV1693" s="26"/>
      <c r="AX1693" s="26"/>
      <c r="AY1693" s="26"/>
      <c r="BG1693" s="9"/>
    </row>
    <row r="1694" spans="1:59">
      <c r="A1694" s="9"/>
      <c r="AM1694" s="47"/>
      <c r="AN1694" s="26"/>
      <c r="AO1694" s="26"/>
      <c r="AP1694" s="26"/>
      <c r="AQ1694" s="26"/>
      <c r="AR1694" s="26"/>
      <c r="AS1694" s="26"/>
      <c r="AT1694" s="26"/>
      <c r="AU1694" s="26"/>
      <c r="AV1694" s="26"/>
      <c r="AX1694" s="26"/>
      <c r="AY1694" s="26"/>
      <c r="BG1694" s="9"/>
    </row>
    <row r="1695" spans="1:59">
      <c r="A1695" s="9"/>
      <c r="AM1695" s="47"/>
      <c r="AN1695" s="26"/>
      <c r="AO1695" s="26"/>
      <c r="AP1695" s="26"/>
      <c r="AQ1695" s="26"/>
      <c r="AR1695" s="26"/>
      <c r="AS1695" s="26"/>
      <c r="AT1695" s="26"/>
      <c r="AU1695" s="26"/>
      <c r="AV1695" s="26"/>
      <c r="AX1695" s="26"/>
      <c r="AY1695" s="26"/>
      <c r="BG1695" s="9"/>
    </row>
    <row r="1696" spans="1:59">
      <c r="A1696" s="9"/>
      <c r="AM1696" s="47"/>
      <c r="AN1696" s="26"/>
      <c r="AO1696" s="26"/>
      <c r="AP1696" s="26"/>
      <c r="AQ1696" s="26"/>
      <c r="AR1696" s="26"/>
      <c r="AS1696" s="26"/>
      <c r="AT1696" s="26"/>
      <c r="AU1696" s="26"/>
      <c r="AV1696" s="26"/>
      <c r="AX1696" s="26"/>
      <c r="AY1696" s="26"/>
      <c r="BG1696" s="9"/>
    </row>
    <row r="1697" spans="1:59">
      <c r="A1697" s="9"/>
      <c r="AM1697" s="47"/>
      <c r="AN1697" s="26"/>
      <c r="AO1697" s="26"/>
      <c r="AP1697" s="26"/>
      <c r="AQ1697" s="26"/>
      <c r="AR1697" s="26"/>
      <c r="AS1697" s="26"/>
      <c r="AT1697" s="26"/>
      <c r="AU1697" s="26"/>
      <c r="AV1697" s="26"/>
      <c r="AX1697" s="26"/>
      <c r="AY1697" s="26"/>
      <c r="BG1697" s="9"/>
    </row>
    <row r="1698" spans="1:59">
      <c r="A1698" s="9"/>
      <c r="AM1698" s="47"/>
      <c r="AN1698" s="26"/>
      <c r="AO1698" s="26"/>
      <c r="AP1698" s="26"/>
      <c r="AQ1698" s="26"/>
      <c r="AR1698" s="26"/>
      <c r="AS1698" s="26"/>
      <c r="AT1698" s="26"/>
      <c r="AU1698" s="26"/>
      <c r="AV1698" s="26"/>
      <c r="AX1698" s="26"/>
      <c r="AY1698" s="26"/>
      <c r="BG1698" s="9"/>
    </row>
    <row r="1699" spans="1:59">
      <c r="A1699" s="9"/>
      <c r="AM1699" s="47"/>
      <c r="AN1699" s="26"/>
      <c r="AO1699" s="26"/>
      <c r="AP1699" s="26"/>
      <c r="AQ1699" s="26"/>
      <c r="AR1699" s="26"/>
      <c r="AS1699" s="26"/>
      <c r="AT1699" s="26"/>
      <c r="AU1699" s="26"/>
      <c r="AV1699" s="26"/>
      <c r="AX1699" s="26"/>
      <c r="AY1699" s="26"/>
      <c r="BG1699" s="9"/>
    </row>
    <row r="1700" spans="1:59">
      <c r="A1700" s="9"/>
      <c r="AM1700" s="47"/>
      <c r="AN1700" s="26"/>
      <c r="AO1700" s="26"/>
      <c r="AP1700" s="26"/>
      <c r="AQ1700" s="26"/>
      <c r="AR1700" s="26"/>
      <c r="AS1700" s="26"/>
      <c r="AT1700" s="26"/>
      <c r="AU1700" s="26"/>
      <c r="AV1700" s="26"/>
      <c r="AX1700" s="26"/>
      <c r="AY1700" s="26"/>
      <c r="BG1700" s="9"/>
    </row>
    <row r="1701" spans="1:59">
      <c r="A1701" s="9"/>
      <c r="AM1701" s="47"/>
      <c r="AN1701" s="26"/>
      <c r="AO1701" s="26"/>
      <c r="AP1701" s="26"/>
      <c r="AQ1701" s="26"/>
      <c r="AR1701" s="26"/>
      <c r="AS1701" s="26"/>
      <c r="AT1701" s="26"/>
      <c r="AU1701" s="26"/>
      <c r="AV1701" s="26"/>
      <c r="AX1701" s="26"/>
      <c r="AY1701" s="26"/>
      <c r="BG1701" s="9"/>
    </row>
    <row r="1702" spans="1:59">
      <c r="A1702" s="9"/>
      <c r="AM1702" s="47"/>
      <c r="AN1702" s="26"/>
      <c r="AO1702" s="26"/>
      <c r="AP1702" s="26"/>
      <c r="AQ1702" s="26"/>
      <c r="AR1702" s="26"/>
      <c r="AS1702" s="26"/>
      <c r="AT1702" s="26"/>
      <c r="AU1702" s="26"/>
      <c r="AV1702" s="26"/>
      <c r="AX1702" s="26"/>
      <c r="AY1702" s="26"/>
      <c r="BG1702" s="9"/>
    </row>
    <row r="1703" spans="1:59">
      <c r="A1703" s="9"/>
      <c r="AM1703" s="47"/>
      <c r="AN1703" s="26"/>
      <c r="AO1703" s="26"/>
      <c r="AP1703" s="26"/>
      <c r="AQ1703" s="26"/>
      <c r="AR1703" s="26"/>
      <c r="AS1703" s="26"/>
      <c r="AT1703" s="26"/>
      <c r="AU1703" s="26"/>
      <c r="AV1703" s="26"/>
      <c r="AX1703" s="26"/>
      <c r="AY1703" s="26"/>
      <c r="BG1703" s="9"/>
    </row>
    <row r="1704" spans="1:59">
      <c r="A1704" s="9"/>
      <c r="AM1704" s="47"/>
      <c r="AN1704" s="26"/>
      <c r="AO1704" s="26"/>
      <c r="AP1704" s="26"/>
      <c r="AQ1704" s="26"/>
      <c r="AR1704" s="26"/>
      <c r="AS1704" s="26"/>
      <c r="AT1704" s="26"/>
      <c r="AU1704" s="26"/>
      <c r="AV1704" s="26"/>
      <c r="AX1704" s="26"/>
      <c r="AY1704" s="26"/>
      <c r="BG1704" s="9"/>
    </row>
    <row r="1705" spans="1:59">
      <c r="A1705" s="9"/>
      <c r="AM1705" s="47"/>
      <c r="AN1705" s="26"/>
      <c r="AO1705" s="26"/>
      <c r="AP1705" s="26"/>
      <c r="AQ1705" s="26"/>
      <c r="AR1705" s="26"/>
      <c r="AS1705" s="26"/>
      <c r="AT1705" s="26"/>
      <c r="AU1705" s="26"/>
      <c r="AV1705" s="26"/>
      <c r="AX1705" s="26"/>
      <c r="AY1705" s="26"/>
      <c r="BG1705" s="9"/>
    </row>
    <row r="1706" spans="1:59">
      <c r="A1706" s="9"/>
      <c r="AM1706" s="47"/>
      <c r="AN1706" s="26"/>
      <c r="AO1706" s="26"/>
      <c r="AP1706" s="26"/>
      <c r="AQ1706" s="26"/>
      <c r="AR1706" s="26"/>
      <c r="AS1706" s="26"/>
      <c r="AT1706" s="26"/>
      <c r="AU1706" s="26"/>
      <c r="AV1706" s="26"/>
      <c r="AX1706" s="26"/>
      <c r="AY1706" s="26"/>
      <c r="BG1706" s="9"/>
    </row>
    <row r="1707" spans="1:59">
      <c r="A1707" s="9"/>
      <c r="AM1707" s="47"/>
      <c r="AN1707" s="26"/>
      <c r="AO1707" s="26"/>
      <c r="AP1707" s="26"/>
      <c r="AQ1707" s="26"/>
      <c r="AR1707" s="26"/>
      <c r="AS1707" s="26"/>
      <c r="AT1707" s="26"/>
      <c r="AU1707" s="26"/>
      <c r="AV1707" s="26"/>
      <c r="AX1707" s="26"/>
      <c r="AY1707" s="26"/>
      <c r="BG1707" s="9"/>
    </row>
    <row r="1708" spans="1:59">
      <c r="A1708" s="9"/>
      <c r="AM1708" s="47"/>
      <c r="AN1708" s="26"/>
      <c r="AO1708" s="26"/>
      <c r="AP1708" s="26"/>
      <c r="AQ1708" s="26"/>
      <c r="AR1708" s="26"/>
      <c r="AS1708" s="26"/>
      <c r="AT1708" s="26"/>
      <c r="AU1708" s="26"/>
      <c r="AV1708" s="26"/>
      <c r="AX1708" s="26"/>
      <c r="AY1708" s="26"/>
      <c r="BG1708" s="9"/>
    </row>
    <row r="1709" spans="1:59">
      <c r="A1709" s="9"/>
      <c r="AM1709" s="47"/>
      <c r="AN1709" s="26"/>
      <c r="AO1709" s="26"/>
      <c r="AP1709" s="26"/>
      <c r="AQ1709" s="26"/>
      <c r="AR1709" s="26"/>
      <c r="AS1709" s="26"/>
      <c r="AT1709" s="26"/>
      <c r="AU1709" s="26"/>
      <c r="AV1709" s="26"/>
      <c r="AX1709" s="26"/>
      <c r="AY1709" s="26"/>
      <c r="BG1709" s="9"/>
    </row>
    <row r="1710" spans="1:59">
      <c r="A1710" s="9"/>
      <c r="AM1710" s="47"/>
      <c r="AN1710" s="26"/>
      <c r="AO1710" s="26"/>
      <c r="AP1710" s="26"/>
      <c r="AQ1710" s="26"/>
      <c r="AR1710" s="26"/>
      <c r="AS1710" s="26"/>
      <c r="AT1710" s="26"/>
      <c r="AU1710" s="26"/>
      <c r="AV1710" s="26"/>
      <c r="AX1710" s="26"/>
      <c r="AY1710" s="26"/>
      <c r="BG1710" s="9"/>
    </row>
    <row r="1711" spans="1:59">
      <c r="A1711" s="9"/>
      <c r="AM1711" s="47"/>
      <c r="AN1711" s="26"/>
      <c r="AO1711" s="26"/>
      <c r="AP1711" s="26"/>
      <c r="AQ1711" s="26"/>
      <c r="AR1711" s="26"/>
      <c r="AS1711" s="26"/>
      <c r="AT1711" s="26"/>
      <c r="AU1711" s="26"/>
      <c r="AV1711" s="26"/>
      <c r="AX1711" s="26"/>
      <c r="AY1711" s="26"/>
      <c r="BG1711" s="9"/>
    </row>
    <row r="1712" spans="1:59">
      <c r="A1712" s="9"/>
      <c r="AM1712" s="47"/>
      <c r="AN1712" s="26"/>
      <c r="AO1712" s="26"/>
      <c r="AP1712" s="26"/>
      <c r="AQ1712" s="26"/>
      <c r="AR1712" s="26"/>
      <c r="AS1712" s="26"/>
      <c r="AT1712" s="26"/>
      <c r="AU1712" s="26"/>
      <c r="AV1712" s="26"/>
      <c r="AX1712" s="26"/>
      <c r="AY1712" s="26"/>
      <c r="BG1712" s="9"/>
    </row>
    <row r="1713" spans="1:59">
      <c r="A1713" s="9"/>
      <c r="AM1713" s="47"/>
      <c r="AN1713" s="26"/>
      <c r="AO1713" s="26"/>
      <c r="AP1713" s="26"/>
      <c r="AQ1713" s="26"/>
      <c r="AR1713" s="26"/>
      <c r="AS1713" s="26"/>
      <c r="AT1713" s="26"/>
      <c r="AU1713" s="26"/>
      <c r="AV1713" s="26"/>
      <c r="AX1713" s="26"/>
      <c r="AY1713" s="26"/>
      <c r="BG1713" s="9"/>
    </row>
    <row r="1714" spans="1:59">
      <c r="A1714" s="9"/>
      <c r="AM1714" s="47"/>
      <c r="AN1714" s="26"/>
      <c r="AO1714" s="26"/>
      <c r="AP1714" s="26"/>
      <c r="AQ1714" s="26"/>
      <c r="AR1714" s="26"/>
      <c r="AS1714" s="26"/>
      <c r="AT1714" s="26"/>
      <c r="AU1714" s="26"/>
      <c r="AV1714" s="26"/>
      <c r="AX1714" s="26"/>
      <c r="AY1714" s="26"/>
      <c r="BG1714" s="9"/>
    </row>
    <row r="1715" spans="1:59">
      <c r="A1715" s="9"/>
      <c r="AM1715" s="47"/>
      <c r="AN1715" s="26"/>
      <c r="AO1715" s="26"/>
      <c r="AP1715" s="26"/>
      <c r="AQ1715" s="26"/>
      <c r="AR1715" s="26"/>
      <c r="AS1715" s="26"/>
      <c r="AT1715" s="26"/>
      <c r="AU1715" s="26"/>
      <c r="AV1715" s="26"/>
      <c r="AX1715" s="26"/>
      <c r="AY1715" s="26"/>
      <c r="BG1715" s="9"/>
    </row>
    <row r="1716" spans="1:59">
      <c r="A1716" s="9"/>
      <c r="AM1716" s="47"/>
      <c r="AN1716" s="26"/>
      <c r="AO1716" s="26"/>
      <c r="AP1716" s="26"/>
      <c r="AQ1716" s="26"/>
      <c r="AR1716" s="26"/>
      <c r="AS1716" s="26"/>
      <c r="AT1716" s="26"/>
      <c r="AU1716" s="26"/>
      <c r="AV1716" s="26"/>
      <c r="AX1716" s="26"/>
      <c r="AY1716" s="26"/>
      <c r="BG1716" s="9"/>
    </row>
    <row r="1717" spans="1:59">
      <c r="A1717" s="9"/>
      <c r="AM1717" s="47"/>
      <c r="AN1717" s="26"/>
      <c r="AO1717" s="26"/>
      <c r="AP1717" s="26"/>
      <c r="AQ1717" s="26"/>
      <c r="AR1717" s="26"/>
      <c r="AS1717" s="26"/>
      <c r="AT1717" s="26"/>
      <c r="AU1717" s="26"/>
      <c r="AV1717" s="26"/>
      <c r="AX1717" s="26"/>
      <c r="AY1717" s="26"/>
      <c r="BG1717" s="9"/>
    </row>
    <row r="1718" spans="1:59">
      <c r="A1718" s="9"/>
      <c r="AM1718" s="47"/>
      <c r="AN1718" s="26"/>
      <c r="AO1718" s="26"/>
      <c r="AP1718" s="26"/>
      <c r="AQ1718" s="26"/>
      <c r="AR1718" s="26"/>
      <c r="AS1718" s="26"/>
      <c r="AT1718" s="26"/>
      <c r="AU1718" s="26"/>
      <c r="AV1718" s="26"/>
      <c r="AX1718" s="26"/>
      <c r="AY1718" s="26"/>
      <c r="BG1718" s="9"/>
    </row>
    <row r="1719" spans="1:59">
      <c r="A1719" s="9"/>
      <c r="AM1719" s="47"/>
      <c r="AN1719" s="26"/>
      <c r="AO1719" s="26"/>
      <c r="AP1719" s="26"/>
      <c r="AQ1719" s="26"/>
      <c r="AR1719" s="26"/>
      <c r="AS1719" s="26"/>
      <c r="AT1719" s="26"/>
      <c r="AU1719" s="26"/>
      <c r="AV1719" s="26"/>
      <c r="AX1719" s="26"/>
      <c r="AY1719" s="26"/>
      <c r="BG1719" s="9"/>
    </row>
    <row r="1720" spans="1:59">
      <c r="A1720" s="9"/>
      <c r="AM1720" s="47"/>
      <c r="AN1720" s="26"/>
      <c r="AO1720" s="26"/>
      <c r="AP1720" s="26"/>
      <c r="AQ1720" s="26"/>
      <c r="AR1720" s="26"/>
      <c r="AS1720" s="26"/>
      <c r="AT1720" s="26"/>
      <c r="AU1720" s="26"/>
      <c r="AV1720" s="26"/>
      <c r="AX1720" s="26"/>
      <c r="AY1720" s="26"/>
      <c r="BG1720" s="9"/>
    </row>
    <row r="1721" spans="1:59">
      <c r="A1721" s="9"/>
      <c r="AM1721" s="47"/>
      <c r="AN1721" s="26"/>
      <c r="AO1721" s="26"/>
      <c r="AP1721" s="26"/>
      <c r="AQ1721" s="26"/>
      <c r="AR1721" s="26"/>
      <c r="AS1721" s="26"/>
      <c r="AT1721" s="26"/>
      <c r="AU1721" s="26"/>
      <c r="AV1721" s="26"/>
      <c r="AX1721" s="26"/>
      <c r="AY1721" s="26"/>
      <c r="BG1721" s="9"/>
    </row>
    <row r="1722" spans="1:59">
      <c r="A1722" s="9"/>
      <c r="AM1722" s="47"/>
      <c r="AN1722" s="26"/>
      <c r="AO1722" s="26"/>
      <c r="AP1722" s="26"/>
      <c r="AQ1722" s="26"/>
      <c r="AR1722" s="26"/>
      <c r="AS1722" s="26"/>
      <c r="AT1722" s="26"/>
      <c r="AU1722" s="26"/>
      <c r="AV1722" s="26"/>
      <c r="AX1722" s="26"/>
      <c r="AY1722" s="26"/>
      <c r="BG1722" s="9"/>
    </row>
    <row r="1723" spans="1:59">
      <c r="A1723" s="9"/>
      <c r="AM1723" s="47"/>
      <c r="AN1723" s="26"/>
      <c r="AO1723" s="26"/>
      <c r="AP1723" s="26"/>
      <c r="AQ1723" s="26"/>
      <c r="AR1723" s="26"/>
      <c r="AS1723" s="26"/>
      <c r="AT1723" s="26"/>
      <c r="AU1723" s="26"/>
      <c r="AV1723" s="26"/>
      <c r="AX1723" s="26"/>
      <c r="AY1723" s="26"/>
      <c r="BG1723" s="9"/>
    </row>
    <row r="1724" spans="1:59">
      <c r="A1724" s="9"/>
      <c r="AM1724" s="47"/>
      <c r="AN1724" s="26"/>
      <c r="AO1724" s="26"/>
      <c r="AP1724" s="26"/>
      <c r="AQ1724" s="26"/>
      <c r="AR1724" s="26"/>
      <c r="AS1724" s="26"/>
      <c r="AT1724" s="26"/>
      <c r="AU1724" s="26"/>
      <c r="AV1724" s="26"/>
      <c r="AX1724" s="26"/>
      <c r="AY1724" s="26"/>
      <c r="BG1724" s="9"/>
    </row>
    <row r="1725" spans="1:59">
      <c r="A1725" s="9"/>
      <c r="AM1725" s="47"/>
      <c r="AN1725" s="26"/>
      <c r="AO1725" s="26"/>
      <c r="AP1725" s="26"/>
      <c r="AQ1725" s="26"/>
      <c r="AR1725" s="26"/>
      <c r="AS1725" s="26"/>
      <c r="AT1725" s="26"/>
      <c r="AU1725" s="26"/>
      <c r="AV1725" s="26"/>
      <c r="AX1725" s="26"/>
      <c r="AY1725" s="26"/>
      <c r="BG1725" s="9"/>
    </row>
    <row r="1726" spans="1:59">
      <c r="A1726" s="9"/>
      <c r="AM1726" s="47"/>
      <c r="AN1726" s="26"/>
      <c r="AO1726" s="26"/>
      <c r="AP1726" s="26"/>
      <c r="AQ1726" s="26"/>
      <c r="AR1726" s="26"/>
      <c r="AS1726" s="26"/>
      <c r="AT1726" s="26"/>
      <c r="AU1726" s="26"/>
      <c r="AV1726" s="26"/>
      <c r="AX1726" s="26"/>
      <c r="AY1726" s="26"/>
      <c r="BG1726" s="9"/>
    </row>
    <row r="1727" spans="1:59">
      <c r="A1727" s="9"/>
      <c r="AM1727" s="47"/>
      <c r="AN1727" s="26"/>
      <c r="AO1727" s="26"/>
      <c r="AP1727" s="26"/>
      <c r="AQ1727" s="26"/>
      <c r="AR1727" s="26"/>
      <c r="AS1727" s="26"/>
      <c r="AT1727" s="26"/>
      <c r="AU1727" s="26"/>
      <c r="AV1727" s="26"/>
      <c r="AX1727" s="26"/>
      <c r="AY1727" s="26"/>
      <c r="BG1727" s="9"/>
    </row>
    <row r="1728" spans="1:59">
      <c r="A1728" s="9"/>
      <c r="AM1728" s="47"/>
      <c r="AN1728" s="26"/>
      <c r="AO1728" s="26"/>
      <c r="AP1728" s="26"/>
      <c r="AQ1728" s="26"/>
      <c r="AR1728" s="26"/>
      <c r="AS1728" s="26"/>
      <c r="AT1728" s="26"/>
      <c r="AU1728" s="26"/>
      <c r="AV1728" s="26"/>
      <c r="AX1728" s="26"/>
      <c r="AY1728" s="26"/>
      <c r="BG1728" s="9"/>
    </row>
    <row r="1729" spans="1:59">
      <c r="A1729" s="9"/>
      <c r="AM1729" s="47"/>
      <c r="AN1729" s="26"/>
      <c r="AO1729" s="26"/>
      <c r="AP1729" s="26"/>
      <c r="AQ1729" s="26"/>
      <c r="AR1729" s="26"/>
      <c r="AS1729" s="26"/>
      <c r="AT1729" s="26"/>
      <c r="AU1729" s="26"/>
      <c r="AV1729" s="26"/>
      <c r="AX1729" s="26"/>
      <c r="AY1729" s="26"/>
      <c r="BG1729" s="9"/>
    </row>
    <row r="1730" spans="1:59">
      <c r="A1730" s="9"/>
      <c r="AM1730" s="47"/>
      <c r="AN1730" s="26"/>
      <c r="AO1730" s="26"/>
      <c r="AP1730" s="26"/>
      <c r="AQ1730" s="26"/>
      <c r="AR1730" s="26"/>
      <c r="AS1730" s="26"/>
      <c r="AT1730" s="26"/>
      <c r="AU1730" s="26"/>
      <c r="AV1730" s="26"/>
      <c r="AX1730" s="26"/>
      <c r="AY1730" s="26"/>
      <c r="BG1730" s="9"/>
    </row>
    <row r="1731" spans="1:59">
      <c r="A1731" s="9"/>
      <c r="AM1731" s="47"/>
      <c r="AN1731" s="26"/>
      <c r="AO1731" s="26"/>
      <c r="AP1731" s="26"/>
      <c r="AQ1731" s="26"/>
      <c r="AR1731" s="26"/>
      <c r="AS1731" s="26"/>
      <c r="AT1731" s="26"/>
      <c r="AU1731" s="26"/>
      <c r="AV1731" s="26"/>
      <c r="AX1731" s="26"/>
      <c r="AY1731" s="26"/>
      <c r="BG1731" s="9"/>
    </row>
    <row r="1732" spans="1:59">
      <c r="A1732" s="9"/>
      <c r="AM1732" s="47"/>
      <c r="AN1732" s="26"/>
      <c r="AO1732" s="26"/>
      <c r="AP1732" s="26"/>
      <c r="AQ1732" s="26"/>
      <c r="AR1732" s="26"/>
      <c r="AS1732" s="26"/>
      <c r="AT1732" s="26"/>
      <c r="AU1732" s="26"/>
      <c r="AV1732" s="26"/>
      <c r="AX1732" s="26"/>
      <c r="AY1732" s="26"/>
      <c r="BG1732" s="9"/>
    </row>
    <row r="1733" spans="1:59">
      <c r="A1733" s="9"/>
      <c r="AM1733" s="47"/>
      <c r="AN1733" s="26"/>
      <c r="AO1733" s="26"/>
      <c r="AP1733" s="26"/>
      <c r="AQ1733" s="26"/>
      <c r="AR1733" s="26"/>
      <c r="AS1733" s="26"/>
      <c r="AT1733" s="26"/>
      <c r="AU1733" s="26"/>
      <c r="AV1733" s="26"/>
      <c r="AX1733" s="26"/>
      <c r="AY1733" s="26"/>
      <c r="BG1733" s="9"/>
    </row>
    <row r="1734" spans="1:59">
      <c r="A1734" s="9"/>
      <c r="AM1734" s="47"/>
      <c r="AN1734" s="26"/>
      <c r="AO1734" s="26"/>
      <c r="AP1734" s="26"/>
      <c r="AQ1734" s="26"/>
      <c r="AR1734" s="26"/>
      <c r="AS1734" s="26"/>
      <c r="AT1734" s="26"/>
      <c r="AU1734" s="26"/>
      <c r="AV1734" s="26"/>
      <c r="AX1734" s="26"/>
      <c r="AY1734" s="26"/>
      <c r="BG1734" s="9"/>
    </row>
    <row r="1735" spans="1:59">
      <c r="A1735" s="9"/>
      <c r="AM1735" s="47"/>
      <c r="AN1735" s="26"/>
      <c r="AO1735" s="26"/>
      <c r="AP1735" s="26"/>
      <c r="AQ1735" s="26"/>
      <c r="AR1735" s="26"/>
      <c r="AS1735" s="26"/>
      <c r="AT1735" s="26"/>
      <c r="AU1735" s="26"/>
      <c r="AV1735" s="26"/>
      <c r="AX1735" s="26"/>
      <c r="AY1735" s="26"/>
      <c r="BG1735" s="9"/>
    </row>
    <row r="1736" spans="1:59">
      <c r="A1736" s="9"/>
      <c r="AM1736" s="47"/>
      <c r="AN1736" s="26"/>
      <c r="AO1736" s="26"/>
      <c r="AP1736" s="26"/>
      <c r="AQ1736" s="26"/>
      <c r="AR1736" s="26"/>
      <c r="AS1736" s="26"/>
      <c r="AT1736" s="26"/>
      <c r="AU1736" s="26"/>
      <c r="AV1736" s="26"/>
      <c r="AX1736" s="26"/>
      <c r="AY1736" s="26"/>
      <c r="BG1736" s="9"/>
    </row>
    <row r="1737" spans="1:59">
      <c r="A1737" s="9"/>
      <c r="AM1737" s="47"/>
      <c r="AN1737" s="26"/>
      <c r="AO1737" s="26"/>
      <c r="AP1737" s="26"/>
      <c r="AQ1737" s="26"/>
      <c r="AR1737" s="26"/>
      <c r="AS1737" s="26"/>
      <c r="AT1737" s="26"/>
      <c r="AU1737" s="26"/>
      <c r="AV1737" s="26"/>
      <c r="AX1737" s="26"/>
      <c r="AY1737" s="26"/>
      <c r="BG1737" s="9"/>
    </row>
    <row r="1738" spans="1:59">
      <c r="A1738" s="9"/>
      <c r="AM1738" s="47"/>
      <c r="AN1738" s="26"/>
      <c r="AO1738" s="26"/>
      <c r="AP1738" s="26"/>
      <c r="AQ1738" s="26"/>
      <c r="AR1738" s="26"/>
      <c r="AS1738" s="26"/>
      <c r="AT1738" s="26"/>
      <c r="AU1738" s="26"/>
      <c r="AV1738" s="26"/>
      <c r="AX1738" s="26"/>
      <c r="AY1738" s="26"/>
      <c r="BG1738" s="9"/>
    </row>
    <row r="1739" spans="1:59">
      <c r="A1739" s="9"/>
      <c r="AM1739" s="47"/>
      <c r="AN1739" s="26"/>
      <c r="AO1739" s="26"/>
      <c r="AP1739" s="26"/>
      <c r="AQ1739" s="26"/>
      <c r="AR1739" s="26"/>
      <c r="AS1739" s="26"/>
      <c r="AT1739" s="26"/>
      <c r="AU1739" s="26"/>
      <c r="AV1739" s="26"/>
      <c r="AX1739" s="26"/>
      <c r="AY1739" s="26"/>
      <c r="BG1739" s="9"/>
    </row>
    <row r="1740" spans="1:59">
      <c r="A1740" s="9"/>
      <c r="AM1740" s="47"/>
      <c r="AN1740" s="26"/>
      <c r="AO1740" s="26"/>
      <c r="AP1740" s="26"/>
      <c r="AQ1740" s="26"/>
      <c r="AR1740" s="26"/>
      <c r="AS1740" s="26"/>
      <c r="AT1740" s="26"/>
      <c r="AU1740" s="26"/>
      <c r="AV1740" s="26"/>
      <c r="AX1740" s="26"/>
      <c r="AY1740" s="26"/>
      <c r="BG1740" s="9"/>
    </row>
    <row r="1741" spans="1:59">
      <c r="A1741" s="9"/>
      <c r="AM1741" s="47"/>
      <c r="AN1741" s="26"/>
      <c r="AO1741" s="26"/>
      <c r="AP1741" s="26"/>
      <c r="AQ1741" s="26"/>
      <c r="AR1741" s="26"/>
      <c r="AS1741" s="26"/>
      <c r="AT1741" s="26"/>
      <c r="AU1741" s="26"/>
      <c r="AV1741" s="26"/>
      <c r="AX1741" s="26"/>
      <c r="AY1741" s="26"/>
      <c r="BG1741" s="9"/>
    </row>
    <row r="1742" spans="1:59">
      <c r="A1742" s="9"/>
      <c r="AM1742" s="47"/>
      <c r="AN1742" s="26"/>
      <c r="AO1742" s="26"/>
      <c r="AP1742" s="26"/>
      <c r="AQ1742" s="26"/>
      <c r="AR1742" s="26"/>
      <c r="AS1742" s="26"/>
      <c r="AT1742" s="26"/>
      <c r="AU1742" s="26"/>
      <c r="AV1742" s="26"/>
      <c r="AX1742" s="26"/>
      <c r="AY1742" s="26"/>
      <c r="BG1742" s="9"/>
    </row>
    <row r="1743" spans="1:59">
      <c r="A1743" s="9"/>
      <c r="AM1743" s="47"/>
      <c r="AN1743" s="26"/>
      <c r="AO1743" s="26"/>
      <c r="AP1743" s="26"/>
      <c r="AQ1743" s="26"/>
      <c r="AR1743" s="26"/>
      <c r="AS1743" s="26"/>
      <c r="AT1743" s="26"/>
      <c r="AU1743" s="26"/>
      <c r="AV1743" s="26"/>
      <c r="AX1743" s="26"/>
      <c r="AY1743" s="26"/>
      <c r="BG1743" s="9"/>
    </row>
    <row r="1744" spans="1:59">
      <c r="A1744" s="9"/>
      <c r="AM1744" s="47"/>
      <c r="AN1744" s="26"/>
      <c r="AO1744" s="26"/>
      <c r="AP1744" s="26"/>
      <c r="AQ1744" s="26"/>
      <c r="AR1744" s="26"/>
      <c r="AS1744" s="26"/>
      <c r="AT1744" s="26"/>
      <c r="AU1744" s="26"/>
      <c r="AV1744" s="26"/>
      <c r="AX1744" s="26"/>
      <c r="AY1744" s="26"/>
      <c r="BG1744" s="9"/>
    </row>
    <row r="1745" spans="1:59">
      <c r="A1745" s="9"/>
      <c r="AM1745" s="47"/>
      <c r="AN1745" s="26"/>
      <c r="AO1745" s="26"/>
      <c r="AP1745" s="26"/>
      <c r="AQ1745" s="26"/>
      <c r="AR1745" s="26"/>
      <c r="AS1745" s="26"/>
      <c r="AT1745" s="26"/>
      <c r="AU1745" s="26"/>
      <c r="AV1745" s="26"/>
      <c r="AX1745" s="26"/>
      <c r="AY1745" s="26"/>
      <c r="BG1745" s="9"/>
    </row>
    <row r="1746" spans="1:59">
      <c r="A1746" s="9"/>
      <c r="AM1746" s="47"/>
      <c r="AN1746" s="26"/>
      <c r="AO1746" s="26"/>
      <c r="AP1746" s="26"/>
      <c r="AQ1746" s="26"/>
      <c r="AR1746" s="26"/>
      <c r="AS1746" s="26"/>
      <c r="AT1746" s="26"/>
      <c r="AU1746" s="26"/>
      <c r="AV1746" s="26"/>
      <c r="AX1746" s="26"/>
      <c r="AY1746" s="26"/>
      <c r="BG1746" s="9"/>
    </row>
    <row r="1747" spans="1:59">
      <c r="A1747" s="9"/>
      <c r="AM1747" s="47"/>
      <c r="AN1747" s="26"/>
      <c r="AO1747" s="26"/>
      <c r="AP1747" s="26"/>
      <c r="AQ1747" s="26"/>
      <c r="AR1747" s="26"/>
      <c r="AS1747" s="26"/>
      <c r="AT1747" s="26"/>
      <c r="AU1747" s="26"/>
      <c r="AV1747" s="26"/>
      <c r="AX1747" s="26"/>
      <c r="AY1747" s="26"/>
      <c r="BG1747" s="9"/>
    </row>
    <row r="1748" spans="1:59">
      <c r="A1748" s="9"/>
      <c r="AM1748" s="47"/>
      <c r="AN1748" s="26"/>
      <c r="AO1748" s="26"/>
      <c r="AP1748" s="26"/>
      <c r="AQ1748" s="26"/>
      <c r="AR1748" s="26"/>
      <c r="AS1748" s="26"/>
      <c r="AT1748" s="26"/>
      <c r="AU1748" s="26"/>
      <c r="AV1748" s="26"/>
      <c r="AX1748" s="26"/>
      <c r="AY1748" s="26"/>
      <c r="BG1748" s="9"/>
    </row>
    <row r="1749" spans="1:59">
      <c r="A1749" s="9"/>
      <c r="AM1749" s="47"/>
      <c r="AN1749" s="26"/>
      <c r="AO1749" s="26"/>
      <c r="AP1749" s="26"/>
      <c r="AQ1749" s="26"/>
      <c r="AR1749" s="26"/>
      <c r="AS1749" s="26"/>
      <c r="AT1749" s="26"/>
      <c r="AU1749" s="26"/>
      <c r="AV1749" s="26"/>
      <c r="AX1749" s="26"/>
      <c r="AY1749" s="26"/>
      <c r="BG1749" s="9"/>
    </row>
    <row r="1750" spans="1:59">
      <c r="A1750" s="9"/>
      <c r="AM1750" s="47"/>
      <c r="AN1750" s="26"/>
      <c r="AO1750" s="26"/>
      <c r="AP1750" s="26"/>
      <c r="AQ1750" s="26"/>
      <c r="AR1750" s="26"/>
      <c r="AS1750" s="26"/>
      <c r="AT1750" s="26"/>
      <c r="AU1750" s="26"/>
      <c r="AV1750" s="26"/>
      <c r="AX1750" s="26"/>
      <c r="AY1750" s="26"/>
      <c r="BG1750" s="9"/>
    </row>
    <row r="1751" spans="1:59">
      <c r="A1751" s="9"/>
      <c r="AM1751" s="47"/>
      <c r="AN1751" s="26"/>
      <c r="AO1751" s="26"/>
      <c r="AP1751" s="26"/>
      <c r="AQ1751" s="26"/>
      <c r="AR1751" s="26"/>
      <c r="AS1751" s="26"/>
      <c r="AT1751" s="26"/>
      <c r="AU1751" s="26"/>
      <c r="AV1751" s="26"/>
      <c r="AX1751" s="26"/>
      <c r="AY1751" s="26"/>
      <c r="BG1751" s="9"/>
    </row>
    <row r="1752" spans="1:59">
      <c r="A1752" s="9"/>
      <c r="AM1752" s="47"/>
      <c r="AN1752" s="26"/>
      <c r="AO1752" s="26"/>
      <c r="AP1752" s="26"/>
      <c r="AQ1752" s="26"/>
      <c r="AR1752" s="26"/>
      <c r="AS1752" s="26"/>
      <c r="AT1752" s="26"/>
      <c r="AU1752" s="26"/>
      <c r="AV1752" s="26"/>
      <c r="AX1752" s="26"/>
      <c r="AY1752" s="26"/>
      <c r="BG1752" s="9"/>
    </row>
    <row r="1753" spans="1:59">
      <c r="A1753" s="9"/>
      <c r="AM1753" s="47"/>
      <c r="AN1753" s="26"/>
      <c r="AO1753" s="26"/>
      <c r="AP1753" s="26"/>
      <c r="AQ1753" s="26"/>
      <c r="AR1753" s="26"/>
      <c r="AS1753" s="26"/>
      <c r="AT1753" s="26"/>
      <c r="AU1753" s="26"/>
      <c r="AV1753" s="26"/>
      <c r="AX1753" s="26"/>
      <c r="AY1753" s="26"/>
      <c r="BG1753" s="9"/>
    </row>
    <row r="1754" spans="1:59">
      <c r="A1754" s="9"/>
      <c r="AM1754" s="47"/>
      <c r="AN1754" s="26"/>
      <c r="AO1754" s="26"/>
      <c r="AP1754" s="26"/>
      <c r="AQ1754" s="26"/>
      <c r="AR1754" s="26"/>
      <c r="AS1754" s="26"/>
      <c r="AT1754" s="26"/>
      <c r="AU1754" s="26"/>
      <c r="AV1754" s="26"/>
      <c r="AX1754" s="26"/>
      <c r="AY1754" s="26"/>
      <c r="BG1754" s="9"/>
    </row>
    <row r="1755" spans="1:59">
      <c r="A1755" s="9"/>
      <c r="AM1755" s="47"/>
      <c r="AN1755" s="26"/>
      <c r="AO1755" s="26"/>
      <c r="AP1755" s="26"/>
      <c r="AQ1755" s="26"/>
      <c r="AR1755" s="26"/>
      <c r="AS1755" s="26"/>
      <c r="AT1755" s="26"/>
      <c r="AU1755" s="26"/>
      <c r="AV1755" s="26"/>
      <c r="AX1755" s="26"/>
      <c r="AY1755" s="26"/>
      <c r="BG1755" s="9"/>
    </row>
    <row r="1756" spans="1:59">
      <c r="A1756" s="9"/>
      <c r="AM1756" s="47"/>
      <c r="AN1756" s="26"/>
      <c r="AO1756" s="26"/>
      <c r="AP1756" s="26"/>
      <c r="AQ1756" s="26"/>
      <c r="AR1756" s="26"/>
      <c r="AS1756" s="26"/>
      <c r="AT1756" s="26"/>
      <c r="AU1756" s="26"/>
      <c r="AV1756" s="26"/>
      <c r="AX1756" s="26"/>
      <c r="AY1756" s="26"/>
      <c r="BG1756" s="9"/>
    </row>
    <row r="1757" spans="1:59">
      <c r="A1757" s="9"/>
      <c r="AM1757" s="47"/>
      <c r="AN1757" s="26"/>
      <c r="AO1757" s="26"/>
      <c r="AP1757" s="26"/>
      <c r="AQ1757" s="26"/>
      <c r="AR1757" s="26"/>
      <c r="AS1757" s="26"/>
      <c r="AT1757" s="26"/>
      <c r="AU1757" s="26"/>
      <c r="AV1757" s="26"/>
      <c r="AX1757" s="26"/>
      <c r="AY1757" s="26"/>
      <c r="BG1757" s="9"/>
    </row>
    <row r="1758" spans="1:59">
      <c r="A1758" s="9"/>
      <c r="AM1758" s="47"/>
      <c r="AN1758" s="26"/>
      <c r="AO1758" s="26"/>
      <c r="AP1758" s="26"/>
      <c r="AQ1758" s="26"/>
      <c r="AR1758" s="26"/>
      <c r="AS1758" s="26"/>
      <c r="AT1758" s="26"/>
      <c r="AU1758" s="26"/>
      <c r="AV1758" s="26"/>
      <c r="AX1758" s="26"/>
      <c r="AY1758" s="26"/>
      <c r="BG1758" s="9"/>
    </row>
    <row r="1759" spans="1:59">
      <c r="A1759" s="9"/>
      <c r="AM1759" s="47"/>
      <c r="AN1759" s="26"/>
      <c r="AO1759" s="26"/>
      <c r="AP1759" s="26"/>
      <c r="AQ1759" s="26"/>
      <c r="AR1759" s="26"/>
      <c r="AS1759" s="26"/>
      <c r="AT1759" s="26"/>
      <c r="AU1759" s="26"/>
      <c r="AV1759" s="26"/>
      <c r="AX1759" s="26"/>
      <c r="AY1759" s="26"/>
      <c r="BG1759" s="9"/>
    </row>
    <row r="1760" spans="1:59">
      <c r="A1760" s="9"/>
      <c r="AM1760" s="47"/>
      <c r="AN1760" s="26"/>
      <c r="AO1760" s="26"/>
      <c r="AP1760" s="26"/>
      <c r="AQ1760" s="26"/>
      <c r="AR1760" s="26"/>
      <c r="AS1760" s="26"/>
      <c r="AT1760" s="26"/>
      <c r="AU1760" s="26"/>
      <c r="AV1760" s="26"/>
      <c r="AX1760" s="26"/>
      <c r="AY1760" s="26"/>
      <c r="BG1760" s="9"/>
    </row>
    <row r="1761" spans="1:59">
      <c r="A1761" s="9"/>
      <c r="AM1761" s="47"/>
      <c r="AN1761" s="26"/>
      <c r="AO1761" s="26"/>
      <c r="AP1761" s="26"/>
      <c r="AQ1761" s="26"/>
      <c r="AR1761" s="26"/>
      <c r="AS1761" s="26"/>
      <c r="AT1761" s="26"/>
      <c r="AU1761" s="26"/>
      <c r="AV1761" s="26"/>
      <c r="AX1761" s="26"/>
      <c r="AY1761" s="26"/>
      <c r="BG1761" s="9"/>
    </row>
    <row r="1762" spans="1:59">
      <c r="A1762" s="9"/>
      <c r="AM1762" s="47"/>
      <c r="AN1762" s="26"/>
      <c r="AO1762" s="26"/>
      <c r="AP1762" s="26"/>
      <c r="AQ1762" s="26"/>
      <c r="AR1762" s="26"/>
      <c r="AS1762" s="26"/>
      <c r="AT1762" s="26"/>
      <c r="AU1762" s="26"/>
      <c r="AV1762" s="26"/>
      <c r="AX1762" s="26"/>
      <c r="AY1762" s="26"/>
      <c r="BG1762" s="9"/>
    </row>
    <row r="1763" spans="1:59">
      <c r="A1763" s="9"/>
      <c r="AM1763" s="47"/>
      <c r="AN1763" s="26"/>
      <c r="AO1763" s="26"/>
      <c r="AP1763" s="26"/>
      <c r="AQ1763" s="26"/>
      <c r="AR1763" s="26"/>
      <c r="AS1763" s="26"/>
      <c r="AT1763" s="26"/>
      <c r="AU1763" s="26"/>
      <c r="AV1763" s="26"/>
      <c r="AX1763" s="26"/>
      <c r="AY1763" s="26"/>
      <c r="BG1763" s="9"/>
    </row>
    <row r="1764" spans="1:59">
      <c r="A1764" s="9"/>
      <c r="AM1764" s="47"/>
      <c r="AN1764" s="26"/>
      <c r="AO1764" s="26"/>
      <c r="AP1764" s="26"/>
      <c r="AQ1764" s="26"/>
      <c r="AR1764" s="26"/>
      <c r="AS1764" s="26"/>
      <c r="AT1764" s="26"/>
      <c r="AU1764" s="26"/>
      <c r="AV1764" s="26"/>
      <c r="AX1764" s="26"/>
      <c r="AY1764" s="26"/>
      <c r="BG1764" s="9"/>
    </row>
    <row r="1765" spans="1:59">
      <c r="A1765" s="9"/>
      <c r="AM1765" s="47"/>
      <c r="AN1765" s="26"/>
      <c r="AO1765" s="26"/>
      <c r="AP1765" s="26"/>
      <c r="AQ1765" s="26"/>
      <c r="AR1765" s="26"/>
      <c r="AS1765" s="26"/>
      <c r="AT1765" s="26"/>
      <c r="AU1765" s="26"/>
      <c r="AV1765" s="26"/>
      <c r="AX1765" s="26"/>
      <c r="AY1765" s="26"/>
      <c r="BG1765" s="9"/>
    </row>
    <row r="1766" spans="1:59">
      <c r="A1766" s="9"/>
      <c r="AM1766" s="47"/>
      <c r="AN1766" s="26"/>
      <c r="AO1766" s="26"/>
      <c r="AP1766" s="26"/>
      <c r="AQ1766" s="26"/>
      <c r="AR1766" s="26"/>
      <c r="AS1766" s="26"/>
      <c r="AT1766" s="26"/>
      <c r="AU1766" s="26"/>
      <c r="AV1766" s="26"/>
      <c r="AX1766" s="26"/>
      <c r="AY1766" s="26"/>
      <c r="BG1766" s="9"/>
    </row>
    <row r="1767" spans="1:59">
      <c r="A1767" s="9"/>
      <c r="AM1767" s="47"/>
      <c r="AN1767" s="26"/>
      <c r="AO1767" s="26"/>
      <c r="AP1767" s="26"/>
      <c r="AQ1767" s="26"/>
      <c r="AR1767" s="26"/>
      <c r="AS1767" s="26"/>
      <c r="AT1767" s="26"/>
      <c r="AU1767" s="26"/>
      <c r="AV1767" s="26"/>
      <c r="AX1767" s="26"/>
      <c r="AY1767" s="26"/>
      <c r="BG1767" s="9"/>
    </row>
    <row r="1768" spans="1:59">
      <c r="A1768" s="9"/>
      <c r="AM1768" s="47"/>
      <c r="AN1768" s="26"/>
      <c r="AO1768" s="26"/>
      <c r="AP1768" s="26"/>
      <c r="AQ1768" s="26"/>
      <c r="AR1768" s="26"/>
      <c r="AS1768" s="26"/>
      <c r="AT1768" s="26"/>
      <c r="AU1768" s="26"/>
      <c r="AV1768" s="26"/>
      <c r="AX1768" s="26"/>
      <c r="AY1768" s="26"/>
      <c r="BG1768" s="9"/>
    </row>
    <row r="1769" spans="1:59">
      <c r="A1769" s="9"/>
      <c r="AM1769" s="47"/>
      <c r="AN1769" s="26"/>
      <c r="AO1769" s="26"/>
      <c r="AP1769" s="26"/>
      <c r="AQ1769" s="26"/>
      <c r="AR1769" s="26"/>
      <c r="AS1769" s="26"/>
      <c r="AT1769" s="26"/>
      <c r="AU1769" s="26"/>
      <c r="AV1769" s="26"/>
      <c r="AX1769" s="26"/>
      <c r="AY1769" s="26"/>
      <c r="BG1769" s="9"/>
    </row>
    <row r="1770" spans="1:59">
      <c r="A1770" s="9"/>
      <c r="AM1770" s="47"/>
      <c r="AN1770" s="26"/>
      <c r="AO1770" s="26"/>
      <c r="AP1770" s="26"/>
      <c r="AQ1770" s="26"/>
      <c r="AR1770" s="26"/>
      <c r="AS1770" s="26"/>
      <c r="AT1770" s="26"/>
      <c r="AU1770" s="26"/>
      <c r="AV1770" s="26"/>
      <c r="AX1770" s="26"/>
      <c r="AY1770" s="26"/>
      <c r="BG1770" s="9"/>
    </row>
    <row r="1771" spans="1:59">
      <c r="A1771" s="9"/>
      <c r="AM1771" s="47"/>
      <c r="AN1771" s="26"/>
      <c r="AO1771" s="26"/>
      <c r="AP1771" s="26"/>
      <c r="AQ1771" s="26"/>
      <c r="AR1771" s="26"/>
      <c r="AS1771" s="26"/>
      <c r="AT1771" s="26"/>
      <c r="AU1771" s="26"/>
      <c r="AV1771" s="26"/>
      <c r="AX1771" s="26"/>
      <c r="AY1771" s="26"/>
      <c r="BG1771" s="9"/>
    </row>
    <row r="1772" spans="1:59">
      <c r="A1772" s="9"/>
      <c r="AM1772" s="47"/>
      <c r="AN1772" s="26"/>
      <c r="AO1772" s="26"/>
      <c r="AP1772" s="26"/>
      <c r="AQ1772" s="26"/>
      <c r="AR1772" s="26"/>
      <c r="AS1772" s="26"/>
      <c r="AT1772" s="26"/>
      <c r="AU1772" s="26"/>
      <c r="AV1772" s="26"/>
      <c r="AX1772" s="26"/>
      <c r="AY1772" s="26"/>
      <c r="BG1772" s="9"/>
    </row>
    <row r="1773" spans="1:59">
      <c r="A1773" s="9"/>
      <c r="AM1773" s="47"/>
      <c r="AN1773" s="26"/>
      <c r="AO1773" s="26"/>
      <c r="AP1773" s="26"/>
      <c r="AQ1773" s="26"/>
      <c r="AR1773" s="26"/>
      <c r="AS1773" s="26"/>
      <c r="AT1773" s="26"/>
      <c r="AU1773" s="26"/>
      <c r="AV1773" s="26"/>
      <c r="AX1773" s="26"/>
      <c r="AY1773" s="26"/>
      <c r="BG1773" s="9"/>
    </row>
    <row r="1774" spans="1:59">
      <c r="A1774" s="9"/>
      <c r="AM1774" s="47"/>
      <c r="AN1774" s="26"/>
      <c r="AO1774" s="26"/>
      <c r="AP1774" s="26"/>
      <c r="AQ1774" s="26"/>
      <c r="AR1774" s="26"/>
      <c r="AS1774" s="26"/>
      <c r="AT1774" s="26"/>
      <c r="AU1774" s="26"/>
      <c r="AV1774" s="26"/>
      <c r="AX1774" s="26"/>
      <c r="AY1774" s="26"/>
      <c r="BG1774" s="9"/>
    </row>
    <row r="1775" spans="1:59">
      <c r="A1775" s="9"/>
      <c r="AM1775" s="47"/>
      <c r="AN1775" s="26"/>
      <c r="AO1775" s="26"/>
      <c r="AP1775" s="26"/>
      <c r="AQ1775" s="26"/>
      <c r="AR1775" s="26"/>
      <c r="AS1775" s="26"/>
      <c r="AT1775" s="26"/>
      <c r="AU1775" s="26"/>
      <c r="AV1775" s="26"/>
      <c r="AX1775" s="26"/>
      <c r="AY1775" s="26"/>
      <c r="BG1775" s="9"/>
    </row>
    <row r="1776" spans="1:59">
      <c r="A1776" s="9"/>
      <c r="AM1776" s="47"/>
      <c r="AN1776" s="26"/>
      <c r="AO1776" s="26"/>
      <c r="AP1776" s="26"/>
      <c r="AQ1776" s="26"/>
      <c r="AR1776" s="26"/>
      <c r="AS1776" s="26"/>
      <c r="AT1776" s="26"/>
      <c r="AU1776" s="26"/>
      <c r="AV1776" s="26"/>
      <c r="AX1776" s="26"/>
      <c r="AY1776" s="26"/>
      <c r="BG1776" s="9"/>
    </row>
    <row r="1777" spans="1:59">
      <c r="A1777" s="9"/>
      <c r="AM1777" s="47"/>
      <c r="AN1777" s="26"/>
      <c r="AO1777" s="26"/>
      <c r="AP1777" s="26"/>
      <c r="AQ1777" s="26"/>
      <c r="AR1777" s="26"/>
      <c r="AS1777" s="26"/>
      <c r="AT1777" s="26"/>
      <c r="AU1777" s="26"/>
      <c r="AV1777" s="26"/>
      <c r="AX1777" s="26"/>
      <c r="AY1777" s="26"/>
      <c r="BG1777" s="9"/>
    </row>
    <row r="1778" spans="1:59">
      <c r="A1778" s="9"/>
      <c r="AM1778" s="47"/>
      <c r="AN1778" s="26"/>
      <c r="AO1778" s="26"/>
      <c r="AP1778" s="26"/>
      <c r="AQ1778" s="26"/>
      <c r="AR1778" s="26"/>
      <c r="AS1778" s="26"/>
      <c r="AT1778" s="26"/>
      <c r="AU1778" s="26"/>
      <c r="AV1778" s="26"/>
      <c r="AX1778" s="26"/>
      <c r="AY1778" s="26"/>
      <c r="BG1778" s="9"/>
    </row>
    <row r="1779" spans="1:59">
      <c r="A1779" s="9"/>
      <c r="AM1779" s="47"/>
      <c r="AN1779" s="26"/>
      <c r="AO1779" s="26"/>
      <c r="AP1779" s="26"/>
      <c r="AQ1779" s="26"/>
      <c r="AR1779" s="26"/>
      <c r="AS1779" s="26"/>
      <c r="AT1779" s="26"/>
      <c r="AU1779" s="26"/>
      <c r="AV1779" s="26"/>
      <c r="AX1779" s="26"/>
      <c r="AY1779" s="26"/>
      <c r="BG1779" s="9"/>
    </row>
    <row r="1780" spans="1:59">
      <c r="A1780" s="9"/>
      <c r="AM1780" s="47"/>
      <c r="AN1780" s="26"/>
      <c r="AO1780" s="26"/>
      <c r="AP1780" s="26"/>
      <c r="AQ1780" s="26"/>
      <c r="AR1780" s="26"/>
      <c r="AS1780" s="26"/>
      <c r="AT1780" s="26"/>
      <c r="AU1780" s="26"/>
      <c r="AV1780" s="26"/>
      <c r="AX1780" s="26"/>
      <c r="AY1780" s="26"/>
      <c r="BG1780" s="9"/>
    </row>
    <row r="1781" spans="1:59">
      <c r="A1781" s="9"/>
      <c r="AM1781" s="47"/>
      <c r="AN1781" s="26"/>
      <c r="AO1781" s="26"/>
      <c r="AP1781" s="26"/>
      <c r="AQ1781" s="26"/>
      <c r="AR1781" s="26"/>
      <c r="AS1781" s="26"/>
      <c r="AT1781" s="26"/>
      <c r="AU1781" s="26"/>
      <c r="AV1781" s="26"/>
      <c r="AX1781" s="26"/>
      <c r="AY1781" s="26"/>
      <c r="BG1781" s="9"/>
    </row>
    <row r="1782" spans="1:59">
      <c r="A1782" s="9"/>
      <c r="AM1782" s="47"/>
      <c r="AN1782" s="26"/>
      <c r="AO1782" s="26"/>
      <c r="AP1782" s="26"/>
      <c r="AQ1782" s="26"/>
      <c r="AR1782" s="26"/>
      <c r="AS1782" s="26"/>
      <c r="AT1782" s="26"/>
      <c r="AU1782" s="26"/>
      <c r="AV1782" s="26"/>
      <c r="AX1782" s="26"/>
      <c r="AY1782" s="26"/>
      <c r="BG1782" s="9"/>
    </row>
    <row r="1783" spans="1:59">
      <c r="A1783" s="9"/>
      <c r="AM1783" s="47"/>
      <c r="AN1783" s="26"/>
      <c r="AO1783" s="26"/>
      <c r="AP1783" s="26"/>
      <c r="AQ1783" s="26"/>
      <c r="AR1783" s="26"/>
      <c r="AS1783" s="26"/>
      <c r="AT1783" s="26"/>
      <c r="AU1783" s="26"/>
      <c r="AV1783" s="26"/>
      <c r="AX1783" s="26"/>
      <c r="AY1783" s="26"/>
      <c r="BG1783" s="9"/>
    </row>
    <row r="1784" spans="1:59">
      <c r="A1784" s="9"/>
      <c r="AM1784" s="47"/>
      <c r="AN1784" s="26"/>
      <c r="AO1784" s="26"/>
      <c r="AP1784" s="26"/>
      <c r="AQ1784" s="26"/>
      <c r="AR1784" s="26"/>
      <c r="AS1784" s="26"/>
      <c r="AT1784" s="26"/>
      <c r="AU1784" s="26"/>
      <c r="AV1784" s="26"/>
      <c r="AX1784" s="26"/>
      <c r="AY1784" s="26"/>
      <c r="BG1784" s="9"/>
    </row>
    <row r="1785" spans="1:59">
      <c r="A1785" s="9"/>
      <c r="AM1785" s="47"/>
      <c r="AN1785" s="26"/>
      <c r="AO1785" s="26"/>
      <c r="AP1785" s="26"/>
      <c r="AQ1785" s="26"/>
      <c r="AR1785" s="26"/>
      <c r="AS1785" s="26"/>
      <c r="AT1785" s="26"/>
      <c r="AU1785" s="26"/>
      <c r="AV1785" s="26"/>
      <c r="AX1785" s="26"/>
      <c r="AY1785" s="26"/>
      <c r="BG1785" s="9"/>
    </row>
    <row r="1786" spans="1:59">
      <c r="A1786" s="9"/>
      <c r="AM1786" s="47"/>
      <c r="AN1786" s="26"/>
      <c r="AO1786" s="26"/>
      <c r="AP1786" s="26"/>
      <c r="AQ1786" s="26"/>
      <c r="AR1786" s="26"/>
      <c r="AS1786" s="26"/>
      <c r="AT1786" s="26"/>
      <c r="AU1786" s="26"/>
      <c r="AV1786" s="26"/>
      <c r="AX1786" s="26"/>
      <c r="AY1786" s="26"/>
      <c r="BG1786" s="9"/>
    </row>
    <row r="1787" spans="1:59">
      <c r="A1787" s="9"/>
      <c r="AM1787" s="47"/>
      <c r="AN1787" s="26"/>
      <c r="AO1787" s="26"/>
      <c r="AP1787" s="26"/>
      <c r="AQ1787" s="26"/>
      <c r="AR1787" s="26"/>
      <c r="AS1787" s="26"/>
      <c r="AT1787" s="26"/>
      <c r="AU1787" s="26"/>
      <c r="AV1787" s="26"/>
      <c r="AX1787" s="26"/>
      <c r="AY1787" s="26"/>
      <c r="BG1787" s="9"/>
    </row>
    <row r="1788" spans="1:59">
      <c r="A1788" s="9"/>
      <c r="AM1788" s="47"/>
      <c r="AN1788" s="26"/>
      <c r="AO1788" s="26"/>
      <c r="AP1788" s="26"/>
      <c r="AQ1788" s="26"/>
      <c r="AR1788" s="26"/>
      <c r="AS1788" s="26"/>
      <c r="AT1788" s="26"/>
      <c r="AU1788" s="26"/>
      <c r="AV1788" s="26"/>
      <c r="AX1788" s="26"/>
      <c r="AY1788" s="26"/>
      <c r="BG1788" s="9"/>
    </row>
    <row r="1789" spans="1:59">
      <c r="A1789" s="9"/>
      <c r="AM1789" s="47"/>
      <c r="AN1789" s="26"/>
      <c r="AO1789" s="26"/>
      <c r="AP1789" s="26"/>
      <c r="AQ1789" s="26"/>
      <c r="AR1789" s="26"/>
      <c r="AS1789" s="26"/>
      <c r="AT1789" s="26"/>
      <c r="AU1789" s="26"/>
      <c r="AV1789" s="26"/>
      <c r="AX1789" s="26"/>
      <c r="AY1789" s="26"/>
      <c r="BG1789" s="9"/>
    </row>
    <row r="1790" spans="1:59">
      <c r="A1790" s="9"/>
      <c r="AM1790" s="47"/>
      <c r="AN1790" s="26"/>
      <c r="AO1790" s="26"/>
      <c r="AP1790" s="26"/>
      <c r="AQ1790" s="26"/>
      <c r="AR1790" s="26"/>
      <c r="AS1790" s="26"/>
      <c r="AT1790" s="26"/>
      <c r="AU1790" s="26"/>
      <c r="AV1790" s="26"/>
      <c r="AX1790" s="26"/>
      <c r="AY1790" s="26"/>
      <c r="BG1790" s="9"/>
    </row>
    <row r="1791" spans="1:59">
      <c r="A1791" s="9"/>
      <c r="AM1791" s="47"/>
      <c r="AN1791" s="26"/>
      <c r="AO1791" s="26"/>
      <c r="AP1791" s="26"/>
      <c r="AQ1791" s="26"/>
      <c r="AR1791" s="26"/>
      <c r="AS1791" s="26"/>
      <c r="AT1791" s="26"/>
      <c r="AU1791" s="26"/>
      <c r="AV1791" s="26"/>
      <c r="AX1791" s="26"/>
      <c r="AY1791" s="26"/>
      <c r="BG1791" s="9"/>
    </row>
    <row r="1792" spans="1:59">
      <c r="A1792" s="9"/>
      <c r="AM1792" s="47"/>
      <c r="AN1792" s="26"/>
      <c r="AO1792" s="26"/>
      <c r="AP1792" s="26"/>
      <c r="AQ1792" s="26"/>
      <c r="AR1792" s="26"/>
      <c r="AS1792" s="26"/>
      <c r="AT1792" s="26"/>
      <c r="AU1792" s="26"/>
      <c r="AV1792" s="26"/>
      <c r="AX1792" s="26"/>
      <c r="AY1792" s="26"/>
      <c r="BG1792" s="9"/>
    </row>
    <row r="1793" spans="1:59">
      <c r="A1793" s="9"/>
      <c r="AM1793" s="47"/>
      <c r="AN1793" s="26"/>
      <c r="AO1793" s="26"/>
      <c r="AP1793" s="26"/>
      <c r="AQ1793" s="26"/>
      <c r="AR1793" s="26"/>
      <c r="AS1793" s="26"/>
      <c r="AT1793" s="26"/>
      <c r="AU1793" s="26"/>
      <c r="AV1793" s="26"/>
      <c r="AX1793" s="26"/>
      <c r="AY1793" s="26"/>
      <c r="BG1793" s="9"/>
    </row>
    <row r="1794" spans="1:59">
      <c r="A1794" s="9"/>
      <c r="AM1794" s="47"/>
      <c r="AN1794" s="26"/>
      <c r="AO1794" s="26"/>
      <c r="AP1794" s="26"/>
      <c r="AQ1794" s="26"/>
      <c r="AR1794" s="26"/>
      <c r="AS1794" s="26"/>
      <c r="AT1794" s="26"/>
      <c r="AU1794" s="26"/>
      <c r="AV1794" s="26"/>
      <c r="AX1794" s="26"/>
      <c r="AY1794" s="26"/>
      <c r="BG1794" s="9"/>
    </row>
    <row r="1795" spans="1:59">
      <c r="A1795" s="9"/>
      <c r="AM1795" s="47"/>
      <c r="AN1795" s="26"/>
      <c r="AO1795" s="26"/>
      <c r="AP1795" s="26"/>
      <c r="AQ1795" s="26"/>
      <c r="AR1795" s="26"/>
      <c r="AS1795" s="26"/>
      <c r="AT1795" s="26"/>
      <c r="AU1795" s="26"/>
      <c r="AV1795" s="26"/>
      <c r="AX1795" s="26"/>
      <c r="AY1795" s="26"/>
      <c r="BG1795" s="9"/>
    </row>
    <row r="1796" spans="1:59">
      <c r="A1796" s="9"/>
      <c r="AM1796" s="47"/>
      <c r="AN1796" s="26"/>
      <c r="AO1796" s="26"/>
      <c r="AP1796" s="26"/>
      <c r="AQ1796" s="26"/>
      <c r="AR1796" s="26"/>
      <c r="AS1796" s="26"/>
      <c r="AT1796" s="26"/>
      <c r="AU1796" s="26"/>
      <c r="AV1796" s="26"/>
      <c r="AX1796" s="26"/>
      <c r="AY1796" s="26"/>
      <c r="BG1796" s="9"/>
    </row>
    <row r="1797" spans="1:59">
      <c r="A1797" s="9"/>
      <c r="AM1797" s="47"/>
      <c r="AN1797" s="26"/>
      <c r="AO1797" s="26"/>
      <c r="AP1797" s="26"/>
      <c r="AQ1797" s="26"/>
      <c r="AR1797" s="26"/>
      <c r="AS1797" s="26"/>
      <c r="AT1797" s="26"/>
      <c r="AU1797" s="26"/>
      <c r="AV1797" s="26"/>
      <c r="AX1797" s="26"/>
      <c r="AY1797" s="26"/>
      <c r="BG1797" s="9"/>
    </row>
    <row r="1798" spans="1:59">
      <c r="A1798" s="9"/>
      <c r="AM1798" s="47"/>
      <c r="AN1798" s="26"/>
      <c r="AO1798" s="26"/>
      <c r="AP1798" s="26"/>
      <c r="AQ1798" s="26"/>
      <c r="AR1798" s="26"/>
      <c r="AS1798" s="26"/>
      <c r="AT1798" s="26"/>
      <c r="AU1798" s="26"/>
      <c r="AV1798" s="26"/>
      <c r="AX1798" s="26"/>
      <c r="AY1798" s="26"/>
      <c r="BG1798" s="9"/>
    </row>
    <row r="1799" spans="1:59">
      <c r="A1799" s="9"/>
      <c r="AM1799" s="47"/>
      <c r="AN1799" s="26"/>
      <c r="AO1799" s="26"/>
      <c r="AP1799" s="26"/>
      <c r="AQ1799" s="26"/>
      <c r="AR1799" s="26"/>
      <c r="AS1799" s="26"/>
      <c r="AT1799" s="26"/>
      <c r="AU1799" s="26"/>
      <c r="AV1799" s="26"/>
      <c r="AX1799" s="26"/>
      <c r="AY1799" s="26"/>
      <c r="BG1799" s="9"/>
    </row>
    <row r="1800" spans="1:59">
      <c r="A1800" s="9"/>
      <c r="AM1800" s="47"/>
      <c r="AN1800" s="26"/>
      <c r="AO1800" s="26"/>
      <c r="AP1800" s="26"/>
      <c r="AQ1800" s="26"/>
      <c r="AR1800" s="26"/>
      <c r="AS1800" s="26"/>
      <c r="AT1800" s="26"/>
      <c r="AU1800" s="26"/>
      <c r="AV1800" s="26"/>
      <c r="AX1800" s="26"/>
      <c r="AY1800" s="26"/>
      <c r="BG1800" s="9"/>
    </row>
    <row r="1801" spans="1:59">
      <c r="A1801" s="9"/>
      <c r="AM1801" s="47"/>
      <c r="AN1801" s="26"/>
      <c r="AO1801" s="26"/>
      <c r="AP1801" s="26"/>
      <c r="AQ1801" s="26"/>
      <c r="AR1801" s="26"/>
      <c r="AS1801" s="26"/>
      <c r="AT1801" s="26"/>
      <c r="AU1801" s="26"/>
      <c r="AV1801" s="26"/>
      <c r="AX1801" s="26"/>
      <c r="AY1801" s="26"/>
      <c r="BG1801" s="9"/>
    </row>
    <row r="1802" spans="1:59">
      <c r="A1802" s="9"/>
      <c r="AM1802" s="47"/>
      <c r="AN1802" s="26"/>
      <c r="AO1802" s="26"/>
      <c r="AP1802" s="26"/>
      <c r="AQ1802" s="26"/>
      <c r="AR1802" s="26"/>
      <c r="AS1802" s="26"/>
      <c r="AT1802" s="26"/>
      <c r="AU1802" s="26"/>
      <c r="AV1802" s="26"/>
      <c r="AX1802" s="26"/>
      <c r="AY1802" s="26"/>
      <c r="BG1802" s="9"/>
    </row>
    <row r="1803" spans="1:59">
      <c r="A1803" s="9"/>
      <c r="AM1803" s="47"/>
      <c r="AN1803" s="26"/>
      <c r="AO1803" s="26"/>
      <c r="AP1803" s="26"/>
      <c r="AQ1803" s="26"/>
      <c r="AR1803" s="26"/>
      <c r="AS1803" s="26"/>
      <c r="AT1803" s="26"/>
      <c r="AU1803" s="26"/>
      <c r="AV1803" s="26"/>
      <c r="AX1803" s="26"/>
      <c r="AY1803" s="26"/>
      <c r="BG1803" s="9"/>
    </row>
    <row r="1804" spans="1:59">
      <c r="A1804" s="9"/>
      <c r="AM1804" s="47"/>
      <c r="AN1804" s="26"/>
      <c r="AO1804" s="26"/>
      <c r="AP1804" s="26"/>
      <c r="AQ1804" s="26"/>
      <c r="AR1804" s="26"/>
      <c r="AS1804" s="26"/>
      <c r="AT1804" s="26"/>
      <c r="AU1804" s="26"/>
      <c r="AV1804" s="26"/>
      <c r="AX1804" s="26"/>
      <c r="AY1804" s="26"/>
      <c r="BG1804" s="9"/>
    </row>
    <row r="1805" spans="1:59">
      <c r="A1805" s="9"/>
      <c r="AM1805" s="47"/>
      <c r="AN1805" s="26"/>
      <c r="AO1805" s="26"/>
      <c r="AP1805" s="26"/>
      <c r="AQ1805" s="26"/>
      <c r="AR1805" s="26"/>
      <c r="AS1805" s="26"/>
      <c r="AT1805" s="26"/>
      <c r="AU1805" s="26"/>
      <c r="AV1805" s="26"/>
      <c r="AX1805" s="26"/>
      <c r="AY1805" s="26"/>
      <c r="BG1805" s="9"/>
    </row>
    <row r="1806" spans="1:59">
      <c r="A1806" s="9"/>
      <c r="AM1806" s="47"/>
      <c r="AN1806" s="26"/>
      <c r="AO1806" s="26"/>
      <c r="AP1806" s="26"/>
      <c r="AQ1806" s="26"/>
      <c r="AR1806" s="26"/>
      <c r="AS1806" s="26"/>
      <c r="AT1806" s="26"/>
      <c r="AU1806" s="26"/>
      <c r="AV1806" s="26"/>
      <c r="AX1806" s="26"/>
      <c r="AY1806" s="26"/>
      <c r="BG1806" s="9"/>
    </row>
    <row r="1807" spans="1:59">
      <c r="A1807" s="9"/>
      <c r="AM1807" s="47"/>
      <c r="AN1807" s="26"/>
      <c r="AO1807" s="26"/>
      <c r="AP1807" s="26"/>
      <c r="AQ1807" s="26"/>
      <c r="AR1807" s="26"/>
      <c r="AS1807" s="26"/>
      <c r="AT1807" s="26"/>
      <c r="AU1807" s="26"/>
      <c r="AV1807" s="26"/>
      <c r="AX1807" s="26"/>
      <c r="AY1807" s="26"/>
      <c r="BG1807" s="9"/>
    </row>
    <row r="1808" spans="1:59">
      <c r="A1808" s="9"/>
      <c r="AM1808" s="47"/>
      <c r="AN1808" s="26"/>
      <c r="AO1808" s="26"/>
      <c r="AP1808" s="26"/>
      <c r="AQ1808" s="26"/>
      <c r="AR1808" s="26"/>
      <c r="AS1808" s="26"/>
      <c r="AT1808" s="26"/>
      <c r="AU1808" s="26"/>
      <c r="AV1808" s="26"/>
      <c r="AX1808" s="26"/>
      <c r="AY1808" s="26"/>
      <c r="BG1808" s="9"/>
    </row>
    <row r="1809" spans="1:59">
      <c r="A1809" s="9"/>
      <c r="AM1809" s="47"/>
      <c r="AN1809" s="26"/>
      <c r="AO1809" s="26"/>
      <c r="AP1809" s="26"/>
      <c r="AQ1809" s="26"/>
      <c r="AR1809" s="26"/>
      <c r="AS1809" s="26"/>
      <c r="AT1809" s="26"/>
      <c r="AU1809" s="26"/>
      <c r="AV1809" s="26"/>
      <c r="AX1809" s="26"/>
      <c r="AY1809" s="26"/>
      <c r="BG1809" s="9"/>
    </row>
    <row r="1810" spans="1:59">
      <c r="A1810" s="9"/>
      <c r="AM1810" s="47"/>
      <c r="AN1810" s="26"/>
      <c r="AO1810" s="26"/>
      <c r="AP1810" s="26"/>
      <c r="AQ1810" s="26"/>
      <c r="AR1810" s="26"/>
      <c r="AS1810" s="26"/>
      <c r="AT1810" s="26"/>
      <c r="AU1810" s="26"/>
      <c r="AV1810" s="26"/>
      <c r="AX1810" s="26"/>
      <c r="AY1810" s="26"/>
      <c r="BG1810" s="9"/>
    </row>
    <row r="1811" spans="1:59">
      <c r="A1811" s="9"/>
      <c r="AM1811" s="47"/>
      <c r="AN1811" s="26"/>
      <c r="AO1811" s="26"/>
      <c r="AP1811" s="26"/>
      <c r="AQ1811" s="26"/>
      <c r="AR1811" s="26"/>
      <c r="AS1811" s="26"/>
      <c r="AT1811" s="26"/>
      <c r="AU1811" s="26"/>
      <c r="AV1811" s="26"/>
      <c r="AX1811" s="26"/>
      <c r="AY1811" s="26"/>
      <c r="BG1811" s="9"/>
    </row>
    <row r="1812" spans="1:59">
      <c r="A1812" s="9"/>
      <c r="AM1812" s="47"/>
      <c r="AN1812" s="26"/>
      <c r="AO1812" s="26"/>
      <c r="AP1812" s="26"/>
      <c r="AQ1812" s="26"/>
      <c r="AR1812" s="26"/>
      <c r="AS1812" s="26"/>
      <c r="AT1812" s="26"/>
      <c r="AU1812" s="26"/>
      <c r="AV1812" s="26"/>
      <c r="AX1812" s="26"/>
      <c r="AY1812" s="26"/>
      <c r="BG1812" s="9"/>
    </row>
    <row r="1813" spans="1:59">
      <c r="A1813" s="9"/>
      <c r="AM1813" s="47"/>
      <c r="AN1813" s="26"/>
      <c r="AO1813" s="26"/>
      <c r="AP1813" s="26"/>
      <c r="AQ1813" s="26"/>
      <c r="AR1813" s="26"/>
      <c r="AS1813" s="26"/>
      <c r="AT1813" s="26"/>
      <c r="AU1813" s="26"/>
      <c r="AV1813" s="26"/>
      <c r="AX1813" s="26"/>
      <c r="AY1813" s="26"/>
      <c r="BG1813" s="9"/>
    </row>
    <row r="1814" spans="1:59">
      <c r="A1814" s="9"/>
      <c r="AM1814" s="47"/>
      <c r="AN1814" s="26"/>
      <c r="AO1814" s="26"/>
      <c r="AP1814" s="26"/>
      <c r="AQ1814" s="26"/>
      <c r="AR1814" s="26"/>
      <c r="AS1814" s="26"/>
      <c r="AT1814" s="26"/>
      <c r="AU1814" s="26"/>
      <c r="AV1814" s="26"/>
      <c r="AX1814" s="26"/>
      <c r="AY1814" s="26"/>
      <c r="BG1814" s="9"/>
    </row>
    <row r="1815" spans="1:59">
      <c r="A1815" s="9"/>
      <c r="AM1815" s="47"/>
      <c r="AN1815" s="26"/>
      <c r="AO1815" s="26"/>
      <c r="AP1815" s="26"/>
      <c r="AQ1815" s="26"/>
      <c r="AR1815" s="26"/>
      <c r="AS1815" s="26"/>
      <c r="AT1815" s="26"/>
      <c r="AU1815" s="26"/>
      <c r="AV1815" s="26"/>
      <c r="AX1815" s="26"/>
      <c r="AY1815" s="26"/>
      <c r="BG1815" s="9"/>
    </row>
    <row r="1816" spans="1:59">
      <c r="A1816" s="9"/>
      <c r="AM1816" s="47"/>
      <c r="AN1816" s="26"/>
      <c r="AO1816" s="26"/>
      <c r="AP1816" s="26"/>
      <c r="AQ1816" s="26"/>
      <c r="AR1816" s="26"/>
      <c r="AS1816" s="26"/>
      <c r="AT1816" s="26"/>
      <c r="AU1816" s="26"/>
      <c r="AV1816" s="26"/>
      <c r="AX1816" s="26"/>
      <c r="AY1816" s="26"/>
      <c r="BG1816" s="9"/>
    </row>
    <row r="1817" spans="1:59">
      <c r="A1817" s="9"/>
      <c r="AM1817" s="47"/>
      <c r="AN1817" s="26"/>
      <c r="AO1817" s="26"/>
      <c r="AP1817" s="26"/>
      <c r="AQ1817" s="26"/>
      <c r="AR1817" s="26"/>
      <c r="AS1817" s="26"/>
      <c r="AT1817" s="26"/>
      <c r="AU1817" s="26"/>
      <c r="AV1817" s="26"/>
      <c r="AX1817" s="26"/>
      <c r="AY1817" s="26"/>
      <c r="BG1817" s="9"/>
    </row>
    <row r="1818" spans="1:59">
      <c r="A1818" s="9"/>
      <c r="AM1818" s="47"/>
      <c r="AN1818" s="26"/>
      <c r="AO1818" s="26"/>
      <c r="AP1818" s="26"/>
      <c r="AQ1818" s="26"/>
      <c r="AR1818" s="26"/>
      <c r="AS1818" s="26"/>
      <c r="AT1818" s="26"/>
      <c r="AU1818" s="26"/>
      <c r="AV1818" s="26"/>
      <c r="AX1818" s="26"/>
      <c r="AY1818" s="26"/>
      <c r="BG1818" s="9"/>
    </row>
    <row r="1819" spans="1:59">
      <c r="A1819" s="9"/>
      <c r="AM1819" s="47"/>
      <c r="AN1819" s="26"/>
      <c r="AO1819" s="26"/>
      <c r="AP1819" s="26"/>
      <c r="AQ1819" s="26"/>
      <c r="AR1819" s="26"/>
      <c r="AS1819" s="26"/>
      <c r="AT1819" s="26"/>
      <c r="AU1819" s="26"/>
      <c r="AV1819" s="26"/>
      <c r="AX1819" s="26"/>
      <c r="AY1819" s="26"/>
      <c r="BG1819" s="9"/>
    </row>
    <row r="1820" spans="1:59">
      <c r="A1820" s="9"/>
      <c r="AM1820" s="47"/>
      <c r="AN1820" s="26"/>
      <c r="AO1820" s="26"/>
      <c r="AP1820" s="26"/>
      <c r="AQ1820" s="26"/>
      <c r="AR1820" s="26"/>
      <c r="AS1820" s="26"/>
      <c r="AT1820" s="26"/>
      <c r="AU1820" s="26"/>
      <c r="AV1820" s="26"/>
      <c r="AX1820" s="26"/>
      <c r="AY1820" s="26"/>
      <c r="BG1820" s="9"/>
    </row>
    <row r="1821" spans="1:59">
      <c r="A1821" s="9"/>
      <c r="AM1821" s="47"/>
      <c r="AN1821" s="26"/>
      <c r="AO1821" s="26"/>
      <c r="AP1821" s="26"/>
      <c r="AQ1821" s="26"/>
      <c r="AR1821" s="26"/>
      <c r="AS1821" s="26"/>
      <c r="AT1821" s="26"/>
      <c r="AU1821" s="26"/>
      <c r="AV1821" s="26"/>
      <c r="AX1821" s="26"/>
      <c r="AY1821" s="26"/>
      <c r="BG1821" s="9"/>
    </row>
    <row r="1822" spans="1:59">
      <c r="A1822" s="9"/>
      <c r="AM1822" s="47"/>
      <c r="AN1822" s="26"/>
      <c r="AO1822" s="26"/>
      <c r="AP1822" s="26"/>
      <c r="AQ1822" s="26"/>
      <c r="AR1822" s="26"/>
      <c r="AS1822" s="26"/>
      <c r="AT1822" s="26"/>
      <c r="AU1822" s="26"/>
      <c r="AV1822" s="26"/>
      <c r="AX1822" s="26"/>
      <c r="AY1822" s="26"/>
      <c r="BG1822" s="9"/>
    </row>
    <row r="1823" spans="1:59">
      <c r="A1823" s="9"/>
      <c r="AM1823" s="47"/>
      <c r="AN1823" s="26"/>
      <c r="AO1823" s="26"/>
      <c r="AP1823" s="26"/>
      <c r="AQ1823" s="26"/>
      <c r="AR1823" s="26"/>
      <c r="AS1823" s="26"/>
      <c r="AT1823" s="26"/>
      <c r="AU1823" s="26"/>
      <c r="AV1823" s="26"/>
      <c r="AX1823" s="26"/>
      <c r="AY1823" s="26"/>
      <c r="BG1823" s="9"/>
    </row>
    <row r="1824" spans="1:59">
      <c r="A1824" s="9"/>
      <c r="AM1824" s="47"/>
      <c r="AN1824" s="26"/>
      <c r="AO1824" s="26"/>
      <c r="AP1824" s="26"/>
      <c r="AQ1824" s="26"/>
      <c r="AR1824" s="26"/>
      <c r="AS1824" s="26"/>
      <c r="AT1824" s="26"/>
      <c r="AU1824" s="26"/>
      <c r="AV1824" s="26"/>
      <c r="AX1824" s="26"/>
      <c r="AY1824" s="26"/>
      <c r="BG1824" s="9"/>
    </row>
    <row r="1825" spans="1:59">
      <c r="A1825" s="9"/>
      <c r="AM1825" s="47"/>
      <c r="AN1825" s="26"/>
      <c r="AO1825" s="26"/>
      <c r="AP1825" s="26"/>
      <c r="AQ1825" s="26"/>
      <c r="AR1825" s="26"/>
      <c r="AS1825" s="26"/>
      <c r="AT1825" s="26"/>
      <c r="AU1825" s="26"/>
      <c r="AV1825" s="26"/>
      <c r="AX1825" s="26"/>
      <c r="AY1825" s="26"/>
      <c r="BG1825" s="9"/>
    </row>
    <row r="1826" spans="1:59">
      <c r="A1826" s="9"/>
      <c r="AM1826" s="47"/>
      <c r="AN1826" s="26"/>
      <c r="AO1826" s="26"/>
      <c r="AP1826" s="26"/>
      <c r="AQ1826" s="26"/>
      <c r="AR1826" s="26"/>
      <c r="AS1826" s="26"/>
      <c r="AT1826" s="26"/>
      <c r="AU1826" s="26"/>
      <c r="AV1826" s="26"/>
      <c r="AX1826" s="26"/>
      <c r="AY1826" s="26"/>
      <c r="BG1826" s="9"/>
    </row>
    <row r="1827" spans="1:59">
      <c r="A1827" s="9"/>
      <c r="AM1827" s="47"/>
      <c r="AN1827" s="26"/>
      <c r="AO1827" s="26"/>
      <c r="AP1827" s="26"/>
      <c r="AQ1827" s="26"/>
      <c r="AR1827" s="26"/>
      <c r="AS1827" s="26"/>
      <c r="AT1827" s="26"/>
      <c r="AU1827" s="26"/>
      <c r="AV1827" s="26"/>
      <c r="AX1827" s="26"/>
      <c r="AY1827" s="26"/>
      <c r="BG1827" s="9"/>
    </row>
    <row r="1828" spans="1:59">
      <c r="A1828" s="9"/>
      <c r="AM1828" s="47"/>
      <c r="AN1828" s="26"/>
      <c r="AO1828" s="26"/>
      <c r="AP1828" s="26"/>
      <c r="AQ1828" s="26"/>
      <c r="AR1828" s="26"/>
      <c r="AS1828" s="26"/>
      <c r="AT1828" s="26"/>
      <c r="AU1828" s="26"/>
      <c r="AV1828" s="26"/>
      <c r="AX1828" s="26"/>
      <c r="AY1828" s="26"/>
      <c r="BG1828" s="9"/>
    </row>
    <row r="1829" spans="1:59">
      <c r="A1829" s="9"/>
      <c r="AM1829" s="47"/>
      <c r="AN1829" s="26"/>
      <c r="AO1829" s="26"/>
      <c r="AP1829" s="26"/>
      <c r="AQ1829" s="26"/>
      <c r="AR1829" s="26"/>
      <c r="AS1829" s="26"/>
      <c r="AT1829" s="26"/>
      <c r="AU1829" s="26"/>
      <c r="AV1829" s="26"/>
      <c r="AX1829" s="26"/>
      <c r="AY1829" s="26"/>
      <c r="BG1829" s="9"/>
    </row>
    <row r="1830" spans="1:59">
      <c r="A1830" s="9"/>
      <c r="AM1830" s="47"/>
      <c r="AN1830" s="26"/>
      <c r="AO1830" s="26"/>
      <c r="AP1830" s="26"/>
      <c r="AQ1830" s="26"/>
      <c r="AR1830" s="26"/>
      <c r="AS1830" s="26"/>
      <c r="AT1830" s="26"/>
      <c r="AU1830" s="26"/>
      <c r="AV1830" s="26"/>
      <c r="AX1830" s="26"/>
      <c r="AY1830" s="26"/>
      <c r="BG1830" s="9"/>
    </row>
    <row r="1831" spans="1:59">
      <c r="A1831" s="9"/>
      <c r="AM1831" s="47"/>
      <c r="AN1831" s="26"/>
      <c r="AO1831" s="26"/>
      <c r="AP1831" s="26"/>
      <c r="AQ1831" s="26"/>
      <c r="AR1831" s="26"/>
      <c r="AS1831" s="26"/>
      <c r="AT1831" s="26"/>
      <c r="AU1831" s="26"/>
      <c r="AV1831" s="26"/>
      <c r="AX1831" s="26"/>
      <c r="AY1831" s="26"/>
      <c r="BG1831" s="9"/>
    </row>
    <row r="1832" spans="1:59">
      <c r="A1832" s="9"/>
      <c r="AM1832" s="47"/>
      <c r="AN1832" s="26"/>
      <c r="AO1832" s="26"/>
      <c r="AP1832" s="26"/>
      <c r="AQ1832" s="26"/>
      <c r="AR1832" s="26"/>
      <c r="AS1832" s="26"/>
      <c r="AT1832" s="26"/>
      <c r="AU1832" s="26"/>
      <c r="AV1832" s="26"/>
      <c r="AX1832" s="26"/>
      <c r="AY1832" s="26"/>
      <c r="BG1832" s="9"/>
    </row>
    <row r="1833" spans="1:59">
      <c r="A1833" s="9"/>
      <c r="AM1833" s="47"/>
      <c r="AN1833" s="26"/>
      <c r="AO1833" s="26"/>
      <c r="AP1833" s="26"/>
      <c r="AQ1833" s="26"/>
      <c r="AR1833" s="26"/>
      <c r="AS1833" s="26"/>
      <c r="AT1833" s="26"/>
      <c r="AU1833" s="26"/>
      <c r="AV1833" s="26"/>
      <c r="AX1833" s="26"/>
      <c r="AY1833" s="26"/>
      <c r="BG1833" s="9"/>
    </row>
    <row r="1834" spans="1:59">
      <c r="A1834" s="9"/>
      <c r="AM1834" s="47"/>
      <c r="AN1834" s="26"/>
      <c r="AO1834" s="26"/>
      <c r="AP1834" s="26"/>
      <c r="AQ1834" s="26"/>
      <c r="AR1834" s="26"/>
      <c r="AS1834" s="26"/>
      <c r="AT1834" s="26"/>
      <c r="AU1834" s="26"/>
      <c r="AV1834" s="26"/>
      <c r="AX1834" s="26"/>
      <c r="AY1834" s="26"/>
      <c r="BG1834" s="9"/>
    </row>
    <row r="1835" spans="1:59">
      <c r="A1835" s="9"/>
      <c r="AM1835" s="47"/>
      <c r="AN1835" s="26"/>
      <c r="AO1835" s="26"/>
      <c r="AP1835" s="26"/>
      <c r="AQ1835" s="26"/>
      <c r="AR1835" s="26"/>
      <c r="AS1835" s="26"/>
      <c r="AT1835" s="26"/>
      <c r="AU1835" s="26"/>
      <c r="AV1835" s="26"/>
      <c r="AX1835" s="26"/>
      <c r="AY1835" s="26"/>
      <c r="BG1835" s="9"/>
    </row>
    <row r="1836" spans="1:59">
      <c r="A1836" s="9"/>
      <c r="AM1836" s="47"/>
      <c r="AN1836" s="26"/>
      <c r="AO1836" s="26"/>
      <c r="AP1836" s="26"/>
      <c r="AQ1836" s="26"/>
      <c r="AR1836" s="26"/>
      <c r="AS1836" s="26"/>
      <c r="AT1836" s="26"/>
      <c r="AU1836" s="26"/>
      <c r="AV1836" s="26"/>
      <c r="AX1836" s="26"/>
      <c r="AY1836" s="26"/>
      <c r="BG1836" s="9"/>
    </row>
    <row r="1837" spans="1:59">
      <c r="A1837" s="9"/>
      <c r="AM1837" s="47"/>
      <c r="AN1837" s="26"/>
      <c r="AO1837" s="26"/>
      <c r="AP1837" s="26"/>
      <c r="AQ1837" s="26"/>
      <c r="AR1837" s="26"/>
      <c r="AS1837" s="26"/>
      <c r="AT1837" s="26"/>
      <c r="AU1837" s="26"/>
      <c r="AV1837" s="26"/>
      <c r="AX1837" s="26"/>
      <c r="AY1837" s="26"/>
      <c r="BG1837" s="9"/>
    </row>
    <row r="1838" spans="1:59">
      <c r="A1838" s="9"/>
      <c r="AM1838" s="47"/>
      <c r="AN1838" s="26"/>
      <c r="AO1838" s="26"/>
      <c r="AP1838" s="26"/>
      <c r="AQ1838" s="26"/>
      <c r="AR1838" s="26"/>
      <c r="AS1838" s="26"/>
      <c r="AT1838" s="26"/>
      <c r="AU1838" s="26"/>
      <c r="AV1838" s="26"/>
      <c r="AX1838" s="26"/>
      <c r="AY1838" s="26"/>
      <c r="BG1838" s="9"/>
    </row>
    <row r="1839" spans="1:59">
      <c r="A1839" s="9"/>
      <c r="AM1839" s="47"/>
      <c r="AN1839" s="26"/>
      <c r="AO1839" s="26"/>
      <c r="AP1839" s="26"/>
      <c r="AQ1839" s="26"/>
      <c r="AR1839" s="26"/>
      <c r="AS1839" s="26"/>
      <c r="AT1839" s="26"/>
      <c r="AU1839" s="26"/>
      <c r="AV1839" s="26"/>
      <c r="AX1839" s="26"/>
      <c r="AY1839" s="26"/>
      <c r="BG1839" s="9"/>
    </row>
    <row r="1840" spans="1:59">
      <c r="A1840" s="9"/>
      <c r="AM1840" s="47"/>
      <c r="AN1840" s="26"/>
      <c r="AO1840" s="26"/>
      <c r="AP1840" s="26"/>
      <c r="AQ1840" s="26"/>
      <c r="AR1840" s="26"/>
      <c r="AS1840" s="26"/>
      <c r="AT1840" s="26"/>
      <c r="AU1840" s="26"/>
      <c r="AV1840" s="26"/>
      <c r="AX1840" s="26"/>
      <c r="AY1840" s="26"/>
      <c r="BG1840" s="9"/>
    </row>
    <row r="1841" spans="1:59">
      <c r="A1841" s="9"/>
      <c r="AM1841" s="47"/>
      <c r="AN1841" s="26"/>
      <c r="AO1841" s="26"/>
      <c r="AP1841" s="26"/>
      <c r="AQ1841" s="26"/>
      <c r="AR1841" s="26"/>
      <c r="AS1841" s="26"/>
      <c r="AT1841" s="26"/>
      <c r="AU1841" s="26"/>
      <c r="AV1841" s="26"/>
      <c r="AX1841" s="26"/>
      <c r="AY1841" s="26"/>
      <c r="BG1841" s="9"/>
    </row>
    <row r="1842" spans="1:59">
      <c r="A1842" s="9"/>
      <c r="AM1842" s="47"/>
      <c r="AN1842" s="26"/>
      <c r="AO1842" s="26"/>
      <c r="AP1842" s="26"/>
      <c r="AQ1842" s="26"/>
      <c r="AR1842" s="26"/>
      <c r="AS1842" s="26"/>
      <c r="AT1842" s="26"/>
      <c r="AU1842" s="26"/>
      <c r="AV1842" s="26"/>
      <c r="AX1842" s="26"/>
      <c r="AY1842" s="26"/>
      <c r="BG1842" s="9"/>
    </row>
    <row r="1843" spans="1:59">
      <c r="A1843" s="9"/>
      <c r="AM1843" s="47"/>
      <c r="AN1843" s="26"/>
      <c r="AO1843" s="26"/>
      <c r="AP1843" s="26"/>
      <c r="AQ1843" s="26"/>
      <c r="AR1843" s="26"/>
      <c r="AS1843" s="26"/>
      <c r="AT1843" s="26"/>
      <c r="AU1843" s="26"/>
      <c r="AV1843" s="26"/>
      <c r="AX1843" s="26"/>
      <c r="AY1843" s="26"/>
      <c r="BG1843" s="9"/>
    </row>
    <row r="1844" spans="1:59">
      <c r="A1844" s="9"/>
      <c r="AM1844" s="47"/>
      <c r="AN1844" s="26"/>
      <c r="AO1844" s="26"/>
      <c r="AP1844" s="26"/>
      <c r="AQ1844" s="26"/>
      <c r="AR1844" s="26"/>
      <c r="AS1844" s="26"/>
      <c r="AT1844" s="26"/>
      <c r="AU1844" s="26"/>
      <c r="AV1844" s="26"/>
      <c r="AX1844" s="26"/>
      <c r="AY1844" s="26"/>
      <c r="BG1844" s="9"/>
    </row>
    <row r="1845" spans="1:59">
      <c r="A1845" s="9"/>
      <c r="AM1845" s="47"/>
      <c r="AN1845" s="26"/>
      <c r="AO1845" s="26"/>
      <c r="AP1845" s="26"/>
      <c r="AQ1845" s="26"/>
      <c r="AR1845" s="26"/>
      <c r="AS1845" s="26"/>
      <c r="AT1845" s="26"/>
      <c r="AU1845" s="26"/>
      <c r="AV1845" s="26"/>
      <c r="AX1845" s="26"/>
      <c r="AY1845" s="26"/>
      <c r="BG1845" s="9"/>
    </row>
    <row r="1846" spans="1:59">
      <c r="A1846" s="9"/>
      <c r="AM1846" s="47"/>
      <c r="AN1846" s="26"/>
      <c r="AO1846" s="26"/>
      <c r="AP1846" s="26"/>
      <c r="AQ1846" s="26"/>
      <c r="AR1846" s="26"/>
      <c r="AS1846" s="26"/>
      <c r="AT1846" s="26"/>
      <c r="AU1846" s="26"/>
      <c r="AV1846" s="26"/>
      <c r="AX1846" s="26"/>
      <c r="AY1846" s="26"/>
      <c r="BG1846" s="9"/>
    </row>
    <row r="1847" spans="1:59">
      <c r="A1847" s="9"/>
      <c r="AM1847" s="47"/>
      <c r="AN1847" s="26"/>
      <c r="AO1847" s="26"/>
      <c r="AP1847" s="26"/>
      <c r="AQ1847" s="26"/>
      <c r="AR1847" s="26"/>
      <c r="AS1847" s="26"/>
      <c r="AT1847" s="26"/>
      <c r="AU1847" s="26"/>
      <c r="AV1847" s="26"/>
      <c r="AX1847" s="26"/>
      <c r="AY1847" s="26"/>
      <c r="BG1847" s="9"/>
    </row>
    <row r="1848" spans="1:59">
      <c r="A1848" s="9"/>
      <c r="AM1848" s="47"/>
      <c r="AN1848" s="26"/>
      <c r="AO1848" s="26"/>
      <c r="AP1848" s="26"/>
      <c r="AQ1848" s="26"/>
      <c r="AR1848" s="26"/>
      <c r="AS1848" s="26"/>
      <c r="AT1848" s="26"/>
      <c r="AU1848" s="26"/>
      <c r="AV1848" s="26"/>
      <c r="AX1848" s="26"/>
      <c r="AY1848" s="26"/>
      <c r="BG1848" s="9"/>
    </row>
    <row r="1849" spans="1:59">
      <c r="A1849" s="9"/>
      <c r="AM1849" s="47"/>
      <c r="AN1849" s="26"/>
      <c r="AO1849" s="26"/>
      <c r="AP1849" s="26"/>
      <c r="AQ1849" s="26"/>
      <c r="AR1849" s="26"/>
      <c r="AS1849" s="26"/>
      <c r="AT1849" s="26"/>
      <c r="AU1849" s="26"/>
      <c r="AV1849" s="26"/>
      <c r="AX1849" s="26"/>
      <c r="AY1849" s="26"/>
      <c r="BG1849" s="9"/>
    </row>
    <row r="1850" spans="1:59">
      <c r="A1850" s="9"/>
      <c r="AM1850" s="47"/>
      <c r="AN1850" s="26"/>
      <c r="AO1850" s="26"/>
      <c r="AP1850" s="26"/>
      <c r="AQ1850" s="26"/>
      <c r="AR1850" s="26"/>
      <c r="AS1850" s="26"/>
      <c r="AT1850" s="26"/>
      <c r="AU1850" s="26"/>
      <c r="AV1850" s="26"/>
      <c r="AX1850" s="26"/>
      <c r="AY1850" s="26"/>
      <c r="BG1850" s="9"/>
    </row>
    <row r="1851" spans="1:59">
      <c r="A1851" s="9"/>
      <c r="AM1851" s="47"/>
      <c r="AN1851" s="26"/>
      <c r="AO1851" s="26"/>
      <c r="AP1851" s="26"/>
      <c r="AQ1851" s="26"/>
      <c r="AR1851" s="26"/>
      <c r="AS1851" s="26"/>
      <c r="AT1851" s="26"/>
      <c r="AU1851" s="26"/>
      <c r="AV1851" s="26"/>
      <c r="AX1851" s="26"/>
      <c r="AY1851" s="26"/>
      <c r="BG1851" s="9"/>
    </row>
    <row r="1852" spans="1:59">
      <c r="A1852" s="9"/>
      <c r="AM1852" s="47"/>
      <c r="AN1852" s="26"/>
      <c r="AO1852" s="26"/>
      <c r="AP1852" s="26"/>
      <c r="AQ1852" s="26"/>
      <c r="AR1852" s="26"/>
      <c r="AS1852" s="26"/>
      <c r="AT1852" s="26"/>
      <c r="AU1852" s="26"/>
      <c r="AV1852" s="26"/>
      <c r="AX1852" s="26"/>
      <c r="AY1852" s="26"/>
      <c r="BG1852" s="9"/>
    </row>
    <row r="1853" spans="1:59">
      <c r="A1853" s="9"/>
      <c r="AM1853" s="47"/>
      <c r="AN1853" s="26"/>
      <c r="AO1853" s="26"/>
      <c r="AP1853" s="26"/>
      <c r="AQ1853" s="26"/>
      <c r="AR1853" s="26"/>
      <c r="AS1853" s="26"/>
      <c r="AT1853" s="26"/>
      <c r="AU1853" s="26"/>
      <c r="AV1853" s="26"/>
      <c r="AX1853" s="26"/>
      <c r="AY1853" s="26"/>
      <c r="BG1853" s="9"/>
    </row>
    <row r="1854" spans="1:59">
      <c r="A1854" s="9"/>
      <c r="AM1854" s="47"/>
      <c r="AN1854" s="26"/>
      <c r="AO1854" s="26"/>
      <c r="AP1854" s="26"/>
      <c r="AQ1854" s="26"/>
      <c r="AR1854" s="26"/>
      <c r="AS1854" s="26"/>
      <c r="AT1854" s="26"/>
      <c r="AU1854" s="26"/>
      <c r="AV1854" s="26"/>
      <c r="AX1854" s="26"/>
      <c r="AY1854" s="26"/>
      <c r="BG1854" s="9"/>
    </row>
    <row r="1855" spans="1:59">
      <c r="A1855" s="9"/>
      <c r="AM1855" s="47"/>
      <c r="AN1855" s="26"/>
      <c r="AO1855" s="26"/>
      <c r="AP1855" s="26"/>
      <c r="AQ1855" s="26"/>
      <c r="AR1855" s="26"/>
      <c r="AS1855" s="26"/>
      <c r="AT1855" s="26"/>
      <c r="AU1855" s="26"/>
      <c r="AV1855" s="26"/>
      <c r="AX1855" s="26"/>
      <c r="AY1855" s="26"/>
      <c r="BG1855" s="9"/>
    </row>
    <row r="1856" spans="1:59">
      <c r="A1856" s="9"/>
      <c r="AM1856" s="47"/>
      <c r="AN1856" s="26"/>
      <c r="AO1856" s="26"/>
      <c r="AP1856" s="26"/>
      <c r="AQ1856" s="26"/>
      <c r="AR1856" s="26"/>
      <c r="AS1856" s="26"/>
      <c r="AT1856" s="26"/>
      <c r="AU1856" s="26"/>
      <c r="AV1856" s="26"/>
      <c r="AX1856" s="26"/>
      <c r="AY1856" s="26"/>
      <c r="BG1856" s="9"/>
    </row>
    <row r="1857" spans="1:59">
      <c r="A1857" s="9"/>
      <c r="AM1857" s="47"/>
      <c r="AN1857" s="26"/>
      <c r="AO1857" s="26"/>
      <c r="AP1857" s="26"/>
      <c r="AQ1857" s="26"/>
      <c r="AR1857" s="26"/>
      <c r="AS1857" s="26"/>
      <c r="AT1857" s="26"/>
      <c r="AU1857" s="26"/>
      <c r="AV1857" s="26"/>
      <c r="AX1857" s="26"/>
      <c r="AY1857" s="26"/>
      <c r="BG1857" s="9"/>
    </row>
    <row r="1858" spans="1:59">
      <c r="A1858" s="9"/>
      <c r="AM1858" s="47"/>
      <c r="AN1858" s="26"/>
      <c r="AO1858" s="26"/>
      <c r="AP1858" s="26"/>
      <c r="AQ1858" s="26"/>
      <c r="AR1858" s="26"/>
      <c r="AS1858" s="26"/>
      <c r="AT1858" s="26"/>
      <c r="AU1858" s="26"/>
      <c r="AV1858" s="26"/>
      <c r="AX1858" s="26"/>
      <c r="AY1858" s="26"/>
      <c r="BG1858" s="9"/>
    </row>
    <row r="1859" spans="1:59">
      <c r="A1859" s="9"/>
      <c r="AM1859" s="47"/>
      <c r="AN1859" s="26"/>
      <c r="AO1859" s="26"/>
      <c r="AP1859" s="26"/>
      <c r="AQ1859" s="26"/>
      <c r="AR1859" s="26"/>
      <c r="AS1859" s="26"/>
      <c r="AT1859" s="26"/>
      <c r="AU1859" s="26"/>
      <c r="AV1859" s="26"/>
      <c r="AX1859" s="26"/>
      <c r="AY1859" s="26"/>
      <c r="BG1859" s="9"/>
    </row>
    <row r="1860" spans="1:59">
      <c r="A1860" s="9"/>
      <c r="AM1860" s="47"/>
      <c r="AN1860" s="26"/>
      <c r="AO1860" s="26"/>
      <c r="AP1860" s="26"/>
      <c r="AQ1860" s="26"/>
      <c r="AR1860" s="26"/>
      <c r="AS1860" s="26"/>
      <c r="AT1860" s="26"/>
      <c r="AU1860" s="26"/>
      <c r="AV1860" s="26"/>
      <c r="AX1860" s="26"/>
      <c r="AY1860" s="26"/>
      <c r="BG1860" s="9"/>
    </row>
    <row r="1861" spans="1:59">
      <c r="A1861" s="9"/>
      <c r="AM1861" s="47"/>
      <c r="AN1861" s="26"/>
      <c r="AO1861" s="26"/>
      <c r="AP1861" s="26"/>
      <c r="AQ1861" s="26"/>
      <c r="AR1861" s="26"/>
      <c r="AS1861" s="26"/>
      <c r="AT1861" s="26"/>
      <c r="AU1861" s="26"/>
      <c r="AV1861" s="26"/>
      <c r="AX1861" s="26"/>
      <c r="AY1861" s="26"/>
      <c r="BG1861" s="9"/>
    </row>
    <row r="1862" spans="1:59">
      <c r="A1862" s="9"/>
      <c r="AM1862" s="47"/>
      <c r="AN1862" s="26"/>
      <c r="AO1862" s="26"/>
      <c r="AP1862" s="26"/>
      <c r="AQ1862" s="26"/>
      <c r="AR1862" s="26"/>
      <c r="AS1862" s="26"/>
      <c r="AT1862" s="26"/>
      <c r="AU1862" s="26"/>
      <c r="AV1862" s="26"/>
      <c r="AX1862" s="26"/>
      <c r="AY1862" s="26"/>
      <c r="BG1862" s="9"/>
    </row>
    <row r="1863" spans="1:59">
      <c r="A1863" s="9"/>
      <c r="AM1863" s="47"/>
      <c r="AN1863" s="26"/>
      <c r="AO1863" s="26"/>
      <c r="AP1863" s="26"/>
      <c r="AQ1863" s="26"/>
      <c r="AR1863" s="26"/>
      <c r="AS1863" s="26"/>
      <c r="AT1863" s="26"/>
      <c r="AU1863" s="26"/>
      <c r="AV1863" s="26"/>
      <c r="AX1863" s="26"/>
      <c r="AY1863" s="26"/>
      <c r="BG1863" s="9"/>
    </row>
    <row r="1864" spans="1:59">
      <c r="A1864" s="9"/>
      <c r="AM1864" s="47"/>
      <c r="AN1864" s="26"/>
      <c r="AO1864" s="26"/>
      <c r="AP1864" s="26"/>
      <c r="AQ1864" s="26"/>
      <c r="AR1864" s="26"/>
      <c r="AS1864" s="26"/>
      <c r="AT1864" s="26"/>
      <c r="AU1864" s="26"/>
      <c r="AV1864" s="26"/>
      <c r="AX1864" s="26"/>
      <c r="AY1864" s="26"/>
      <c r="BG1864" s="9"/>
    </row>
    <row r="1865" spans="1:59">
      <c r="A1865" s="9"/>
      <c r="AM1865" s="47"/>
      <c r="AN1865" s="26"/>
      <c r="AO1865" s="26"/>
      <c r="AP1865" s="26"/>
      <c r="AQ1865" s="26"/>
      <c r="AR1865" s="26"/>
      <c r="AS1865" s="26"/>
      <c r="AT1865" s="26"/>
      <c r="AU1865" s="26"/>
      <c r="AV1865" s="26"/>
      <c r="AX1865" s="26"/>
      <c r="AY1865" s="26"/>
      <c r="BG1865" s="9"/>
    </row>
    <row r="1866" spans="1:59">
      <c r="A1866" s="9"/>
      <c r="AM1866" s="47"/>
      <c r="AN1866" s="26"/>
      <c r="AO1866" s="26"/>
      <c r="AP1866" s="26"/>
      <c r="AQ1866" s="26"/>
      <c r="AR1866" s="26"/>
      <c r="AS1866" s="26"/>
      <c r="AT1866" s="26"/>
      <c r="AU1866" s="26"/>
      <c r="AV1866" s="26"/>
      <c r="AX1866" s="26"/>
      <c r="AY1866" s="26"/>
      <c r="BG1866" s="9"/>
    </row>
    <row r="1867" spans="1:59">
      <c r="A1867" s="9"/>
      <c r="AM1867" s="47"/>
      <c r="AN1867" s="26"/>
      <c r="AO1867" s="26"/>
      <c r="AP1867" s="26"/>
      <c r="AQ1867" s="26"/>
      <c r="AR1867" s="26"/>
      <c r="AS1867" s="26"/>
      <c r="AT1867" s="26"/>
      <c r="AU1867" s="26"/>
      <c r="AV1867" s="26"/>
      <c r="AX1867" s="26"/>
      <c r="AY1867" s="26"/>
      <c r="BG1867" s="9"/>
    </row>
    <row r="1868" spans="1:59">
      <c r="A1868" s="9"/>
      <c r="AM1868" s="47"/>
      <c r="AN1868" s="26"/>
      <c r="AO1868" s="26"/>
      <c r="AP1868" s="26"/>
      <c r="AQ1868" s="26"/>
      <c r="AR1868" s="26"/>
      <c r="AS1868" s="26"/>
      <c r="AT1868" s="26"/>
      <c r="AU1868" s="26"/>
      <c r="AV1868" s="26"/>
      <c r="AX1868" s="26"/>
      <c r="AY1868" s="26"/>
      <c r="BG1868" s="9"/>
    </row>
    <row r="1869" spans="1:59">
      <c r="A1869" s="9"/>
      <c r="AM1869" s="47"/>
      <c r="AN1869" s="26"/>
      <c r="AO1869" s="26"/>
      <c r="AP1869" s="26"/>
      <c r="AQ1869" s="26"/>
      <c r="AR1869" s="26"/>
      <c r="AS1869" s="26"/>
      <c r="AT1869" s="26"/>
      <c r="AU1869" s="26"/>
      <c r="AV1869" s="26"/>
      <c r="AX1869" s="26"/>
      <c r="AY1869" s="26"/>
      <c r="BG1869" s="9"/>
    </row>
    <row r="1870" spans="1:59">
      <c r="A1870" s="9"/>
      <c r="AM1870" s="47"/>
      <c r="AN1870" s="26"/>
      <c r="AO1870" s="26"/>
      <c r="AP1870" s="26"/>
      <c r="AQ1870" s="26"/>
      <c r="AR1870" s="26"/>
      <c r="AS1870" s="26"/>
      <c r="AT1870" s="26"/>
      <c r="AU1870" s="26"/>
      <c r="AV1870" s="26"/>
      <c r="AX1870" s="26"/>
      <c r="AY1870" s="26"/>
      <c r="BG1870" s="9"/>
    </row>
    <row r="1871" spans="1:59">
      <c r="A1871" s="9"/>
      <c r="AM1871" s="47"/>
      <c r="AN1871" s="26"/>
      <c r="AO1871" s="26"/>
      <c r="AP1871" s="26"/>
      <c r="AQ1871" s="26"/>
      <c r="AR1871" s="26"/>
      <c r="AS1871" s="26"/>
      <c r="AT1871" s="26"/>
      <c r="AU1871" s="26"/>
      <c r="AV1871" s="26"/>
      <c r="AX1871" s="26"/>
      <c r="AY1871" s="26"/>
      <c r="BG1871" s="9"/>
    </row>
    <row r="1872" spans="1:59">
      <c r="A1872" s="9"/>
      <c r="AM1872" s="47"/>
      <c r="AN1872" s="26"/>
      <c r="AO1872" s="26"/>
      <c r="AP1872" s="26"/>
      <c r="AQ1872" s="26"/>
      <c r="AR1872" s="26"/>
      <c r="AS1872" s="26"/>
      <c r="AT1872" s="26"/>
      <c r="AU1872" s="26"/>
      <c r="AV1872" s="26"/>
      <c r="AX1872" s="26"/>
      <c r="AY1872" s="26"/>
      <c r="BG1872" s="9"/>
    </row>
    <row r="1873" spans="1:59">
      <c r="A1873" s="9"/>
      <c r="AM1873" s="47"/>
      <c r="AN1873" s="26"/>
      <c r="AO1873" s="26"/>
      <c r="AP1873" s="26"/>
      <c r="AQ1873" s="26"/>
      <c r="AR1873" s="26"/>
      <c r="AS1873" s="26"/>
      <c r="AT1873" s="26"/>
      <c r="AU1873" s="26"/>
      <c r="AV1873" s="26"/>
      <c r="AX1873" s="26"/>
      <c r="AY1873" s="26"/>
      <c r="BG1873" s="9"/>
    </row>
    <row r="1874" spans="1:59">
      <c r="A1874" s="9"/>
      <c r="AM1874" s="47"/>
      <c r="AN1874" s="26"/>
      <c r="AO1874" s="26"/>
      <c r="AP1874" s="26"/>
      <c r="AQ1874" s="26"/>
      <c r="AR1874" s="26"/>
      <c r="AS1874" s="26"/>
      <c r="AT1874" s="26"/>
      <c r="AU1874" s="26"/>
      <c r="AV1874" s="26"/>
      <c r="AX1874" s="26"/>
      <c r="AY1874" s="26"/>
      <c r="BG1874" s="9"/>
    </row>
    <row r="1875" spans="1:59">
      <c r="A1875" s="9"/>
      <c r="AM1875" s="47"/>
      <c r="AN1875" s="26"/>
      <c r="AO1875" s="26"/>
      <c r="AP1875" s="26"/>
      <c r="AQ1875" s="26"/>
      <c r="AR1875" s="26"/>
      <c r="AS1875" s="26"/>
      <c r="AT1875" s="26"/>
      <c r="AU1875" s="26"/>
      <c r="AV1875" s="26"/>
      <c r="AX1875" s="26"/>
      <c r="AY1875" s="26"/>
      <c r="BG1875" s="9"/>
    </row>
    <row r="1876" spans="1:59">
      <c r="A1876" s="9"/>
      <c r="AM1876" s="47"/>
      <c r="AN1876" s="26"/>
      <c r="AO1876" s="26"/>
      <c r="AP1876" s="26"/>
      <c r="AQ1876" s="26"/>
      <c r="AR1876" s="26"/>
      <c r="AS1876" s="26"/>
      <c r="AT1876" s="26"/>
      <c r="AU1876" s="26"/>
      <c r="AV1876" s="26"/>
      <c r="AX1876" s="26"/>
      <c r="AY1876" s="26"/>
      <c r="BG1876" s="9"/>
    </row>
    <row r="1877" spans="1:59">
      <c r="A1877" s="9"/>
      <c r="AM1877" s="47"/>
      <c r="AN1877" s="26"/>
      <c r="AO1877" s="26"/>
      <c r="AP1877" s="26"/>
      <c r="AQ1877" s="26"/>
      <c r="AR1877" s="26"/>
      <c r="AS1877" s="26"/>
      <c r="AT1877" s="26"/>
      <c r="AU1877" s="26"/>
      <c r="AV1877" s="26"/>
      <c r="AX1877" s="26"/>
      <c r="AY1877" s="26"/>
      <c r="BG1877" s="9"/>
    </row>
    <row r="1878" spans="1:59">
      <c r="A1878" s="9"/>
      <c r="AM1878" s="47"/>
      <c r="AN1878" s="26"/>
      <c r="AO1878" s="26"/>
      <c r="AP1878" s="26"/>
      <c r="AQ1878" s="26"/>
      <c r="AR1878" s="26"/>
      <c r="AS1878" s="26"/>
      <c r="AT1878" s="26"/>
      <c r="AU1878" s="26"/>
      <c r="AV1878" s="26"/>
      <c r="AX1878" s="26"/>
      <c r="AY1878" s="26"/>
      <c r="BG1878" s="9"/>
    </row>
    <row r="1879" spans="1:59">
      <c r="A1879" s="9"/>
      <c r="AM1879" s="47"/>
      <c r="AN1879" s="26"/>
      <c r="AO1879" s="26"/>
      <c r="AP1879" s="26"/>
      <c r="AQ1879" s="26"/>
      <c r="AR1879" s="26"/>
      <c r="AS1879" s="26"/>
      <c r="AT1879" s="26"/>
      <c r="AU1879" s="26"/>
      <c r="AV1879" s="26"/>
      <c r="AX1879" s="26"/>
      <c r="AY1879" s="26"/>
      <c r="BG1879" s="9"/>
    </row>
    <row r="1880" spans="1:59">
      <c r="A1880" s="9"/>
      <c r="AM1880" s="47"/>
      <c r="AN1880" s="26"/>
      <c r="AO1880" s="26"/>
      <c r="AP1880" s="26"/>
      <c r="AQ1880" s="26"/>
      <c r="AR1880" s="26"/>
      <c r="AS1880" s="26"/>
      <c r="AT1880" s="26"/>
      <c r="AU1880" s="26"/>
      <c r="AV1880" s="26"/>
      <c r="AX1880" s="26"/>
      <c r="AY1880" s="26"/>
      <c r="BG1880" s="9"/>
    </row>
    <row r="1881" spans="1:59">
      <c r="A1881" s="9"/>
      <c r="AM1881" s="47"/>
      <c r="AN1881" s="26"/>
      <c r="AO1881" s="26"/>
      <c r="AP1881" s="26"/>
      <c r="AQ1881" s="26"/>
      <c r="AR1881" s="26"/>
      <c r="AS1881" s="26"/>
      <c r="AT1881" s="26"/>
      <c r="AU1881" s="26"/>
      <c r="AV1881" s="26"/>
      <c r="AX1881" s="26"/>
      <c r="AY1881" s="26"/>
      <c r="BG1881" s="9"/>
    </row>
    <row r="1882" spans="1:59">
      <c r="A1882" s="9"/>
      <c r="AM1882" s="47"/>
      <c r="AN1882" s="26"/>
      <c r="AO1882" s="26"/>
      <c r="AP1882" s="26"/>
      <c r="AQ1882" s="26"/>
      <c r="AR1882" s="26"/>
      <c r="AS1882" s="26"/>
      <c r="AT1882" s="26"/>
      <c r="AU1882" s="26"/>
      <c r="AV1882" s="26"/>
      <c r="AX1882" s="26"/>
      <c r="AY1882" s="26"/>
      <c r="BG1882" s="9"/>
    </row>
    <row r="1883" spans="1:59">
      <c r="A1883" s="9"/>
      <c r="AM1883" s="47"/>
      <c r="AN1883" s="26"/>
      <c r="AO1883" s="26"/>
      <c r="AP1883" s="26"/>
      <c r="AQ1883" s="26"/>
      <c r="AR1883" s="26"/>
      <c r="AS1883" s="26"/>
      <c r="AT1883" s="26"/>
      <c r="AU1883" s="26"/>
      <c r="AV1883" s="26"/>
      <c r="AX1883" s="26"/>
      <c r="AY1883" s="26"/>
      <c r="BG1883" s="9"/>
    </row>
    <row r="1884" spans="1:59">
      <c r="A1884" s="9"/>
      <c r="AM1884" s="47"/>
      <c r="AN1884" s="26"/>
      <c r="AO1884" s="26"/>
      <c r="AP1884" s="26"/>
      <c r="AQ1884" s="26"/>
      <c r="AR1884" s="26"/>
      <c r="AS1884" s="26"/>
      <c r="AT1884" s="26"/>
      <c r="AU1884" s="26"/>
      <c r="AV1884" s="26"/>
      <c r="AX1884" s="26"/>
      <c r="AY1884" s="26"/>
      <c r="BG1884" s="9"/>
    </row>
    <row r="1885" spans="1:59">
      <c r="A1885" s="9"/>
      <c r="AM1885" s="47"/>
      <c r="AN1885" s="26"/>
      <c r="AO1885" s="26"/>
      <c r="AP1885" s="26"/>
      <c r="AQ1885" s="26"/>
      <c r="AR1885" s="26"/>
      <c r="AS1885" s="26"/>
      <c r="AT1885" s="26"/>
      <c r="AU1885" s="26"/>
      <c r="AV1885" s="26"/>
      <c r="AX1885" s="26"/>
      <c r="AY1885" s="26"/>
      <c r="BG1885" s="9"/>
    </row>
    <row r="1886" spans="1:59">
      <c r="A1886" s="9"/>
      <c r="AM1886" s="47"/>
      <c r="AN1886" s="26"/>
      <c r="AO1886" s="26"/>
      <c r="AP1886" s="26"/>
      <c r="AQ1886" s="26"/>
      <c r="AR1886" s="26"/>
      <c r="AS1886" s="26"/>
      <c r="AT1886" s="26"/>
      <c r="AU1886" s="26"/>
      <c r="AV1886" s="26"/>
      <c r="AX1886" s="26"/>
      <c r="AY1886" s="26"/>
      <c r="BG1886" s="9"/>
    </row>
    <row r="1887" spans="1:59">
      <c r="A1887" s="9"/>
      <c r="AM1887" s="47"/>
      <c r="AN1887" s="26"/>
      <c r="AO1887" s="26"/>
      <c r="AP1887" s="26"/>
      <c r="AQ1887" s="26"/>
      <c r="AR1887" s="26"/>
      <c r="AS1887" s="26"/>
      <c r="AT1887" s="26"/>
      <c r="AU1887" s="26"/>
      <c r="AV1887" s="26"/>
      <c r="AX1887" s="26"/>
      <c r="AY1887" s="26"/>
      <c r="BG1887" s="9"/>
    </row>
    <row r="1888" spans="1:59">
      <c r="A1888" s="9"/>
      <c r="AM1888" s="47"/>
      <c r="AN1888" s="26"/>
      <c r="AO1888" s="26"/>
      <c r="AP1888" s="26"/>
      <c r="AQ1888" s="26"/>
      <c r="AR1888" s="26"/>
      <c r="AS1888" s="26"/>
      <c r="AT1888" s="26"/>
      <c r="AU1888" s="26"/>
      <c r="AV1888" s="26"/>
      <c r="AX1888" s="26"/>
      <c r="AY1888" s="26"/>
      <c r="BG1888" s="9"/>
    </row>
    <row r="1889" spans="1:59">
      <c r="A1889" s="9"/>
      <c r="AM1889" s="47"/>
      <c r="AN1889" s="26"/>
      <c r="AO1889" s="26"/>
      <c r="AP1889" s="26"/>
      <c r="AQ1889" s="26"/>
      <c r="AR1889" s="26"/>
      <c r="AS1889" s="26"/>
      <c r="AT1889" s="26"/>
      <c r="AU1889" s="26"/>
      <c r="AV1889" s="26"/>
      <c r="AX1889" s="26"/>
      <c r="AY1889" s="26"/>
      <c r="BG1889" s="9"/>
    </row>
    <row r="1890" spans="1:59">
      <c r="A1890" s="9"/>
      <c r="AM1890" s="47"/>
      <c r="AN1890" s="26"/>
      <c r="AO1890" s="26"/>
      <c r="AP1890" s="26"/>
      <c r="AQ1890" s="26"/>
      <c r="AR1890" s="26"/>
      <c r="AS1890" s="26"/>
      <c r="AT1890" s="26"/>
      <c r="AU1890" s="26"/>
      <c r="AV1890" s="26"/>
      <c r="AX1890" s="26"/>
      <c r="AY1890" s="26"/>
      <c r="BG1890" s="9"/>
    </row>
    <row r="1891" spans="1:59">
      <c r="A1891" s="9"/>
      <c r="AM1891" s="47"/>
      <c r="AN1891" s="26"/>
      <c r="AO1891" s="26"/>
      <c r="AP1891" s="26"/>
      <c r="AQ1891" s="26"/>
      <c r="AR1891" s="26"/>
      <c r="AS1891" s="26"/>
      <c r="AT1891" s="26"/>
      <c r="AU1891" s="26"/>
      <c r="AV1891" s="26"/>
      <c r="AX1891" s="26"/>
      <c r="AY1891" s="26"/>
      <c r="BG1891" s="9"/>
    </row>
    <row r="1892" spans="1:59">
      <c r="A1892" s="9"/>
      <c r="AM1892" s="47"/>
      <c r="AN1892" s="26"/>
      <c r="AO1892" s="26"/>
      <c r="AP1892" s="26"/>
      <c r="AQ1892" s="26"/>
      <c r="AR1892" s="26"/>
      <c r="AS1892" s="26"/>
      <c r="AT1892" s="26"/>
      <c r="AU1892" s="26"/>
      <c r="AV1892" s="26"/>
      <c r="AX1892" s="26"/>
      <c r="AY1892" s="26"/>
      <c r="BG1892" s="9"/>
    </row>
    <row r="1893" spans="1:59">
      <c r="A1893" s="9"/>
      <c r="AM1893" s="47"/>
      <c r="AN1893" s="26"/>
      <c r="AO1893" s="26"/>
      <c r="AP1893" s="26"/>
      <c r="AQ1893" s="26"/>
      <c r="AR1893" s="26"/>
      <c r="AS1893" s="26"/>
      <c r="AT1893" s="26"/>
      <c r="AU1893" s="26"/>
      <c r="AV1893" s="26"/>
      <c r="AX1893" s="26"/>
      <c r="AY1893" s="26"/>
      <c r="BG1893" s="9"/>
    </row>
    <row r="1894" spans="1:59">
      <c r="A1894" s="9"/>
      <c r="AM1894" s="47"/>
      <c r="AN1894" s="26"/>
      <c r="AO1894" s="26"/>
      <c r="AP1894" s="26"/>
      <c r="AQ1894" s="26"/>
      <c r="AR1894" s="26"/>
      <c r="AS1894" s="26"/>
      <c r="AT1894" s="26"/>
      <c r="AU1894" s="26"/>
      <c r="AV1894" s="26"/>
      <c r="AX1894" s="26"/>
      <c r="AY1894" s="26"/>
      <c r="BG1894" s="9"/>
    </row>
    <row r="1895" spans="1:59">
      <c r="A1895" s="9"/>
      <c r="AM1895" s="47"/>
      <c r="AN1895" s="26"/>
      <c r="AO1895" s="26"/>
      <c r="AP1895" s="26"/>
      <c r="AQ1895" s="26"/>
      <c r="AR1895" s="26"/>
      <c r="AS1895" s="26"/>
      <c r="AT1895" s="26"/>
      <c r="AU1895" s="26"/>
      <c r="AV1895" s="26"/>
      <c r="AX1895" s="26"/>
      <c r="AY1895" s="26"/>
      <c r="BG1895" s="9"/>
    </row>
    <row r="1896" spans="1:59">
      <c r="A1896" s="9"/>
      <c r="AM1896" s="47"/>
      <c r="AN1896" s="26"/>
      <c r="AO1896" s="26"/>
      <c r="AP1896" s="26"/>
      <c r="AQ1896" s="26"/>
      <c r="AR1896" s="26"/>
      <c r="AS1896" s="26"/>
      <c r="AT1896" s="26"/>
      <c r="AU1896" s="26"/>
      <c r="AV1896" s="26"/>
      <c r="AX1896" s="26"/>
      <c r="AY1896" s="26"/>
      <c r="BG1896" s="9"/>
    </row>
    <row r="1897" spans="1:59">
      <c r="A1897" s="9"/>
      <c r="AM1897" s="47"/>
      <c r="AN1897" s="26"/>
      <c r="AO1897" s="26"/>
      <c r="AP1897" s="26"/>
      <c r="AQ1897" s="26"/>
      <c r="AR1897" s="26"/>
      <c r="AS1897" s="26"/>
      <c r="AT1897" s="26"/>
      <c r="AU1897" s="26"/>
      <c r="AV1897" s="26"/>
      <c r="AX1897" s="26"/>
      <c r="AY1897" s="26"/>
      <c r="BG1897" s="9"/>
    </row>
    <row r="1898" spans="1:59">
      <c r="A1898" s="9"/>
      <c r="AM1898" s="47"/>
      <c r="AN1898" s="26"/>
      <c r="AO1898" s="26"/>
      <c r="AP1898" s="26"/>
      <c r="AQ1898" s="26"/>
      <c r="AR1898" s="26"/>
      <c r="AS1898" s="26"/>
      <c r="AT1898" s="26"/>
      <c r="AU1898" s="26"/>
      <c r="AV1898" s="26"/>
      <c r="AX1898" s="26"/>
      <c r="AY1898" s="26"/>
      <c r="BG1898" s="9"/>
    </row>
    <row r="1899" spans="1:59">
      <c r="A1899" s="9"/>
      <c r="AM1899" s="47"/>
      <c r="AN1899" s="26"/>
      <c r="AO1899" s="26"/>
      <c r="AP1899" s="26"/>
      <c r="AQ1899" s="26"/>
      <c r="AR1899" s="26"/>
      <c r="AS1899" s="26"/>
      <c r="AT1899" s="26"/>
      <c r="AU1899" s="26"/>
      <c r="AV1899" s="26"/>
      <c r="AX1899" s="26"/>
      <c r="AY1899" s="26"/>
      <c r="BG1899" s="9"/>
    </row>
    <row r="1900" spans="1:59">
      <c r="A1900" s="9"/>
      <c r="AM1900" s="47"/>
      <c r="AN1900" s="26"/>
      <c r="AO1900" s="26"/>
      <c r="AP1900" s="26"/>
      <c r="AQ1900" s="26"/>
      <c r="AR1900" s="26"/>
      <c r="AS1900" s="26"/>
      <c r="AT1900" s="26"/>
      <c r="AU1900" s="26"/>
      <c r="AV1900" s="26"/>
      <c r="AX1900" s="26"/>
      <c r="AY1900" s="26"/>
      <c r="BG1900" s="9"/>
    </row>
    <row r="1901" spans="1:59">
      <c r="A1901" s="9"/>
      <c r="AM1901" s="47"/>
      <c r="AN1901" s="26"/>
      <c r="AO1901" s="26"/>
      <c r="AP1901" s="26"/>
      <c r="AQ1901" s="26"/>
      <c r="AR1901" s="26"/>
      <c r="AS1901" s="26"/>
      <c r="AT1901" s="26"/>
      <c r="AU1901" s="26"/>
      <c r="AV1901" s="26"/>
      <c r="AX1901" s="26"/>
      <c r="AY1901" s="26"/>
      <c r="BG1901" s="9"/>
    </row>
    <row r="1902" spans="1:59">
      <c r="A1902" s="9"/>
      <c r="AM1902" s="47"/>
      <c r="AN1902" s="26"/>
      <c r="AO1902" s="26"/>
      <c r="AP1902" s="26"/>
      <c r="AQ1902" s="26"/>
      <c r="AR1902" s="26"/>
      <c r="AS1902" s="26"/>
      <c r="AT1902" s="26"/>
      <c r="AU1902" s="26"/>
      <c r="AV1902" s="26"/>
      <c r="AX1902" s="26"/>
      <c r="AY1902" s="26"/>
      <c r="BG1902" s="9"/>
    </row>
    <row r="1903" spans="1:59">
      <c r="A1903" s="9"/>
      <c r="AM1903" s="47"/>
      <c r="AN1903" s="26"/>
      <c r="AO1903" s="26"/>
      <c r="AP1903" s="26"/>
      <c r="AQ1903" s="26"/>
      <c r="AR1903" s="26"/>
      <c r="AS1903" s="26"/>
      <c r="AT1903" s="26"/>
      <c r="AU1903" s="26"/>
      <c r="AV1903" s="26"/>
      <c r="AX1903" s="26"/>
      <c r="AY1903" s="26"/>
      <c r="BG1903" s="9"/>
    </row>
    <row r="1904" spans="1:59">
      <c r="A1904" s="9"/>
      <c r="AM1904" s="47"/>
      <c r="AN1904" s="26"/>
      <c r="AO1904" s="26"/>
      <c r="AP1904" s="26"/>
      <c r="AQ1904" s="26"/>
      <c r="AR1904" s="26"/>
      <c r="AS1904" s="26"/>
      <c r="AT1904" s="26"/>
      <c r="AU1904" s="26"/>
      <c r="AV1904" s="26"/>
      <c r="AX1904" s="26"/>
      <c r="AY1904" s="26"/>
      <c r="BG1904" s="9"/>
    </row>
    <row r="1905" spans="1:59">
      <c r="A1905" s="9"/>
      <c r="AM1905" s="47"/>
      <c r="AN1905" s="26"/>
      <c r="AO1905" s="26"/>
      <c r="AP1905" s="26"/>
      <c r="AQ1905" s="26"/>
      <c r="AR1905" s="26"/>
      <c r="AS1905" s="26"/>
      <c r="AT1905" s="26"/>
      <c r="AU1905" s="26"/>
      <c r="AV1905" s="26"/>
      <c r="AX1905" s="26"/>
      <c r="AY1905" s="26"/>
      <c r="BG1905" s="9"/>
    </row>
    <row r="1906" spans="1:59">
      <c r="A1906" s="9"/>
      <c r="AM1906" s="47"/>
      <c r="AN1906" s="26"/>
      <c r="AO1906" s="26"/>
      <c r="AP1906" s="26"/>
      <c r="AQ1906" s="26"/>
      <c r="AR1906" s="26"/>
      <c r="AS1906" s="26"/>
      <c r="AT1906" s="26"/>
      <c r="AU1906" s="26"/>
      <c r="AV1906" s="26"/>
      <c r="AX1906" s="26"/>
      <c r="AY1906" s="26"/>
      <c r="BG1906" s="9"/>
    </row>
    <row r="1907" spans="1:59">
      <c r="A1907" s="9"/>
      <c r="AM1907" s="47"/>
      <c r="AN1907" s="26"/>
      <c r="AO1907" s="26"/>
      <c r="AP1907" s="26"/>
      <c r="AQ1907" s="26"/>
      <c r="AR1907" s="26"/>
      <c r="AS1907" s="26"/>
      <c r="AT1907" s="26"/>
      <c r="AU1907" s="26"/>
      <c r="AV1907" s="26"/>
      <c r="AX1907" s="26"/>
      <c r="AY1907" s="26"/>
      <c r="BG1907" s="9"/>
    </row>
    <row r="1908" spans="1:59">
      <c r="A1908" s="9"/>
      <c r="AM1908" s="47"/>
      <c r="AN1908" s="26"/>
      <c r="AO1908" s="26"/>
      <c r="AP1908" s="26"/>
      <c r="AQ1908" s="26"/>
      <c r="AR1908" s="26"/>
      <c r="AS1908" s="26"/>
      <c r="AT1908" s="26"/>
      <c r="AU1908" s="26"/>
      <c r="AV1908" s="26"/>
      <c r="AX1908" s="26"/>
      <c r="AY1908" s="26"/>
      <c r="BG1908" s="9"/>
    </row>
    <row r="1909" spans="1:59">
      <c r="A1909" s="9"/>
      <c r="AM1909" s="47"/>
      <c r="AN1909" s="26"/>
      <c r="AO1909" s="26"/>
      <c r="AP1909" s="26"/>
      <c r="AQ1909" s="26"/>
      <c r="AR1909" s="26"/>
      <c r="AS1909" s="26"/>
      <c r="AT1909" s="26"/>
      <c r="AU1909" s="26"/>
      <c r="AV1909" s="26"/>
      <c r="AX1909" s="26"/>
      <c r="AY1909" s="26"/>
      <c r="BG1909" s="9"/>
    </row>
    <row r="1910" spans="1:59">
      <c r="A1910" s="9"/>
      <c r="AM1910" s="47"/>
      <c r="AN1910" s="26"/>
      <c r="AO1910" s="26"/>
      <c r="AP1910" s="26"/>
      <c r="AQ1910" s="26"/>
      <c r="AR1910" s="26"/>
      <c r="AS1910" s="26"/>
      <c r="AT1910" s="26"/>
      <c r="AU1910" s="26"/>
      <c r="AV1910" s="26"/>
      <c r="AX1910" s="26"/>
      <c r="AY1910" s="26"/>
      <c r="BG1910" s="9"/>
    </row>
    <row r="1911" spans="1:59">
      <c r="A1911" s="9"/>
      <c r="AM1911" s="47"/>
      <c r="AN1911" s="26"/>
      <c r="AO1911" s="26"/>
      <c r="AP1911" s="26"/>
      <c r="AQ1911" s="26"/>
      <c r="AR1911" s="26"/>
      <c r="AS1911" s="26"/>
      <c r="AT1911" s="26"/>
      <c r="AU1911" s="26"/>
      <c r="AV1911" s="26"/>
      <c r="AX1911" s="26"/>
      <c r="AY1911" s="26"/>
      <c r="BG1911" s="9"/>
    </row>
    <row r="1912" spans="1:59">
      <c r="A1912" s="9"/>
      <c r="AM1912" s="47"/>
      <c r="AN1912" s="26"/>
      <c r="AO1912" s="26"/>
      <c r="AP1912" s="26"/>
      <c r="AQ1912" s="26"/>
      <c r="AR1912" s="26"/>
      <c r="AS1912" s="26"/>
      <c r="AT1912" s="26"/>
      <c r="AU1912" s="26"/>
      <c r="AV1912" s="26"/>
      <c r="AX1912" s="26"/>
      <c r="AY1912" s="26"/>
      <c r="BG1912" s="9"/>
    </row>
    <row r="1913" spans="1:59">
      <c r="A1913" s="9"/>
      <c r="AM1913" s="47"/>
      <c r="AN1913" s="26"/>
      <c r="AO1913" s="26"/>
      <c r="AP1913" s="26"/>
      <c r="AQ1913" s="26"/>
      <c r="AR1913" s="26"/>
      <c r="AS1913" s="26"/>
      <c r="AT1913" s="26"/>
      <c r="AU1913" s="26"/>
      <c r="AV1913" s="26"/>
      <c r="AX1913" s="26"/>
      <c r="AY1913" s="26"/>
      <c r="BG1913" s="9"/>
    </row>
    <row r="1914" spans="1:59">
      <c r="A1914" s="9"/>
      <c r="AM1914" s="47"/>
      <c r="AN1914" s="26"/>
      <c r="AO1914" s="26"/>
      <c r="AP1914" s="26"/>
      <c r="AQ1914" s="26"/>
      <c r="AR1914" s="26"/>
      <c r="AS1914" s="26"/>
      <c r="AT1914" s="26"/>
      <c r="AU1914" s="26"/>
      <c r="AV1914" s="26"/>
      <c r="AX1914" s="26"/>
      <c r="AY1914" s="26"/>
      <c r="BG1914" s="9"/>
    </row>
    <row r="1915" spans="1:59">
      <c r="A1915" s="9"/>
      <c r="AM1915" s="47"/>
      <c r="AN1915" s="26"/>
      <c r="AO1915" s="26"/>
      <c r="AP1915" s="26"/>
      <c r="AQ1915" s="26"/>
      <c r="AR1915" s="26"/>
      <c r="AS1915" s="26"/>
      <c r="AT1915" s="26"/>
      <c r="AU1915" s="26"/>
      <c r="AV1915" s="26"/>
      <c r="AX1915" s="26"/>
      <c r="AY1915" s="26"/>
      <c r="BG1915" s="9"/>
    </row>
    <row r="1916" spans="1:59">
      <c r="A1916" s="9"/>
      <c r="AM1916" s="47"/>
      <c r="AN1916" s="26"/>
      <c r="AO1916" s="26"/>
      <c r="AP1916" s="26"/>
      <c r="AQ1916" s="26"/>
      <c r="AR1916" s="26"/>
      <c r="AS1916" s="26"/>
      <c r="AT1916" s="26"/>
      <c r="AU1916" s="26"/>
      <c r="AV1916" s="26"/>
      <c r="AX1916" s="26"/>
      <c r="AY1916" s="26"/>
      <c r="BG1916" s="9"/>
    </row>
    <row r="1917" spans="1:59">
      <c r="A1917" s="9"/>
      <c r="AM1917" s="47"/>
      <c r="AN1917" s="26"/>
      <c r="AO1917" s="26"/>
      <c r="AP1917" s="26"/>
      <c r="AQ1917" s="26"/>
      <c r="AR1917" s="26"/>
      <c r="AS1917" s="26"/>
      <c r="AT1917" s="26"/>
      <c r="AU1917" s="26"/>
      <c r="AV1917" s="26"/>
      <c r="AX1917" s="26"/>
      <c r="AY1917" s="26"/>
      <c r="BG1917" s="9"/>
    </row>
    <row r="1918" spans="1:59">
      <c r="A1918" s="9"/>
      <c r="AM1918" s="47"/>
      <c r="AN1918" s="26"/>
      <c r="AO1918" s="26"/>
      <c r="AP1918" s="26"/>
      <c r="AQ1918" s="26"/>
      <c r="AR1918" s="26"/>
      <c r="AS1918" s="26"/>
      <c r="AT1918" s="26"/>
      <c r="AU1918" s="26"/>
      <c r="AV1918" s="26"/>
      <c r="AX1918" s="26"/>
      <c r="AY1918" s="26"/>
      <c r="BG1918" s="9"/>
    </row>
    <row r="1919" spans="1:59">
      <c r="A1919" s="9"/>
      <c r="AM1919" s="47"/>
      <c r="AN1919" s="26"/>
      <c r="AO1919" s="26"/>
      <c r="AP1919" s="26"/>
      <c r="AQ1919" s="26"/>
      <c r="AR1919" s="26"/>
      <c r="AS1919" s="26"/>
      <c r="AT1919" s="26"/>
      <c r="AU1919" s="26"/>
      <c r="AV1919" s="26"/>
      <c r="AX1919" s="26"/>
      <c r="AY1919" s="26"/>
      <c r="BG1919" s="9"/>
    </row>
    <row r="1920" spans="1:59">
      <c r="A1920" s="9"/>
      <c r="AM1920" s="47"/>
      <c r="AN1920" s="26"/>
      <c r="AO1920" s="26"/>
      <c r="AP1920" s="26"/>
      <c r="AQ1920" s="26"/>
      <c r="AR1920" s="26"/>
      <c r="AS1920" s="26"/>
      <c r="AT1920" s="26"/>
      <c r="AU1920" s="26"/>
      <c r="AV1920" s="26"/>
      <c r="AX1920" s="26"/>
      <c r="AY1920" s="26"/>
      <c r="BG1920" s="9"/>
    </row>
    <row r="1921" spans="1:59">
      <c r="A1921" s="9"/>
      <c r="AM1921" s="47"/>
      <c r="AN1921" s="26"/>
      <c r="AO1921" s="26"/>
      <c r="AP1921" s="26"/>
      <c r="AQ1921" s="26"/>
      <c r="AR1921" s="26"/>
      <c r="AS1921" s="26"/>
      <c r="AT1921" s="26"/>
      <c r="AU1921" s="26"/>
      <c r="AV1921" s="26"/>
      <c r="AX1921" s="26"/>
      <c r="AY1921" s="26"/>
      <c r="BG1921" s="9"/>
    </row>
    <row r="1922" spans="1:59">
      <c r="A1922" s="9"/>
      <c r="AM1922" s="47"/>
      <c r="AN1922" s="26"/>
      <c r="AO1922" s="26"/>
      <c r="AP1922" s="26"/>
      <c r="AQ1922" s="26"/>
      <c r="AR1922" s="26"/>
      <c r="AS1922" s="26"/>
      <c r="AT1922" s="26"/>
      <c r="AU1922" s="26"/>
      <c r="AV1922" s="26"/>
      <c r="AX1922" s="26"/>
      <c r="AY1922" s="26"/>
      <c r="BG1922" s="9"/>
    </row>
    <row r="1923" spans="1:59">
      <c r="A1923" s="9"/>
      <c r="AM1923" s="47"/>
      <c r="AN1923" s="26"/>
      <c r="AO1923" s="26"/>
      <c r="AP1923" s="26"/>
      <c r="AQ1923" s="26"/>
      <c r="AR1923" s="26"/>
      <c r="AS1923" s="26"/>
      <c r="AT1923" s="26"/>
      <c r="AU1923" s="26"/>
      <c r="AV1923" s="26"/>
      <c r="AX1923" s="26"/>
      <c r="AY1923" s="26"/>
      <c r="BG1923" s="9"/>
    </row>
    <row r="1924" spans="1:59">
      <c r="A1924" s="9"/>
      <c r="AM1924" s="47"/>
      <c r="AN1924" s="26"/>
      <c r="AO1924" s="26"/>
      <c r="AP1924" s="26"/>
      <c r="AQ1924" s="26"/>
      <c r="AR1924" s="26"/>
      <c r="AS1924" s="26"/>
      <c r="AT1924" s="26"/>
      <c r="AU1924" s="26"/>
      <c r="AV1924" s="26"/>
      <c r="AX1924" s="26"/>
      <c r="AY1924" s="26"/>
      <c r="BG1924" s="9"/>
    </row>
    <row r="1925" spans="1:59">
      <c r="A1925" s="9"/>
      <c r="AM1925" s="47"/>
      <c r="AN1925" s="26"/>
      <c r="AO1925" s="26"/>
      <c r="AP1925" s="26"/>
      <c r="AQ1925" s="26"/>
      <c r="AR1925" s="26"/>
      <c r="AS1925" s="26"/>
      <c r="AT1925" s="26"/>
      <c r="AU1925" s="26"/>
      <c r="AV1925" s="26"/>
      <c r="AX1925" s="26"/>
      <c r="AY1925" s="26"/>
      <c r="BG1925" s="9"/>
    </row>
    <row r="1926" spans="1:59">
      <c r="A1926" s="9"/>
      <c r="AM1926" s="47"/>
      <c r="AN1926" s="26"/>
      <c r="AO1926" s="26"/>
      <c r="AP1926" s="26"/>
      <c r="AQ1926" s="26"/>
      <c r="AR1926" s="26"/>
      <c r="AS1926" s="26"/>
      <c r="AT1926" s="26"/>
      <c r="AU1926" s="26"/>
      <c r="AV1926" s="26"/>
      <c r="AX1926" s="26"/>
      <c r="AY1926" s="26"/>
      <c r="BG1926" s="9"/>
    </row>
    <row r="1927" spans="1:59">
      <c r="A1927" s="9"/>
      <c r="AM1927" s="47"/>
      <c r="AN1927" s="26"/>
      <c r="AO1927" s="26"/>
      <c r="AP1927" s="26"/>
      <c r="AQ1927" s="26"/>
      <c r="AR1927" s="26"/>
      <c r="AS1927" s="26"/>
      <c r="AT1927" s="26"/>
      <c r="AU1927" s="26"/>
      <c r="AV1927" s="26"/>
      <c r="AX1927" s="26"/>
      <c r="AY1927" s="26"/>
      <c r="BG1927" s="9"/>
    </row>
    <row r="1928" spans="1:59">
      <c r="A1928" s="9"/>
      <c r="AM1928" s="47"/>
      <c r="AN1928" s="26"/>
      <c r="AO1928" s="26"/>
      <c r="AP1928" s="26"/>
      <c r="AQ1928" s="26"/>
      <c r="AR1928" s="26"/>
      <c r="AS1928" s="26"/>
      <c r="AT1928" s="26"/>
      <c r="AU1928" s="26"/>
      <c r="AV1928" s="26"/>
      <c r="AX1928" s="26"/>
      <c r="AY1928" s="26"/>
      <c r="BG1928" s="9"/>
    </row>
    <row r="1929" spans="1:59">
      <c r="A1929" s="9"/>
      <c r="AM1929" s="47"/>
      <c r="AN1929" s="26"/>
      <c r="AO1929" s="26"/>
      <c r="AP1929" s="26"/>
      <c r="AQ1929" s="26"/>
      <c r="AR1929" s="26"/>
      <c r="AS1929" s="26"/>
      <c r="AT1929" s="26"/>
      <c r="AU1929" s="26"/>
      <c r="AV1929" s="26"/>
      <c r="AX1929" s="26"/>
      <c r="AY1929" s="26"/>
      <c r="BG1929" s="9"/>
    </row>
    <row r="1930" spans="1:59">
      <c r="A1930" s="9"/>
      <c r="AM1930" s="47"/>
      <c r="AN1930" s="26"/>
      <c r="AO1930" s="26"/>
      <c r="AP1930" s="26"/>
      <c r="AQ1930" s="26"/>
      <c r="AR1930" s="26"/>
      <c r="AS1930" s="26"/>
      <c r="AT1930" s="26"/>
      <c r="AU1930" s="26"/>
      <c r="AV1930" s="26"/>
      <c r="AX1930" s="26"/>
      <c r="AY1930" s="26"/>
      <c r="BG1930" s="9"/>
    </row>
    <row r="1931" spans="1:59">
      <c r="A1931" s="9"/>
      <c r="AM1931" s="47"/>
      <c r="AN1931" s="26"/>
      <c r="AO1931" s="26"/>
      <c r="AP1931" s="26"/>
      <c r="AQ1931" s="26"/>
      <c r="AR1931" s="26"/>
      <c r="AS1931" s="26"/>
      <c r="AT1931" s="26"/>
      <c r="AU1931" s="26"/>
      <c r="AV1931" s="26"/>
      <c r="AX1931" s="26"/>
      <c r="AY1931" s="26"/>
      <c r="BG1931" s="9"/>
    </row>
    <row r="1932" spans="1:59">
      <c r="A1932" s="9"/>
      <c r="AM1932" s="47"/>
      <c r="AN1932" s="26"/>
      <c r="AO1932" s="26"/>
      <c r="AP1932" s="26"/>
      <c r="AQ1932" s="26"/>
      <c r="AR1932" s="26"/>
      <c r="AS1932" s="26"/>
      <c r="AT1932" s="26"/>
      <c r="AU1932" s="26"/>
      <c r="AV1932" s="26"/>
      <c r="AX1932" s="26"/>
      <c r="AY1932" s="26"/>
      <c r="BG1932" s="9"/>
    </row>
    <row r="1933" spans="1:59">
      <c r="A1933" s="9"/>
      <c r="AM1933" s="47"/>
      <c r="AN1933" s="26"/>
      <c r="AO1933" s="26"/>
      <c r="AP1933" s="26"/>
      <c r="AQ1933" s="26"/>
      <c r="AR1933" s="26"/>
      <c r="AS1933" s="26"/>
      <c r="AT1933" s="26"/>
      <c r="AU1933" s="26"/>
      <c r="AV1933" s="26"/>
      <c r="AX1933" s="26"/>
      <c r="AY1933" s="26"/>
      <c r="BG1933" s="9"/>
    </row>
    <row r="1934" spans="1:59">
      <c r="A1934" s="9"/>
      <c r="AM1934" s="47"/>
      <c r="AN1934" s="26"/>
      <c r="AO1934" s="26"/>
      <c r="AP1934" s="26"/>
      <c r="AQ1934" s="26"/>
      <c r="AR1934" s="26"/>
      <c r="AS1934" s="26"/>
      <c r="AT1934" s="26"/>
      <c r="AU1934" s="26"/>
      <c r="AV1934" s="26"/>
      <c r="AX1934" s="26"/>
      <c r="AY1934" s="26"/>
      <c r="BG1934" s="9"/>
    </row>
    <row r="1935" spans="1:59">
      <c r="A1935" s="9"/>
      <c r="AM1935" s="47"/>
      <c r="AN1935" s="26"/>
      <c r="AO1935" s="26"/>
      <c r="AP1935" s="26"/>
      <c r="AQ1935" s="26"/>
      <c r="AR1935" s="26"/>
      <c r="AS1935" s="26"/>
      <c r="AT1935" s="26"/>
      <c r="AU1935" s="26"/>
      <c r="AV1935" s="26"/>
      <c r="AX1935" s="26"/>
      <c r="AY1935" s="26"/>
      <c r="BG1935" s="9"/>
    </row>
    <row r="1936" spans="1:59">
      <c r="A1936" s="9"/>
      <c r="AM1936" s="47"/>
      <c r="AN1936" s="26"/>
      <c r="AO1936" s="26"/>
      <c r="AP1936" s="26"/>
      <c r="AQ1936" s="26"/>
      <c r="AR1936" s="26"/>
      <c r="AS1936" s="26"/>
      <c r="AT1936" s="26"/>
      <c r="AU1936" s="26"/>
      <c r="AV1936" s="26"/>
      <c r="AX1936" s="26"/>
      <c r="AY1936" s="26"/>
      <c r="BG1936" s="9"/>
    </row>
    <row r="1937" spans="1:59">
      <c r="A1937" s="9"/>
      <c r="AM1937" s="47"/>
      <c r="AN1937" s="26"/>
      <c r="AO1937" s="26"/>
      <c r="AP1937" s="26"/>
      <c r="AQ1937" s="26"/>
      <c r="AR1937" s="26"/>
      <c r="AS1937" s="26"/>
      <c r="AT1937" s="26"/>
      <c r="AU1937" s="26"/>
      <c r="AV1937" s="26"/>
      <c r="AX1937" s="26"/>
      <c r="AY1937" s="26"/>
      <c r="BG1937" s="9"/>
    </row>
    <row r="1938" spans="1:59">
      <c r="A1938" s="9"/>
      <c r="AM1938" s="47"/>
      <c r="AN1938" s="26"/>
      <c r="AO1938" s="26"/>
      <c r="AP1938" s="26"/>
      <c r="AQ1938" s="26"/>
      <c r="AR1938" s="26"/>
      <c r="AS1938" s="26"/>
      <c r="AT1938" s="26"/>
      <c r="AU1938" s="26"/>
      <c r="AV1938" s="26"/>
      <c r="AX1938" s="26"/>
      <c r="AY1938" s="26"/>
      <c r="BG1938" s="9"/>
    </row>
    <row r="1939" spans="1:59">
      <c r="A1939" s="9"/>
      <c r="AM1939" s="47"/>
      <c r="AN1939" s="26"/>
      <c r="AO1939" s="26"/>
      <c r="AP1939" s="26"/>
      <c r="AQ1939" s="26"/>
      <c r="AR1939" s="26"/>
      <c r="AS1939" s="26"/>
      <c r="AT1939" s="26"/>
      <c r="AU1939" s="26"/>
      <c r="AV1939" s="26"/>
      <c r="AX1939" s="26"/>
      <c r="AY1939" s="26"/>
      <c r="BG1939" s="9"/>
    </row>
    <row r="1940" spans="1:59">
      <c r="A1940" s="9"/>
      <c r="AM1940" s="47"/>
      <c r="AN1940" s="26"/>
      <c r="AO1940" s="26"/>
      <c r="AP1940" s="26"/>
      <c r="AQ1940" s="26"/>
      <c r="AR1940" s="26"/>
      <c r="AS1940" s="26"/>
      <c r="AT1940" s="26"/>
      <c r="AU1940" s="26"/>
      <c r="AV1940" s="26"/>
      <c r="AX1940" s="26"/>
      <c r="AY1940" s="26"/>
      <c r="BG1940" s="9"/>
    </row>
    <row r="1941" spans="1:59">
      <c r="A1941" s="9"/>
      <c r="AM1941" s="47"/>
      <c r="AN1941" s="26"/>
      <c r="AO1941" s="26"/>
      <c r="AP1941" s="26"/>
      <c r="AQ1941" s="26"/>
      <c r="AR1941" s="26"/>
      <c r="AS1941" s="26"/>
      <c r="AT1941" s="26"/>
      <c r="AU1941" s="26"/>
      <c r="AV1941" s="26"/>
      <c r="AX1941" s="26"/>
      <c r="AY1941" s="26"/>
      <c r="BG1941" s="9"/>
    </row>
    <row r="1942" spans="1:59">
      <c r="A1942" s="9"/>
      <c r="AM1942" s="47"/>
      <c r="AN1942" s="26"/>
      <c r="AO1942" s="26"/>
      <c r="AP1942" s="26"/>
      <c r="AQ1942" s="26"/>
      <c r="AR1942" s="26"/>
      <c r="AS1942" s="26"/>
      <c r="AT1942" s="26"/>
      <c r="AU1942" s="26"/>
      <c r="AV1942" s="26"/>
      <c r="AX1942" s="26"/>
      <c r="AY1942" s="26"/>
      <c r="BG1942" s="9"/>
    </row>
    <row r="1943" spans="1:59">
      <c r="A1943" s="9"/>
      <c r="AM1943" s="47"/>
      <c r="AN1943" s="26"/>
      <c r="AO1943" s="26"/>
      <c r="AP1943" s="26"/>
      <c r="AQ1943" s="26"/>
      <c r="AR1943" s="26"/>
      <c r="AS1943" s="26"/>
      <c r="AT1943" s="26"/>
      <c r="AU1943" s="26"/>
      <c r="AV1943" s="26"/>
      <c r="AX1943" s="26"/>
      <c r="AY1943" s="26"/>
      <c r="BG1943" s="9"/>
    </row>
    <row r="1944" spans="1:59">
      <c r="A1944" s="9"/>
      <c r="AM1944" s="47"/>
      <c r="AN1944" s="26"/>
      <c r="AO1944" s="26"/>
      <c r="AP1944" s="26"/>
      <c r="AQ1944" s="26"/>
      <c r="AR1944" s="26"/>
      <c r="AS1944" s="26"/>
      <c r="AT1944" s="26"/>
      <c r="AU1944" s="26"/>
      <c r="AV1944" s="26"/>
      <c r="AX1944" s="26"/>
      <c r="AY1944" s="26"/>
      <c r="BG1944" s="9"/>
    </row>
    <row r="1945" spans="1:59">
      <c r="A1945" s="9"/>
      <c r="AM1945" s="47"/>
      <c r="AN1945" s="26"/>
      <c r="AO1945" s="26"/>
      <c r="AP1945" s="26"/>
      <c r="AQ1945" s="26"/>
      <c r="AR1945" s="26"/>
      <c r="AS1945" s="26"/>
      <c r="AT1945" s="26"/>
      <c r="AU1945" s="26"/>
      <c r="AV1945" s="26"/>
      <c r="AX1945" s="26"/>
      <c r="AY1945" s="26"/>
      <c r="BG1945" s="9"/>
    </row>
    <row r="1946" spans="1:59">
      <c r="A1946" s="9"/>
      <c r="AM1946" s="47"/>
      <c r="AN1946" s="26"/>
      <c r="AO1946" s="26"/>
      <c r="AP1946" s="26"/>
      <c r="AQ1946" s="26"/>
      <c r="AR1946" s="26"/>
      <c r="AS1946" s="26"/>
      <c r="AT1946" s="26"/>
      <c r="AU1946" s="26"/>
      <c r="AV1946" s="26"/>
      <c r="AX1946" s="26"/>
      <c r="AY1946" s="26"/>
      <c r="BG1946" s="9"/>
    </row>
    <row r="1947" spans="1:59">
      <c r="A1947" s="9"/>
      <c r="AM1947" s="47"/>
      <c r="AN1947" s="26"/>
      <c r="AO1947" s="26"/>
      <c r="AP1947" s="26"/>
      <c r="AQ1947" s="26"/>
      <c r="AR1947" s="26"/>
      <c r="AS1947" s="26"/>
      <c r="AT1947" s="26"/>
      <c r="AU1947" s="26"/>
      <c r="AV1947" s="26"/>
      <c r="AX1947" s="26"/>
      <c r="AY1947" s="26"/>
      <c r="BG1947" s="9"/>
    </row>
    <row r="1948" spans="1:59">
      <c r="A1948" s="9"/>
      <c r="AM1948" s="47"/>
      <c r="AN1948" s="26"/>
      <c r="AO1948" s="26"/>
      <c r="AP1948" s="26"/>
      <c r="AQ1948" s="26"/>
      <c r="AR1948" s="26"/>
      <c r="AS1948" s="26"/>
      <c r="AT1948" s="26"/>
      <c r="AU1948" s="26"/>
      <c r="AV1948" s="26"/>
      <c r="AX1948" s="26"/>
      <c r="AY1948" s="26"/>
      <c r="BG1948" s="9"/>
    </row>
    <row r="1949" spans="1:59">
      <c r="A1949" s="9"/>
      <c r="AM1949" s="47"/>
      <c r="AN1949" s="26"/>
      <c r="AO1949" s="26"/>
      <c r="AP1949" s="26"/>
      <c r="AQ1949" s="26"/>
      <c r="AR1949" s="26"/>
      <c r="AS1949" s="26"/>
      <c r="AT1949" s="26"/>
      <c r="AU1949" s="26"/>
      <c r="AV1949" s="26"/>
      <c r="AX1949" s="26"/>
      <c r="AY1949" s="26"/>
      <c r="BG1949" s="9"/>
    </row>
    <row r="1950" spans="1:59">
      <c r="A1950" s="9"/>
      <c r="AM1950" s="47"/>
      <c r="AN1950" s="26"/>
      <c r="AO1950" s="26"/>
      <c r="AP1950" s="26"/>
      <c r="AQ1950" s="26"/>
      <c r="AR1950" s="26"/>
      <c r="AS1950" s="26"/>
      <c r="AT1950" s="26"/>
      <c r="AU1950" s="26"/>
      <c r="AV1950" s="26"/>
      <c r="AX1950" s="26"/>
      <c r="AY1950" s="26"/>
      <c r="BG1950" s="9"/>
    </row>
    <row r="1951" spans="1:59">
      <c r="A1951" s="9"/>
      <c r="AM1951" s="47"/>
      <c r="AN1951" s="26"/>
      <c r="AO1951" s="26"/>
      <c r="AP1951" s="26"/>
      <c r="AQ1951" s="26"/>
      <c r="AR1951" s="26"/>
      <c r="AS1951" s="26"/>
      <c r="AT1951" s="26"/>
      <c r="AU1951" s="26"/>
      <c r="AV1951" s="26"/>
      <c r="AX1951" s="26"/>
      <c r="AY1951" s="26"/>
      <c r="BG1951" s="9"/>
    </row>
    <row r="1952" spans="1:59">
      <c r="A1952" s="9"/>
      <c r="AM1952" s="47"/>
      <c r="AN1952" s="26"/>
      <c r="AO1952" s="26"/>
      <c r="AP1952" s="26"/>
      <c r="AQ1952" s="26"/>
      <c r="AR1952" s="26"/>
      <c r="AS1952" s="26"/>
      <c r="AT1952" s="26"/>
      <c r="AU1952" s="26"/>
      <c r="AV1952" s="26"/>
      <c r="AX1952" s="26"/>
      <c r="AY1952" s="26"/>
      <c r="BG1952" s="9"/>
    </row>
    <row r="1953" spans="1:59">
      <c r="A1953" s="9"/>
      <c r="AM1953" s="47"/>
      <c r="AN1953" s="26"/>
      <c r="AO1953" s="26"/>
      <c r="AP1953" s="26"/>
      <c r="AQ1953" s="26"/>
      <c r="AR1953" s="26"/>
      <c r="AS1953" s="26"/>
      <c r="AT1953" s="26"/>
      <c r="AU1953" s="26"/>
      <c r="AV1953" s="26"/>
      <c r="AX1953" s="26"/>
      <c r="AY1953" s="26"/>
      <c r="BG1953" s="9"/>
    </row>
    <row r="1954" spans="1:59">
      <c r="A1954" s="9"/>
      <c r="AM1954" s="47"/>
      <c r="AN1954" s="26"/>
      <c r="AO1954" s="26"/>
      <c r="AP1954" s="26"/>
      <c r="AQ1954" s="26"/>
      <c r="AR1954" s="26"/>
      <c r="AS1954" s="26"/>
      <c r="AT1954" s="26"/>
      <c r="AU1954" s="26"/>
      <c r="AV1954" s="26"/>
      <c r="AX1954" s="26"/>
      <c r="AY1954" s="26"/>
      <c r="BG1954" s="9"/>
    </row>
    <row r="1955" spans="1:59">
      <c r="A1955" s="9"/>
      <c r="AM1955" s="47"/>
      <c r="AN1955" s="26"/>
      <c r="AO1955" s="26"/>
      <c r="AP1955" s="26"/>
      <c r="AQ1955" s="26"/>
      <c r="AR1955" s="26"/>
      <c r="AS1955" s="26"/>
      <c r="AT1955" s="26"/>
      <c r="AU1955" s="26"/>
      <c r="AV1955" s="26"/>
      <c r="AX1955" s="26"/>
      <c r="AY1955" s="26"/>
      <c r="BG1955" s="9"/>
    </row>
    <row r="1956" spans="1:59">
      <c r="A1956" s="9"/>
      <c r="AM1956" s="47"/>
      <c r="AN1956" s="26"/>
      <c r="AO1956" s="26"/>
      <c r="AP1956" s="26"/>
      <c r="AQ1956" s="26"/>
      <c r="AR1956" s="26"/>
      <c r="AS1956" s="26"/>
      <c r="AT1956" s="26"/>
      <c r="AU1956" s="26"/>
      <c r="AV1956" s="26"/>
      <c r="AX1956" s="26"/>
      <c r="AY1956" s="26"/>
      <c r="BG1956" s="9"/>
    </row>
    <row r="1957" spans="1:59">
      <c r="A1957" s="9"/>
      <c r="AM1957" s="47"/>
      <c r="AN1957" s="26"/>
      <c r="AO1957" s="26"/>
      <c r="AP1957" s="26"/>
      <c r="AQ1957" s="26"/>
      <c r="AR1957" s="26"/>
      <c r="AS1957" s="26"/>
      <c r="AT1957" s="26"/>
      <c r="AU1957" s="26"/>
      <c r="AV1957" s="26"/>
      <c r="AX1957" s="26"/>
      <c r="AY1957" s="26"/>
      <c r="BG1957" s="9"/>
    </row>
    <row r="1958" spans="1:59">
      <c r="A1958" s="9"/>
      <c r="AM1958" s="47"/>
      <c r="AN1958" s="26"/>
      <c r="AO1958" s="26"/>
      <c r="AP1958" s="26"/>
      <c r="AQ1958" s="26"/>
      <c r="AR1958" s="26"/>
      <c r="AS1958" s="26"/>
      <c r="AT1958" s="26"/>
      <c r="AU1958" s="26"/>
      <c r="AV1958" s="26"/>
      <c r="AX1958" s="26"/>
      <c r="AY1958" s="26"/>
      <c r="BG1958" s="9"/>
    </row>
    <row r="1959" spans="1:59">
      <c r="A1959" s="9"/>
      <c r="AM1959" s="47"/>
      <c r="AN1959" s="26"/>
      <c r="AO1959" s="26"/>
      <c r="AP1959" s="26"/>
      <c r="AQ1959" s="26"/>
      <c r="AR1959" s="26"/>
      <c r="AS1959" s="26"/>
      <c r="AT1959" s="26"/>
      <c r="AU1959" s="26"/>
      <c r="AV1959" s="26"/>
      <c r="AX1959" s="26"/>
      <c r="AY1959" s="26"/>
      <c r="BG1959" s="9"/>
    </row>
    <row r="1960" spans="1:59">
      <c r="A1960" s="9"/>
      <c r="AM1960" s="47"/>
      <c r="AN1960" s="26"/>
      <c r="AO1960" s="26"/>
      <c r="AP1960" s="26"/>
      <c r="AQ1960" s="26"/>
      <c r="AR1960" s="26"/>
      <c r="AS1960" s="26"/>
      <c r="AT1960" s="26"/>
      <c r="AU1960" s="26"/>
      <c r="AV1960" s="26"/>
      <c r="AX1960" s="26"/>
      <c r="AY1960" s="26"/>
      <c r="BG1960" s="9"/>
    </row>
    <row r="1961" spans="1:59">
      <c r="A1961" s="9"/>
      <c r="AM1961" s="47"/>
      <c r="AN1961" s="26"/>
      <c r="AO1961" s="26"/>
      <c r="AP1961" s="26"/>
      <c r="AQ1961" s="26"/>
      <c r="AR1961" s="26"/>
      <c r="AS1961" s="26"/>
      <c r="AT1961" s="26"/>
      <c r="AU1961" s="26"/>
      <c r="AV1961" s="26"/>
      <c r="AX1961" s="26"/>
      <c r="AY1961" s="26"/>
      <c r="BG1961" s="9"/>
    </row>
    <row r="1962" spans="1:59">
      <c r="A1962" s="9"/>
      <c r="AM1962" s="47"/>
      <c r="AN1962" s="26"/>
      <c r="AO1962" s="26"/>
      <c r="AP1962" s="26"/>
      <c r="AQ1962" s="26"/>
      <c r="AR1962" s="26"/>
      <c r="AS1962" s="26"/>
      <c r="AT1962" s="26"/>
      <c r="AU1962" s="26"/>
      <c r="AV1962" s="26"/>
      <c r="AX1962" s="26"/>
      <c r="AY1962" s="26"/>
      <c r="BG1962" s="9"/>
    </row>
    <row r="1963" spans="1:59">
      <c r="A1963" s="9"/>
      <c r="AM1963" s="47"/>
      <c r="AN1963" s="26"/>
      <c r="AO1963" s="26"/>
      <c r="AP1963" s="26"/>
      <c r="AQ1963" s="26"/>
      <c r="AR1963" s="26"/>
      <c r="AS1963" s="26"/>
      <c r="AT1963" s="26"/>
      <c r="AU1963" s="26"/>
      <c r="AV1963" s="26"/>
      <c r="AX1963" s="26"/>
      <c r="AY1963" s="26"/>
      <c r="BG1963" s="9"/>
    </row>
    <row r="1964" spans="1:59">
      <c r="A1964" s="9"/>
      <c r="AM1964" s="47"/>
      <c r="AN1964" s="26"/>
      <c r="AO1964" s="26"/>
      <c r="AP1964" s="26"/>
      <c r="AQ1964" s="26"/>
      <c r="AR1964" s="26"/>
      <c r="AS1964" s="26"/>
      <c r="AT1964" s="26"/>
      <c r="AU1964" s="26"/>
      <c r="AV1964" s="26"/>
      <c r="AX1964" s="26"/>
      <c r="AY1964" s="26"/>
      <c r="BG1964" s="9"/>
    </row>
    <row r="1965" spans="1:59">
      <c r="A1965" s="9"/>
      <c r="AM1965" s="47"/>
      <c r="AN1965" s="26"/>
      <c r="AO1965" s="26"/>
      <c r="AP1965" s="26"/>
      <c r="AQ1965" s="26"/>
      <c r="AR1965" s="26"/>
      <c r="AS1965" s="26"/>
      <c r="AT1965" s="26"/>
      <c r="AU1965" s="26"/>
      <c r="AV1965" s="26"/>
      <c r="AX1965" s="26"/>
      <c r="AY1965" s="26"/>
      <c r="BG1965" s="9"/>
    </row>
    <row r="1966" spans="1:59">
      <c r="A1966" s="9"/>
      <c r="AM1966" s="47"/>
      <c r="AN1966" s="26"/>
      <c r="AO1966" s="26"/>
      <c r="AP1966" s="26"/>
      <c r="AQ1966" s="26"/>
      <c r="AR1966" s="26"/>
      <c r="AS1966" s="26"/>
      <c r="AT1966" s="26"/>
      <c r="AU1966" s="26"/>
      <c r="AV1966" s="26"/>
      <c r="AX1966" s="26"/>
      <c r="AY1966" s="26"/>
      <c r="BG1966" s="9"/>
    </row>
    <row r="1967" spans="1:59">
      <c r="A1967" s="9"/>
      <c r="AM1967" s="47"/>
      <c r="AN1967" s="26"/>
      <c r="AO1967" s="26"/>
      <c r="AP1967" s="26"/>
      <c r="AQ1967" s="26"/>
      <c r="AR1967" s="26"/>
      <c r="AS1967" s="26"/>
      <c r="AT1967" s="26"/>
      <c r="AU1967" s="26"/>
      <c r="AV1967" s="26"/>
      <c r="AX1967" s="26"/>
      <c r="AY1967" s="26"/>
      <c r="BG1967" s="9"/>
    </row>
    <row r="1968" spans="1:59">
      <c r="A1968" s="9"/>
      <c r="AM1968" s="47"/>
      <c r="AN1968" s="26"/>
      <c r="AO1968" s="26"/>
      <c r="AP1968" s="26"/>
      <c r="AQ1968" s="26"/>
      <c r="AR1968" s="26"/>
      <c r="AS1968" s="26"/>
      <c r="AT1968" s="26"/>
      <c r="AU1968" s="26"/>
      <c r="AV1968" s="26"/>
      <c r="AX1968" s="26"/>
      <c r="AY1968" s="26"/>
      <c r="BG1968" s="9"/>
    </row>
    <row r="1969" spans="1:59">
      <c r="A1969" s="9"/>
      <c r="AM1969" s="47"/>
      <c r="AN1969" s="26"/>
      <c r="AO1969" s="26"/>
      <c r="AP1969" s="26"/>
      <c r="AQ1969" s="26"/>
      <c r="AR1969" s="26"/>
      <c r="AS1969" s="26"/>
      <c r="AT1969" s="26"/>
      <c r="AU1969" s="26"/>
      <c r="AV1969" s="26"/>
      <c r="AX1969" s="26"/>
      <c r="AY1969" s="26"/>
      <c r="BG1969" s="9"/>
    </row>
    <row r="1970" spans="1:59">
      <c r="A1970" s="9"/>
      <c r="AM1970" s="47"/>
      <c r="AN1970" s="26"/>
      <c r="AO1970" s="26"/>
      <c r="AP1970" s="26"/>
      <c r="AQ1970" s="26"/>
      <c r="AR1970" s="26"/>
      <c r="AS1970" s="26"/>
      <c r="AT1970" s="26"/>
      <c r="AU1970" s="26"/>
      <c r="AV1970" s="26"/>
      <c r="AX1970" s="26"/>
      <c r="AY1970" s="26"/>
      <c r="BG1970" s="9"/>
    </row>
    <row r="1971" spans="1:59">
      <c r="A1971" s="9"/>
      <c r="AM1971" s="47"/>
      <c r="AN1971" s="26"/>
      <c r="AO1971" s="26"/>
      <c r="AP1971" s="26"/>
      <c r="AQ1971" s="26"/>
      <c r="AR1971" s="26"/>
      <c r="AS1971" s="26"/>
      <c r="AT1971" s="26"/>
      <c r="AU1971" s="26"/>
      <c r="AV1971" s="26"/>
      <c r="AX1971" s="26"/>
      <c r="AY1971" s="26"/>
      <c r="BG1971" s="9"/>
    </row>
    <row r="1972" spans="1:59">
      <c r="A1972" s="9"/>
      <c r="AM1972" s="47"/>
      <c r="AN1972" s="26"/>
      <c r="AO1972" s="26"/>
      <c r="AP1972" s="26"/>
      <c r="AQ1972" s="26"/>
      <c r="AR1972" s="26"/>
      <c r="AS1972" s="26"/>
      <c r="AT1972" s="26"/>
      <c r="AU1972" s="26"/>
      <c r="AV1972" s="26"/>
      <c r="AX1972" s="26"/>
      <c r="AY1972" s="26"/>
      <c r="BG1972" s="9"/>
    </row>
    <row r="1973" spans="1:59">
      <c r="A1973" s="9"/>
      <c r="AM1973" s="47"/>
      <c r="AN1973" s="26"/>
      <c r="AO1973" s="26"/>
      <c r="AP1973" s="26"/>
      <c r="AQ1973" s="26"/>
      <c r="AR1973" s="26"/>
      <c r="AS1973" s="26"/>
      <c r="AT1973" s="26"/>
      <c r="AU1973" s="26"/>
      <c r="AV1973" s="26"/>
      <c r="AX1973" s="26"/>
      <c r="AY1973" s="26"/>
      <c r="BG1973" s="9"/>
    </row>
    <row r="1974" spans="1:59">
      <c r="A1974" s="9"/>
      <c r="AM1974" s="47"/>
      <c r="AN1974" s="26"/>
      <c r="AO1974" s="26"/>
      <c r="AP1974" s="26"/>
      <c r="AQ1974" s="26"/>
      <c r="AR1974" s="26"/>
      <c r="AS1974" s="26"/>
      <c r="AT1974" s="26"/>
      <c r="AU1974" s="26"/>
      <c r="AV1974" s="26"/>
      <c r="AX1974" s="26"/>
      <c r="AY1974" s="26"/>
      <c r="BG1974" s="9"/>
    </row>
    <row r="1975" spans="1:59">
      <c r="A1975" s="9"/>
      <c r="AM1975" s="47"/>
      <c r="AN1975" s="26"/>
      <c r="AO1975" s="26"/>
      <c r="AP1975" s="26"/>
      <c r="AQ1975" s="26"/>
      <c r="AR1975" s="26"/>
      <c r="AS1975" s="26"/>
      <c r="AT1975" s="26"/>
      <c r="AU1975" s="26"/>
      <c r="AV1975" s="26"/>
      <c r="AX1975" s="26"/>
      <c r="AY1975" s="26"/>
      <c r="BG1975" s="9"/>
    </row>
    <row r="1976" spans="1:59">
      <c r="A1976" s="9"/>
      <c r="AM1976" s="47"/>
      <c r="AN1976" s="26"/>
      <c r="AO1976" s="26"/>
      <c r="AP1976" s="26"/>
      <c r="AQ1976" s="26"/>
      <c r="AR1976" s="26"/>
      <c r="AS1976" s="26"/>
      <c r="AT1976" s="26"/>
      <c r="AU1976" s="26"/>
      <c r="AV1976" s="26"/>
      <c r="AX1976" s="26"/>
      <c r="AY1976" s="26"/>
      <c r="BG1976" s="9"/>
    </row>
    <row r="1977" spans="1:59">
      <c r="A1977" s="9"/>
      <c r="AM1977" s="47"/>
      <c r="AN1977" s="26"/>
      <c r="AO1977" s="26"/>
      <c r="AP1977" s="26"/>
      <c r="AQ1977" s="26"/>
      <c r="AR1977" s="26"/>
      <c r="AS1977" s="26"/>
      <c r="AT1977" s="26"/>
      <c r="AU1977" s="26"/>
      <c r="AV1977" s="26"/>
      <c r="AX1977" s="26"/>
      <c r="AY1977" s="26"/>
      <c r="BG1977" s="9"/>
    </row>
    <row r="1978" spans="1:59">
      <c r="A1978" s="9"/>
      <c r="AM1978" s="47"/>
      <c r="AN1978" s="26"/>
      <c r="AO1978" s="26"/>
      <c r="AP1978" s="26"/>
      <c r="AQ1978" s="26"/>
      <c r="AR1978" s="26"/>
      <c r="AS1978" s="26"/>
      <c r="AT1978" s="26"/>
      <c r="AU1978" s="26"/>
      <c r="AV1978" s="26"/>
      <c r="AX1978" s="26"/>
      <c r="AY1978" s="26"/>
      <c r="BG1978" s="9"/>
    </row>
    <row r="1979" spans="1:59">
      <c r="A1979" s="9"/>
      <c r="AM1979" s="47"/>
      <c r="AN1979" s="26"/>
      <c r="AO1979" s="26"/>
      <c r="AP1979" s="26"/>
      <c r="AQ1979" s="26"/>
      <c r="AR1979" s="26"/>
      <c r="AS1979" s="26"/>
      <c r="AT1979" s="26"/>
      <c r="AU1979" s="26"/>
      <c r="AV1979" s="26"/>
      <c r="AX1979" s="26"/>
      <c r="AY1979" s="26"/>
      <c r="BG1979" s="9"/>
    </row>
    <row r="1980" spans="1:59">
      <c r="A1980" s="9"/>
      <c r="AM1980" s="47"/>
      <c r="AN1980" s="26"/>
      <c r="AO1980" s="26"/>
      <c r="AP1980" s="26"/>
      <c r="AQ1980" s="26"/>
      <c r="AR1980" s="26"/>
      <c r="AS1980" s="26"/>
      <c r="AT1980" s="26"/>
      <c r="AU1980" s="26"/>
      <c r="AV1980" s="26"/>
      <c r="AX1980" s="26"/>
      <c r="AY1980" s="26"/>
      <c r="BG1980" s="9"/>
    </row>
    <row r="1981" spans="1:59">
      <c r="A1981" s="9"/>
      <c r="AM1981" s="47"/>
      <c r="AN1981" s="26"/>
      <c r="AO1981" s="26"/>
      <c r="AP1981" s="26"/>
      <c r="AQ1981" s="26"/>
      <c r="AR1981" s="26"/>
      <c r="AS1981" s="26"/>
      <c r="AT1981" s="26"/>
      <c r="AU1981" s="26"/>
      <c r="AV1981" s="26"/>
      <c r="AX1981" s="26"/>
      <c r="AY1981" s="26"/>
      <c r="BG1981" s="9"/>
    </row>
    <row r="1982" spans="1:59">
      <c r="A1982" s="9"/>
      <c r="AM1982" s="47"/>
      <c r="AN1982" s="26"/>
      <c r="AO1982" s="26"/>
      <c r="AP1982" s="26"/>
      <c r="AQ1982" s="26"/>
      <c r="AR1982" s="26"/>
      <c r="AS1982" s="26"/>
      <c r="AT1982" s="26"/>
      <c r="AU1982" s="26"/>
      <c r="AV1982" s="26"/>
      <c r="AX1982" s="26"/>
      <c r="AY1982" s="26"/>
      <c r="BG1982" s="9"/>
    </row>
    <row r="1983" spans="1:59">
      <c r="A1983" s="9"/>
      <c r="AM1983" s="47"/>
      <c r="AN1983" s="26"/>
      <c r="AO1983" s="26"/>
      <c r="AP1983" s="26"/>
      <c r="AQ1983" s="26"/>
      <c r="AR1983" s="26"/>
      <c r="AS1983" s="26"/>
      <c r="AT1983" s="26"/>
      <c r="AU1983" s="26"/>
      <c r="AV1983" s="26"/>
      <c r="AX1983" s="26"/>
      <c r="AY1983" s="26"/>
      <c r="BG1983" s="9"/>
    </row>
    <row r="1984" spans="1:59">
      <c r="A1984" s="9"/>
      <c r="AM1984" s="47"/>
      <c r="AN1984" s="26"/>
      <c r="AO1984" s="26"/>
      <c r="AP1984" s="26"/>
      <c r="AQ1984" s="26"/>
      <c r="AR1984" s="26"/>
      <c r="AS1984" s="26"/>
      <c r="AT1984" s="26"/>
      <c r="AU1984" s="26"/>
      <c r="AV1984" s="26"/>
      <c r="AX1984" s="26"/>
      <c r="AY1984" s="26"/>
      <c r="BG1984" s="9"/>
    </row>
    <row r="1985" spans="1:59">
      <c r="A1985" s="9"/>
      <c r="AM1985" s="47"/>
      <c r="AN1985" s="26"/>
      <c r="AO1985" s="26"/>
      <c r="AP1985" s="26"/>
      <c r="AQ1985" s="26"/>
      <c r="AR1985" s="26"/>
      <c r="AS1985" s="26"/>
      <c r="AT1985" s="26"/>
      <c r="AU1985" s="26"/>
      <c r="AV1985" s="26"/>
      <c r="AX1985" s="26"/>
      <c r="AY1985" s="26"/>
      <c r="BG1985" s="9"/>
    </row>
    <row r="1986" spans="1:59">
      <c r="A1986" s="9"/>
      <c r="AM1986" s="47"/>
      <c r="AN1986" s="26"/>
      <c r="AO1986" s="26"/>
      <c r="AP1986" s="26"/>
      <c r="AQ1986" s="26"/>
      <c r="AR1986" s="26"/>
      <c r="AS1986" s="26"/>
      <c r="AT1986" s="26"/>
      <c r="AU1986" s="26"/>
      <c r="AV1986" s="26"/>
      <c r="AX1986" s="26"/>
      <c r="AY1986" s="26"/>
      <c r="BG1986" s="9"/>
    </row>
    <row r="1987" spans="1:59">
      <c r="A1987" s="9"/>
      <c r="AM1987" s="47"/>
      <c r="AN1987" s="26"/>
      <c r="AO1987" s="26"/>
      <c r="AP1987" s="26"/>
      <c r="AQ1987" s="26"/>
      <c r="AR1987" s="26"/>
      <c r="AS1987" s="26"/>
      <c r="AT1987" s="26"/>
      <c r="AU1987" s="26"/>
      <c r="AV1987" s="26"/>
      <c r="AX1987" s="26"/>
      <c r="AY1987" s="26"/>
      <c r="BG1987" s="9"/>
    </row>
    <row r="1988" spans="1:59">
      <c r="A1988" s="9"/>
      <c r="AM1988" s="47"/>
      <c r="AN1988" s="26"/>
      <c r="AO1988" s="26"/>
      <c r="AP1988" s="26"/>
      <c r="AQ1988" s="26"/>
      <c r="AR1988" s="26"/>
      <c r="AS1988" s="26"/>
      <c r="AT1988" s="26"/>
      <c r="AU1988" s="26"/>
      <c r="AV1988" s="26"/>
      <c r="AX1988" s="26"/>
      <c r="AY1988" s="26"/>
      <c r="BG1988" s="9"/>
    </row>
    <row r="1989" spans="1:59">
      <c r="A1989" s="9"/>
      <c r="AM1989" s="47"/>
      <c r="AN1989" s="26"/>
      <c r="AO1989" s="26"/>
      <c r="AP1989" s="26"/>
      <c r="AQ1989" s="26"/>
      <c r="AR1989" s="26"/>
      <c r="AS1989" s="26"/>
      <c r="AT1989" s="26"/>
      <c r="AU1989" s="26"/>
      <c r="AV1989" s="26"/>
      <c r="AX1989" s="26"/>
      <c r="AY1989" s="26"/>
      <c r="BG1989" s="9"/>
    </row>
    <row r="1990" spans="1:59">
      <c r="A1990" s="9"/>
      <c r="AM1990" s="47"/>
      <c r="AN1990" s="26"/>
      <c r="AO1990" s="26"/>
      <c r="AP1990" s="26"/>
      <c r="AQ1990" s="26"/>
      <c r="AR1990" s="26"/>
      <c r="AS1990" s="26"/>
      <c r="AT1990" s="26"/>
      <c r="AU1990" s="26"/>
      <c r="AV1990" s="26"/>
      <c r="AX1990" s="26"/>
      <c r="AY1990" s="26"/>
      <c r="BG1990" s="9"/>
    </row>
    <row r="1991" spans="1:59">
      <c r="A1991" s="9"/>
      <c r="AM1991" s="47"/>
      <c r="AN1991" s="26"/>
      <c r="AO1991" s="26"/>
      <c r="AP1991" s="26"/>
      <c r="AQ1991" s="26"/>
      <c r="AR1991" s="26"/>
      <c r="AS1991" s="26"/>
      <c r="AT1991" s="26"/>
      <c r="AU1991" s="26"/>
      <c r="AV1991" s="26"/>
      <c r="AX1991" s="26"/>
      <c r="AY1991" s="26"/>
      <c r="BG1991" s="9"/>
    </row>
    <row r="1992" spans="1:59">
      <c r="A1992" s="9"/>
      <c r="AM1992" s="47"/>
      <c r="AN1992" s="26"/>
      <c r="AO1992" s="26"/>
      <c r="AP1992" s="26"/>
      <c r="AQ1992" s="26"/>
      <c r="AR1992" s="26"/>
      <c r="AS1992" s="26"/>
      <c r="AT1992" s="26"/>
      <c r="AU1992" s="26"/>
      <c r="AV1992" s="26"/>
      <c r="AX1992" s="26"/>
      <c r="AY1992" s="26"/>
      <c r="BG1992" s="9"/>
    </row>
    <row r="1993" spans="1:59">
      <c r="A1993" s="9"/>
      <c r="AM1993" s="47"/>
      <c r="AN1993" s="26"/>
      <c r="AO1993" s="26"/>
      <c r="AP1993" s="26"/>
      <c r="AQ1993" s="26"/>
      <c r="AR1993" s="26"/>
      <c r="AS1993" s="26"/>
      <c r="AT1993" s="26"/>
      <c r="AU1993" s="26"/>
      <c r="AV1993" s="26"/>
      <c r="AX1993" s="26"/>
      <c r="AY1993" s="26"/>
      <c r="BG1993" s="9"/>
    </row>
    <row r="1994" spans="1:59">
      <c r="A1994" s="9"/>
      <c r="AM1994" s="47"/>
      <c r="AN1994" s="26"/>
      <c r="AO1994" s="26"/>
      <c r="AP1994" s="26"/>
      <c r="AQ1994" s="26"/>
      <c r="AR1994" s="26"/>
      <c r="AS1994" s="26"/>
      <c r="AT1994" s="26"/>
      <c r="AU1994" s="26"/>
      <c r="AV1994" s="26"/>
      <c r="AX1994" s="26"/>
      <c r="AY1994" s="26"/>
      <c r="BG1994" s="9"/>
    </row>
    <row r="1995" spans="1:59">
      <c r="A1995" s="9"/>
      <c r="AM1995" s="47"/>
      <c r="AN1995" s="26"/>
      <c r="AO1995" s="26"/>
      <c r="AP1995" s="26"/>
      <c r="AQ1995" s="26"/>
      <c r="AR1995" s="26"/>
      <c r="AS1995" s="26"/>
      <c r="AT1995" s="26"/>
      <c r="AU1995" s="26"/>
      <c r="AV1995" s="26"/>
      <c r="AX1995" s="26"/>
      <c r="AY1995" s="26"/>
      <c r="BG1995" s="9"/>
    </row>
    <row r="1996" spans="1:59">
      <c r="A1996" s="9"/>
      <c r="AM1996" s="47"/>
      <c r="AN1996" s="26"/>
      <c r="AO1996" s="26"/>
      <c r="AP1996" s="26"/>
      <c r="AQ1996" s="26"/>
      <c r="AR1996" s="26"/>
      <c r="AS1996" s="26"/>
      <c r="AT1996" s="26"/>
      <c r="AU1996" s="26"/>
      <c r="AV1996" s="26"/>
      <c r="AX1996" s="26"/>
      <c r="AY1996" s="26"/>
      <c r="BG1996" s="9"/>
    </row>
    <row r="1997" spans="1:59">
      <c r="A1997" s="9"/>
      <c r="AM1997" s="47"/>
      <c r="AN1997" s="26"/>
      <c r="AO1997" s="26"/>
      <c r="AP1997" s="26"/>
      <c r="AQ1997" s="26"/>
      <c r="AR1997" s="26"/>
      <c r="AS1997" s="26"/>
      <c r="AT1997" s="26"/>
      <c r="AU1997" s="26"/>
      <c r="AV1997" s="26"/>
      <c r="AX1997" s="26"/>
      <c r="AY1997" s="26"/>
      <c r="BG1997" s="9"/>
    </row>
    <row r="1998" spans="1:59">
      <c r="A1998" s="9"/>
      <c r="AM1998" s="47"/>
      <c r="AN1998" s="26"/>
      <c r="AO1998" s="26"/>
      <c r="AP1998" s="26"/>
      <c r="AQ1998" s="26"/>
      <c r="AR1998" s="26"/>
      <c r="AS1998" s="26"/>
      <c r="AT1998" s="26"/>
      <c r="AU1998" s="26"/>
      <c r="AV1998" s="26"/>
      <c r="AX1998" s="26"/>
      <c r="AY1998" s="26"/>
      <c r="BG1998" s="9"/>
    </row>
    <row r="1999" spans="1:59">
      <c r="A1999" s="9"/>
      <c r="AM1999" s="47"/>
      <c r="AN1999" s="26"/>
      <c r="AO1999" s="26"/>
      <c r="AP1999" s="26"/>
      <c r="AQ1999" s="26"/>
      <c r="AR1999" s="26"/>
      <c r="AS1999" s="26"/>
      <c r="AT1999" s="26"/>
      <c r="AU1999" s="26"/>
      <c r="AV1999" s="26"/>
      <c r="AX1999" s="26"/>
      <c r="AY1999" s="26"/>
      <c r="BG1999" s="9"/>
    </row>
    <row r="2000" spans="1:59">
      <c r="A2000" s="9"/>
      <c r="AM2000" s="47"/>
      <c r="AN2000" s="26"/>
      <c r="AO2000" s="26"/>
      <c r="AP2000" s="26"/>
      <c r="AQ2000" s="26"/>
      <c r="AR2000" s="26"/>
      <c r="AS2000" s="26"/>
      <c r="AT2000" s="26"/>
      <c r="AU2000" s="26"/>
      <c r="AV2000" s="26"/>
      <c r="AX2000" s="26"/>
      <c r="AY2000" s="26"/>
      <c r="BG2000" s="9"/>
    </row>
    <row r="2001" spans="1:59">
      <c r="A2001" s="9"/>
      <c r="AM2001" s="47"/>
      <c r="AN2001" s="26"/>
      <c r="AO2001" s="26"/>
      <c r="AP2001" s="26"/>
      <c r="AQ2001" s="26"/>
      <c r="AR2001" s="26"/>
      <c r="AS2001" s="26"/>
      <c r="AT2001" s="26"/>
      <c r="AU2001" s="26"/>
      <c r="AV2001" s="26"/>
      <c r="AX2001" s="26"/>
      <c r="AY2001" s="26"/>
      <c r="BG2001" s="9"/>
    </row>
    <row r="2002" spans="1:59">
      <c r="A2002" s="9"/>
      <c r="AM2002" s="47"/>
      <c r="AN2002" s="26"/>
      <c r="AO2002" s="26"/>
      <c r="AP2002" s="26"/>
      <c r="AQ2002" s="26"/>
      <c r="AR2002" s="26"/>
      <c r="AS2002" s="26"/>
      <c r="AT2002" s="26"/>
      <c r="AU2002" s="26"/>
      <c r="AV2002" s="26"/>
      <c r="AX2002" s="26"/>
      <c r="AY2002" s="26"/>
      <c r="BG2002" s="9"/>
    </row>
    <row r="2003" spans="1:59">
      <c r="A2003" s="9"/>
      <c r="AM2003" s="47"/>
      <c r="AN2003" s="26"/>
      <c r="AO2003" s="26"/>
      <c r="AP2003" s="26"/>
      <c r="AQ2003" s="26"/>
      <c r="AR2003" s="26"/>
      <c r="AS2003" s="26"/>
      <c r="AT2003" s="26"/>
      <c r="AU2003" s="26"/>
      <c r="AV2003" s="26"/>
      <c r="AX2003" s="26"/>
      <c r="AY2003" s="26"/>
      <c r="BG2003" s="9"/>
    </row>
    <row r="2004" spans="1:59">
      <c r="A2004" s="9"/>
      <c r="AM2004" s="47"/>
      <c r="AN2004" s="26"/>
      <c r="AO2004" s="26"/>
      <c r="AP2004" s="26"/>
      <c r="AQ2004" s="26"/>
      <c r="AR2004" s="26"/>
      <c r="AS2004" s="26"/>
      <c r="AT2004" s="26"/>
      <c r="AU2004" s="26"/>
      <c r="AV2004" s="26"/>
      <c r="AX2004" s="26"/>
      <c r="AY2004" s="26"/>
      <c r="BG2004" s="9"/>
    </row>
    <row r="2005" spans="1:59">
      <c r="A2005" s="9"/>
      <c r="AM2005" s="47"/>
      <c r="AN2005" s="26"/>
      <c r="AO2005" s="26"/>
      <c r="AP2005" s="26"/>
      <c r="AQ2005" s="26"/>
      <c r="AR2005" s="26"/>
      <c r="AS2005" s="26"/>
      <c r="AT2005" s="26"/>
      <c r="AU2005" s="26"/>
      <c r="AV2005" s="26"/>
      <c r="AX2005" s="26"/>
      <c r="AY2005" s="26"/>
      <c r="BG2005" s="9"/>
    </row>
    <row r="2006" spans="1:59">
      <c r="A2006" s="9"/>
      <c r="AM2006" s="47"/>
      <c r="AN2006" s="26"/>
      <c r="AO2006" s="26"/>
      <c r="AP2006" s="26"/>
      <c r="AQ2006" s="26"/>
      <c r="AR2006" s="26"/>
      <c r="AS2006" s="26"/>
      <c r="AT2006" s="26"/>
      <c r="AU2006" s="26"/>
      <c r="AV2006" s="26"/>
      <c r="AX2006" s="26"/>
      <c r="AY2006" s="26"/>
      <c r="BG2006" s="9"/>
    </row>
    <row r="2007" spans="1:59">
      <c r="A2007" s="9"/>
      <c r="AM2007" s="47"/>
      <c r="AN2007" s="26"/>
      <c r="AO2007" s="26"/>
      <c r="AP2007" s="26"/>
      <c r="AQ2007" s="26"/>
      <c r="AR2007" s="26"/>
      <c r="AS2007" s="26"/>
      <c r="AT2007" s="26"/>
      <c r="AU2007" s="26"/>
      <c r="AV2007" s="26"/>
      <c r="AX2007" s="26"/>
      <c r="AY2007" s="26"/>
      <c r="BG2007" s="9"/>
    </row>
    <row r="2008" spans="1:59">
      <c r="A2008" s="9"/>
      <c r="AM2008" s="47"/>
      <c r="AN2008" s="26"/>
      <c r="AO2008" s="26"/>
      <c r="AP2008" s="26"/>
      <c r="AQ2008" s="26"/>
      <c r="AR2008" s="26"/>
      <c r="AS2008" s="26"/>
      <c r="AT2008" s="26"/>
      <c r="AU2008" s="26"/>
      <c r="AV2008" s="26"/>
      <c r="AX2008" s="26"/>
      <c r="AY2008" s="26"/>
      <c r="BG2008" s="9"/>
    </row>
    <row r="2009" spans="1:59">
      <c r="A2009" s="9"/>
      <c r="AM2009" s="47"/>
      <c r="AN2009" s="26"/>
      <c r="AO2009" s="26"/>
      <c r="AP2009" s="26"/>
      <c r="AQ2009" s="26"/>
      <c r="AR2009" s="26"/>
      <c r="AS2009" s="26"/>
      <c r="AT2009" s="26"/>
      <c r="AU2009" s="26"/>
      <c r="AV2009" s="26"/>
      <c r="AX2009" s="26"/>
      <c r="AY2009" s="26"/>
      <c r="BG2009" s="9"/>
    </row>
    <row r="2010" spans="1:59">
      <c r="A2010" s="9"/>
      <c r="AM2010" s="47"/>
      <c r="AN2010" s="26"/>
      <c r="AO2010" s="26"/>
      <c r="AP2010" s="26"/>
      <c r="AQ2010" s="26"/>
      <c r="AR2010" s="26"/>
      <c r="AS2010" s="26"/>
      <c r="AT2010" s="26"/>
      <c r="AU2010" s="26"/>
      <c r="AV2010" s="26"/>
      <c r="AX2010" s="26"/>
      <c r="AY2010" s="26"/>
      <c r="BG2010" s="9"/>
    </row>
    <row r="2011" spans="1:59">
      <c r="A2011" s="9"/>
      <c r="AM2011" s="47"/>
      <c r="AN2011" s="26"/>
      <c r="AO2011" s="26"/>
      <c r="AP2011" s="26"/>
      <c r="AQ2011" s="26"/>
      <c r="AR2011" s="26"/>
      <c r="AS2011" s="26"/>
      <c r="AT2011" s="26"/>
      <c r="AU2011" s="26"/>
      <c r="AV2011" s="26"/>
      <c r="AX2011" s="26"/>
      <c r="AY2011" s="26"/>
      <c r="BG2011" s="9"/>
    </row>
    <row r="2012" spans="1:59">
      <c r="A2012" s="9"/>
      <c r="AM2012" s="47"/>
      <c r="AN2012" s="26"/>
      <c r="AO2012" s="26"/>
      <c r="AP2012" s="26"/>
      <c r="AQ2012" s="26"/>
      <c r="AR2012" s="26"/>
      <c r="AS2012" s="26"/>
      <c r="AT2012" s="26"/>
      <c r="AU2012" s="26"/>
      <c r="AV2012" s="26"/>
      <c r="AX2012" s="26"/>
      <c r="AY2012" s="26"/>
      <c r="BG2012" s="9"/>
    </row>
    <row r="2013" spans="1:59">
      <c r="A2013" s="9"/>
      <c r="AM2013" s="47"/>
      <c r="AN2013" s="26"/>
      <c r="AO2013" s="26"/>
      <c r="AP2013" s="26"/>
      <c r="AQ2013" s="26"/>
      <c r="AR2013" s="26"/>
      <c r="AS2013" s="26"/>
      <c r="AT2013" s="26"/>
      <c r="AU2013" s="26"/>
      <c r="AV2013" s="26"/>
      <c r="AX2013" s="26"/>
      <c r="AY2013" s="26"/>
      <c r="BG2013" s="9"/>
    </row>
    <row r="2014" spans="1:59">
      <c r="A2014" s="9"/>
      <c r="AM2014" s="47"/>
      <c r="AN2014" s="26"/>
      <c r="AO2014" s="26"/>
      <c r="AP2014" s="26"/>
      <c r="AQ2014" s="26"/>
      <c r="AR2014" s="26"/>
      <c r="AS2014" s="26"/>
      <c r="AT2014" s="26"/>
      <c r="AU2014" s="26"/>
      <c r="AV2014" s="26"/>
      <c r="AX2014" s="26"/>
      <c r="AY2014" s="26"/>
      <c r="BG2014" s="9"/>
    </row>
    <row r="2015" spans="1:59">
      <c r="A2015" s="9"/>
      <c r="AM2015" s="47"/>
      <c r="AN2015" s="26"/>
      <c r="AO2015" s="26"/>
      <c r="AP2015" s="26"/>
      <c r="AQ2015" s="26"/>
      <c r="AR2015" s="26"/>
      <c r="AS2015" s="26"/>
      <c r="AT2015" s="26"/>
      <c r="AU2015" s="26"/>
      <c r="AV2015" s="26"/>
      <c r="AX2015" s="26"/>
      <c r="AY2015" s="26"/>
      <c r="BG2015" s="9"/>
    </row>
    <row r="2016" spans="1:59">
      <c r="A2016" s="9"/>
      <c r="AM2016" s="47"/>
      <c r="AN2016" s="26"/>
      <c r="AO2016" s="26"/>
      <c r="AP2016" s="26"/>
      <c r="AQ2016" s="26"/>
      <c r="AR2016" s="26"/>
      <c r="AS2016" s="26"/>
      <c r="AT2016" s="26"/>
      <c r="AU2016" s="26"/>
      <c r="AV2016" s="26"/>
      <c r="AX2016" s="26"/>
      <c r="AY2016" s="26"/>
      <c r="BG2016" s="9"/>
    </row>
    <row r="2017" spans="1:59">
      <c r="A2017" s="9"/>
      <c r="AM2017" s="47"/>
      <c r="AN2017" s="26"/>
      <c r="AO2017" s="26"/>
      <c r="AP2017" s="26"/>
      <c r="AQ2017" s="26"/>
      <c r="AR2017" s="26"/>
      <c r="AS2017" s="26"/>
      <c r="AT2017" s="26"/>
      <c r="AU2017" s="26"/>
      <c r="AV2017" s="26"/>
      <c r="AX2017" s="26"/>
      <c r="AY2017" s="26"/>
      <c r="BG2017" s="9"/>
    </row>
    <row r="2018" spans="1:59">
      <c r="A2018" s="9"/>
      <c r="AM2018" s="47"/>
      <c r="AN2018" s="26"/>
      <c r="AO2018" s="26"/>
      <c r="AP2018" s="26"/>
      <c r="AQ2018" s="26"/>
      <c r="AR2018" s="26"/>
      <c r="AS2018" s="26"/>
      <c r="AT2018" s="26"/>
      <c r="AU2018" s="26"/>
      <c r="AV2018" s="26"/>
      <c r="AX2018" s="26"/>
      <c r="AY2018" s="26"/>
      <c r="BG2018" s="9"/>
    </row>
    <row r="2019" spans="1:59">
      <c r="A2019" s="9"/>
      <c r="AM2019" s="47"/>
      <c r="AN2019" s="26"/>
      <c r="AO2019" s="26"/>
      <c r="AP2019" s="26"/>
      <c r="AQ2019" s="26"/>
      <c r="AR2019" s="26"/>
      <c r="AS2019" s="26"/>
      <c r="AT2019" s="26"/>
      <c r="AU2019" s="26"/>
      <c r="AV2019" s="26"/>
      <c r="AX2019" s="26"/>
      <c r="AY2019" s="26"/>
      <c r="BG2019" s="9"/>
    </row>
    <row r="2020" spans="1:59">
      <c r="A2020" s="9"/>
      <c r="AM2020" s="47"/>
      <c r="AN2020" s="26"/>
      <c r="AO2020" s="26"/>
      <c r="AP2020" s="26"/>
      <c r="AQ2020" s="26"/>
      <c r="AR2020" s="26"/>
      <c r="AS2020" s="26"/>
      <c r="AT2020" s="26"/>
      <c r="AU2020" s="26"/>
      <c r="AV2020" s="26"/>
      <c r="AX2020" s="26"/>
      <c r="AY2020" s="26"/>
      <c r="BG2020" s="9"/>
    </row>
    <row r="2021" spans="1:59">
      <c r="A2021" s="9"/>
      <c r="AM2021" s="47"/>
      <c r="AN2021" s="26"/>
      <c r="AO2021" s="26"/>
      <c r="AP2021" s="26"/>
      <c r="AQ2021" s="26"/>
      <c r="AR2021" s="26"/>
      <c r="AS2021" s="26"/>
      <c r="AT2021" s="26"/>
      <c r="AU2021" s="26"/>
      <c r="AV2021" s="26"/>
      <c r="AX2021" s="26"/>
      <c r="AY2021" s="26"/>
      <c r="BG2021" s="9"/>
    </row>
    <row r="2022" spans="1:59">
      <c r="A2022" s="9"/>
      <c r="AM2022" s="47"/>
      <c r="AN2022" s="26"/>
      <c r="AO2022" s="26"/>
      <c r="AP2022" s="26"/>
      <c r="AQ2022" s="26"/>
      <c r="AR2022" s="26"/>
      <c r="AS2022" s="26"/>
      <c r="AT2022" s="26"/>
      <c r="AU2022" s="26"/>
      <c r="AV2022" s="26"/>
      <c r="AX2022" s="26"/>
      <c r="AY2022" s="26"/>
      <c r="BG2022" s="9"/>
    </row>
    <row r="2023" spans="1:59">
      <c r="A2023" s="9"/>
      <c r="AM2023" s="47"/>
      <c r="AN2023" s="26"/>
      <c r="AO2023" s="26"/>
      <c r="AP2023" s="26"/>
      <c r="AQ2023" s="26"/>
      <c r="AR2023" s="26"/>
      <c r="AS2023" s="26"/>
      <c r="AT2023" s="26"/>
      <c r="AU2023" s="26"/>
      <c r="AV2023" s="26"/>
      <c r="AX2023" s="26"/>
      <c r="AY2023" s="26"/>
      <c r="BG2023" s="9"/>
    </row>
    <row r="2024" spans="1:59">
      <c r="A2024" s="9"/>
      <c r="AM2024" s="47"/>
      <c r="AN2024" s="26"/>
      <c r="AO2024" s="26"/>
      <c r="AP2024" s="26"/>
      <c r="AQ2024" s="26"/>
      <c r="AR2024" s="26"/>
      <c r="AS2024" s="26"/>
      <c r="AT2024" s="26"/>
      <c r="AU2024" s="26"/>
      <c r="AV2024" s="26"/>
      <c r="AX2024" s="26"/>
      <c r="AY2024" s="26"/>
      <c r="BG2024" s="9"/>
    </row>
    <row r="2025" spans="1:59">
      <c r="A2025" s="9"/>
      <c r="AM2025" s="47"/>
      <c r="AN2025" s="26"/>
      <c r="AO2025" s="26"/>
      <c r="AP2025" s="26"/>
      <c r="AQ2025" s="26"/>
      <c r="AR2025" s="26"/>
      <c r="AS2025" s="26"/>
      <c r="AT2025" s="26"/>
      <c r="AU2025" s="26"/>
      <c r="AV2025" s="26"/>
      <c r="AX2025" s="26"/>
      <c r="AY2025" s="26"/>
      <c r="BG2025" s="9"/>
    </row>
    <row r="2026" spans="1:59">
      <c r="A2026" s="9"/>
      <c r="AM2026" s="47"/>
      <c r="AN2026" s="26"/>
      <c r="AO2026" s="26"/>
      <c r="AP2026" s="26"/>
      <c r="AQ2026" s="26"/>
      <c r="AR2026" s="26"/>
      <c r="AS2026" s="26"/>
      <c r="AT2026" s="26"/>
      <c r="AU2026" s="26"/>
      <c r="AV2026" s="26"/>
      <c r="AX2026" s="26"/>
      <c r="AY2026" s="26"/>
      <c r="BG2026" s="9"/>
    </row>
    <row r="2027" spans="1:59">
      <c r="AM2027" s="47"/>
    </row>
    <row r="2028" spans="1:59">
      <c r="AM2028" s="47"/>
    </row>
    <row r="2029" spans="1:59">
      <c r="AM2029" s="47"/>
    </row>
    <row r="2030" spans="1:59">
      <c r="AM2030" s="47"/>
    </row>
    <row r="2031" spans="1:59">
      <c r="AM2031" s="47"/>
    </row>
    <row r="2032" spans="1:59">
      <c r="AM2032" s="47"/>
    </row>
    <row r="2033" spans="39:39">
      <c r="AM2033" s="47"/>
    </row>
    <row r="2034" spans="39:39">
      <c r="AM2034" s="47"/>
    </row>
    <row r="2035" spans="39:39">
      <c r="AM2035" s="47"/>
    </row>
    <row r="2036" spans="39:39">
      <c r="AM2036" s="47"/>
    </row>
    <row r="2037" spans="39:39">
      <c r="AM2037" s="47"/>
    </row>
    <row r="2038" spans="39:39">
      <c r="AM2038" s="47"/>
    </row>
    <row r="2039" spans="39:39">
      <c r="AM2039" s="47"/>
    </row>
    <row r="2040" spans="39:39">
      <c r="AM2040" s="47"/>
    </row>
    <row r="2041" spans="39:39">
      <c r="AM2041" s="47"/>
    </row>
    <row r="2042" spans="39:39">
      <c r="AM2042" s="47"/>
    </row>
    <row r="2043" spans="39:39">
      <c r="AM2043" s="47"/>
    </row>
    <row r="2044" spans="39:39">
      <c r="AM2044" s="47"/>
    </row>
    <row r="2045" spans="39:39">
      <c r="AM2045" s="47"/>
    </row>
    <row r="2046" spans="39:39">
      <c r="AM2046" s="47"/>
    </row>
    <row r="2047" spans="39:39">
      <c r="AM2047" s="47"/>
    </row>
    <row r="2048" spans="39:39">
      <c r="AM2048" s="47"/>
    </row>
    <row r="2049" spans="39:39">
      <c r="AM2049" s="47"/>
    </row>
    <row r="2050" spans="39:39">
      <c r="AM2050" s="47"/>
    </row>
    <row r="2051" spans="39:39">
      <c r="AM2051" s="47"/>
    </row>
    <row r="2052" spans="39:39">
      <c r="AM2052" s="47"/>
    </row>
    <row r="2053" spans="39:39">
      <c r="AM2053" s="47"/>
    </row>
    <row r="2054" spans="39:39">
      <c r="AM2054" s="47"/>
    </row>
    <row r="2055" spans="39:39">
      <c r="AM2055" s="47"/>
    </row>
    <row r="2056" spans="39:39">
      <c r="AM2056" s="47"/>
    </row>
    <row r="2057" spans="39:39">
      <c r="AM2057" s="47"/>
    </row>
    <row r="2058" spans="39:39">
      <c r="AM2058" s="47"/>
    </row>
    <row r="2059" spans="39:39">
      <c r="AM2059" s="47"/>
    </row>
    <row r="2060" spans="39:39">
      <c r="AM2060" s="47"/>
    </row>
    <row r="2061" spans="39:39">
      <c r="AM2061" s="47"/>
    </row>
    <row r="2062" spans="39:39">
      <c r="AM2062" s="47"/>
    </row>
    <row r="2063" spans="39:39">
      <c r="AM2063" s="47"/>
    </row>
    <row r="2064" spans="39:39">
      <c r="AM2064" s="47"/>
    </row>
    <row r="2065" spans="39:39">
      <c r="AM2065" s="47"/>
    </row>
    <row r="2066" spans="39:39">
      <c r="AM2066" s="47"/>
    </row>
    <row r="2067" spans="39:39">
      <c r="AM2067" s="47"/>
    </row>
    <row r="2068" spans="39:39">
      <c r="AM2068" s="47"/>
    </row>
    <row r="2069" spans="39:39">
      <c r="AM2069" s="47"/>
    </row>
    <row r="2070" spans="39:39">
      <c r="AM2070" s="47"/>
    </row>
    <row r="2071" spans="39:39">
      <c r="AM2071" s="47"/>
    </row>
    <row r="2072" spans="39:39">
      <c r="AM2072" s="47"/>
    </row>
    <row r="2073" spans="39:39">
      <c r="AM2073" s="47"/>
    </row>
    <row r="2074" spans="39:39">
      <c r="AM2074" s="47"/>
    </row>
    <row r="2075" spans="39:39">
      <c r="AM2075" s="47"/>
    </row>
    <row r="2076" spans="39:39">
      <c r="AM2076" s="47"/>
    </row>
    <row r="2077" spans="39:39">
      <c r="AM2077" s="47"/>
    </row>
    <row r="2078" spans="39:39">
      <c r="AM2078" s="47"/>
    </row>
    <row r="2079" spans="39:39">
      <c r="AM2079" s="47"/>
    </row>
    <row r="2080" spans="39:39">
      <c r="AM2080" s="47"/>
    </row>
    <row r="2081" spans="39:39">
      <c r="AM2081" s="47"/>
    </row>
    <row r="2082" spans="39:39">
      <c r="AM2082" s="47"/>
    </row>
    <row r="2083" spans="39:39">
      <c r="AM2083" s="47"/>
    </row>
    <row r="2084" spans="39:39">
      <c r="AM2084" s="47"/>
    </row>
    <row r="2085" spans="39:39">
      <c r="AM2085" s="47"/>
    </row>
    <row r="2086" spans="39:39">
      <c r="AM2086" s="47"/>
    </row>
    <row r="2087" spans="39:39">
      <c r="AM2087" s="47"/>
    </row>
    <row r="2088" spans="39:39">
      <c r="AM2088" s="47"/>
    </row>
    <row r="2089" spans="39:39">
      <c r="AM2089" s="47"/>
    </row>
    <row r="2090" spans="39:39">
      <c r="AM2090" s="47"/>
    </row>
    <row r="2091" spans="39:39">
      <c r="AM2091" s="47"/>
    </row>
    <row r="2092" spans="39:39">
      <c r="AM2092" s="47"/>
    </row>
    <row r="2093" spans="39:39">
      <c r="AM2093" s="47"/>
    </row>
    <row r="2094" spans="39:39">
      <c r="AM2094" s="47"/>
    </row>
    <row r="2095" spans="39:39">
      <c r="AM2095" s="47"/>
    </row>
    <row r="2096" spans="39:39">
      <c r="AM2096" s="47"/>
    </row>
    <row r="2097" spans="39:39">
      <c r="AM2097" s="47"/>
    </row>
    <row r="2098" spans="39:39">
      <c r="AM2098" s="47"/>
    </row>
    <row r="2099" spans="39:39">
      <c r="AM2099" s="47"/>
    </row>
    <row r="2100" spans="39:39">
      <c r="AM2100" s="47"/>
    </row>
    <row r="2101" spans="39:39">
      <c r="AM2101" s="47"/>
    </row>
    <row r="2102" spans="39:39">
      <c r="AM2102" s="47"/>
    </row>
    <row r="2103" spans="39:39">
      <c r="AM2103" s="47"/>
    </row>
    <row r="2104" spans="39:39">
      <c r="AM2104" s="47"/>
    </row>
    <row r="2105" spans="39:39">
      <c r="AM2105" s="47"/>
    </row>
    <row r="2106" spans="39:39">
      <c r="AM2106" s="47"/>
    </row>
    <row r="2107" spans="39:39">
      <c r="AM2107" s="47"/>
    </row>
    <row r="2108" spans="39:39">
      <c r="AM2108" s="47"/>
    </row>
    <row r="2109" spans="39:39">
      <c r="AM2109" s="47"/>
    </row>
    <row r="2110" spans="39:39">
      <c r="AM2110" s="47"/>
    </row>
    <row r="2111" spans="39:39">
      <c r="AM2111" s="47"/>
    </row>
    <row r="2112" spans="39:39">
      <c r="AM2112" s="47"/>
    </row>
    <row r="2113" spans="39:39">
      <c r="AM2113" s="47"/>
    </row>
    <row r="2114" spans="39:39">
      <c r="AM2114" s="47"/>
    </row>
    <row r="2115" spans="39:39">
      <c r="AM2115" s="47"/>
    </row>
    <row r="2116" spans="39:39">
      <c r="AM2116" s="47"/>
    </row>
    <row r="2117" spans="39:39">
      <c r="AM2117" s="47"/>
    </row>
    <row r="2118" spans="39:39">
      <c r="AM2118" s="47"/>
    </row>
    <row r="2119" spans="39:39">
      <c r="AM2119" s="47"/>
    </row>
    <row r="2120" spans="39:39">
      <c r="AM2120" s="47"/>
    </row>
    <row r="2121" spans="39:39">
      <c r="AM2121" s="47"/>
    </row>
    <row r="2122" spans="39:39">
      <c r="AM2122" s="47"/>
    </row>
    <row r="2123" spans="39:39">
      <c r="AM2123" s="47"/>
    </row>
    <row r="2124" spans="39:39">
      <c r="AM2124" s="47"/>
    </row>
    <row r="2125" spans="39:39">
      <c r="AM2125" s="47"/>
    </row>
    <row r="2126" spans="39:39">
      <c r="AM2126" s="47"/>
    </row>
    <row r="2127" spans="39:39">
      <c r="AM2127" s="47"/>
    </row>
    <row r="2128" spans="39:39">
      <c r="AM2128" s="47"/>
    </row>
    <row r="2129" spans="39:39">
      <c r="AM2129" s="47"/>
    </row>
    <row r="2130" spans="39:39">
      <c r="AM2130" s="47"/>
    </row>
    <row r="2131" spans="39:39">
      <c r="AM2131" s="47"/>
    </row>
    <row r="2132" spans="39:39">
      <c r="AM2132" s="47"/>
    </row>
    <row r="2133" spans="39:39">
      <c r="AM2133" s="47"/>
    </row>
    <row r="2134" spans="39:39">
      <c r="AM2134" s="47"/>
    </row>
    <row r="2135" spans="39:39">
      <c r="AM2135" s="47"/>
    </row>
    <row r="2136" spans="39:39">
      <c r="AM2136" s="47"/>
    </row>
    <row r="2137" spans="39:39">
      <c r="AM2137" s="47"/>
    </row>
    <row r="2138" spans="39:39">
      <c r="AM2138" s="47"/>
    </row>
    <row r="2139" spans="39:39">
      <c r="AM2139" s="47"/>
    </row>
    <row r="2140" spans="39:39">
      <c r="AM2140" s="47"/>
    </row>
    <row r="2141" spans="39:39">
      <c r="AM2141" s="47"/>
    </row>
    <row r="2142" spans="39:39">
      <c r="AM2142" s="47"/>
    </row>
    <row r="2143" spans="39:39">
      <c r="AM2143" s="47"/>
    </row>
    <row r="2144" spans="39:39">
      <c r="AM2144" s="47"/>
    </row>
    <row r="2145" spans="39:39">
      <c r="AM2145" s="47"/>
    </row>
    <row r="2146" spans="39:39">
      <c r="AM2146" s="47"/>
    </row>
    <row r="2147" spans="39:39">
      <c r="AM2147" s="47"/>
    </row>
    <row r="2148" spans="39:39">
      <c r="AM2148" s="47"/>
    </row>
    <row r="2149" spans="39:39">
      <c r="AM2149" s="47"/>
    </row>
    <row r="2150" spans="39:39">
      <c r="AM2150" s="47"/>
    </row>
    <row r="2151" spans="39:39">
      <c r="AM2151" s="47"/>
    </row>
    <row r="2152" spans="39:39">
      <c r="AM2152" s="47"/>
    </row>
    <row r="2153" spans="39:39">
      <c r="AM2153" s="47"/>
    </row>
    <row r="2154" spans="39:39">
      <c r="AM2154" s="47"/>
    </row>
    <row r="2155" spans="39:39">
      <c r="AM2155" s="47"/>
    </row>
    <row r="2156" spans="39:39">
      <c r="AM2156" s="47"/>
    </row>
    <row r="2157" spans="39:39">
      <c r="AM2157" s="47"/>
    </row>
    <row r="2158" spans="39:39">
      <c r="AM2158" s="47"/>
    </row>
    <row r="2159" spans="39:39">
      <c r="AM2159" s="47"/>
    </row>
    <row r="2160" spans="39:39">
      <c r="AM2160" s="47"/>
    </row>
    <row r="2161" spans="39:39">
      <c r="AM2161" s="47"/>
    </row>
    <row r="2162" spans="39:39">
      <c r="AM2162" s="47"/>
    </row>
    <row r="2163" spans="39:39">
      <c r="AM2163" s="47"/>
    </row>
  </sheetData>
  <sheetProtection selectLockedCells="1" selectUnlockedCells="1"/>
  <mergeCells count="15">
    <mergeCell ref="AW1:AW4"/>
    <mergeCell ref="AZ1:BE1"/>
    <mergeCell ref="AY1:AY4"/>
    <mergeCell ref="AR1:AR4"/>
    <mergeCell ref="B1:F1"/>
    <mergeCell ref="B3:F3"/>
    <mergeCell ref="AO3:AO4"/>
    <mergeCell ref="B2:F2"/>
    <mergeCell ref="H2:P2"/>
    <mergeCell ref="AP1:AP4"/>
    <mergeCell ref="AN1:AN4"/>
    <mergeCell ref="AQ1:AQ4"/>
    <mergeCell ref="AX1:AX4"/>
    <mergeCell ref="BA2:BB2"/>
    <mergeCell ref="BC2:BD2"/>
  </mergeCells>
  <conditionalFormatting sqref="A4:A19 A500:A2026">
    <cfRule type="expression" dxfId="395" priority="394" stopIfTrue="1">
      <formula>OR(A4=2,A4=4,A4=6,A4=8,A4=10,A4=11,A4=13,A4=15,A4=17,A4=20,A4=22,A4=24,A4=26,A4=28,A4=29,A4=31,A4=33,A4=35)</formula>
    </cfRule>
    <cfRule type="expression" dxfId="394" priority="395" stopIfTrue="1">
      <formula>OR(A4=1,A4=3,A4=5,A4=7,A4=9,A4=12,A4=14,A4=16,A4=18,A4=19,A4=21,A4=23,A4=25,A4=27,A4=30,A4=32,A4=34,A4=36)</formula>
    </cfRule>
    <cfRule type="expression" dxfId="393" priority="396" stopIfTrue="1">
      <formula>ISBLANK(A4)=FALSE</formula>
    </cfRule>
  </conditionalFormatting>
  <conditionalFormatting sqref="A4:A19 A500:A2026">
    <cfRule type="expression" dxfId="392" priority="391" stopIfTrue="1">
      <formula>OR(A4=2,A4=4,A4=6,A4=8,A4=10,A4=11,A4=13,A4=15,A4=17,A4=20,A4=22,A4=24,A4=26,A4=28,A4=29,A4=31,A4=33,A4=35)</formula>
    </cfRule>
    <cfRule type="expression" dxfId="391" priority="392" stopIfTrue="1">
      <formula>OR(A4=1,A4=3,A4=5,A4=7,A4=9,A4=12,A4=14,A4=16,A4=18,A4=19,A4=21,A4=23,A4=25,A4=27,A4=30,A4=32,A4=34,A4=36)</formula>
    </cfRule>
    <cfRule type="expression" dxfId="390" priority="393" stopIfTrue="1">
      <formula>ISBLANK(A4)=FALSE</formula>
    </cfRule>
  </conditionalFormatting>
  <conditionalFormatting sqref="A20:A34">
    <cfRule type="expression" dxfId="389" priority="388" stopIfTrue="1">
      <formula>OR(A20=2,A20=4,A20=6,A20=8,A20=10,A20=11,A20=13,A20=15,A20=17,A20=20,A20=22,A20=24,A20=26,A20=28,A20=29,A20=31,A20=33,A20=35)</formula>
    </cfRule>
    <cfRule type="expression" dxfId="388" priority="389" stopIfTrue="1">
      <formula>OR(A20=1,A20=3,A20=5,A20=7,A20=9,A20=12,A20=14,A20=16,A20=18,A20=19,A20=21,A20=23,A20=25,A20=27,A20=30,A20=32,A20=34,A20=36)</formula>
    </cfRule>
    <cfRule type="expression" dxfId="387" priority="390" stopIfTrue="1">
      <formula>ISBLANK(A20)=FALSE</formula>
    </cfRule>
  </conditionalFormatting>
  <conditionalFormatting sqref="A20:A34">
    <cfRule type="expression" dxfId="386" priority="385" stopIfTrue="1">
      <formula>OR(A20=2,A20=4,A20=6,A20=8,A20=10,A20=11,A20=13,A20=15,A20=17,A20=20,A20=22,A20=24,A20=26,A20=28,A20=29,A20=31,A20=33,A20=35)</formula>
    </cfRule>
    <cfRule type="expression" dxfId="385" priority="386" stopIfTrue="1">
      <formula>OR(A20=1,A20=3,A20=5,A20=7,A20=9,A20=12,A20=14,A20=16,A20=18,A20=19,A20=21,A20=23,A20=25,A20=27,A20=30,A20=32,A20=34,A20=36)</formula>
    </cfRule>
    <cfRule type="expression" dxfId="384" priority="387" stopIfTrue="1">
      <formula>ISBLANK(A20)=FALSE</formula>
    </cfRule>
  </conditionalFormatting>
  <conditionalFormatting sqref="A35:A49">
    <cfRule type="expression" dxfId="383" priority="382" stopIfTrue="1">
      <formula>OR(A35=2,A35=4,A35=6,A35=8,A35=10,A35=11,A35=13,A35=15,A35=17,A35=20,A35=22,A35=24,A35=26,A35=28,A35=29,A35=31,A35=33,A35=35)</formula>
    </cfRule>
    <cfRule type="expression" dxfId="382" priority="383" stopIfTrue="1">
      <formula>OR(A35=1,A35=3,A35=5,A35=7,A35=9,A35=12,A35=14,A35=16,A35=18,A35=19,A35=21,A35=23,A35=25,A35=27,A35=30,A35=32,A35=34,A35=36)</formula>
    </cfRule>
    <cfRule type="expression" dxfId="381" priority="384" stopIfTrue="1">
      <formula>ISBLANK(A35)=FALSE</formula>
    </cfRule>
  </conditionalFormatting>
  <conditionalFormatting sqref="A35:A49">
    <cfRule type="expression" dxfId="380" priority="379" stopIfTrue="1">
      <formula>OR(A35=2,A35=4,A35=6,A35=8,A35=10,A35=11,A35=13,A35=15,A35=17,A35=20,A35=22,A35=24,A35=26,A35=28,A35=29,A35=31,A35=33,A35=35)</formula>
    </cfRule>
    <cfRule type="expression" dxfId="379" priority="380" stopIfTrue="1">
      <formula>OR(A35=1,A35=3,A35=5,A35=7,A35=9,A35=12,A35=14,A35=16,A35=18,A35=19,A35=21,A35=23,A35=25,A35=27,A35=30,A35=32,A35=34,A35=36)</formula>
    </cfRule>
    <cfRule type="expression" dxfId="378" priority="381" stopIfTrue="1">
      <formula>ISBLANK(A35)=FALSE</formula>
    </cfRule>
  </conditionalFormatting>
  <conditionalFormatting sqref="A50:A64">
    <cfRule type="expression" dxfId="377" priority="376" stopIfTrue="1">
      <formula>OR(A50=2,A50=4,A50=6,A50=8,A50=10,A50=11,A50=13,A50=15,A50=17,A50=20,A50=22,A50=24,A50=26,A50=28,A50=29,A50=31,A50=33,A50=35)</formula>
    </cfRule>
    <cfRule type="expression" dxfId="376" priority="377" stopIfTrue="1">
      <formula>OR(A50=1,A50=3,A50=5,A50=7,A50=9,A50=12,A50=14,A50=16,A50=18,A50=19,A50=21,A50=23,A50=25,A50=27,A50=30,A50=32,A50=34,A50=36)</formula>
    </cfRule>
    <cfRule type="expression" dxfId="375" priority="378" stopIfTrue="1">
      <formula>ISBLANK(A50)=FALSE</formula>
    </cfRule>
  </conditionalFormatting>
  <conditionalFormatting sqref="A50:A64">
    <cfRule type="expression" dxfId="374" priority="373" stopIfTrue="1">
      <formula>OR(A50=2,A50=4,A50=6,A50=8,A50=10,A50=11,A50=13,A50=15,A50=17,A50=20,A50=22,A50=24,A50=26,A50=28,A50=29,A50=31,A50=33,A50=35)</formula>
    </cfRule>
    <cfRule type="expression" dxfId="373" priority="374" stopIfTrue="1">
      <formula>OR(A50=1,A50=3,A50=5,A50=7,A50=9,A50=12,A50=14,A50=16,A50=18,A50=19,A50=21,A50=23,A50=25,A50=27,A50=30,A50=32,A50=34,A50=36)</formula>
    </cfRule>
    <cfRule type="expression" dxfId="372" priority="375" stopIfTrue="1">
      <formula>ISBLANK(A50)=FALSE</formula>
    </cfRule>
  </conditionalFormatting>
  <conditionalFormatting sqref="A65:A79">
    <cfRule type="expression" dxfId="371" priority="370" stopIfTrue="1">
      <formula>OR(A65=2,A65=4,A65=6,A65=8,A65=10,A65=11,A65=13,A65=15,A65=17,A65=20,A65=22,A65=24,A65=26,A65=28,A65=29,A65=31,A65=33,A65=35)</formula>
    </cfRule>
    <cfRule type="expression" dxfId="370" priority="371" stopIfTrue="1">
      <formula>OR(A65=1,A65=3,A65=5,A65=7,A65=9,A65=12,A65=14,A65=16,A65=18,A65=19,A65=21,A65=23,A65=25,A65=27,A65=30,A65=32,A65=34,A65=36)</formula>
    </cfRule>
    <cfRule type="expression" dxfId="369" priority="372" stopIfTrue="1">
      <formula>ISBLANK(A65)=FALSE</formula>
    </cfRule>
  </conditionalFormatting>
  <conditionalFormatting sqref="A65:A79">
    <cfRule type="expression" dxfId="368" priority="367" stopIfTrue="1">
      <formula>OR(A65=2,A65=4,A65=6,A65=8,A65=10,A65=11,A65=13,A65=15,A65=17,A65=20,A65=22,A65=24,A65=26,A65=28,A65=29,A65=31,A65=33,A65=35)</formula>
    </cfRule>
    <cfRule type="expression" dxfId="367" priority="368" stopIfTrue="1">
      <formula>OR(A65=1,A65=3,A65=5,A65=7,A65=9,A65=12,A65=14,A65=16,A65=18,A65=19,A65=21,A65=23,A65=25,A65=27,A65=30,A65=32,A65=34,A65=36)</formula>
    </cfRule>
    <cfRule type="expression" dxfId="366" priority="369" stopIfTrue="1">
      <formula>ISBLANK(A65)=FALSE</formula>
    </cfRule>
  </conditionalFormatting>
  <conditionalFormatting sqref="A80:A94">
    <cfRule type="expression" dxfId="365" priority="364" stopIfTrue="1">
      <formula>OR(A80=2,A80=4,A80=6,A80=8,A80=10,A80=11,A80=13,A80=15,A80=17,A80=20,A80=22,A80=24,A80=26,A80=28,A80=29,A80=31,A80=33,A80=35)</formula>
    </cfRule>
    <cfRule type="expression" dxfId="364" priority="365" stopIfTrue="1">
      <formula>OR(A80=1,A80=3,A80=5,A80=7,A80=9,A80=12,A80=14,A80=16,A80=18,A80=19,A80=21,A80=23,A80=25,A80=27,A80=30,A80=32,A80=34,A80=36)</formula>
    </cfRule>
    <cfRule type="expression" dxfId="363" priority="366" stopIfTrue="1">
      <formula>ISBLANK(A80)=FALSE</formula>
    </cfRule>
  </conditionalFormatting>
  <conditionalFormatting sqref="A80:A94">
    <cfRule type="expression" dxfId="362" priority="361" stopIfTrue="1">
      <formula>OR(A80=2,A80=4,A80=6,A80=8,A80=10,A80=11,A80=13,A80=15,A80=17,A80=20,A80=22,A80=24,A80=26,A80=28,A80=29,A80=31,A80=33,A80=35)</formula>
    </cfRule>
    <cfRule type="expression" dxfId="361" priority="362" stopIfTrue="1">
      <formula>OR(A80=1,A80=3,A80=5,A80=7,A80=9,A80=12,A80=14,A80=16,A80=18,A80=19,A80=21,A80=23,A80=25,A80=27,A80=30,A80=32,A80=34,A80=36)</formula>
    </cfRule>
    <cfRule type="expression" dxfId="360" priority="363" stopIfTrue="1">
      <formula>ISBLANK(A80)=FALSE</formula>
    </cfRule>
  </conditionalFormatting>
  <conditionalFormatting sqref="A95:A109">
    <cfRule type="expression" dxfId="359" priority="358" stopIfTrue="1">
      <formula>OR(A95=2,A95=4,A95=6,A95=8,A95=10,A95=11,A95=13,A95=15,A95=17,A95=20,A95=22,A95=24,A95=26,A95=28,A95=29,A95=31,A95=33,A95=35)</formula>
    </cfRule>
    <cfRule type="expression" dxfId="358" priority="359" stopIfTrue="1">
      <formula>OR(A95=1,A95=3,A95=5,A95=7,A95=9,A95=12,A95=14,A95=16,A95=18,A95=19,A95=21,A95=23,A95=25,A95=27,A95=30,A95=32,A95=34,A95=36)</formula>
    </cfRule>
    <cfRule type="expression" dxfId="357" priority="360" stopIfTrue="1">
      <formula>ISBLANK(A95)=FALSE</formula>
    </cfRule>
  </conditionalFormatting>
  <conditionalFormatting sqref="A95:A109">
    <cfRule type="expression" dxfId="356" priority="355" stopIfTrue="1">
      <formula>OR(A95=2,A95=4,A95=6,A95=8,A95=10,A95=11,A95=13,A95=15,A95=17,A95=20,A95=22,A95=24,A95=26,A95=28,A95=29,A95=31,A95=33,A95=35)</formula>
    </cfRule>
    <cfRule type="expression" dxfId="355" priority="356" stopIfTrue="1">
      <formula>OR(A95=1,A95=3,A95=5,A95=7,A95=9,A95=12,A95=14,A95=16,A95=18,A95=19,A95=21,A95=23,A95=25,A95=27,A95=30,A95=32,A95=34,A95=36)</formula>
    </cfRule>
    <cfRule type="expression" dxfId="354" priority="357" stopIfTrue="1">
      <formula>ISBLANK(A95)=FALSE</formula>
    </cfRule>
  </conditionalFormatting>
  <conditionalFormatting sqref="A110:A124">
    <cfRule type="expression" dxfId="353" priority="352" stopIfTrue="1">
      <formula>OR(A110=2,A110=4,A110=6,A110=8,A110=10,A110=11,A110=13,A110=15,A110=17,A110=20,A110=22,A110=24,A110=26,A110=28,A110=29,A110=31,A110=33,A110=35)</formula>
    </cfRule>
    <cfRule type="expression" dxfId="352" priority="353" stopIfTrue="1">
      <formula>OR(A110=1,A110=3,A110=5,A110=7,A110=9,A110=12,A110=14,A110=16,A110=18,A110=19,A110=21,A110=23,A110=25,A110=27,A110=30,A110=32,A110=34,A110=36)</formula>
    </cfRule>
    <cfRule type="expression" dxfId="351" priority="354" stopIfTrue="1">
      <formula>ISBLANK(A110)=FALSE</formula>
    </cfRule>
  </conditionalFormatting>
  <conditionalFormatting sqref="A110:A124">
    <cfRule type="expression" dxfId="350" priority="349" stopIfTrue="1">
      <formula>OR(A110=2,A110=4,A110=6,A110=8,A110=10,A110=11,A110=13,A110=15,A110=17,A110=20,A110=22,A110=24,A110=26,A110=28,A110=29,A110=31,A110=33,A110=35)</formula>
    </cfRule>
    <cfRule type="expression" dxfId="349" priority="350" stopIfTrue="1">
      <formula>OR(A110=1,A110=3,A110=5,A110=7,A110=9,A110=12,A110=14,A110=16,A110=18,A110=19,A110=21,A110=23,A110=25,A110=27,A110=30,A110=32,A110=34,A110=36)</formula>
    </cfRule>
    <cfRule type="expression" dxfId="348" priority="351" stopIfTrue="1">
      <formula>ISBLANK(A110)=FALSE</formula>
    </cfRule>
  </conditionalFormatting>
  <conditionalFormatting sqref="A125:A139">
    <cfRule type="expression" dxfId="347" priority="346" stopIfTrue="1">
      <formula>OR(A125=2,A125=4,A125=6,A125=8,A125=10,A125=11,A125=13,A125=15,A125=17,A125=20,A125=22,A125=24,A125=26,A125=28,A125=29,A125=31,A125=33,A125=35)</formula>
    </cfRule>
    <cfRule type="expression" dxfId="346" priority="347" stopIfTrue="1">
      <formula>OR(A125=1,A125=3,A125=5,A125=7,A125=9,A125=12,A125=14,A125=16,A125=18,A125=19,A125=21,A125=23,A125=25,A125=27,A125=30,A125=32,A125=34,A125=36)</formula>
    </cfRule>
    <cfRule type="expression" dxfId="345" priority="348" stopIfTrue="1">
      <formula>ISBLANK(A125)=FALSE</formula>
    </cfRule>
  </conditionalFormatting>
  <conditionalFormatting sqref="A125:A139">
    <cfRule type="expression" dxfId="344" priority="343" stopIfTrue="1">
      <formula>OR(A125=2,A125=4,A125=6,A125=8,A125=10,A125=11,A125=13,A125=15,A125=17,A125=20,A125=22,A125=24,A125=26,A125=28,A125=29,A125=31,A125=33,A125=35)</formula>
    </cfRule>
    <cfRule type="expression" dxfId="343" priority="344" stopIfTrue="1">
      <formula>OR(A125=1,A125=3,A125=5,A125=7,A125=9,A125=12,A125=14,A125=16,A125=18,A125=19,A125=21,A125=23,A125=25,A125=27,A125=30,A125=32,A125=34,A125=36)</formula>
    </cfRule>
    <cfRule type="expression" dxfId="342" priority="345" stopIfTrue="1">
      <formula>ISBLANK(A125)=FALSE</formula>
    </cfRule>
  </conditionalFormatting>
  <conditionalFormatting sqref="A140:A154">
    <cfRule type="expression" dxfId="341" priority="340" stopIfTrue="1">
      <formula>OR(A140=2,A140=4,A140=6,A140=8,A140=10,A140=11,A140=13,A140=15,A140=17,A140=20,A140=22,A140=24,A140=26,A140=28,A140=29,A140=31,A140=33,A140=35)</formula>
    </cfRule>
    <cfRule type="expression" dxfId="340" priority="341" stopIfTrue="1">
      <formula>OR(A140=1,A140=3,A140=5,A140=7,A140=9,A140=12,A140=14,A140=16,A140=18,A140=19,A140=21,A140=23,A140=25,A140=27,A140=30,A140=32,A140=34,A140=36)</formula>
    </cfRule>
    <cfRule type="expression" dxfId="339" priority="342" stopIfTrue="1">
      <formula>ISBLANK(A140)=FALSE</formula>
    </cfRule>
  </conditionalFormatting>
  <conditionalFormatting sqref="A140:A154">
    <cfRule type="expression" dxfId="338" priority="337" stopIfTrue="1">
      <formula>OR(A140=2,A140=4,A140=6,A140=8,A140=10,A140=11,A140=13,A140=15,A140=17,A140=20,A140=22,A140=24,A140=26,A140=28,A140=29,A140=31,A140=33,A140=35)</formula>
    </cfRule>
    <cfRule type="expression" dxfId="337" priority="338" stopIfTrue="1">
      <formula>OR(A140=1,A140=3,A140=5,A140=7,A140=9,A140=12,A140=14,A140=16,A140=18,A140=19,A140=21,A140=23,A140=25,A140=27,A140=30,A140=32,A140=34,A140=36)</formula>
    </cfRule>
    <cfRule type="expression" dxfId="336" priority="339" stopIfTrue="1">
      <formula>ISBLANK(A140)=FALSE</formula>
    </cfRule>
  </conditionalFormatting>
  <conditionalFormatting sqref="A155:A169">
    <cfRule type="expression" dxfId="335" priority="334" stopIfTrue="1">
      <formula>OR(A155=2,A155=4,A155=6,A155=8,A155=10,A155=11,A155=13,A155=15,A155=17,A155=20,A155=22,A155=24,A155=26,A155=28,A155=29,A155=31,A155=33,A155=35)</formula>
    </cfRule>
    <cfRule type="expression" dxfId="334" priority="335" stopIfTrue="1">
      <formula>OR(A155=1,A155=3,A155=5,A155=7,A155=9,A155=12,A155=14,A155=16,A155=18,A155=19,A155=21,A155=23,A155=25,A155=27,A155=30,A155=32,A155=34,A155=36)</formula>
    </cfRule>
    <cfRule type="expression" dxfId="333" priority="336" stopIfTrue="1">
      <formula>ISBLANK(A155)=FALSE</formula>
    </cfRule>
  </conditionalFormatting>
  <conditionalFormatting sqref="A155:A169">
    <cfRule type="expression" dxfId="332" priority="331" stopIfTrue="1">
      <formula>OR(A155=2,A155=4,A155=6,A155=8,A155=10,A155=11,A155=13,A155=15,A155=17,A155=20,A155=22,A155=24,A155=26,A155=28,A155=29,A155=31,A155=33,A155=35)</formula>
    </cfRule>
    <cfRule type="expression" dxfId="331" priority="332" stopIfTrue="1">
      <formula>OR(A155=1,A155=3,A155=5,A155=7,A155=9,A155=12,A155=14,A155=16,A155=18,A155=19,A155=21,A155=23,A155=25,A155=27,A155=30,A155=32,A155=34,A155=36)</formula>
    </cfRule>
    <cfRule type="expression" dxfId="330" priority="333" stopIfTrue="1">
      <formula>ISBLANK(A155)=FALSE</formula>
    </cfRule>
  </conditionalFormatting>
  <conditionalFormatting sqref="A170:A184">
    <cfRule type="expression" dxfId="329" priority="328" stopIfTrue="1">
      <formula>OR(A170=2,A170=4,A170=6,A170=8,A170=10,A170=11,A170=13,A170=15,A170=17,A170=20,A170=22,A170=24,A170=26,A170=28,A170=29,A170=31,A170=33,A170=35)</formula>
    </cfRule>
    <cfRule type="expression" dxfId="328" priority="329" stopIfTrue="1">
      <formula>OR(A170=1,A170=3,A170=5,A170=7,A170=9,A170=12,A170=14,A170=16,A170=18,A170=19,A170=21,A170=23,A170=25,A170=27,A170=30,A170=32,A170=34,A170=36)</formula>
    </cfRule>
    <cfRule type="expression" dxfId="327" priority="330" stopIfTrue="1">
      <formula>ISBLANK(A170)=FALSE</formula>
    </cfRule>
  </conditionalFormatting>
  <conditionalFormatting sqref="A170:A184">
    <cfRule type="expression" dxfId="326" priority="325" stopIfTrue="1">
      <formula>OR(A170=2,A170=4,A170=6,A170=8,A170=10,A170=11,A170=13,A170=15,A170=17,A170=20,A170=22,A170=24,A170=26,A170=28,A170=29,A170=31,A170=33,A170=35)</formula>
    </cfRule>
    <cfRule type="expression" dxfId="325" priority="326" stopIfTrue="1">
      <formula>OR(A170=1,A170=3,A170=5,A170=7,A170=9,A170=12,A170=14,A170=16,A170=18,A170=19,A170=21,A170=23,A170=25,A170=27,A170=30,A170=32,A170=34,A170=36)</formula>
    </cfRule>
    <cfRule type="expression" dxfId="324" priority="327" stopIfTrue="1">
      <formula>ISBLANK(A170)=FALSE</formula>
    </cfRule>
  </conditionalFormatting>
  <conditionalFormatting sqref="A185:A199">
    <cfRule type="expression" dxfId="323" priority="322" stopIfTrue="1">
      <formula>OR(A185=2,A185=4,A185=6,A185=8,A185=10,A185=11,A185=13,A185=15,A185=17,A185=20,A185=22,A185=24,A185=26,A185=28,A185=29,A185=31,A185=33,A185=35)</formula>
    </cfRule>
    <cfRule type="expression" dxfId="322" priority="323" stopIfTrue="1">
      <formula>OR(A185=1,A185=3,A185=5,A185=7,A185=9,A185=12,A185=14,A185=16,A185=18,A185=19,A185=21,A185=23,A185=25,A185=27,A185=30,A185=32,A185=34,A185=36)</formula>
    </cfRule>
    <cfRule type="expression" dxfId="321" priority="324" stopIfTrue="1">
      <formula>ISBLANK(A185)=FALSE</formula>
    </cfRule>
  </conditionalFormatting>
  <conditionalFormatting sqref="A185:A199">
    <cfRule type="expression" dxfId="320" priority="319" stopIfTrue="1">
      <formula>OR(A185=2,A185=4,A185=6,A185=8,A185=10,A185=11,A185=13,A185=15,A185=17,A185=20,A185=22,A185=24,A185=26,A185=28,A185=29,A185=31,A185=33,A185=35)</formula>
    </cfRule>
    <cfRule type="expression" dxfId="319" priority="320" stopIfTrue="1">
      <formula>OR(A185=1,A185=3,A185=5,A185=7,A185=9,A185=12,A185=14,A185=16,A185=18,A185=19,A185=21,A185=23,A185=25,A185=27,A185=30,A185=32,A185=34,A185=36)</formula>
    </cfRule>
    <cfRule type="expression" dxfId="318" priority="321" stopIfTrue="1">
      <formula>ISBLANK(A185)=FALSE</formula>
    </cfRule>
  </conditionalFormatting>
  <conditionalFormatting sqref="A200:A214">
    <cfRule type="expression" dxfId="317" priority="316" stopIfTrue="1">
      <formula>OR(A200=2,A200=4,A200=6,A200=8,A200=10,A200=11,A200=13,A200=15,A200=17,A200=20,A200=22,A200=24,A200=26,A200=28,A200=29,A200=31,A200=33,A200=35)</formula>
    </cfRule>
    <cfRule type="expression" dxfId="316" priority="317" stopIfTrue="1">
      <formula>OR(A200=1,A200=3,A200=5,A200=7,A200=9,A200=12,A200=14,A200=16,A200=18,A200=19,A200=21,A200=23,A200=25,A200=27,A200=30,A200=32,A200=34,A200=36)</formula>
    </cfRule>
    <cfRule type="expression" dxfId="315" priority="318" stopIfTrue="1">
      <formula>ISBLANK(A200)=FALSE</formula>
    </cfRule>
  </conditionalFormatting>
  <conditionalFormatting sqref="A200:A214">
    <cfRule type="expression" dxfId="314" priority="313" stopIfTrue="1">
      <formula>OR(A200=2,A200=4,A200=6,A200=8,A200=10,A200=11,A200=13,A200=15,A200=17,A200=20,A200=22,A200=24,A200=26,A200=28,A200=29,A200=31,A200=33,A200=35)</formula>
    </cfRule>
    <cfRule type="expression" dxfId="313" priority="314" stopIfTrue="1">
      <formula>OR(A200=1,A200=3,A200=5,A200=7,A200=9,A200=12,A200=14,A200=16,A200=18,A200=19,A200=21,A200=23,A200=25,A200=27,A200=30,A200=32,A200=34,A200=36)</formula>
    </cfRule>
    <cfRule type="expression" dxfId="312" priority="315" stopIfTrue="1">
      <formula>ISBLANK(A200)=FALSE</formula>
    </cfRule>
  </conditionalFormatting>
  <conditionalFormatting sqref="A215:A229">
    <cfRule type="expression" dxfId="311" priority="310" stopIfTrue="1">
      <formula>OR(A215=2,A215=4,A215=6,A215=8,A215=10,A215=11,A215=13,A215=15,A215=17,A215=20,A215=22,A215=24,A215=26,A215=28,A215=29,A215=31,A215=33,A215=35)</formula>
    </cfRule>
    <cfRule type="expression" dxfId="310" priority="311" stopIfTrue="1">
      <formula>OR(A215=1,A215=3,A215=5,A215=7,A215=9,A215=12,A215=14,A215=16,A215=18,A215=19,A215=21,A215=23,A215=25,A215=27,A215=30,A215=32,A215=34,A215=36)</formula>
    </cfRule>
    <cfRule type="expression" dxfId="309" priority="312" stopIfTrue="1">
      <formula>ISBLANK(A215)=FALSE</formula>
    </cfRule>
  </conditionalFormatting>
  <conditionalFormatting sqref="A215:A229">
    <cfRule type="expression" dxfId="308" priority="307" stopIfTrue="1">
      <formula>OR(A215=2,A215=4,A215=6,A215=8,A215=10,A215=11,A215=13,A215=15,A215=17,A215=20,A215=22,A215=24,A215=26,A215=28,A215=29,A215=31,A215=33,A215=35)</formula>
    </cfRule>
    <cfRule type="expression" dxfId="307" priority="308" stopIfTrue="1">
      <formula>OR(A215=1,A215=3,A215=5,A215=7,A215=9,A215=12,A215=14,A215=16,A215=18,A215=19,A215=21,A215=23,A215=25,A215=27,A215=30,A215=32,A215=34,A215=36)</formula>
    </cfRule>
    <cfRule type="expression" dxfId="306" priority="309" stopIfTrue="1">
      <formula>ISBLANK(A215)=FALSE</formula>
    </cfRule>
  </conditionalFormatting>
  <conditionalFormatting sqref="A230:A244">
    <cfRule type="expression" dxfId="305" priority="304" stopIfTrue="1">
      <formula>OR(A230=2,A230=4,A230=6,A230=8,A230=10,A230=11,A230=13,A230=15,A230=17,A230=20,A230=22,A230=24,A230=26,A230=28,A230=29,A230=31,A230=33,A230=35)</formula>
    </cfRule>
    <cfRule type="expression" dxfId="304" priority="305" stopIfTrue="1">
      <formula>OR(A230=1,A230=3,A230=5,A230=7,A230=9,A230=12,A230=14,A230=16,A230=18,A230=19,A230=21,A230=23,A230=25,A230=27,A230=30,A230=32,A230=34,A230=36)</formula>
    </cfRule>
    <cfRule type="expression" dxfId="303" priority="306" stopIfTrue="1">
      <formula>ISBLANK(A230)=FALSE</formula>
    </cfRule>
  </conditionalFormatting>
  <conditionalFormatting sqref="A230:A244">
    <cfRule type="expression" dxfId="302" priority="301" stopIfTrue="1">
      <formula>OR(A230=2,A230=4,A230=6,A230=8,A230=10,A230=11,A230=13,A230=15,A230=17,A230=20,A230=22,A230=24,A230=26,A230=28,A230=29,A230=31,A230=33,A230=35)</formula>
    </cfRule>
    <cfRule type="expression" dxfId="301" priority="302" stopIfTrue="1">
      <formula>OR(A230=1,A230=3,A230=5,A230=7,A230=9,A230=12,A230=14,A230=16,A230=18,A230=19,A230=21,A230=23,A230=25,A230=27,A230=30,A230=32,A230=34,A230=36)</formula>
    </cfRule>
    <cfRule type="expression" dxfId="300" priority="303" stopIfTrue="1">
      <formula>ISBLANK(A230)=FALSE</formula>
    </cfRule>
  </conditionalFormatting>
  <conditionalFormatting sqref="A245:A259">
    <cfRule type="expression" dxfId="299" priority="298" stopIfTrue="1">
      <formula>OR(A245=2,A245=4,A245=6,A245=8,A245=10,A245=11,A245=13,A245=15,A245=17,A245=20,A245=22,A245=24,A245=26,A245=28,A245=29,A245=31,A245=33,A245=35)</formula>
    </cfRule>
    <cfRule type="expression" dxfId="298" priority="299" stopIfTrue="1">
      <formula>OR(A245=1,A245=3,A245=5,A245=7,A245=9,A245=12,A245=14,A245=16,A245=18,A245=19,A245=21,A245=23,A245=25,A245=27,A245=30,A245=32,A245=34,A245=36)</formula>
    </cfRule>
    <cfRule type="expression" dxfId="297" priority="300" stopIfTrue="1">
      <formula>ISBLANK(A245)=FALSE</formula>
    </cfRule>
  </conditionalFormatting>
  <conditionalFormatting sqref="A245:A259">
    <cfRule type="expression" dxfId="296" priority="295" stopIfTrue="1">
      <formula>OR(A245=2,A245=4,A245=6,A245=8,A245=10,A245=11,A245=13,A245=15,A245=17,A245=20,A245=22,A245=24,A245=26,A245=28,A245=29,A245=31,A245=33,A245=35)</formula>
    </cfRule>
    <cfRule type="expression" dxfId="295" priority="296" stopIfTrue="1">
      <formula>OR(A245=1,A245=3,A245=5,A245=7,A245=9,A245=12,A245=14,A245=16,A245=18,A245=19,A245=21,A245=23,A245=25,A245=27,A245=30,A245=32,A245=34,A245=36)</formula>
    </cfRule>
    <cfRule type="expression" dxfId="294" priority="297" stopIfTrue="1">
      <formula>ISBLANK(A245)=FALSE</formula>
    </cfRule>
  </conditionalFormatting>
  <conditionalFormatting sqref="A260:A274">
    <cfRule type="expression" dxfId="293" priority="292" stopIfTrue="1">
      <formula>OR(A260=2,A260=4,A260=6,A260=8,A260=10,A260=11,A260=13,A260=15,A260=17,A260=20,A260=22,A260=24,A260=26,A260=28,A260=29,A260=31,A260=33,A260=35)</formula>
    </cfRule>
    <cfRule type="expression" dxfId="292" priority="293" stopIfTrue="1">
      <formula>OR(A260=1,A260=3,A260=5,A260=7,A260=9,A260=12,A260=14,A260=16,A260=18,A260=19,A260=21,A260=23,A260=25,A260=27,A260=30,A260=32,A260=34,A260=36)</formula>
    </cfRule>
    <cfRule type="expression" dxfId="291" priority="294" stopIfTrue="1">
      <formula>ISBLANK(A260)=FALSE</formula>
    </cfRule>
  </conditionalFormatting>
  <conditionalFormatting sqref="A260:A274">
    <cfRule type="expression" dxfId="290" priority="289" stopIfTrue="1">
      <formula>OR(A260=2,A260=4,A260=6,A260=8,A260=10,A260=11,A260=13,A260=15,A260=17,A260=20,A260=22,A260=24,A260=26,A260=28,A260=29,A260=31,A260=33,A260=35)</formula>
    </cfRule>
    <cfRule type="expression" dxfId="289" priority="290" stopIfTrue="1">
      <formula>OR(A260=1,A260=3,A260=5,A260=7,A260=9,A260=12,A260=14,A260=16,A260=18,A260=19,A260=21,A260=23,A260=25,A260=27,A260=30,A260=32,A260=34,A260=36)</formula>
    </cfRule>
    <cfRule type="expression" dxfId="288" priority="291" stopIfTrue="1">
      <formula>ISBLANK(A260)=FALSE</formula>
    </cfRule>
  </conditionalFormatting>
  <conditionalFormatting sqref="A275:A289">
    <cfRule type="expression" dxfId="287" priority="286" stopIfTrue="1">
      <formula>OR(A275=2,A275=4,A275=6,A275=8,A275=10,A275=11,A275=13,A275=15,A275=17,A275=20,A275=22,A275=24,A275=26,A275=28,A275=29,A275=31,A275=33,A275=35)</formula>
    </cfRule>
    <cfRule type="expression" dxfId="286" priority="287" stopIfTrue="1">
      <formula>OR(A275=1,A275=3,A275=5,A275=7,A275=9,A275=12,A275=14,A275=16,A275=18,A275=19,A275=21,A275=23,A275=25,A275=27,A275=30,A275=32,A275=34,A275=36)</formula>
    </cfRule>
    <cfRule type="expression" dxfId="285" priority="288" stopIfTrue="1">
      <formula>ISBLANK(A275)=FALSE</formula>
    </cfRule>
  </conditionalFormatting>
  <conditionalFormatting sqref="A275:A289">
    <cfRule type="expression" dxfId="284" priority="283" stopIfTrue="1">
      <formula>OR(A275=2,A275=4,A275=6,A275=8,A275=10,A275=11,A275=13,A275=15,A275=17,A275=20,A275=22,A275=24,A275=26,A275=28,A275=29,A275=31,A275=33,A275=35)</formula>
    </cfRule>
    <cfRule type="expression" dxfId="283" priority="284" stopIfTrue="1">
      <formula>OR(A275=1,A275=3,A275=5,A275=7,A275=9,A275=12,A275=14,A275=16,A275=18,A275=19,A275=21,A275=23,A275=25,A275=27,A275=30,A275=32,A275=34,A275=36)</formula>
    </cfRule>
    <cfRule type="expression" dxfId="282" priority="285" stopIfTrue="1">
      <formula>ISBLANK(A275)=FALSE</formula>
    </cfRule>
  </conditionalFormatting>
  <conditionalFormatting sqref="A290:A304">
    <cfRule type="expression" dxfId="281" priority="280" stopIfTrue="1">
      <formula>OR(A290=2,A290=4,A290=6,A290=8,A290=10,A290=11,A290=13,A290=15,A290=17,A290=20,A290=22,A290=24,A290=26,A290=28,A290=29,A290=31,A290=33,A290=35)</formula>
    </cfRule>
    <cfRule type="expression" dxfId="280" priority="281" stopIfTrue="1">
      <formula>OR(A290=1,A290=3,A290=5,A290=7,A290=9,A290=12,A290=14,A290=16,A290=18,A290=19,A290=21,A290=23,A290=25,A290=27,A290=30,A290=32,A290=34,A290=36)</formula>
    </cfRule>
    <cfRule type="expression" dxfId="279" priority="282" stopIfTrue="1">
      <formula>ISBLANK(A290)=FALSE</formula>
    </cfRule>
  </conditionalFormatting>
  <conditionalFormatting sqref="A290:A304">
    <cfRule type="expression" dxfId="278" priority="277" stopIfTrue="1">
      <formula>OR(A290=2,A290=4,A290=6,A290=8,A290=10,A290=11,A290=13,A290=15,A290=17,A290=20,A290=22,A290=24,A290=26,A290=28,A290=29,A290=31,A290=33,A290=35)</formula>
    </cfRule>
    <cfRule type="expression" dxfId="277" priority="278" stopIfTrue="1">
      <formula>OR(A290=1,A290=3,A290=5,A290=7,A290=9,A290=12,A290=14,A290=16,A290=18,A290=19,A290=21,A290=23,A290=25,A290=27,A290=30,A290=32,A290=34,A290=36)</formula>
    </cfRule>
    <cfRule type="expression" dxfId="276" priority="279" stopIfTrue="1">
      <formula>ISBLANK(A290)=FALSE</formula>
    </cfRule>
  </conditionalFormatting>
  <conditionalFormatting sqref="A305:A319">
    <cfRule type="expression" dxfId="275" priority="274" stopIfTrue="1">
      <formula>OR(A305=2,A305=4,A305=6,A305=8,A305=10,A305=11,A305=13,A305=15,A305=17,A305=20,A305=22,A305=24,A305=26,A305=28,A305=29,A305=31,A305=33,A305=35)</formula>
    </cfRule>
    <cfRule type="expression" dxfId="274" priority="275" stopIfTrue="1">
      <formula>OR(A305=1,A305=3,A305=5,A305=7,A305=9,A305=12,A305=14,A305=16,A305=18,A305=19,A305=21,A305=23,A305=25,A305=27,A305=30,A305=32,A305=34,A305=36)</formula>
    </cfRule>
    <cfRule type="expression" dxfId="273" priority="276" stopIfTrue="1">
      <formula>ISBLANK(A305)=FALSE</formula>
    </cfRule>
  </conditionalFormatting>
  <conditionalFormatting sqref="A305:A319">
    <cfRule type="expression" dxfId="272" priority="271" stopIfTrue="1">
      <formula>OR(A305=2,A305=4,A305=6,A305=8,A305=10,A305=11,A305=13,A305=15,A305=17,A305=20,A305=22,A305=24,A305=26,A305=28,A305=29,A305=31,A305=33,A305=35)</formula>
    </cfRule>
    <cfRule type="expression" dxfId="271" priority="272" stopIfTrue="1">
      <formula>OR(A305=1,A305=3,A305=5,A305=7,A305=9,A305=12,A305=14,A305=16,A305=18,A305=19,A305=21,A305=23,A305=25,A305=27,A305=30,A305=32,A305=34,A305=36)</formula>
    </cfRule>
    <cfRule type="expression" dxfId="270" priority="273" stopIfTrue="1">
      <formula>ISBLANK(A305)=FALSE</formula>
    </cfRule>
  </conditionalFormatting>
  <conditionalFormatting sqref="A320:A334">
    <cfRule type="expression" dxfId="269" priority="268" stopIfTrue="1">
      <formula>OR(A320=2,A320=4,A320=6,A320=8,A320=10,A320=11,A320=13,A320=15,A320=17,A320=20,A320=22,A320=24,A320=26,A320=28,A320=29,A320=31,A320=33,A320=35)</formula>
    </cfRule>
    <cfRule type="expression" dxfId="268" priority="269" stopIfTrue="1">
      <formula>OR(A320=1,A320=3,A320=5,A320=7,A320=9,A320=12,A320=14,A320=16,A320=18,A320=19,A320=21,A320=23,A320=25,A320=27,A320=30,A320=32,A320=34,A320=36)</formula>
    </cfRule>
    <cfRule type="expression" dxfId="267" priority="270" stopIfTrue="1">
      <formula>ISBLANK(A320)=FALSE</formula>
    </cfRule>
  </conditionalFormatting>
  <conditionalFormatting sqref="A320:A334">
    <cfRule type="expression" dxfId="266" priority="265" stopIfTrue="1">
      <formula>OR(A320=2,A320=4,A320=6,A320=8,A320=10,A320=11,A320=13,A320=15,A320=17,A320=20,A320=22,A320=24,A320=26,A320=28,A320=29,A320=31,A320=33,A320=35)</formula>
    </cfRule>
    <cfRule type="expression" dxfId="265" priority="266" stopIfTrue="1">
      <formula>OR(A320=1,A320=3,A320=5,A320=7,A320=9,A320=12,A320=14,A320=16,A320=18,A320=19,A320=21,A320=23,A320=25,A320=27,A320=30,A320=32,A320=34,A320=36)</formula>
    </cfRule>
    <cfRule type="expression" dxfId="264" priority="267" stopIfTrue="1">
      <formula>ISBLANK(A320)=FALSE</formula>
    </cfRule>
  </conditionalFormatting>
  <conditionalFormatting sqref="A335:A349">
    <cfRule type="expression" dxfId="263" priority="262" stopIfTrue="1">
      <formula>OR(A335=2,A335=4,A335=6,A335=8,A335=10,A335=11,A335=13,A335=15,A335=17,A335=20,A335=22,A335=24,A335=26,A335=28,A335=29,A335=31,A335=33,A335=35)</formula>
    </cfRule>
    <cfRule type="expression" dxfId="262" priority="263" stopIfTrue="1">
      <formula>OR(A335=1,A335=3,A335=5,A335=7,A335=9,A335=12,A335=14,A335=16,A335=18,A335=19,A335=21,A335=23,A335=25,A335=27,A335=30,A335=32,A335=34,A335=36)</formula>
    </cfRule>
    <cfRule type="expression" dxfId="261" priority="264" stopIfTrue="1">
      <formula>ISBLANK(A335)=FALSE</formula>
    </cfRule>
  </conditionalFormatting>
  <conditionalFormatting sqref="A335:A349">
    <cfRule type="expression" dxfId="260" priority="259" stopIfTrue="1">
      <formula>OR(A335=2,A335=4,A335=6,A335=8,A335=10,A335=11,A335=13,A335=15,A335=17,A335=20,A335=22,A335=24,A335=26,A335=28,A335=29,A335=31,A335=33,A335=35)</formula>
    </cfRule>
    <cfRule type="expression" dxfId="259" priority="260" stopIfTrue="1">
      <formula>OR(A335=1,A335=3,A335=5,A335=7,A335=9,A335=12,A335=14,A335=16,A335=18,A335=19,A335=21,A335=23,A335=25,A335=27,A335=30,A335=32,A335=34,A335=36)</formula>
    </cfRule>
    <cfRule type="expression" dxfId="258" priority="261" stopIfTrue="1">
      <formula>ISBLANK(A335)=FALSE</formula>
    </cfRule>
  </conditionalFormatting>
  <conditionalFormatting sqref="A350:A364">
    <cfRule type="expression" dxfId="257" priority="256" stopIfTrue="1">
      <formula>OR(A350=2,A350=4,A350=6,A350=8,A350=10,A350=11,A350=13,A350=15,A350=17,A350=20,A350=22,A350=24,A350=26,A350=28,A350=29,A350=31,A350=33,A350=35)</formula>
    </cfRule>
    <cfRule type="expression" dxfId="256" priority="257" stopIfTrue="1">
      <formula>OR(A350=1,A350=3,A350=5,A350=7,A350=9,A350=12,A350=14,A350=16,A350=18,A350=19,A350=21,A350=23,A350=25,A350=27,A350=30,A350=32,A350=34,A350=36)</formula>
    </cfRule>
    <cfRule type="expression" dxfId="255" priority="258" stopIfTrue="1">
      <formula>ISBLANK(A350)=FALSE</formula>
    </cfRule>
  </conditionalFormatting>
  <conditionalFormatting sqref="A350:A364">
    <cfRule type="expression" dxfId="254" priority="253" stopIfTrue="1">
      <formula>OR(A350=2,A350=4,A350=6,A350=8,A350=10,A350=11,A350=13,A350=15,A350=17,A350=20,A350=22,A350=24,A350=26,A350=28,A350=29,A350=31,A350=33,A350=35)</formula>
    </cfRule>
    <cfRule type="expression" dxfId="253" priority="254" stopIfTrue="1">
      <formula>OR(A350=1,A350=3,A350=5,A350=7,A350=9,A350=12,A350=14,A350=16,A350=18,A350=19,A350=21,A350=23,A350=25,A350=27,A350=30,A350=32,A350=34,A350=36)</formula>
    </cfRule>
    <cfRule type="expression" dxfId="252" priority="255" stopIfTrue="1">
      <formula>ISBLANK(A350)=FALSE</formula>
    </cfRule>
  </conditionalFormatting>
  <conditionalFormatting sqref="A365:A379">
    <cfRule type="expression" dxfId="251" priority="250" stopIfTrue="1">
      <formula>OR(A365=2,A365=4,A365=6,A365=8,A365=10,A365=11,A365=13,A365=15,A365=17,A365=20,A365=22,A365=24,A365=26,A365=28,A365=29,A365=31,A365=33,A365=35)</formula>
    </cfRule>
    <cfRule type="expression" dxfId="250" priority="251" stopIfTrue="1">
      <formula>OR(A365=1,A365=3,A365=5,A365=7,A365=9,A365=12,A365=14,A365=16,A365=18,A365=19,A365=21,A365=23,A365=25,A365=27,A365=30,A365=32,A365=34,A365=36)</formula>
    </cfRule>
    <cfRule type="expression" dxfId="249" priority="252" stopIfTrue="1">
      <formula>ISBLANK(A365)=FALSE</formula>
    </cfRule>
  </conditionalFormatting>
  <conditionalFormatting sqref="A365:A379">
    <cfRule type="expression" dxfId="248" priority="247" stopIfTrue="1">
      <formula>OR(A365=2,A365=4,A365=6,A365=8,A365=10,A365=11,A365=13,A365=15,A365=17,A365=20,A365=22,A365=24,A365=26,A365=28,A365=29,A365=31,A365=33,A365=35)</formula>
    </cfRule>
    <cfRule type="expression" dxfId="247" priority="248" stopIfTrue="1">
      <formula>OR(A365=1,A365=3,A365=5,A365=7,A365=9,A365=12,A365=14,A365=16,A365=18,A365=19,A365=21,A365=23,A365=25,A365=27,A365=30,A365=32,A365=34,A365=36)</formula>
    </cfRule>
    <cfRule type="expression" dxfId="246" priority="249" stopIfTrue="1">
      <formula>ISBLANK(A365)=FALSE</formula>
    </cfRule>
  </conditionalFormatting>
  <conditionalFormatting sqref="A380:A394">
    <cfRule type="expression" dxfId="245" priority="244" stopIfTrue="1">
      <formula>OR(A380=2,A380=4,A380=6,A380=8,A380=10,A380=11,A380=13,A380=15,A380=17,A380=20,A380=22,A380=24,A380=26,A380=28,A380=29,A380=31,A380=33,A380=35)</formula>
    </cfRule>
    <cfRule type="expression" dxfId="244" priority="245" stopIfTrue="1">
      <formula>OR(A380=1,A380=3,A380=5,A380=7,A380=9,A380=12,A380=14,A380=16,A380=18,A380=19,A380=21,A380=23,A380=25,A380=27,A380=30,A380=32,A380=34,A380=36)</formula>
    </cfRule>
    <cfRule type="expression" dxfId="243" priority="246" stopIfTrue="1">
      <formula>ISBLANK(A380)=FALSE</formula>
    </cfRule>
  </conditionalFormatting>
  <conditionalFormatting sqref="A380:A394">
    <cfRule type="expression" dxfId="242" priority="241" stopIfTrue="1">
      <formula>OR(A380=2,A380=4,A380=6,A380=8,A380=10,A380=11,A380=13,A380=15,A380=17,A380=20,A380=22,A380=24,A380=26,A380=28,A380=29,A380=31,A380=33,A380=35)</formula>
    </cfRule>
    <cfRule type="expression" dxfId="241" priority="242" stopIfTrue="1">
      <formula>OR(A380=1,A380=3,A380=5,A380=7,A380=9,A380=12,A380=14,A380=16,A380=18,A380=19,A380=21,A380=23,A380=25,A380=27,A380=30,A380=32,A380=34,A380=36)</formula>
    </cfRule>
    <cfRule type="expression" dxfId="240" priority="243" stopIfTrue="1">
      <formula>ISBLANK(A380)=FALSE</formula>
    </cfRule>
  </conditionalFormatting>
  <conditionalFormatting sqref="A395:A409">
    <cfRule type="expression" dxfId="239" priority="238" stopIfTrue="1">
      <formula>OR(A395=2,A395=4,A395=6,A395=8,A395=10,A395=11,A395=13,A395=15,A395=17,A395=20,A395=22,A395=24,A395=26,A395=28,A395=29,A395=31,A395=33,A395=35)</formula>
    </cfRule>
    <cfRule type="expression" dxfId="238" priority="239" stopIfTrue="1">
      <formula>OR(A395=1,A395=3,A395=5,A395=7,A395=9,A395=12,A395=14,A395=16,A395=18,A395=19,A395=21,A395=23,A395=25,A395=27,A395=30,A395=32,A395=34,A395=36)</formula>
    </cfRule>
    <cfRule type="expression" dxfId="237" priority="240" stopIfTrue="1">
      <formula>ISBLANK(A395)=FALSE</formula>
    </cfRule>
  </conditionalFormatting>
  <conditionalFormatting sqref="A395:A409">
    <cfRule type="expression" dxfId="236" priority="235" stopIfTrue="1">
      <formula>OR(A395=2,A395=4,A395=6,A395=8,A395=10,A395=11,A395=13,A395=15,A395=17,A395=20,A395=22,A395=24,A395=26,A395=28,A395=29,A395=31,A395=33,A395=35)</formula>
    </cfRule>
    <cfRule type="expression" dxfId="235" priority="236" stopIfTrue="1">
      <formula>OR(A395=1,A395=3,A395=5,A395=7,A395=9,A395=12,A395=14,A395=16,A395=18,A395=19,A395=21,A395=23,A395=25,A395=27,A395=30,A395=32,A395=34,A395=36)</formula>
    </cfRule>
    <cfRule type="expression" dxfId="234" priority="237" stopIfTrue="1">
      <formula>ISBLANK(A395)=FALSE</formula>
    </cfRule>
  </conditionalFormatting>
  <conditionalFormatting sqref="A410:A424">
    <cfRule type="expression" dxfId="233" priority="232" stopIfTrue="1">
      <formula>OR(A410=2,A410=4,A410=6,A410=8,A410=10,A410=11,A410=13,A410=15,A410=17,A410=20,A410=22,A410=24,A410=26,A410=28,A410=29,A410=31,A410=33,A410=35)</formula>
    </cfRule>
    <cfRule type="expression" dxfId="232" priority="233" stopIfTrue="1">
      <formula>OR(A410=1,A410=3,A410=5,A410=7,A410=9,A410=12,A410=14,A410=16,A410=18,A410=19,A410=21,A410=23,A410=25,A410=27,A410=30,A410=32,A410=34,A410=36)</formula>
    </cfRule>
    <cfRule type="expression" dxfId="231" priority="234" stopIfTrue="1">
      <formula>ISBLANK(A410)=FALSE</formula>
    </cfRule>
  </conditionalFormatting>
  <conditionalFormatting sqref="A410:A424">
    <cfRule type="expression" dxfId="230" priority="229" stopIfTrue="1">
      <formula>OR(A410=2,A410=4,A410=6,A410=8,A410=10,A410=11,A410=13,A410=15,A410=17,A410=20,A410=22,A410=24,A410=26,A410=28,A410=29,A410=31,A410=33,A410=35)</formula>
    </cfRule>
    <cfRule type="expression" dxfId="229" priority="230" stopIfTrue="1">
      <formula>OR(A410=1,A410=3,A410=5,A410=7,A410=9,A410=12,A410=14,A410=16,A410=18,A410=19,A410=21,A410=23,A410=25,A410=27,A410=30,A410=32,A410=34,A410=36)</formula>
    </cfRule>
    <cfRule type="expression" dxfId="228" priority="231" stopIfTrue="1">
      <formula>ISBLANK(A410)=FALSE</formula>
    </cfRule>
  </conditionalFormatting>
  <conditionalFormatting sqref="A425:A439">
    <cfRule type="expression" dxfId="227" priority="226" stopIfTrue="1">
      <formula>OR(A425=2,A425=4,A425=6,A425=8,A425=10,A425=11,A425=13,A425=15,A425=17,A425=20,A425=22,A425=24,A425=26,A425=28,A425=29,A425=31,A425=33,A425=35)</formula>
    </cfRule>
    <cfRule type="expression" dxfId="226" priority="227" stopIfTrue="1">
      <formula>OR(A425=1,A425=3,A425=5,A425=7,A425=9,A425=12,A425=14,A425=16,A425=18,A425=19,A425=21,A425=23,A425=25,A425=27,A425=30,A425=32,A425=34,A425=36)</formula>
    </cfRule>
    <cfRule type="expression" dxfId="225" priority="228" stopIfTrue="1">
      <formula>ISBLANK(A425)=FALSE</formula>
    </cfRule>
  </conditionalFormatting>
  <conditionalFormatting sqref="A425:A439">
    <cfRule type="expression" dxfId="224" priority="223" stopIfTrue="1">
      <formula>OR(A425=2,A425=4,A425=6,A425=8,A425=10,A425=11,A425=13,A425=15,A425=17,A425=20,A425=22,A425=24,A425=26,A425=28,A425=29,A425=31,A425=33,A425=35)</formula>
    </cfRule>
    <cfRule type="expression" dxfId="223" priority="224" stopIfTrue="1">
      <formula>OR(A425=1,A425=3,A425=5,A425=7,A425=9,A425=12,A425=14,A425=16,A425=18,A425=19,A425=21,A425=23,A425=25,A425=27,A425=30,A425=32,A425=34,A425=36)</formula>
    </cfRule>
    <cfRule type="expression" dxfId="222" priority="225" stopIfTrue="1">
      <formula>ISBLANK(A425)=FALSE</formula>
    </cfRule>
  </conditionalFormatting>
  <conditionalFormatting sqref="A440:A454">
    <cfRule type="expression" dxfId="221" priority="220" stopIfTrue="1">
      <formula>OR(A440=2,A440=4,A440=6,A440=8,A440=10,A440=11,A440=13,A440=15,A440=17,A440=20,A440=22,A440=24,A440=26,A440=28,A440=29,A440=31,A440=33,A440=35)</formula>
    </cfRule>
    <cfRule type="expression" dxfId="220" priority="221" stopIfTrue="1">
      <formula>OR(A440=1,A440=3,A440=5,A440=7,A440=9,A440=12,A440=14,A440=16,A440=18,A440=19,A440=21,A440=23,A440=25,A440=27,A440=30,A440=32,A440=34,A440=36)</formula>
    </cfRule>
    <cfRule type="expression" dxfId="219" priority="222" stopIfTrue="1">
      <formula>ISBLANK(A440)=FALSE</formula>
    </cfRule>
  </conditionalFormatting>
  <conditionalFormatting sqref="A440:A454">
    <cfRule type="expression" dxfId="218" priority="217" stopIfTrue="1">
      <formula>OR(A440=2,A440=4,A440=6,A440=8,A440=10,A440=11,A440=13,A440=15,A440=17,A440=20,A440=22,A440=24,A440=26,A440=28,A440=29,A440=31,A440=33,A440=35)</formula>
    </cfRule>
    <cfRule type="expression" dxfId="217" priority="218" stopIfTrue="1">
      <formula>OR(A440=1,A440=3,A440=5,A440=7,A440=9,A440=12,A440=14,A440=16,A440=18,A440=19,A440=21,A440=23,A440=25,A440=27,A440=30,A440=32,A440=34,A440=36)</formula>
    </cfRule>
    <cfRule type="expression" dxfId="216" priority="219" stopIfTrue="1">
      <formula>ISBLANK(A440)=FALSE</formula>
    </cfRule>
  </conditionalFormatting>
  <conditionalFormatting sqref="A455:A469">
    <cfRule type="expression" dxfId="215" priority="214" stopIfTrue="1">
      <formula>OR(A455=2,A455=4,A455=6,A455=8,A455=10,A455=11,A455=13,A455=15,A455=17,A455=20,A455=22,A455=24,A455=26,A455=28,A455=29,A455=31,A455=33,A455=35)</formula>
    </cfRule>
    <cfRule type="expression" dxfId="214" priority="215" stopIfTrue="1">
      <formula>OR(A455=1,A455=3,A455=5,A455=7,A455=9,A455=12,A455=14,A455=16,A455=18,A455=19,A455=21,A455=23,A455=25,A455=27,A455=30,A455=32,A455=34,A455=36)</formula>
    </cfRule>
    <cfRule type="expression" dxfId="213" priority="216" stopIfTrue="1">
      <formula>ISBLANK(A455)=FALSE</formula>
    </cfRule>
  </conditionalFormatting>
  <conditionalFormatting sqref="A455:A469">
    <cfRule type="expression" dxfId="212" priority="211" stopIfTrue="1">
      <formula>OR(A455=2,A455=4,A455=6,A455=8,A455=10,A455=11,A455=13,A455=15,A455=17,A455=20,A455=22,A455=24,A455=26,A455=28,A455=29,A455=31,A455=33,A455=35)</formula>
    </cfRule>
    <cfRule type="expression" dxfId="211" priority="212" stopIfTrue="1">
      <formula>OR(A455=1,A455=3,A455=5,A455=7,A455=9,A455=12,A455=14,A455=16,A455=18,A455=19,A455=21,A455=23,A455=25,A455=27,A455=30,A455=32,A455=34,A455=36)</formula>
    </cfRule>
    <cfRule type="expression" dxfId="210" priority="213" stopIfTrue="1">
      <formula>ISBLANK(A455)=FALSE</formula>
    </cfRule>
  </conditionalFormatting>
  <conditionalFormatting sqref="A470:A484">
    <cfRule type="expression" dxfId="209" priority="208" stopIfTrue="1">
      <formula>OR(A470=2,A470=4,A470=6,A470=8,A470=10,A470=11,A470=13,A470=15,A470=17,A470=20,A470=22,A470=24,A470=26,A470=28,A470=29,A470=31,A470=33,A470=35)</formula>
    </cfRule>
    <cfRule type="expression" dxfId="208" priority="209" stopIfTrue="1">
      <formula>OR(A470=1,A470=3,A470=5,A470=7,A470=9,A470=12,A470=14,A470=16,A470=18,A470=19,A470=21,A470=23,A470=25,A470=27,A470=30,A470=32,A470=34,A470=36)</formula>
    </cfRule>
    <cfRule type="expression" dxfId="207" priority="210" stopIfTrue="1">
      <formula>ISBLANK(A470)=FALSE</formula>
    </cfRule>
  </conditionalFormatting>
  <conditionalFormatting sqref="A470:A484">
    <cfRule type="expression" dxfId="206" priority="205" stopIfTrue="1">
      <formula>OR(A470=2,A470=4,A470=6,A470=8,A470=10,A470=11,A470=13,A470=15,A470=17,A470=20,A470=22,A470=24,A470=26,A470=28,A470=29,A470=31,A470=33,A470=35)</formula>
    </cfRule>
    <cfRule type="expression" dxfId="205" priority="206" stopIfTrue="1">
      <formula>OR(A470=1,A470=3,A470=5,A470=7,A470=9,A470=12,A470=14,A470=16,A470=18,A470=19,A470=21,A470=23,A470=25,A470=27,A470=30,A470=32,A470=34,A470=36)</formula>
    </cfRule>
    <cfRule type="expression" dxfId="204" priority="207" stopIfTrue="1">
      <formula>ISBLANK(A470)=FALSE</formula>
    </cfRule>
  </conditionalFormatting>
  <conditionalFormatting sqref="A485:A499">
    <cfRule type="expression" dxfId="203" priority="202" stopIfTrue="1">
      <formula>OR(A485=2,A485=4,A485=6,A485=8,A485=10,A485=11,A485=13,A485=15,A485=17,A485=20,A485=22,A485=24,A485=26,A485=28,A485=29,A485=31,A485=33,A485=35)</formula>
    </cfRule>
    <cfRule type="expression" dxfId="202" priority="203" stopIfTrue="1">
      <formula>OR(A485=1,A485=3,A485=5,A485=7,A485=9,A485=12,A485=14,A485=16,A485=18,A485=19,A485=21,A485=23,A485=25,A485=27,A485=30,A485=32,A485=34,A485=36)</formula>
    </cfRule>
    <cfRule type="expression" dxfId="201" priority="204" stopIfTrue="1">
      <formula>ISBLANK(A485)=FALSE</formula>
    </cfRule>
  </conditionalFormatting>
  <conditionalFormatting sqref="A485:A499">
    <cfRule type="expression" dxfId="200" priority="199" stopIfTrue="1">
      <formula>OR(A485=2,A485=4,A485=6,A485=8,A485=10,A485=11,A485=13,A485=15,A485=17,A485=20,A485=22,A485=24,A485=26,A485=28,A485=29,A485=31,A485=33,A485=35)</formula>
    </cfRule>
    <cfRule type="expression" dxfId="199" priority="200" stopIfTrue="1">
      <formula>OR(A485=1,A485=3,A485=5,A485=7,A485=9,A485=12,A485=14,A485=16,A485=18,A485=19,A485=21,A485=23,A485=25,A485=27,A485=30,A485=32,A485=34,A485=36)</formula>
    </cfRule>
    <cfRule type="expression" dxfId="198" priority="201" stopIfTrue="1">
      <formula>ISBLANK(A485)=FALSE</formula>
    </cfRule>
  </conditionalFormatting>
  <conditionalFormatting sqref="BG5:BG19 BG500:BG2026">
    <cfRule type="expression" dxfId="197" priority="196" stopIfTrue="1">
      <formula>OR(BG5=2,BG5=4,BG5=6,BG5=8,BG5=10,BG5=11,BG5=13,BG5=15,BG5=17,BG5=20,BG5=22,BG5=24,BG5=26,BG5=28,BG5=29,BG5=31,BG5=33,BG5=35)</formula>
    </cfRule>
    <cfRule type="expression" dxfId="196" priority="197" stopIfTrue="1">
      <formula>OR(BG5=1,BG5=3,BG5=5,BG5=7,BG5=9,BG5=12,BG5=14,BG5=16,BG5=18,BG5=19,BG5=21,BG5=23,BG5=25,BG5=27,BG5=30,BG5=32,BG5=34,BG5=36)</formula>
    </cfRule>
    <cfRule type="expression" dxfId="195" priority="198" stopIfTrue="1">
      <formula>ISBLANK(BG5)=FALSE</formula>
    </cfRule>
  </conditionalFormatting>
  <conditionalFormatting sqref="BG5:BG19 BG500:BG2026">
    <cfRule type="expression" dxfId="194" priority="193" stopIfTrue="1">
      <formula>OR(BG5=2,BG5=4,BG5=6,BG5=8,BG5=10,BG5=11,BG5=13,BG5=15,BG5=17,BG5=20,BG5=22,BG5=24,BG5=26,BG5=28,BG5=29,BG5=31,BG5=33,BG5=35)</formula>
    </cfRule>
    <cfRule type="expression" dxfId="193" priority="194" stopIfTrue="1">
      <formula>OR(BG5=1,BG5=3,BG5=5,BG5=7,BG5=9,BG5=12,BG5=14,BG5=16,BG5=18,BG5=19,BG5=21,BG5=23,BG5=25,BG5=27,BG5=30,BG5=32,BG5=34,BG5=36)</formula>
    </cfRule>
    <cfRule type="expression" dxfId="192" priority="195" stopIfTrue="1">
      <formula>ISBLANK(BG5)=FALSE</formula>
    </cfRule>
  </conditionalFormatting>
  <conditionalFormatting sqref="BG20:BG34">
    <cfRule type="expression" dxfId="191" priority="190" stopIfTrue="1">
      <formula>OR(BG20=2,BG20=4,BG20=6,BG20=8,BG20=10,BG20=11,BG20=13,BG20=15,BG20=17,BG20=20,BG20=22,BG20=24,BG20=26,BG20=28,BG20=29,BG20=31,BG20=33,BG20=35)</formula>
    </cfRule>
    <cfRule type="expression" dxfId="190" priority="191" stopIfTrue="1">
      <formula>OR(BG20=1,BG20=3,BG20=5,BG20=7,BG20=9,BG20=12,BG20=14,BG20=16,BG20=18,BG20=19,BG20=21,BG20=23,BG20=25,BG20=27,BG20=30,BG20=32,BG20=34,BG20=36)</formula>
    </cfRule>
    <cfRule type="expression" dxfId="189" priority="192" stopIfTrue="1">
      <formula>ISBLANK(BG20)=FALSE</formula>
    </cfRule>
  </conditionalFormatting>
  <conditionalFormatting sqref="BG20:BG34">
    <cfRule type="expression" dxfId="188" priority="187" stopIfTrue="1">
      <formula>OR(BG20=2,BG20=4,BG20=6,BG20=8,BG20=10,BG20=11,BG20=13,BG20=15,BG20=17,BG20=20,BG20=22,BG20=24,BG20=26,BG20=28,BG20=29,BG20=31,BG20=33,BG20=35)</formula>
    </cfRule>
    <cfRule type="expression" dxfId="187" priority="188" stopIfTrue="1">
      <formula>OR(BG20=1,BG20=3,BG20=5,BG20=7,BG20=9,BG20=12,BG20=14,BG20=16,BG20=18,BG20=19,BG20=21,BG20=23,BG20=25,BG20=27,BG20=30,BG20=32,BG20=34,BG20=36)</formula>
    </cfRule>
    <cfRule type="expression" dxfId="186" priority="189" stopIfTrue="1">
      <formula>ISBLANK(BG20)=FALSE</formula>
    </cfRule>
  </conditionalFormatting>
  <conditionalFormatting sqref="BG35:BG49">
    <cfRule type="expression" dxfId="185" priority="184" stopIfTrue="1">
      <formula>OR(BG35=2,BG35=4,BG35=6,BG35=8,BG35=10,BG35=11,BG35=13,BG35=15,BG35=17,BG35=20,BG35=22,BG35=24,BG35=26,BG35=28,BG35=29,BG35=31,BG35=33,BG35=35)</formula>
    </cfRule>
    <cfRule type="expression" dxfId="184" priority="185" stopIfTrue="1">
      <formula>OR(BG35=1,BG35=3,BG35=5,BG35=7,BG35=9,BG35=12,BG35=14,BG35=16,BG35=18,BG35=19,BG35=21,BG35=23,BG35=25,BG35=27,BG35=30,BG35=32,BG35=34,BG35=36)</formula>
    </cfRule>
    <cfRule type="expression" dxfId="183" priority="186" stopIfTrue="1">
      <formula>ISBLANK(BG35)=FALSE</formula>
    </cfRule>
  </conditionalFormatting>
  <conditionalFormatting sqref="BG35:BG49">
    <cfRule type="expression" dxfId="182" priority="181" stopIfTrue="1">
      <formula>OR(BG35=2,BG35=4,BG35=6,BG35=8,BG35=10,BG35=11,BG35=13,BG35=15,BG35=17,BG35=20,BG35=22,BG35=24,BG35=26,BG35=28,BG35=29,BG35=31,BG35=33,BG35=35)</formula>
    </cfRule>
    <cfRule type="expression" dxfId="181" priority="182" stopIfTrue="1">
      <formula>OR(BG35=1,BG35=3,BG35=5,BG35=7,BG35=9,BG35=12,BG35=14,BG35=16,BG35=18,BG35=19,BG35=21,BG35=23,BG35=25,BG35=27,BG35=30,BG35=32,BG35=34,BG35=36)</formula>
    </cfRule>
    <cfRule type="expression" dxfId="180" priority="183" stopIfTrue="1">
      <formula>ISBLANK(BG35)=FALSE</formula>
    </cfRule>
  </conditionalFormatting>
  <conditionalFormatting sqref="BG50:BG64">
    <cfRule type="expression" dxfId="179" priority="178" stopIfTrue="1">
      <formula>OR(BG50=2,BG50=4,BG50=6,BG50=8,BG50=10,BG50=11,BG50=13,BG50=15,BG50=17,BG50=20,BG50=22,BG50=24,BG50=26,BG50=28,BG50=29,BG50=31,BG50=33,BG50=35)</formula>
    </cfRule>
    <cfRule type="expression" dxfId="178" priority="179" stopIfTrue="1">
      <formula>OR(BG50=1,BG50=3,BG50=5,BG50=7,BG50=9,BG50=12,BG50=14,BG50=16,BG50=18,BG50=19,BG50=21,BG50=23,BG50=25,BG50=27,BG50=30,BG50=32,BG50=34,BG50=36)</formula>
    </cfRule>
    <cfRule type="expression" dxfId="177" priority="180" stopIfTrue="1">
      <formula>ISBLANK(BG50)=FALSE</formula>
    </cfRule>
  </conditionalFormatting>
  <conditionalFormatting sqref="BG50:BG64">
    <cfRule type="expression" dxfId="176" priority="175" stopIfTrue="1">
      <formula>OR(BG50=2,BG50=4,BG50=6,BG50=8,BG50=10,BG50=11,BG50=13,BG50=15,BG50=17,BG50=20,BG50=22,BG50=24,BG50=26,BG50=28,BG50=29,BG50=31,BG50=33,BG50=35)</formula>
    </cfRule>
    <cfRule type="expression" dxfId="175" priority="176" stopIfTrue="1">
      <formula>OR(BG50=1,BG50=3,BG50=5,BG50=7,BG50=9,BG50=12,BG50=14,BG50=16,BG50=18,BG50=19,BG50=21,BG50=23,BG50=25,BG50=27,BG50=30,BG50=32,BG50=34,BG50=36)</formula>
    </cfRule>
    <cfRule type="expression" dxfId="174" priority="177" stopIfTrue="1">
      <formula>ISBLANK(BG50)=FALSE</formula>
    </cfRule>
  </conditionalFormatting>
  <conditionalFormatting sqref="BG65:BG79">
    <cfRule type="expression" dxfId="173" priority="172" stopIfTrue="1">
      <formula>OR(BG65=2,BG65=4,BG65=6,BG65=8,BG65=10,BG65=11,BG65=13,BG65=15,BG65=17,BG65=20,BG65=22,BG65=24,BG65=26,BG65=28,BG65=29,BG65=31,BG65=33,BG65=35)</formula>
    </cfRule>
    <cfRule type="expression" dxfId="172" priority="173" stopIfTrue="1">
      <formula>OR(BG65=1,BG65=3,BG65=5,BG65=7,BG65=9,BG65=12,BG65=14,BG65=16,BG65=18,BG65=19,BG65=21,BG65=23,BG65=25,BG65=27,BG65=30,BG65=32,BG65=34,BG65=36)</formula>
    </cfRule>
    <cfRule type="expression" dxfId="171" priority="174" stopIfTrue="1">
      <formula>ISBLANK(BG65)=FALSE</formula>
    </cfRule>
  </conditionalFormatting>
  <conditionalFormatting sqref="BG65:BG79">
    <cfRule type="expression" dxfId="170" priority="169" stopIfTrue="1">
      <formula>OR(BG65=2,BG65=4,BG65=6,BG65=8,BG65=10,BG65=11,BG65=13,BG65=15,BG65=17,BG65=20,BG65=22,BG65=24,BG65=26,BG65=28,BG65=29,BG65=31,BG65=33,BG65=35)</formula>
    </cfRule>
    <cfRule type="expression" dxfId="169" priority="170" stopIfTrue="1">
      <formula>OR(BG65=1,BG65=3,BG65=5,BG65=7,BG65=9,BG65=12,BG65=14,BG65=16,BG65=18,BG65=19,BG65=21,BG65=23,BG65=25,BG65=27,BG65=30,BG65=32,BG65=34,BG65=36)</formula>
    </cfRule>
    <cfRule type="expression" dxfId="168" priority="171" stopIfTrue="1">
      <formula>ISBLANK(BG65)=FALSE</formula>
    </cfRule>
  </conditionalFormatting>
  <conditionalFormatting sqref="BG80:BG94">
    <cfRule type="expression" dxfId="167" priority="166" stopIfTrue="1">
      <formula>OR(BG80=2,BG80=4,BG80=6,BG80=8,BG80=10,BG80=11,BG80=13,BG80=15,BG80=17,BG80=20,BG80=22,BG80=24,BG80=26,BG80=28,BG80=29,BG80=31,BG80=33,BG80=35)</formula>
    </cfRule>
    <cfRule type="expression" dxfId="166" priority="167" stopIfTrue="1">
      <formula>OR(BG80=1,BG80=3,BG80=5,BG80=7,BG80=9,BG80=12,BG80=14,BG80=16,BG80=18,BG80=19,BG80=21,BG80=23,BG80=25,BG80=27,BG80=30,BG80=32,BG80=34,BG80=36)</formula>
    </cfRule>
    <cfRule type="expression" dxfId="165" priority="168" stopIfTrue="1">
      <formula>ISBLANK(BG80)=FALSE</formula>
    </cfRule>
  </conditionalFormatting>
  <conditionalFormatting sqref="BG80:BG94">
    <cfRule type="expression" dxfId="164" priority="163" stopIfTrue="1">
      <formula>OR(BG80=2,BG80=4,BG80=6,BG80=8,BG80=10,BG80=11,BG80=13,BG80=15,BG80=17,BG80=20,BG80=22,BG80=24,BG80=26,BG80=28,BG80=29,BG80=31,BG80=33,BG80=35)</formula>
    </cfRule>
    <cfRule type="expression" dxfId="163" priority="164" stopIfTrue="1">
      <formula>OR(BG80=1,BG80=3,BG80=5,BG80=7,BG80=9,BG80=12,BG80=14,BG80=16,BG80=18,BG80=19,BG80=21,BG80=23,BG80=25,BG80=27,BG80=30,BG80=32,BG80=34,BG80=36)</formula>
    </cfRule>
    <cfRule type="expression" dxfId="162" priority="165" stopIfTrue="1">
      <formula>ISBLANK(BG80)=FALSE</formula>
    </cfRule>
  </conditionalFormatting>
  <conditionalFormatting sqref="BG95:BG109">
    <cfRule type="expression" dxfId="161" priority="160" stopIfTrue="1">
      <formula>OR(BG95=2,BG95=4,BG95=6,BG95=8,BG95=10,BG95=11,BG95=13,BG95=15,BG95=17,BG95=20,BG95=22,BG95=24,BG95=26,BG95=28,BG95=29,BG95=31,BG95=33,BG95=35)</formula>
    </cfRule>
    <cfRule type="expression" dxfId="160" priority="161" stopIfTrue="1">
      <formula>OR(BG95=1,BG95=3,BG95=5,BG95=7,BG95=9,BG95=12,BG95=14,BG95=16,BG95=18,BG95=19,BG95=21,BG95=23,BG95=25,BG95=27,BG95=30,BG95=32,BG95=34,BG95=36)</formula>
    </cfRule>
    <cfRule type="expression" dxfId="159" priority="162" stopIfTrue="1">
      <formula>ISBLANK(BG95)=FALSE</formula>
    </cfRule>
  </conditionalFormatting>
  <conditionalFormatting sqref="BG95:BG109">
    <cfRule type="expression" dxfId="158" priority="157" stopIfTrue="1">
      <formula>OR(BG95=2,BG95=4,BG95=6,BG95=8,BG95=10,BG95=11,BG95=13,BG95=15,BG95=17,BG95=20,BG95=22,BG95=24,BG95=26,BG95=28,BG95=29,BG95=31,BG95=33,BG95=35)</formula>
    </cfRule>
    <cfRule type="expression" dxfId="157" priority="158" stopIfTrue="1">
      <formula>OR(BG95=1,BG95=3,BG95=5,BG95=7,BG95=9,BG95=12,BG95=14,BG95=16,BG95=18,BG95=19,BG95=21,BG95=23,BG95=25,BG95=27,BG95=30,BG95=32,BG95=34,BG95=36)</formula>
    </cfRule>
    <cfRule type="expression" dxfId="156" priority="159" stopIfTrue="1">
      <formula>ISBLANK(BG95)=FALSE</formula>
    </cfRule>
  </conditionalFormatting>
  <conditionalFormatting sqref="BG110:BG124">
    <cfRule type="expression" dxfId="155" priority="154" stopIfTrue="1">
      <formula>OR(BG110=2,BG110=4,BG110=6,BG110=8,BG110=10,BG110=11,BG110=13,BG110=15,BG110=17,BG110=20,BG110=22,BG110=24,BG110=26,BG110=28,BG110=29,BG110=31,BG110=33,BG110=35)</formula>
    </cfRule>
    <cfRule type="expression" dxfId="154" priority="155" stopIfTrue="1">
      <formula>OR(BG110=1,BG110=3,BG110=5,BG110=7,BG110=9,BG110=12,BG110=14,BG110=16,BG110=18,BG110=19,BG110=21,BG110=23,BG110=25,BG110=27,BG110=30,BG110=32,BG110=34,BG110=36)</formula>
    </cfRule>
    <cfRule type="expression" dxfId="153" priority="156" stopIfTrue="1">
      <formula>ISBLANK(BG110)=FALSE</formula>
    </cfRule>
  </conditionalFormatting>
  <conditionalFormatting sqref="BG110:BG124">
    <cfRule type="expression" dxfId="152" priority="151" stopIfTrue="1">
      <formula>OR(BG110=2,BG110=4,BG110=6,BG110=8,BG110=10,BG110=11,BG110=13,BG110=15,BG110=17,BG110=20,BG110=22,BG110=24,BG110=26,BG110=28,BG110=29,BG110=31,BG110=33,BG110=35)</formula>
    </cfRule>
    <cfRule type="expression" dxfId="151" priority="152" stopIfTrue="1">
      <formula>OR(BG110=1,BG110=3,BG110=5,BG110=7,BG110=9,BG110=12,BG110=14,BG110=16,BG110=18,BG110=19,BG110=21,BG110=23,BG110=25,BG110=27,BG110=30,BG110=32,BG110=34,BG110=36)</formula>
    </cfRule>
    <cfRule type="expression" dxfId="150" priority="153" stopIfTrue="1">
      <formula>ISBLANK(BG110)=FALSE</formula>
    </cfRule>
  </conditionalFormatting>
  <conditionalFormatting sqref="BG125:BG139">
    <cfRule type="expression" dxfId="149" priority="148" stopIfTrue="1">
      <formula>OR(BG125=2,BG125=4,BG125=6,BG125=8,BG125=10,BG125=11,BG125=13,BG125=15,BG125=17,BG125=20,BG125=22,BG125=24,BG125=26,BG125=28,BG125=29,BG125=31,BG125=33,BG125=35)</formula>
    </cfRule>
    <cfRule type="expression" dxfId="148" priority="149" stopIfTrue="1">
      <formula>OR(BG125=1,BG125=3,BG125=5,BG125=7,BG125=9,BG125=12,BG125=14,BG125=16,BG125=18,BG125=19,BG125=21,BG125=23,BG125=25,BG125=27,BG125=30,BG125=32,BG125=34,BG125=36)</formula>
    </cfRule>
    <cfRule type="expression" dxfId="147" priority="150" stopIfTrue="1">
      <formula>ISBLANK(BG125)=FALSE</formula>
    </cfRule>
  </conditionalFormatting>
  <conditionalFormatting sqref="BG125:BG139">
    <cfRule type="expression" dxfId="146" priority="145" stopIfTrue="1">
      <formula>OR(BG125=2,BG125=4,BG125=6,BG125=8,BG125=10,BG125=11,BG125=13,BG125=15,BG125=17,BG125=20,BG125=22,BG125=24,BG125=26,BG125=28,BG125=29,BG125=31,BG125=33,BG125=35)</formula>
    </cfRule>
    <cfRule type="expression" dxfId="145" priority="146" stopIfTrue="1">
      <formula>OR(BG125=1,BG125=3,BG125=5,BG125=7,BG125=9,BG125=12,BG125=14,BG125=16,BG125=18,BG125=19,BG125=21,BG125=23,BG125=25,BG125=27,BG125=30,BG125=32,BG125=34,BG125=36)</formula>
    </cfRule>
    <cfRule type="expression" dxfId="144" priority="147" stopIfTrue="1">
      <formula>ISBLANK(BG125)=FALSE</formula>
    </cfRule>
  </conditionalFormatting>
  <conditionalFormatting sqref="BG140:BG154">
    <cfRule type="expression" dxfId="143" priority="142" stopIfTrue="1">
      <formula>OR(BG140=2,BG140=4,BG140=6,BG140=8,BG140=10,BG140=11,BG140=13,BG140=15,BG140=17,BG140=20,BG140=22,BG140=24,BG140=26,BG140=28,BG140=29,BG140=31,BG140=33,BG140=35)</formula>
    </cfRule>
    <cfRule type="expression" dxfId="142" priority="143" stopIfTrue="1">
      <formula>OR(BG140=1,BG140=3,BG140=5,BG140=7,BG140=9,BG140=12,BG140=14,BG140=16,BG140=18,BG140=19,BG140=21,BG140=23,BG140=25,BG140=27,BG140=30,BG140=32,BG140=34,BG140=36)</formula>
    </cfRule>
    <cfRule type="expression" dxfId="141" priority="144" stopIfTrue="1">
      <formula>ISBLANK(BG140)=FALSE</formula>
    </cfRule>
  </conditionalFormatting>
  <conditionalFormatting sqref="BG140:BG154">
    <cfRule type="expression" dxfId="140" priority="139" stopIfTrue="1">
      <formula>OR(BG140=2,BG140=4,BG140=6,BG140=8,BG140=10,BG140=11,BG140=13,BG140=15,BG140=17,BG140=20,BG140=22,BG140=24,BG140=26,BG140=28,BG140=29,BG140=31,BG140=33,BG140=35)</formula>
    </cfRule>
    <cfRule type="expression" dxfId="139" priority="140" stopIfTrue="1">
      <formula>OR(BG140=1,BG140=3,BG140=5,BG140=7,BG140=9,BG140=12,BG140=14,BG140=16,BG140=18,BG140=19,BG140=21,BG140=23,BG140=25,BG140=27,BG140=30,BG140=32,BG140=34,BG140=36)</formula>
    </cfRule>
    <cfRule type="expression" dxfId="138" priority="141" stopIfTrue="1">
      <formula>ISBLANK(BG140)=FALSE</formula>
    </cfRule>
  </conditionalFormatting>
  <conditionalFormatting sqref="BG155:BG169">
    <cfRule type="expression" dxfId="137" priority="136" stopIfTrue="1">
      <formula>OR(BG155=2,BG155=4,BG155=6,BG155=8,BG155=10,BG155=11,BG155=13,BG155=15,BG155=17,BG155=20,BG155=22,BG155=24,BG155=26,BG155=28,BG155=29,BG155=31,BG155=33,BG155=35)</formula>
    </cfRule>
    <cfRule type="expression" dxfId="136" priority="137" stopIfTrue="1">
      <formula>OR(BG155=1,BG155=3,BG155=5,BG155=7,BG155=9,BG155=12,BG155=14,BG155=16,BG155=18,BG155=19,BG155=21,BG155=23,BG155=25,BG155=27,BG155=30,BG155=32,BG155=34,BG155=36)</formula>
    </cfRule>
    <cfRule type="expression" dxfId="135" priority="138" stopIfTrue="1">
      <formula>ISBLANK(BG155)=FALSE</formula>
    </cfRule>
  </conditionalFormatting>
  <conditionalFormatting sqref="BG155:BG169">
    <cfRule type="expression" dxfId="134" priority="133" stopIfTrue="1">
      <formula>OR(BG155=2,BG155=4,BG155=6,BG155=8,BG155=10,BG155=11,BG155=13,BG155=15,BG155=17,BG155=20,BG155=22,BG155=24,BG155=26,BG155=28,BG155=29,BG155=31,BG155=33,BG155=35)</formula>
    </cfRule>
    <cfRule type="expression" dxfId="133" priority="134" stopIfTrue="1">
      <formula>OR(BG155=1,BG155=3,BG155=5,BG155=7,BG155=9,BG155=12,BG155=14,BG155=16,BG155=18,BG155=19,BG155=21,BG155=23,BG155=25,BG155=27,BG155=30,BG155=32,BG155=34,BG155=36)</formula>
    </cfRule>
    <cfRule type="expression" dxfId="132" priority="135" stopIfTrue="1">
      <formula>ISBLANK(BG155)=FALSE</formula>
    </cfRule>
  </conditionalFormatting>
  <conditionalFormatting sqref="BG170:BG184">
    <cfRule type="expression" dxfId="131" priority="130" stopIfTrue="1">
      <formula>OR(BG170=2,BG170=4,BG170=6,BG170=8,BG170=10,BG170=11,BG170=13,BG170=15,BG170=17,BG170=20,BG170=22,BG170=24,BG170=26,BG170=28,BG170=29,BG170=31,BG170=33,BG170=35)</formula>
    </cfRule>
    <cfRule type="expression" dxfId="130" priority="131" stopIfTrue="1">
      <formula>OR(BG170=1,BG170=3,BG170=5,BG170=7,BG170=9,BG170=12,BG170=14,BG170=16,BG170=18,BG170=19,BG170=21,BG170=23,BG170=25,BG170=27,BG170=30,BG170=32,BG170=34,BG170=36)</formula>
    </cfRule>
    <cfRule type="expression" dxfId="129" priority="132" stopIfTrue="1">
      <formula>ISBLANK(BG170)=FALSE</formula>
    </cfRule>
  </conditionalFormatting>
  <conditionalFormatting sqref="BG170:BG184">
    <cfRule type="expression" dxfId="128" priority="127" stopIfTrue="1">
      <formula>OR(BG170=2,BG170=4,BG170=6,BG170=8,BG170=10,BG170=11,BG170=13,BG170=15,BG170=17,BG170=20,BG170=22,BG170=24,BG170=26,BG170=28,BG170=29,BG170=31,BG170=33,BG170=35)</formula>
    </cfRule>
    <cfRule type="expression" dxfId="127" priority="128" stopIfTrue="1">
      <formula>OR(BG170=1,BG170=3,BG170=5,BG170=7,BG170=9,BG170=12,BG170=14,BG170=16,BG170=18,BG170=19,BG170=21,BG170=23,BG170=25,BG170=27,BG170=30,BG170=32,BG170=34,BG170=36)</formula>
    </cfRule>
    <cfRule type="expression" dxfId="126" priority="129" stopIfTrue="1">
      <formula>ISBLANK(BG170)=FALSE</formula>
    </cfRule>
  </conditionalFormatting>
  <conditionalFormatting sqref="BG185:BG199">
    <cfRule type="expression" dxfId="125" priority="124" stopIfTrue="1">
      <formula>OR(BG185=2,BG185=4,BG185=6,BG185=8,BG185=10,BG185=11,BG185=13,BG185=15,BG185=17,BG185=20,BG185=22,BG185=24,BG185=26,BG185=28,BG185=29,BG185=31,BG185=33,BG185=35)</formula>
    </cfRule>
    <cfRule type="expression" dxfId="124" priority="125" stopIfTrue="1">
      <formula>OR(BG185=1,BG185=3,BG185=5,BG185=7,BG185=9,BG185=12,BG185=14,BG185=16,BG185=18,BG185=19,BG185=21,BG185=23,BG185=25,BG185=27,BG185=30,BG185=32,BG185=34,BG185=36)</formula>
    </cfRule>
    <cfRule type="expression" dxfId="123" priority="126" stopIfTrue="1">
      <formula>ISBLANK(BG185)=FALSE</formula>
    </cfRule>
  </conditionalFormatting>
  <conditionalFormatting sqref="BG185:BG199">
    <cfRule type="expression" dxfId="122" priority="121" stopIfTrue="1">
      <formula>OR(BG185=2,BG185=4,BG185=6,BG185=8,BG185=10,BG185=11,BG185=13,BG185=15,BG185=17,BG185=20,BG185=22,BG185=24,BG185=26,BG185=28,BG185=29,BG185=31,BG185=33,BG185=35)</formula>
    </cfRule>
    <cfRule type="expression" dxfId="121" priority="122" stopIfTrue="1">
      <formula>OR(BG185=1,BG185=3,BG185=5,BG185=7,BG185=9,BG185=12,BG185=14,BG185=16,BG185=18,BG185=19,BG185=21,BG185=23,BG185=25,BG185=27,BG185=30,BG185=32,BG185=34,BG185=36)</formula>
    </cfRule>
    <cfRule type="expression" dxfId="120" priority="123" stopIfTrue="1">
      <formula>ISBLANK(BG185)=FALSE</formula>
    </cfRule>
  </conditionalFormatting>
  <conditionalFormatting sqref="BG200:BG214">
    <cfRule type="expression" dxfId="119" priority="118" stopIfTrue="1">
      <formula>OR(BG200=2,BG200=4,BG200=6,BG200=8,BG200=10,BG200=11,BG200=13,BG200=15,BG200=17,BG200=20,BG200=22,BG200=24,BG200=26,BG200=28,BG200=29,BG200=31,BG200=33,BG200=35)</formula>
    </cfRule>
    <cfRule type="expression" dxfId="118" priority="119" stopIfTrue="1">
      <formula>OR(BG200=1,BG200=3,BG200=5,BG200=7,BG200=9,BG200=12,BG200=14,BG200=16,BG200=18,BG200=19,BG200=21,BG200=23,BG200=25,BG200=27,BG200=30,BG200=32,BG200=34,BG200=36)</formula>
    </cfRule>
    <cfRule type="expression" dxfId="117" priority="120" stopIfTrue="1">
      <formula>ISBLANK(BG200)=FALSE</formula>
    </cfRule>
  </conditionalFormatting>
  <conditionalFormatting sqref="BG200:BG214">
    <cfRule type="expression" dxfId="116" priority="115" stopIfTrue="1">
      <formula>OR(BG200=2,BG200=4,BG200=6,BG200=8,BG200=10,BG200=11,BG200=13,BG200=15,BG200=17,BG200=20,BG200=22,BG200=24,BG200=26,BG200=28,BG200=29,BG200=31,BG200=33,BG200=35)</formula>
    </cfRule>
    <cfRule type="expression" dxfId="115" priority="116" stopIfTrue="1">
      <formula>OR(BG200=1,BG200=3,BG200=5,BG200=7,BG200=9,BG200=12,BG200=14,BG200=16,BG200=18,BG200=19,BG200=21,BG200=23,BG200=25,BG200=27,BG200=30,BG200=32,BG200=34,BG200=36)</formula>
    </cfRule>
    <cfRule type="expression" dxfId="114" priority="117" stopIfTrue="1">
      <formula>ISBLANK(BG200)=FALSE</formula>
    </cfRule>
  </conditionalFormatting>
  <conditionalFormatting sqref="BG215:BG229">
    <cfRule type="expression" dxfId="113" priority="112" stopIfTrue="1">
      <formula>OR(BG215=2,BG215=4,BG215=6,BG215=8,BG215=10,BG215=11,BG215=13,BG215=15,BG215=17,BG215=20,BG215=22,BG215=24,BG215=26,BG215=28,BG215=29,BG215=31,BG215=33,BG215=35)</formula>
    </cfRule>
    <cfRule type="expression" dxfId="112" priority="113" stopIfTrue="1">
      <formula>OR(BG215=1,BG215=3,BG215=5,BG215=7,BG215=9,BG215=12,BG215=14,BG215=16,BG215=18,BG215=19,BG215=21,BG215=23,BG215=25,BG215=27,BG215=30,BG215=32,BG215=34,BG215=36)</formula>
    </cfRule>
    <cfRule type="expression" dxfId="111" priority="114" stopIfTrue="1">
      <formula>ISBLANK(BG215)=FALSE</formula>
    </cfRule>
  </conditionalFormatting>
  <conditionalFormatting sqref="BG215:BG229">
    <cfRule type="expression" dxfId="110" priority="109" stopIfTrue="1">
      <formula>OR(BG215=2,BG215=4,BG215=6,BG215=8,BG215=10,BG215=11,BG215=13,BG215=15,BG215=17,BG215=20,BG215=22,BG215=24,BG215=26,BG215=28,BG215=29,BG215=31,BG215=33,BG215=35)</formula>
    </cfRule>
    <cfRule type="expression" dxfId="109" priority="110" stopIfTrue="1">
      <formula>OR(BG215=1,BG215=3,BG215=5,BG215=7,BG215=9,BG215=12,BG215=14,BG215=16,BG215=18,BG215=19,BG215=21,BG215=23,BG215=25,BG215=27,BG215=30,BG215=32,BG215=34,BG215=36)</formula>
    </cfRule>
    <cfRule type="expression" dxfId="108" priority="111" stopIfTrue="1">
      <formula>ISBLANK(BG215)=FALSE</formula>
    </cfRule>
  </conditionalFormatting>
  <conditionalFormatting sqref="BG230:BG244">
    <cfRule type="expression" dxfId="107" priority="106" stopIfTrue="1">
      <formula>OR(BG230=2,BG230=4,BG230=6,BG230=8,BG230=10,BG230=11,BG230=13,BG230=15,BG230=17,BG230=20,BG230=22,BG230=24,BG230=26,BG230=28,BG230=29,BG230=31,BG230=33,BG230=35)</formula>
    </cfRule>
    <cfRule type="expression" dxfId="106" priority="107" stopIfTrue="1">
      <formula>OR(BG230=1,BG230=3,BG230=5,BG230=7,BG230=9,BG230=12,BG230=14,BG230=16,BG230=18,BG230=19,BG230=21,BG230=23,BG230=25,BG230=27,BG230=30,BG230=32,BG230=34,BG230=36)</formula>
    </cfRule>
    <cfRule type="expression" dxfId="105" priority="108" stopIfTrue="1">
      <formula>ISBLANK(BG230)=FALSE</formula>
    </cfRule>
  </conditionalFormatting>
  <conditionalFormatting sqref="BG230:BG244">
    <cfRule type="expression" dxfId="104" priority="103" stopIfTrue="1">
      <formula>OR(BG230=2,BG230=4,BG230=6,BG230=8,BG230=10,BG230=11,BG230=13,BG230=15,BG230=17,BG230=20,BG230=22,BG230=24,BG230=26,BG230=28,BG230=29,BG230=31,BG230=33,BG230=35)</formula>
    </cfRule>
    <cfRule type="expression" dxfId="103" priority="104" stopIfTrue="1">
      <formula>OR(BG230=1,BG230=3,BG230=5,BG230=7,BG230=9,BG230=12,BG230=14,BG230=16,BG230=18,BG230=19,BG230=21,BG230=23,BG230=25,BG230=27,BG230=30,BG230=32,BG230=34,BG230=36)</formula>
    </cfRule>
    <cfRule type="expression" dxfId="102" priority="105" stopIfTrue="1">
      <formula>ISBLANK(BG230)=FALSE</formula>
    </cfRule>
  </conditionalFormatting>
  <conditionalFormatting sqref="BG245:BG259">
    <cfRule type="expression" dxfId="101" priority="100" stopIfTrue="1">
      <formula>OR(BG245=2,BG245=4,BG245=6,BG245=8,BG245=10,BG245=11,BG245=13,BG245=15,BG245=17,BG245=20,BG245=22,BG245=24,BG245=26,BG245=28,BG245=29,BG245=31,BG245=33,BG245=35)</formula>
    </cfRule>
    <cfRule type="expression" dxfId="100" priority="101" stopIfTrue="1">
      <formula>OR(BG245=1,BG245=3,BG245=5,BG245=7,BG245=9,BG245=12,BG245=14,BG245=16,BG245=18,BG245=19,BG245=21,BG245=23,BG245=25,BG245=27,BG245=30,BG245=32,BG245=34,BG245=36)</formula>
    </cfRule>
    <cfRule type="expression" dxfId="99" priority="102" stopIfTrue="1">
      <formula>ISBLANK(BG245)=FALSE</formula>
    </cfRule>
  </conditionalFormatting>
  <conditionalFormatting sqref="BG245:BG259">
    <cfRule type="expression" dxfId="98" priority="97" stopIfTrue="1">
      <formula>OR(BG245=2,BG245=4,BG245=6,BG245=8,BG245=10,BG245=11,BG245=13,BG245=15,BG245=17,BG245=20,BG245=22,BG245=24,BG245=26,BG245=28,BG245=29,BG245=31,BG245=33,BG245=35)</formula>
    </cfRule>
    <cfRule type="expression" dxfId="97" priority="98" stopIfTrue="1">
      <formula>OR(BG245=1,BG245=3,BG245=5,BG245=7,BG245=9,BG245=12,BG245=14,BG245=16,BG245=18,BG245=19,BG245=21,BG245=23,BG245=25,BG245=27,BG245=30,BG245=32,BG245=34,BG245=36)</formula>
    </cfRule>
    <cfRule type="expression" dxfId="96" priority="99" stopIfTrue="1">
      <formula>ISBLANK(BG245)=FALSE</formula>
    </cfRule>
  </conditionalFormatting>
  <conditionalFormatting sqref="BG260:BG274">
    <cfRule type="expression" dxfId="95" priority="94" stopIfTrue="1">
      <formula>OR(BG260=2,BG260=4,BG260=6,BG260=8,BG260=10,BG260=11,BG260=13,BG260=15,BG260=17,BG260=20,BG260=22,BG260=24,BG260=26,BG260=28,BG260=29,BG260=31,BG260=33,BG260=35)</formula>
    </cfRule>
    <cfRule type="expression" dxfId="94" priority="95" stopIfTrue="1">
      <formula>OR(BG260=1,BG260=3,BG260=5,BG260=7,BG260=9,BG260=12,BG260=14,BG260=16,BG260=18,BG260=19,BG260=21,BG260=23,BG260=25,BG260=27,BG260=30,BG260=32,BG260=34,BG260=36)</formula>
    </cfRule>
    <cfRule type="expression" dxfId="93" priority="96" stopIfTrue="1">
      <formula>ISBLANK(BG260)=FALSE</formula>
    </cfRule>
  </conditionalFormatting>
  <conditionalFormatting sqref="BG260:BG274">
    <cfRule type="expression" dxfId="92" priority="91" stopIfTrue="1">
      <formula>OR(BG260=2,BG260=4,BG260=6,BG260=8,BG260=10,BG260=11,BG260=13,BG260=15,BG260=17,BG260=20,BG260=22,BG260=24,BG260=26,BG260=28,BG260=29,BG260=31,BG260=33,BG260=35)</formula>
    </cfRule>
    <cfRule type="expression" dxfId="91" priority="92" stopIfTrue="1">
      <formula>OR(BG260=1,BG260=3,BG260=5,BG260=7,BG260=9,BG260=12,BG260=14,BG260=16,BG260=18,BG260=19,BG260=21,BG260=23,BG260=25,BG260=27,BG260=30,BG260=32,BG260=34,BG260=36)</formula>
    </cfRule>
    <cfRule type="expression" dxfId="90" priority="93" stopIfTrue="1">
      <formula>ISBLANK(BG260)=FALSE</formula>
    </cfRule>
  </conditionalFormatting>
  <conditionalFormatting sqref="BG275:BG289">
    <cfRule type="expression" dxfId="89" priority="88" stopIfTrue="1">
      <formula>OR(BG275=2,BG275=4,BG275=6,BG275=8,BG275=10,BG275=11,BG275=13,BG275=15,BG275=17,BG275=20,BG275=22,BG275=24,BG275=26,BG275=28,BG275=29,BG275=31,BG275=33,BG275=35)</formula>
    </cfRule>
    <cfRule type="expression" dxfId="88" priority="89" stopIfTrue="1">
      <formula>OR(BG275=1,BG275=3,BG275=5,BG275=7,BG275=9,BG275=12,BG275=14,BG275=16,BG275=18,BG275=19,BG275=21,BG275=23,BG275=25,BG275=27,BG275=30,BG275=32,BG275=34,BG275=36)</formula>
    </cfRule>
    <cfRule type="expression" dxfId="87" priority="90" stopIfTrue="1">
      <formula>ISBLANK(BG275)=FALSE</formula>
    </cfRule>
  </conditionalFormatting>
  <conditionalFormatting sqref="BG275:BG289">
    <cfRule type="expression" dxfId="86" priority="85" stopIfTrue="1">
      <formula>OR(BG275=2,BG275=4,BG275=6,BG275=8,BG275=10,BG275=11,BG275=13,BG275=15,BG275=17,BG275=20,BG275=22,BG275=24,BG275=26,BG275=28,BG275=29,BG275=31,BG275=33,BG275=35)</formula>
    </cfRule>
    <cfRule type="expression" dxfId="85" priority="86" stopIfTrue="1">
      <formula>OR(BG275=1,BG275=3,BG275=5,BG275=7,BG275=9,BG275=12,BG275=14,BG275=16,BG275=18,BG275=19,BG275=21,BG275=23,BG275=25,BG275=27,BG275=30,BG275=32,BG275=34,BG275=36)</formula>
    </cfRule>
    <cfRule type="expression" dxfId="84" priority="87" stopIfTrue="1">
      <formula>ISBLANK(BG275)=FALSE</formula>
    </cfRule>
  </conditionalFormatting>
  <conditionalFormatting sqref="BG290:BG304">
    <cfRule type="expression" dxfId="83" priority="82" stopIfTrue="1">
      <formula>OR(BG290=2,BG290=4,BG290=6,BG290=8,BG290=10,BG290=11,BG290=13,BG290=15,BG290=17,BG290=20,BG290=22,BG290=24,BG290=26,BG290=28,BG290=29,BG290=31,BG290=33,BG290=35)</formula>
    </cfRule>
    <cfRule type="expression" dxfId="82" priority="83" stopIfTrue="1">
      <formula>OR(BG290=1,BG290=3,BG290=5,BG290=7,BG290=9,BG290=12,BG290=14,BG290=16,BG290=18,BG290=19,BG290=21,BG290=23,BG290=25,BG290=27,BG290=30,BG290=32,BG290=34,BG290=36)</formula>
    </cfRule>
    <cfRule type="expression" dxfId="81" priority="84" stopIfTrue="1">
      <formula>ISBLANK(BG290)=FALSE</formula>
    </cfRule>
  </conditionalFormatting>
  <conditionalFormatting sqref="BG290:BG304">
    <cfRule type="expression" dxfId="80" priority="79" stopIfTrue="1">
      <formula>OR(BG290=2,BG290=4,BG290=6,BG290=8,BG290=10,BG290=11,BG290=13,BG290=15,BG290=17,BG290=20,BG290=22,BG290=24,BG290=26,BG290=28,BG290=29,BG290=31,BG290=33,BG290=35)</formula>
    </cfRule>
    <cfRule type="expression" dxfId="79" priority="80" stopIfTrue="1">
      <formula>OR(BG290=1,BG290=3,BG290=5,BG290=7,BG290=9,BG290=12,BG290=14,BG290=16,BG290=18,BG290=19,BG290=21,BG290=23,BG290=25,BG290=27,BG290=30,BG290=32,BG290=34,BG290=36)</formula>
    </cfRule>
    <cfRule type="expression" dxfId="78" priority="81" stopIfTrue="1">
      <formula>ISBLANK(BG290)=FALSE</formula>
    </cfRule>
  </conditionalFormatting>
  <conditionalFormatting sqref="BG305:BG319">
    <cfRule type="expression" dxfId="77" priority="76" stopIfTrue="1">
      <formula>OR(BG305=2,BG305=4,BG305=6,BG305=8,BG305=10,BG305=11,BG305=13,BG305=15,BG305=17,BG305=20,BG305=22,BG305=24,BG305=26,BG305=28,BG305=29,BG305=31,BG305=33,BG305=35)</formula>
    </cfRule>
    <cfRule type="expression" dxfId="76" priority="77" stopIfTrue="1">
      <formula>OR(BG305=1,BG305=3,BG305=5,BG305=7,BG305=9,BG305=12,BG305=14,BG305=16,BG305=18,BG305=19,BG305=21,BG305=23,BG305=25,BG305=27,BG305=30,BG305=32,BG305=34,BG305=36)</formula>
    </cfRule>
    <cfRule type="expression" dxfId="75" priority="78" stopIfTrue="1">
      <formula>ISBLANK(BG305)=FALSE</formula>
    </cfRule>
  </conditionalFormatting>
  <conditionalFormatting sqref="BG305:BG319">
    <cfRule type="expression" dxfId="74" priority="73" stopIfTrue="1">
      <formula>OR(BG305=2,BG305=4,BG305=6,BG305=8,BG305=10,BG305=11,BG305=13,BG305=15,BG305=17,BG305=20,BG305=22,BG305=24,BG305=26,BG305=28,BG305=29,BG305=31,BG305=33,BG305=35)</formula>
    </cfRule>
    <cfRule type="expression" dxfId="73" priority="74" stopIfTrue="1">
      <formula>OR(BG305=1,BG305=3,BG305=5,BG305=7,BG305=9,BG305=12,BG305=14,BG305=16,BG305=18,BG305=19,BG305=21,BG305=23,BG305=25,BG305=27,BG305=30,BG305=32,BG305=34,BG305=36)</formula>
    </cfRule>
    <cfRule type="expression" dxfId="72" priority="75" stopIfTrue="1">
      <formula>ISBLANK(BG305)=FALSE</formula>
    </cfRule>
  </conditionalFormatting>
  <conditionalFormatting sqref="BG320:BG334">
    <cfRule type="expression" dxfId="71" priority="70" stopIfTrue="1">
      <formula>OR(BG320=2,BG320=4,BG320=6,BG320=8,BG320=10,BG320=11,BG320=13,BG320=15,BG320=17,BG320=20,BG320=22,BG320=24,BG320=26,BG320=28,BG320=29,BG320=31,BG320=33,BG320=35)</formula>
    </cfRule>
    <cfRule type="expression" dxfId="70" priority="71" stopIfTrue="1">
      <formula>OR(BG320=1,BG320=3,BG320=5,BG320=7,BG320=9,BG320=12,BG320=14,BG320=16,BG320=18,BG320=19,BG320=21,BG320=23,BG320=25,BG320=27,BG320=30,BG320=32,BG320=34,BG320=36)</formula>
    </cfRule>
    <cfRule type="expression" dxfId="69" priority="72" stopIfTrue="1">
      <formula>ISBLANK(BG320)=FALSE</formula>
    </cfRule>
  </conditionalFormatting>
  <conditionalFormatting sqref="BG320:BG334">
    <cfRule type="expression" dxfId="68" priority="67" stopIfTrue="1">
      <formula>OR(BG320=2,BG320=4,BG320=6,BG320=8,BG320=10,BG320=11,BG320=13,BG320=15,BG320=17,BG320=20,BG320=22,BG320=24,BG320=26,BG320=28,BG320=29,BG320=31,BG320=33,BG320=35)</formula>
    </cfRule>
    <cfRule type="expression" dxfId="67" priority="68" stopIfTrue="1">
      <formula>OR(BG320=1,BG320=3,BG320=5,BG320=7,BG320=9,BG320=12,BG320=14,BG320=16,BG320=18,BG320=19,BG320=21,BG320=23,BG320=25,BG320=27,BG320=30,BG320=32,BG320=34,BG320=36)</formula>
    </cfRule>
    <cfRule type="expression" dxfId="66" priority="69" stopIfTrue="1">
      <formula>ISBLANK(BG320)=FALSE</formula>
    </cfRule>
  </conditionalFormatting>
  <conditionalFormatting sqref="BG335:BG349">
    <cfRule type="expression" dxfId="65" priority="64" stopIfTrue="1">
      <formula>OR(BG335=2,BG335=4,BG335=6,BG335=8,BG335=10,BG335=11,BG335=13,BG335=15,BG335=17,BG335=20,BG335=22,BG335=24,BG335=26,BG335=28,BG335=29,BG335=31,BG335=33,BG335=35)</formula>
    </cfRule>
    <cfRule type="expression" dxfId="64" priority="65" stopIfTrue="1">
      <formula>OR(BG335=1,BG335=3,BG335=5,BG335=7,BG335=9,BG335=12,BG335=14,BG335=16,BG335=18,BG335=19,BG335=21,BG335=23,BG335=25,BG335=27,BG335=30,BG335=32,BG335=34,BG335=36)</formula>
    </cfRule>
    <cfRule type="expression" dxfId="63" priority="66" stopIfTrue="1">
      <formula>ISBLANK(BG335)=FALSE</formula>
    </cfRule>
  </conditionalFormatting>
  <conditionalFormatting sqref="BG335:BG349">
    <cfRule type="expression" dxfId="62" priority="61" stopIfTrue="1">
      <formula>OR(BG335=2,BG335=4,BG335=6,BG335=8,BG335=10,BG335=11,BG335=13,BG335=15,BG335=17,BG335=20,BG335=22,BG335=24,BG335=26,BG335=28,BG335=29,BG335=31,BG335=33,BG335=35)</formula>
    </cfRule>
    <cfRule type="expression" dxfId="61" priority="62" stopIfTrue="1">
      <formula>OR(BG335=1,BG335=3,BG335=5,BG335=7,BG335=9,BG335=12,BG335=14,BG335=16,BG335=18,BG335=19,BG335=21,BG335=23,BG335=25,BG335=27,BG335=30,BG335=32,BG335=34,BG335=36)</formula>
    </cfRule>
    <cfRule type="expression" dxfId="60" priority="63" stopIfTrue="1">
      <formula>ISBLANK(BG335)=FALSE</formula>
    </cfRule>
  </conditionalFormatting>
  <conditionalFormatting sqref="BG350:BG364">
    <cfRule type="expression" dxfId="59" priority="58" stopIfTrue="1">
      <formula>OR(BG350=2,BG350=4,BG350=6,BG350=8,BG350=10,BG350=11,BG350=13,BG350=15,BG350=17,BG350=20,BG350=22,BG350=24,BG350=26,BG350=28,BG350=29,BG350=31,BG350=33,BG350=35)</formula>
    </cfRule>
    <cfRule type="expression" dxfId="58" priority="59" stopIfTrue="1">
      <formula>OR(BG350=1,BG350=3,BG350=5,BG350=7,BG350=9,BG350=12,BG350=14,BG350=16,BG350=18,BG350=19,BG350=21,BG350=23,BG350=25,BG350=27,BG350=30,BG350=32,BG350=34,BG350=36)</formula>
    </cfRule>
    <cfRule type="expression" dxfId="57" priority="60" stopIfTrue="1">
      <formula>ISBLANK(BG350)=FALSE</formula>
    </cfRule>
  </conditionalFormatting>
  <conditionalFormatting sqref="BG350:BG364">
    <cfRule type="expression" dxfId="56" priority="55" stopIfTrue="1">
      <formula>OR(BG350=2,BG350=4,BG350=6,BG350=8,BG350=10,BG350=11,BG350=13,BG350=15,BG350=17,BG350=20,BG350=22,BG350=24,BG350=26,BG350=28,BG350=29,BG350=31,BG350=33,BG350=35)</formula>
    </cfRule>
    <cfRule type="expression" dxfId="55" priority="56" stopIfTrue="1">
      <formula>OR(BG350=1,BG350=3,BG350=5,BG350=7,BG350=9,BG350=12,BG350=14,BG350=16,BG350=18,BG350=19,BG350=21,BG350=23,BG350=25,BG350=27,BG350=30,BG350=32,BG350=34,BG350=36)</formula>
    </cfRule>
    <cfRule type="expression" dxfId="54" priority="57" stopIfTrue="1">
      <formula>ISBLANK(BG350)=FALSE</formula>
    </cfRule>
  </conditionalFormatting>
  <conditionalFormatting sqref="BG365:BG379">
    <cfRule type="expression" dxfId="53" priority="52" stopIfTrue="1">
      <formula>OR(BG365=2,BG365=4,BG365=6,BG365=8,BG365=10,BG365=11,BG365=13,BG365=15,BG365=17,BG365=20,BG365=22,BG365=24,BG365=26,BG365=28,BG365=29,BG365=31,BG365=33,BG365=35)</formula>
    </cfRule>
    <cfRule type="expression" dxfId="52" priority="53" stopIfTrue="1">
      <formula>OR(BG365=1,BG365=3,BG365=5,BG365=7,BG365=9,BG365=12,BG365=14,BG365=16,BG365=18,BG365=19,BG365=21,BG365=23,BG365=25,BG365=27,BG365=30,BG365=32,BG365=34,BG365=36)</formula>
    </cfRule>
    <cfRule type="expression" dxfId="51" priority="54" stopIfTrue="1">
      <formula>ISBLANK(BG365)=FALSE</formula>
    </cfRule>
  </conditionalFormatting>
  <conditionalFormatting sqref="BG365:BG379">
    <cfRule type="expression" dxfId="50" priority="49" stopIfTrue="1">
      <formula>OR(BG365=2,BG365=4,BG365=6,BG365=8,BG365=10,BG365=11,BG365=13,BG365=15,BG365=17,BG365=20,BG365=22,BG365=24,BG365=26,BG365=28,BG365=29,BG365=31,BG365=33,BG365=35)</formula>
    </cfRule>
    <cfRule type="expression" dxfId="49" priority="50" stopIfTrue="1">
      <formula>OR(BG365=1,BG365=3,BG365=5,BG365=7,BG365=9,BG365=12,BG365=14,BG365=16,BG365=18,BG365=19,BG365=21,BG365=23,BG365=25,BG365=27,BG365=30,BG365=32,BG365=34,BG365=36)</formula>
    </cfRule>
    <cfRule type="expression" dxfId="48" priority="51" stopIfTrue="1">
      <formula>ISBLANK(BG365)=FALSE</formula>
    </cfRule>
  </conditionalFormatting>
  <conditionalFormatting sqref="BG380:BG394">
    <cfRule type="expression" dxfId="47" priority="46" stopIfTrue="1">
      <formula>OR(BG380=2,BG380=4,BG380=6,BG380=8,BG380=10,BG380=11,BG380=13,BG380=15,BG380=17,BG380=20,BG380=22,BG380=24,BG380=26,BG380=28,BG380=29,BG380=31,BG380=33,BG380=35)</formula>
    </cfRule>
    <cfRule type="expression" dxfId="46" priority="47" stopIfTrue="1">
      <formula>OR(BG380=1,BG380=3,BG380=5,BG380=7,BG380=9,BG380=12,BG380=14,BG380=16,BG380=18,BG380=19,BG380=21,BG380=23,BG380=25,BG380=27,BG380=30,BG380=32,BG380=34,BG380=36)</formula>
    </cfRule>
    <cfRule type="expression" dxfId="45" priority="48" stopIfTrue="1">
      <formula>ISBLANK(BG380)=FALSE</formula>
    </cfRule>
  </conditionalFormatting>
  <conditionalFormatting sqref="BG380:BG394">
    <cfRule type="expression" dxfId="44" priority="43" stopIfTrue="1">
      <formula>OR(BG380=2,BG380=4,BG380=6,BG380=8,BG380=10,BG380=11,BG380=13,BG380=15,BG380=17,BG380=20,BG380=22,BG380=24,BG380=26,BG380=28,BG380=29,BG380=31,BG380=33,BG380=35)</formula>
    </cfRule>
    <cfRule type="expression" dxfId="43" priority="44" stopIfTrue="1">
      <formula>OR(BG380=1,BG380=3,BG380=5,BG380=7,BG380=9,BG380=12,BG380=14,BG380=16,BG380=18,BG380=19,BG380=21,BG380=23,BG380=25,BG380=27,BG380=30,BG380=32,BG380=34,BG380=36)</formula>
    </cfRule>
    <cfRule type="expression" dxfId="42" priority="45" stopIfTrue="1">
      <formula>ISBLANK(BG380)=FALSE</formula>
    </cfRule>
  </conditionalFormatting>
  <conditionalFormatting sqref="BG395:BG409">
    <cfRule type="expression" dxfId="41" priority="40" stopIfTrue="1">
      <formula>OR(BG395=2,BG395=4,BG395=6,BG395=8,BG395=10,BG395=11,BG395=13,BG395=15,BG395=17,BG395=20,BG395=22,BG395=24,BG395=26,BG395=28,BG395=29,BG395=31,BG395=33,BG395=35)</formula>
    </cfRule>
    <cfRule type="expression" dxfId="40" priority="41" stopIfTrue="1">
      <formula>OR(BG395=1,BG395=3,BG395=5,BG395=7,BG395=9,BG395=12,BG395=14,BG395=16,BG395=18,BG395=19,BG395=21,BG395=23,BG395=25,BG395=27,BG395=30,BG395=32,BG395=34,BG395=36)</formula>
    </cfRule>
    <cfRule type="expression" dxfId="39" priority="42" stopIfTrue="1">
      <formula>ISBLANK(BG395)=FALSE</formula>
    </cfRule>
  </conditionalFormatting>
  <conditionalFormatting sqref="BG395:BG409">
    <cfRule type="expression" dxfId="38" priority="37" stopIfTrue="1">
      <formula>OR(BG395=2,BG395=4,BG395=6,BG395=8,BG395=10,BG395=11,BG395=13,BG395=15,BG395=17,BG395=20,BG395=22,BG395=24,BG395=26,BG395=28,BG395=29,BG395=31,BG395=33,BG395=35)</formula>
    </cfRule>
    <cfRule type="expression" dxfId="37" priority="38" stopIfTrue="1">
      <formula>OR(BG395=1,BG395=3,BG395=5,BG395=7,BG395=9,BG395=12,BG395=14,BG395=16,BG395=18,BG395=19,BG395=21,BG395=23,BG395=25,BG395=27,BG395=30,BG395=32,BG395=34,BG395=36)</formula>
    </cfRule>
    <cfRule type="expression" dxfId="36" priority="39" stopIfTrue="1">
      <formula>ISBLANK(BG395)=FALSE</formula>
    </cfRule>
  </conditionalFormatting>
  <conditionalFormatting sqref="BG410:BG424">
    <cfRule type="expression" dxfId="35" priority="34" stopIfTrue="1">
      <formula>OR(BG410=2,BG410=4,BG410=6,BG410=8,BG410=10,BG410=11,BG410=13,BG410=15,BG410=17,BG410=20,BG410=22,BG410=24,BG410=26,BG410=28,BG410=29,BG410=31,BG410=33,BG410=35)</formula>
    </cfRule>
    <cfRule type="expression" dxfId="34" priority="35" stopIfTrue="1">
      <formula>OR(BG410=1,BG410=3,BG410=5,BG410=7,BG410=9,BG410=12,BG410=14,BG410=16,BG410=18,BG410=19,BG410=21,BG410=23,BG410=25,BG410=27,BG410=30,BG410=32,BG410=34,BG410=36)</formula>
    </cfRule>
    <cfRule type="expression" dxfId="33" priority="36" stopIfTrue="1">
      <formula>ISBLANK(BG410)=FALSE</formula>
    </cfRule>
  </conditionalFormatting>
  <conditionalFormatting sqref="BG410:BG424">
    <cfRule type="expression" dxfId="32" priority="31" stopIfTrue="1">
      <formula>OR(BG410=2,BG410=4,BG410=6,BG410=8,BG410=10,BG410=11,BG410=13,BG410=15,BG410=17,BG410=20,BG410=22,BG410=24,BG410=26,BG410=28,BG410=29,BG410=31,BG410=33,BG410=35)</formula>
    </cfRule>
    <cfRule type="expression" dxfId="31" priority="32" stopIfTrue="1">
      <formula>OR(BG410=1,BG410=3,BG410=5,BG410=7,BG410=9,BG410=12,BG410=14,BG410=16,BG410=18,BG410=19,BG410=21,BG410=23,BG410=25,BG410=27,BG410=30,BG410=32,BG410=34,BG410=36)</formula>
    </cfRule>
    <cfRule type="expression" dxfId="30" priority="33" stopIfTrue="1">
      <formula>ISBLANK(BG410)=FALSE</formula>
    </cfRule>
  </conditionalFormatting>
  <conditionalFormatting sqref="BG425:BG439">
    <cfRule type="expression" dxfId="29" priority="28" stopIfTrue="1">
      <formula>OR(BG425=2,BG425=4,BG425=6,BG425=8,BG425=10,BG425=11,BG425=13,BG425=15,BG425=17,BG425=20,BG425=22,BG425=24,BG425=26,BG425=28,BG425=29,BG425=31,BG425=33,BG425=35)</formula>
    </cfRule>
    <cfRule type="expression" dxfId="28" priority="29" stopIfTrue="1">
      <formula>OR(BG425=1,BG425=3,BG425=5,BG425=7,BG425=9,BG425=12,BG425=14,BG425=16,BG425=18,BG425=19,BG425=21,BG425=23,BG425=25,BG425=27,BG425=30,BG425=32,BG425=34,BG425=36)</formula>
    </cfRule>
    <cfRule type="expression" dxfId="27" priority="30" stopIfTrue="1">
      <formula>ISBLANK(BG425)=FALSE</formula>
    </cfRule>
  </conditionalFormatting>
  <conditionalFormatting sqref="BG425:BG439">
    <cfRule type="expression" dxfId="26" priority="25" stopIfTrue="1">
      <formula>OR(BG425=2,BG425=4,BG425=6,BG425=8,BG425=10,BG425=11,BG425=13,BG425=15,BG425=17,BG425=20,BG425=22,BG425=24,BG425=26,BG425=28,BG425=29,BG425=31,BG425=33,BG425=35)</formula>
    </cfRule>
    <cfRule type="expression" dxfId="25" priority="26" stopIfTrue="1">
      <formula>OR(BG425=1,BG425=3,BG425=5,BG425=7,BG425=9,BG425=12,BG425=14,BG425=16,BG425=18,BG425=19,BG425=21,BG425=23,BG425=25,BG425=27,BG425=30,BG425=32,BG425=34,BG425=36)</formula>
    </cfRule>
    <cfRule type="expression" dxfId="24" priority="27" stopIfTrue="1">
      <formula>ISBLANK(BG425)=FALSE</formula>
    </cfRule>
  </conditionalFormatting>
  <conditionalFormatting sqref="BG440:BG454">
    <cfRule type="expression" dxfId="23" priority="22" stopIfTrue="1">
      <formula>OR(BG440=2,BG440=4,BG440=6,BG440=8,BG440=10,BG440=11,BG440=13,BG440=15,BG440=17,BG440=20,BG440=22,BG440=24,BG440=26,BG440=28,BG440=29,BG440=31,BG440=33,BG440=35)</formula>
    </cfRule>
    <cfRule type="expression" dxfId="22" priority="23" stopIfTrue="1">
      <formula>OR(BG440=1,BG440=3,BG440=5,BG440=7,BG440=9,BG440=12,BG440=14,BG440=16,BG440=18,BG440=19,BG440=21,BG440=23,BG440=25,BG440=27,BG440=30,BG440=32,BG440=34,BG440=36)</formula>
    </cfRule>
    <cfRule type="expression" dxfId="21" priority="24" stopIfTrue="1">
      <formula>ISBLANK(BG440)=FALSE</formula>
    </cfRule>
  </conditionalFormatting>
  <conditionalFormatting sqref="BG440:BG454">
    <cfRule type="expression" dxfId="20" priority="19" stopIfTrue="1">
      <formula>OR(BG440=2,BG440=4,BG440=6,BG440=8,BG440=10,BG440=11,BG440=13,BG440=15,BG440=17,BG440=20,BG440=22,BG440=24,BG440=26,BG440=28,BG440=29,BG440=31,BG440=33,BG440=35)</formula>
    </cfRule>
    <cfRule type="expression" dxfId="19" priority="20" stopIfTrue="1">
      <formula>OR(BG440=1,BG440=3,BG440=5,BG440=7,BG440=9,BG440=12,BG440=14,BG440=16,BG440=18,BG440=19,BG440=21,BG440=23,BG440=25,BG440=27,BG440=30,BG440=32,BG440=34,BG440=36)</formula>
    </cfRule>
    <cfRule type="expression" dxfId="18" priority="21" stopIfTrue="1">
      <formula>ISBLANK(BG440)=FALSE</formula>
    </cfRule>
  </conditionalFormatting>
  <conditionalFormatting sqref="BG455:BG469">
    <cfRule type="expression" dxfId="17" priority="16" stopIfTrue="1">
      <formula>OR(BG455=2,BG455=4,BG455=6,BG455=8,BG455=10,BG455=11,BG455=13,BG455=15,BG455=17,BG455=20,BG455=22,BG455=24,BG455=26,BG455=28,BG455=29,BG455=31,BG455=33,BG455=35)</formula>
    </cfRule>
    <cfRule type="expression" dxfId="16" priority="17" stopIfTrue="1">
      <formula>OR(BG455=1,BG455=3,BG455=5,BG455=7,BG455=9,BG455=12,BG455=14,BG455=16,BG455=18,BG455=19,BG455=21,BG455=23,BG455=25,BG455=27,BG455=30,BG455=32,BG455=34,BG455=36)</formula>
    </cfRule>
    <cfRule type="expression" dxfId="15" priority="18" stopIfTrue="1">
      <formula>ISBLANK(BG455)=FALSE</formula>
    </cfRule>
  </conditionalFormatting>
  <conditionalFormatting sqref="BG455:BG469">
    <cfRule type="expression" dxfId="14" priority="13" stopIfTrue="1">
      <formula>OR(BG455=2,BG455=4,BG455=6,BG455=8,BG455=10,BG455=11,BG455=13,BG455=15,BG455=17,BG455=20,BG455=22,BG455=24,BG455=26,BG455=28,BG455=29,BG455=31,BG455=33,BG455=35)</formula>
    </cfRule>
    <cfRule type="expression" dxfId="13" priority="14" stopIfTrue="1">
      <formula>OR(BG455=1,BG455=3,BG455=5,BG455=7,BG455=9,BG455=12,BG455=14,BG455=16,BG455=18,BG455=19,BG455=21,BG455=23,BG455=25,BG455=27,BG455=30,BG455=32,BG455=34,BG455=36)</formula>
    </cfRule>
    <cfRule type="expression" dxfId="12" priority="15" stopIfTrue="1">
      <formula>ISBLANK(BG455)=FALSE</formula>
    </cfRule>
  </conditionalFormatting>
  <conditionalFormatting sqref="BG470:BG484">
    <cfRule type="expression" dxfId="11" priority="10" stopIfTrue="1">
      <formula>OR(BG470=2,BG470=4,BG470=6,BG470=8,BG470=10,BG470=11,BG470=13,BG470=15,BG470=17,BG470=20,BG470=22,BG470=24,BG470=26,BG470=28,BG470=29,BG470=31,BG470=33,BG470=35)</formula>
    </cfRule>
    <cfRule type="expression" dxfId="10" priority="11" stopIfTrue="1">
      <formula>OR(BG470=1,BG470=3,BG470=5,BG470=7,BG470=9,BG470=12,BG470=14,BG470=16,BG470=18,BG470=19,BG470=21,BG470=23,BG470=25,BG470=27,BG470=30,BG470=32,BG470=34,BG470=36)</formula>
    </cfRule>
    <cfRule type="expression" dxfId="9" priority="12" stopIfTrue="1">
      <formula>ISBLANK(BG470)=FALSE</formula>
    </cfRule>
  </conditionalFormatting>
  <conditionalFormatting sqref="BG470:BG484">
    <cfRule type="expression" dxfId="8" priority="7" stopIfTrue="1">
      <formula>OR(BG470=2,BG470=4,BG470=6,BG470=8,BG470=10,BG470=11,BG470=13,BG470=15,BG470=17,BG470=20,BG470=22,BG470=24,BG470=26,BG470=28,BG470=29,BG470=31,BG470=33,BG470=35)</formula>
    </cfRule>
    <cfRule type="expression" dxfId="7" priority="8" stopIfTrue="1">
      <formula>OR(BG470=1,BG470=3,BG470=5,BG470=7,BG470=9,BG470=12,BG470=14,BG470=16,BG470=18,BG470=19,BG470=21,BG470=23,BG470=25,BG470=27,BG470=30,BG470=32,BG470=34,BG470=36)</formula>
    </cfRule>
    <cfRule type="expression" dxfId="6" priority="9" stopIfTrue="1">
      <formula>ISBLANK(BG470)=FALSE</formula>
    </cfRule>
  </conditionalFormatting>
  <conditionalFormatting sqref="BG485:BG499">
    <cfRule type="expression" dxfId="5" priority="4" stopIfTrue="1">
      <formula>OR(BG485=2,BG485=4,BG485=6,BG485=8,BG485=10,BG485=11,BG485=13,BG485=15,BG485=17,BG485=20,BG485=22,BG485=24,BG485=26,BG485=28,BG485=29,BG485=31,BG485=33,BG485=35)</formula>
    </cfRule>
    <cfRule type="expression" dxfId="4" priority="5" stopIfTrue="1">
      <formula>OR(BG485=1,BG485=3,BG485=5,BG485=7,BG485=9,BG485=12,BG485=14,BG485=16,BG485=18,BG485=19,BG485=21,BG485=23,BG485=25,BG485=27,BG485=30,BG485=32,BG485=34,BG485=36)</formula>
    </cfRule>
    <cfRule type="expression" dxfId="3" priority="6" stopIfTrue="1">
      <formula>ISBLANK(BG485)=FALSE</formula>
    </cfRule>
  </conditionalFormatting>
  <conditionalFormatting sqref="BG485:BG499">
    <cfRule type="expression" dxfId="2" priority="1" stopIfTrue="1">
      <formula>OR(BG485=2,BG485=4,BG485=6,BG485=8,BG485=10,BG485=11,BG485=13,BG485=15,BG485=17,BG485=20,BG485=22,BG485=24,BG485=26,BG485=28,BG485=29,BG485=31,BG485=33,BG485=35)</formula>
    </cfRule>
    <cfRule type="expression" dxfId="1" priority="2" stopIfTrue="1">
      <formula>OR(BG485=1,BG485=3,BG485=5,BG485=7,BG485=9,BG485=12,BG485=14,BG485=16,BG485=18,BG485=19,BG485=21,BG485=23,BG485=25,BG485=27,BG485=30,BG485=32,BG485=34,BG485=36)</formula>
    </cfRule>
    <cfRule type="expression" dxfId="0" priority="3" stopIfTrue="1">
      <formula>ISBLANK(BG485)=FALSE</formula>
    </cfRule>
  </conditionalFormatting>
  <dataValidations count="1">
    <dataValidation type="list" allowBlank="1" showErrorMessage="1" sqref="A2 BG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2017-06-20T03:17:38Z</dcterms:modified>
</cp:coreProperties>
</file>