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9630" windowHeight="927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 calcMode="manual"/>
</workbook>
</file>

<file path=xl/calcChain.xml><?xml version="1.0" encoding="utf-8"?>
<calcChain xmlns="http://schemas.openxmlformats.org/spreadsheetml/2006/main">
  <c r="A79" i="1" l="1"/>
  <c r="AR79" i="1"/>
  <c r="A71" i="1"/>
  <c r="AR71" i="1"/>
  <c r="A72" i="1"/>
  <c r="AR72" i="1"/>
  <c r="A73" i="1"/>
  <c r="AR73" i="1"/>
  <c r="A74" i="1"/>
  <c r="AR74" i="1"/>
  <c r="A75" i="1"/>
  <c r="AR75" i="1"/>
  <c r="A76" i="1"/>
  <c r="AR76" i="1"/>
  <c r="A77" i="1"/>
  <c r="AR77" i="1"/>
  <c r="A78" i="1"/>
  <c r="AR78" i="1"/>
  <c r="A16" i="1" l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BD81" i="1" l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2" i="1"/>
  <c r="BD103" i="1"/>
  <c r="BD104" i="1"/>
  <c r="BD105" i="1"/>
  <c r="BD106" i="1"/>
  <c r="BD107" i="1"/>
  <c r="BD108" i="1"/>
  <c r="BD109" i="1"/>
  <c r="BD110" i="1"/>
  <c r="BD111" i="1"/>
  <c r="BD112" i="1"/>
  <c r="BD113" i="1"/>
  <c r="BD114" i="1"/>
  <c r="BD115" i="1"/>
  <c r="BD116" i="1"/>
  <c r="BD117" i="1"/>
  <c r="BD118" i="1"/>
  <c r="BD119" i="1"/>
  <c r="BD120" i="1"/>
  <c r="BD121" i="1"/>
  <c r="BD122" i="1"/>
  <c r="BD123" i="1"/>
  <c r="BD124" i="1"/>
  <c r="BW6" i="1" l="1"/>
  <c r="BW7" i="1" s="1"/>
  <c r="BW8" i="1" s="1"/>
  <c r="BW9" i="1" s="1"/>
  <c r="BW10" i="1" s="1"/>
  <c r="BW11" i="1" s="1"/>
  <c r="BW12" i="1" s="1"/>
  <c r="BW13" i="1" s="1"/>
  <c r="BW14" i="1" s="1"/>
  <c r="BW15" i="1" s="1"/>
  <c r="BW16" i="1" s="1"/>
  <c r="BW17" i="1" s="1"/>
  <c r="BW18" i="1" s="1"/>
  <c r="BW19" i="1" s="1"/>
  <c r="BW20" i="1" s="1"/>
  <c r="BW21" i="1" s="1"/>
  <c r="BW22" i="1" s="1"/>
  <c r="BW23" i="1" s="1"/>
  <c r="BU6" i="1"/>
  <c r="BU7" i="1" s="1"/>
  <c r="BU8" i="1" s="1"/>
  <c r="BU9" i="1" s="1"/>
  <c r="BU10" i="1" s="1"/>
  <c r="BU11" i="1" s="1"/>
  <c r="BU12" i="1" s="1"/>
  <c r="BU13" i="1" s="1"/>
  <c r="BU14" i="1" s="1"/>
  <c r="BU15" i="1" s="1"/>
  <c r="BU16" i="1" s="1"/>
  <c r="BU17" i="1" s="1"/>
  <c r="BU18" i="1" s="1"/>
  <c r="BU19" i="1" s="1"/>
  <c r="BU20" i="1" s="1"/>
  <c r="BU21" i="1" s="1"/>
  <c r="BU22" i="1" s="1"/>
  <c r="BU23" i="1" s="1"/>
  <c r="AU72" i="1" l="1"/>
  <c r="AU76" i="1"/>
  <c r="AU75" i="1"/>
  <c r="AU79" i="1"/>
  <c r="BW24" i="1"/>
  <c r="BW25" i="1" s="1"/>
  <c r="BW26" i="1" s="1"/>
  <c r="BW27" i="1" s="1"/>
  <c r="BW28" i="1" s="1"/>
  <c r="BW29" i="1" s="1"/>
  <c r="BW30" i="1" s="1"/>
  <c r="BW31" i="1" s="1"/>
  <c r="BW32" i="1" s="1"/>
  <c r="BW33" i="1" s="1"/>
  <c r="BW34" i="1" s="1"/>
  <c r="BW35" i="1" s="1"/>
  <c r="BW36" i="1" s="1"/>
  <c r="BW37" i="1" s="1"/>
  <c r="BW38" i="1" s="1"/>
  <c r="BW39" i="1" s="1"/>
  <c r="BW40" i="1" s="1"/>
  <c r="BW41" i="1" s="1"/>
  <c r="AZ76" i="1"/>
  <c r="AZ79" i="1"/>
  <c r="AZ73" i="1"/>
  <c r="AZ75" i="1"/>
  <c r="AZ74" i="1"/>
  <c r="AZ72" i="1"/>
  <c r="AZ78" i="1"/>
  <c r="BU24" i="1"/>
  <c r="BU25" i="1" s="1"/>
  <c r="BU26" i="1" s="1"/>
  <c r="BU27" i="1" s="1"/>
  <c r="BU28" i="1" s="1"/>
  <c r="BU29" i="1" s="1"/>
  <c r="BU30" i="1" s="1"/>
  <c r="BU31" i="1" s="1"/>
  <c r="BU32" i="1" s="1"/>
  <c r="BU33" i="1" s="1"/>
  <c r="BU34" i="1" s="1"/>
  <c r="BU35" i="1" s="1"/>
  <c r="BU36" i="1" s="1"/>
  <c r="BU37" i="1" s="1"/>
  <c r="BU38" i="1" s="1"/>
  <c r="BU39" i="1" s="1"/>
  <c r="BU40" i="1" s="1"/>
  <c r="BU41" i="1" s="1"/>
  <c r="AU63" i="1"/>
  <c r="AU30" i="1"/>
  <c r="AU65" i="1"/>
  <c r="AU49" i="1"/>
  <c r="AU33" i="1"/>
  <c r="AU27" i="1"/>
  <c r="AU40" i="1"/>
  <c r="AU24" i="1"/>
  <c r="AU34" i="1"/>
  <c r="AU37" i="1"/>
  <c r="AU28" i="1"/>
  <c r="AU42" i="1"/>
  <c r="AU29" i="1"/>
  <c r="AU68" i="1"/>
  <c r="AU52" i="1"/>
  <c r="AU36" i="1"/>
  <c r="AU66" i="1"/>
  <c r="AU69" i="1"/>
  <c r="AU60" i="1"/>
  <c r="AU39" i="1"/>
  <c r="AU70" i="1"/>
  <c r="AU54" i="1"/>
  <c r="AU38" i="1"/>
  <c r="AU22" i="1"/>
  <c r="AU31" i="1"/>
  <c r="AU57" i="1"/>
  <c r="AU41" i="1"/>
  <c r="AU25" i="1"/>
  <c r="AU64" i="1"/>
  <c r="AU48" i="1"/>
  <c r="AU32" i="1"/>
  <c r="AU50" i="1"/>
  <c r="AU18" i="1"/>
  <c r="AU53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U77" i="1" l="1"/>
  <c r="AU44" i="1"/>
  <c r="AU20" i="1"/>
  <c r="AU67" i="1"/>
  <c r="AU47" i="1"/>
  <c r="AU19" i="1"/>
  <c r="AU62" i="1"/>
  <c r="AZ77" i="1"/>
  <c r="AU71" i="1"/>
  <c r="AU61" i="1"/>
  <c r="AU58" i="1"/>
  <c r="AU56" i="1"/>
  <c r="AU46" i="1"/>
  <c r="AU43" i="1"/>
  <c r="AU35" i="1"/>
  <c r="AU21" i="1"/>
  <c r="AU26" i="1"/>
  <c r="AU51" i="1"/>
  <c r="AU17" i="1"/>
  <c r="AU59" i="1"/>
  <c r="AU23" i="1"/>
  <c r="AU74" i="1"/>
  <c r="AU73" i="1"/>
  <c r="AU16" i="1"/>
  <c r="AU55" i="1"/>
  <c r="AU45" i="1"/>
  <c r="AZ71" i="1"/>
  <c r="AU78" i="1"/>
  <c r="AZ68" i="1"/>
  <c r="AZ64" i="1"/>
  <c r="AZ60" i="1"/>
  <c r="AZ56" i="1"/>
  <c r="AZ52" i="1"/>
  <c r="AZ48" i="1"/>
  <c r="AZ44" i="1"/>
  <c r="AZ67" i="1"/>
  <c r="AZ63" i="1"/>
  <c r="AZ59" i="1"/>
  <c r="AZ55" i="1"/>
  <c r="AZ51" i="1"/>
  <c r="AZ47" i="1"/>
  <c r="AZ43" i="1"/>
  <c r="AZ70" i="1"/>
  <c r="AZ69" i="1"/>
  <c r="AZ65" i="1"/>
  <c r="AZ61" i="1"/>
  <c r="AZ57" i="1"/>
  <c r="AZ53" i="1"/>
  <c r="AZ49" i="1"/>
  <c r="AZ45" i="1"/>
  <c r="AZ66" i="1"/>
  <c r="AZ62" i="1"/>
  <c r="AZ58" i="1"/>
  <c r="AZ54" i="1"/>
  <c r="AZ50" i="1"/>
  <c r="AZ46" i="1"/>
  <c r="AZ42" i="1"/>
  <c r="BR5" i="1"/>
  <c r="BP41" i="1"/>
  <c r="BP40" i="1"/>
  <c r="BP39" i="1"/>
  <c r="BP38" i="1"/>
  <c r="BP37" i="1"/>
  <c r="BP36" i="1"/>
  <c r="BP35" i="1"/>
  <c r="BP34" i="1"/>
  <c r="BP33" i="1"/>
  <c r="BP32" i="1"/>
  <c r="BP31" i="1"/>
  <c r="BP30" i="1"/>
  <c r="BP29" i="1"/>
  <c r="BP28" i="1"/>
  <c r="BP27" i="1"/>
  <c r="BP26" i="1"/>
  <c r="BP25" i="1"/>
  <c r="BP24" i="1"/>
  <c r="BP23" i="1"/>
  <c r="BP22" i="1"/>
  <c r="BP21" i="1"/>
  <c r="BP20" i="1"/>
  <c r="BP19" i="1"/>
  <c r="BP18" i="1"/>
  <c r="BP17" i="1"/>
  <c r="BP16" i="1"/>
  <c r="BP15" i="1"/>
  <c r="BP14" i="1"/>
  <c r="BP13" i="1"/>
  <c r="BP12" i="1"/>
  <c r="BP11" i="1"/>
  <c r="BP10" i="1"/>
  <c r="BP9" i="1"/>
  <c r="BP8" i="1"/>
  <c r="BP7" i="1"/>
  <c r="BP6" i="1"/>
  <c r="BP5" i="1"/>
  <c r="A15" i="1"/>
  <c r="AU15" i="1" s="1"/>
  <c r="A14" i="1"/>
  <c r="AU14" i="1" s="1"/>
  <c r="A13" i="1"/>
  <c r="AU13" i="1" s="1"/>
  <c r="A12" i="1"/>
  <c r="AU12" i="1" s="1"/>
  <c r="A11" i="1"/>
  <c r="AU11" i="1" s="1"/>
  <c r="A10" i="1"/>
  <c r="AU10" i="1" s="1"/>
  <c r="A9" i="1"/>
  <c r="AU9" i="1" s="1"/>
  <c r="A8" i="1"/>
  <c r="AU8" i="1" s="1"/>
  <c r="A7" i="1"/>
  <c r="AU7" i="1" s="1"/>
  <c r="A6" i="1"/>
  <c r="AU6" i="1" s="1"/>
  <c r="A5" i="1"/>
  <c r="AU5" i="1" l="1"/>
  <c r="M79" i="1"/>
  <c r="Q79" i="1"/>
  <c r="U79" i="1"/>
  <c r="Y79" i="1"/>
  <c r="AC79" i="1"/>
  <c r="AG79" i="1"/>
  <c r="AK79" i="1"/>
  <c r="AT79" i="1"/>
  <c r="N71" i="1"/>
  <c r="R71" i="1"/>
  <c r="V71" i="1"/>
  <c r="Z71" i="1"/>
  <c r="AD71" i="1"/>
  <c r="AH71" i="1"/>
  <c r="K72" i="1"/>
  <c r="O72" i="1"/>
  <c r="S72" i="1"/>
  <c r="W72" i="1"/>
  <c r="AA72" i="1"/>
  <c r="AE72" i="1"/>
  <c r="AI72" i="1"/>
  <c r="H73" i="1"/>
  <c r="L73" i="1"/>
  <c r="P73" i="1"/>
  <c r="T73" i="1"/>
  <c r="X73" i="1"/>
  <c r="AB73" i="1"/>
  <c r="AF73" i="1"/>
  <c r="AJ73" i="1"/>
  <c r="E74" i="1"/>
  <c r="M74" i="1"/>
  <c r="Q74" i="1"/>
  <c r="U74" i="1"/>
  <c r="Y74" i="1"/>
  <c r="AC74" i="1"/>
  <c r="AG74" i="1"/>
  <c r="AK74" i="1"/>
  <c r="AT74" i="1"/>
  <c r="N75" i="1"/>
  <c r="R75" i="1"/>
  <c r="V75" i="1"/>
  <c r="Z75" i="1"/>
  <c r="AD75" i="1"/>
  <c r="AH75" i="1"/>
  <c r="N79" i="1"/>
  <c r="R79" i="1"/>
  <c r="V79" i="1"/>
  <c r="Z79" i="1"/>
  <c r="AD79" i="1"/>
  <c r="AH79" i="1"/>
  <c r="K71" i="1"/>
  <c r="O71" i="1"/>
  <c r="S71" i="1"/>
  <c r="W71" i="1"/>
  <c r="AA71" i="1"/>
  <c r="AE71" i="1"/>
  <c r="AI71" i="1"/>
  <c r="H72" i="1"/>
  <c r="L72" i="1"/>
  <c r="P72" i="1"/>
  <c r="T72" i="1"/>
  <c r="X72" i="1"/>
  <c r="AB72" i="1"/>
  <c r="AF72" i="1"/>
  <c r="AJ72" i="1"/>
  <c r="E73" i="1"/>
  <c r="M73" i="1"/>
  <c r="Q73" i="1"/>
  <c r="U73" i="1"/>
  <c r="Y73" i="1"/>
  <c r="AC73" i="1"/>
  <c r="AG73" i="1"/>
  <c r="AK73" i="1"/>
  <c r="AT73" i="1"/>
  <c r="N74" i="1"/>
  <c r="R74" i="1"/>
  <c r="V74" i="1"/>
  <c r="Z74" i="1"/>
  <c r="AD74" i="1"/>
  <c r="AH74" i="1"/>
  <c r="C75" i="1"/>
  <c r="K75" i="1"/>
  <c r="O75" i="1"/>
  <c r="S75" i="1"/>
  <c r="K79" i="1"/>
  <c r="O79" i="1"/>
  <c r="S79" i="1"/>
  <c r="W79" i="1"/>
  <c r="AA79" i="1"/>
  <c r="AE79" i="1"/>
  <c r="AI79" i="1"/>
  <c r="L71" i="1"/>
  <c r="P71" i="1"/>
  <c r="T71" i="1"/>
  <c r="X71" i="1"/>
  <c r="AB71" i="1"/>
  <c r="AF71" i="1"/>
  <c r="AJ71" i="1"/>
  <c r="I72" i="1"/>
  <c r="M72" i="1"/>
  <c r="Q72" i="1"/>
  <c r="U72" i="1"/>
  <c r="Y72" i="1"/>
  <c r="AC72" i="1"/>
  <c r="AG72" i="1"/>
  <c r="AK72" i="1"/>
  <c r="AT72" i="1"/>
  <c r="N73" i="1"/>
  <c r="R73" i="1"/>
  <c r="V73" i="1"/>
  <c r="Z73" i="1"/>
  <c r="AD73" i="1"/>
  <c r="AH73" i="1"/>
  <c r="G74" i="1"/>
  <c r="K74" i="1"/>
  <c r="O74" i="1"/>
  <c r="S74" i="1"/>
  <c r="W74" i="1"/>
  <c r="AA74" i="1"/>
  <c r="AE74" i="1"/>
  <c r="AI74" i="1"/>
  <c r="P79" i="1"/>
  <c r="AF79" i="1"/>
  <c r="Q71" i="1"/>
  <c r="AG71" i="1"/>
  <c r="R72" i="1"/>
  <c r="AH72" i="1"/>
  <c r="S73" i="1"/>
  <c r="AI73" i="1"/>
  <c r="X74" i="1"/>
  <c r="E75" i="1"/>
  <c r="M75" i="1"/>
  <c r="U75" i="1"/>
  <c r="AA75" i="1"/>
  <c r="AF75" i="1"/>
  <c r="AK75" i="1"/>
  <c r="L76" i="1"/>
  <c r="P76" i="1"/>
  <c r="T76" i="1"/>
  <c r="X76" i="1"/>
  <c r="AB76" i="1"/>
  <c r="AF76" i="1"/>
  <c r="AJ76" i="1"/>
  <c r="I77" i="1"/>
  <c r="M77" i="1"/>
  <c r="Q77" i="1"/>
  <c r="U77" i="1"/>
  <c r="Y77" i="1"/>
  <c r="AC77" i="1"/>
  <c r="AG77" i="1"/>
  <c r="AK77" i="1"/>
  <c r="AT77" i="1"/>
  <c r="N78" i="1"/>
  <c r="R78" i="1"/>
  <c r="V78" i="1"/>
  <c r="Z78" i="1"/>
  <c r="AD78" i="1"/>
  <c r="AH78" i="1"/>
  <c r="M71" i="1"/>
  <c r="AT71" i="1"/>
  <c r="N72" i="1"/>
  <c r="T79" i="1"/>
  <c r="AJ79" i="1"/>
  <c r="U71" i="1"/>
  <c r="AK71" i="1"/>
  <c r="V72" i="1"/>
  <c r="W73" i="1"/>
  <c r="L74" i="1"/>
  <c r="AB74" i="1"/>
  <c r="P75" i="1"/>
  <c r="W75" i="1"/>
  <c r="AB75" i="1"/>
  <c r="AG75" i="1"/>
  <c r="E76" i="1"/>
  <c r="M76" i="1"/>
  <c r="Q76" i="1"/>
  <c r="U76" i="1"/>
  <c r="Y76" i="1"/>
  <c r="AC76" i="1"/>
  <c r="AG76" i="1"/>
  <c r="AK76" i="1"/>
  <c r="AT76" i="1"/>
  <c r="N77" i="1"/>
  <c r="R77" i="1"/>
  <c r="V77" i="1"/>
  <c r="Z77" i="1"/>
  <c r="AD77" i="1"/>
  <c r="AH77" i="1"/>
  <c r="C78" i="1"/>
  <c r="K78" i="1"/>
  <c r="O78" i="1"/>
  <c r="S78" i="1"/>
  <c r="W78" i="1"/>
  <c r="AA78" i="1"/>
  <c r="AE78" i="1"/>
  <c r="AI78" i="1"/>
  <c r="L79" i="1"/>
  <c r="AC71" i="1"/>
  <c r="X79" i="1"/>
  <c r="Y71" i="1"/>
  <c r="Z72" i="1"/>
  <c r="K73" i="1"/>
  <c r="AA73" i="1"/>
  <c r="P74" i="1"/>
  <c r="AF74" i="1"/>
  <c r="Q75" i="1"/>
  <c r="X75" i="1"/>
  <c r="AC75" i="1"/>
  <c r="AI75" i="1"/>
  <c r="AT75" i="1"/>
  <c r="N76" i="1"/>
  <c r="R76" i="1"/>
  <c r="V76" i="1"/>
  <c r="Z76" i="1"/>
  <c r="AD76" i="1"/>
  <c r="AH76" i="1"/>
  <c r="AL76" i="1"/>
  <c r="K77" i="1"/>
  <c r="O77" i="1"/>
  <c r="S77" i="1"/>
  <c r="W77" i="1"/>
  <c r="AA77" i="1"/>
  <c r="AE77" i="1"/>
  <c r="AI77" i="1"/>
  <c r="L78" i="1"/>
  <c r="P78" i="1"/>
  <c r="T78" i="1"/>
  <c r="X78" i="1"/>
  <c r="AB78" i="1"/>
  <c r="AF78" i="1"/>
  <c r="AJ78" i="1"/>
  <c r="AB79" i="1"/>
  <c r="AD72" i="1"/>
  <c r="O73" i="1"/>
  <c r="AE73" i="1"/>
  <c r="T74" i="1"/>
  <c r="D75" i="1"/>
  <c r="AE75" i="1"/>
  <c r="S76" i="1"/>
  <c r="AI76" i="1"/>
  <c r="X77" i="1"/>
  <c r="Y78" i="1"/>
  <c r="AJ77" i="1"/>
  <c r="AK78" i="1"/>
  <c r="AJ74" i="1"/>
  <c r="L75" i="1"/>
  <c r="AJ75" i="1"/>
  <c r="W76" i="1"/>
  <c r="L77" i="1"/>
  <c r="AB77" i="1"/>
  <c r="M78" i="1"/>
  <c r="AC78" i="1"/>
  <c r="O76" i="1"/>
  <c r="AE76" i="1"/>
  <c r="U78" i="1"/>
  <c r="T75" i="1"/>
  <c r="K76" i="1"/>
  <c r="AA76" i="1"/>
  <c r="P77" i="1"/>
  <c r="AF77" i="1"/>
  <c r="Q78" i="1"/>
  <c r="AG78" i="1"/>
  <c r="Y75" i="1"/>
  <c r="D77" i="1"/>
  <c r="T77" i="1"/>
  <c r="AT78" i="1"/>
  <c r="AT7" i="1"/>
  <c r="AT67" i="1"/>
  <c r="AT19" i="1"/>
  <c r="AT31" i="1"/>
  <c r="AT44" i="1"/>
  <c r="AT52" i="1"/>
  <c r="AT68" i="1"/>
  <c r="AT70" i="1"/>
  <c r="AT49" i="1"/>
  <c r="AT59" i="1"/>
  <c r="AT8" i="1"/>
  <c r="AT12" i="1"/>
  <c r="AT16" i="1"/>
  <c r="AT20" i="1"/>
  <c r="AT24" i="1"/>
  <c r="AT28" i="1"/>
  <c r="AT32" i="1"/>
  <c r="AT36" i="1"/>
  <c r="AT40" i="1"/>
  <c r="AT46" i="1"/>
  <c r="AT54" i="1"/>
  <c r="AT62" i="1"/>
  <c r="AT51" i="1"/>
  <c r="AT43" i="1"/>
  <c r="AT53" i="1"/>
  <c r="AT61" i="1"/>
  <c r="AT15" i="1"/>
  <c r="AT23" i="1"/>
  <c r="AT39" i="1"/>
  <c r="AT60" i="1"/>
  <c r="AT9" i="1"/>
  <c r="AT17" i="1"/>
  <c r="AT25" i="1"/>
  <c r="AT33" i="1"/>
  <c r="AT41" i="1"/>
  <c r="AT48" i="1"/>
  <c r="AT56" i="1"/>
  <c r="AT64" i="1"/>
  <c r="AT63" i="1"/>
  <c r="AT45" i="1"/>
  <c r="AT55" i="1"/>
  <c r="AT65" i="1"/>
  <c r="AT11" i="1"/>
  <c r="AT27" i="1"/>
  <c r="AT35" i="1"/>
  <c r="AT13" i="1"/>
  <c r="AT21" i="1"/>
  <c r="AT29" i="1"/>
  <c r="AT37" i="1"/>
  <c r="AT6" i="1"/>
  <c r="AT10" i="1"/>
  <c r="AT14" i="1"/>
  <c r="AT18" i="1"/>
  <c r="AT22" i="1"/>
  <c r="AT26" i="1"/>
  <c r="AT30" i="1"/>
  <c r="AT34" i="1"/>
  <c r="AT38" i="1"/>
  <c r="AT42" i="1"/>
  <c r="AT50" i="1"/>
  <c r="AT58" i="1"/>
  <c r="AT66" i="1"/>
  <c r="AT69" i="1"/>
  <c r="AT47" i="1"/>
  <c r="AT57" i="1"/>
  <c r="AZ13" i="1"/>
  <c r="AZ29" i="1"/>
  <c r="AZ41" i="1"/>
  <c r="AZ6" i="1"/>
  <c r="AZ10" i="1"/>
  <c r="AZ14" i="1"/>
  <c r="AZ18" i="1"/>
  <c r="AZ22" i="1"/>
  <c r="AZ26" i="1"/>
  <c r="AZ30" i="1"/>
  <c r="AZ34" i="1"/>
  <c r="AZ38" i="1"/>
  <c r="AZ21" i="1"/>
  <c r="AZ33" i="1"/>
  <c r="AZ7" i="1"/>
  <c r="AZ11" i="1"/>
  <c r="AZ15" i="1"/>
  <c r="AZ19" i="1"/>
  <c r="AZ23" i="1"/>
  <c r="AZ27" i="1"/>
  <c r="AZ31" i="1"/>
  <c r="AZ35" i="1"/>
  <c r="AZ39" i="1"/>
  <c r="AZ9" i="1"/>
  <c r="AZ25" i="1"/>
  <c r="AZ37" i="1"/>
  <c r="AZ8" i="1"/>
  <c r="AZ12" i="1"/>
  <c r="AZ16" i="1"/>
  <c r="AZ20" i="1"/>
  <c r="AZ24" i="1"/>
  <c r="AZ28" i="1"/>
  <c r="AZ32" i="1"/>
  <c r="AZ36" i="1"/>
  <c r="AZ40" i="1"/>
  <c r="AZ17" i="1"/>
  <c r="AZ5" i="1"/>
  <c r="BM6" i="1"/>
  <c r="BK6" i="1"/>
  <c r="M42" i="1"/>
  <c r="Q42" i="1"/>
  <c r="U42" i="1"/>
  <c r="Y42" i="1"/>
  <c r="AC42" i="1"/>
  <c r="AG42" i="1"/>
  <c r="AK42" i="1"/>
  <c r="L43" i="1"/>
  <c r="P43" i="1"/>
  <c r="T43" i="1"/>
  <c r="X43" i="1"/>
  <c r="AB43" i="1"/>
  <c r="AF43" i="1"/>
  <c r="AJ43" i="1"/>
  <c r="K44" i="1"/>
  <c r="O44" i="1"/>
  <c r="S44" i="1"/>
  <c r="W44" i="1"/>
  <c r="AA44" i="1"/>
  <c r="AE44" i="1"/>
  <c r="AI44" i="1"/>
  <c r="N45" i="1"/>
  <c r="R45" i="1"/>
  <c r="V45" i="1"/>
  <c r="Z45" i="1"/>
  <c r="AD45" i="1"/>
  <c r="AH45" i="1"/>
  <c r="M46" i="1"/>
  <c r="Q46" i="1"/>
  <c r="U46" i="1"/>
  <c r="Y46" i="1"/>
  <c r="AC46" i="1"/>
  <c r="AG46" i="1"/>
  <c r="AK46" i="1"/>
  <c r="L47" i="1"/>
  <c r="P47" i="1"/>
  <c r="T47" i="1"/>
  <c r="X47" i="1"/>
  <c r="AB47" i="1"/>
  <c r="AF47" i="1"/>
  <c r="AJ47" i="1"/>
  <c r="K48" i="1"/>
  <c r="O48" i="1"/>
  <c r="S48" i="1"/>
  <c r="W48" i="1"/>
  <c r="AA48" i="1"/>
  <c r="AE48" i="1"/>
  <c r="AI48" i="1"/>
  <c r="N49" i="1"/>
  <c r="R49" i="1"/>
  <c r="V49" i="1"/>
  <c r="Z49" i="1"/>
  <c r="AD49" i="1"/>
  <c r="AH49" i="1"/>
  <c r="N42" i="1"/>
  <c r="R42" i="1"/>
  <c r="V42" i="1"/>
  <c r="Z42" i="1"/>
  <c r="AD42" i="1"/>
  <c r="AH42" i="1"/>
  <c r="M43" i="1"/>
  <c r="Q43" i="1"/>
  <c r="U43" i="1"/>
  <c r="Y43" i="1"/>
  <c r="AC43" i="1"/>
  <c r="AG43" i="1"/>
  <c r="AK43" i="1"/>
  <c r="L44" i="1"/>
  <c r="P44" i="1"/>
  <c r="T44" i="1"/>
  <c r="X44" i="1"/>
  <c r="AB44" i="1"/>
  <c r="AF44" i="1"/>
  <c r="AJ44" i="1"/>
  <c r="K45" i="1"/>
  <c r="O45" i="1"/>
  <c r="S45" i="1"/>
  <c r="W45" i="1"/>
  <c r="AA45" i="1"/>
  <c r="AE45" i="1"/>
  <c r="AI45" i="1"/>
  <c r="N46" i="1"/>
  <c r="R46" i="1"/>
  <c r="V46" i="1"/>
  <c r="Z46" i="1"/>
  <c r="AD46" i="1"/>
  <c r="AH46" i="1"/>
  <c r="M47" i="1"/>
  <c r="Q47" i="1"/>
  <c r="U47" i="1"/>
  <c r="Y47" i="1"/>
  <c r="AC47" i="1"/>
  <c r="AG47" i="1"/>
  <c r="AK47" i="1"/>
  <c r="L48" i="1"/>
  <c r="P48" i="1"/>
  <c r="T48" i="1"/>
  <c r="X48" i="1"/>
  <c r="AB48" i="1"/>
  <c r="AF48" i="1"/>
  <c r="AJ48" i="1"/>
  <c r="K42" i="1"/>
  <c r="O42" i="1"/>
  <c r="S42" i="1"/>
  <c r="W42" i="1"/>
  <c r="AA42" i="1"/>
  <c r="AE42" i="1"/>
  <c r="AI42" i="1"/>
  <c r="N43" i="1"/>
  <c r="R43" i="1"/>
  <c r="V43" i="1"/>
  <c r="Z43" i="1"/>
  <c r="AD43" i="1"/>
  <c r="AH43" i="1"/>
  <c r="M44" i="1"/>
  <c r="Q44" i="1"/>
  <c r="U44" i="1"/>
  <c r="Y44" i="1"/>
  <c r="AC44" i="1"/>
  <c r="AG44" i="1"/>
  <c r="AK44" i="1"/>
  <c r="L45" i="1"/>
  <c r="P45" i="1"/>
  <c r="T45" i="1"/>
  <c r="X45" i="1"/>
  <c r="AB45" i="1"/>
  <c r="AF45" i="1"/>
  <c r="AJ45" i="1"/>
  <c r="K46" i="1"/>
  <c r="O46" i="1"/>
  <c r="S46" i="1"/>
  <c r="W46" i="1"/>
  <c r="AA46" i="1"/>
  <c r="AE46" i="1"/>
  <c r="AI46" i="1"/>
  <c r="N47" i="1"/>
  <c r="R47" i="1"/>
  <c r="V47" i="1"/>
  <c r="Z47" i="1"/>
  <c r="AD47" i="1"/>
  <c r="AH47" i="1"/>
  <c r="M48" i="1"/>
  <c r="Q48" i="1"/>
  <c r="U48" i="1"/>
  <c r="Y48" i="1"/>
  <c r="AC48" i="1"/>
  <c r="AG48" i="1"/>
  <c r="AK48" i="1"/>
  <c r="L49" i="1"/>
  <c r="P49" i="1"/>
  <c r="T49" i="1"/>
  <c r="X49" i="1"/>
  <c r="AB49" i="1"/>
  <c r="AF49" i="1"/>
  <c r="AJ49" i="1"/>
  <c r="P42" i="1"/>
  <c r="AF42" i="1"/>
  <c r="K43" i="1"/>
  <c r="AA43" i="1"/>
  <c r="Z44" i="1"/>
  <c r="Y45" i="1"/>
  <c r="T46" i="1"/>
  <c r="AJ46" i="1"/>
  <c r="O47" i="1"/>
  <c r="AE47" i="1"/>
  <c r="N48" i="1"/>
  <c r="AD48" i="1"/>
  <c r="M49" i="1"/>
  <c r="U49" i="1"/>
  <c r="AC49" i="1"/>
  <c r="AK49" i="1"/>
  <c r="M50" i="1"/>
  <c r="Q50" i="1"/>
  <c r="U50" i="1"/>
  <c r="Y50" i="1"/>
  <c r="AC50" i="1"/>
  <c r="AG50" i="1"/>
  <c r="AK50" i="1"/>
  <c r="L51" i="1"/>
  <c r="P51" i="1"/>
  <c r="T51" i="1"/>
  <c r="X51" i="1"/>
  <c r="AB51" i="1"/>
  <c r="AF51" i="1"/>
  <c r="AJ51" i="1"/>
  <c r="K52" i="1"/>
  <c r="O52" i="1"/>
  <c r="S52" i="1"/>
  <c r="W52" i="1"/>
  <c r="AA52" i="1"/>
  <c r="AE52" i="1"/>
  <c r="AI52" i="1"/>
  <c r="N53" i="1"/>
  <c r="R53" i="1"/>
  <c r="V53" i="1"/>
  <c r="Z53" i="1"/>
  <c r="AD53" i="1"/>
  <c r="AH53" i="1"/>
  <c r="M54" i="1"/>
  <c r="Q54" i="1"/>
  <c r="U54" i="1"/>
  <c r="Y54" i="1"/>
  <c r="AC54" i="1"/>
  <c r="AG54" i="1"/>
  <c r="AK54" i="1"/>
  <c r="L55" i="1"/>
  <c r="P55" i="1"/>
  <c r="T55" i="1"/>
  <c r="X55" i="1"/>
  <c r="AB55" i="1"/>
  <c r="AF55" i="1"/>
  <c r="AJ55" i="1"/>
  <c r="T42" i="1"/>
  <c r="AJ42" i="1"/>
  <c r="O43" i="1"/>
  <c r="AE43" i="1"/>
  <c r="N44" i="1"/>
  <c r="AD44" i="1"/>
  <c r="M45" i="1"/>
  <c r="AC45" i="1"/>
  <c r="X46" i="1"/>
  <c r="S47" i="1"/>
  <c r="AI47" i="1"/>
  <c r="R48" i="1"/>
  <c r="AH48" i="1"/>
  <c r="O49" i="1"/>
  <c r="W49" i="1"/>
  <c r="AE49" i="1"/>
  <c r="N50" i="1"/>
  <c r="R50" i="1"/>
  <c r="V50" i="1"/>
  <c r="Z50" i="1"/>
  <c r="AD50" i="1"/>
  <c r="AH50" i="1"/>
  <c r="M51" i="1"/>
  <c r="Q51" i="1"/>
  <c r="U51" i="1"/>
  <c r="Y51" i="1"/>
  <c r="AC51" i="1"/>
  <c r="AG51" i="1"/>
  <c r="AK51" i="1"/>
  <c r="L52" i="1"/>
  <c r="P52" i="1"/>
  <c r="T52" i="1"/>
  <c r="X52" i="1"/>
  <c r="AB52" i="1"/>
  <c r="AF52" i="1"/>
  <c r="AJ52" i="1"/>
  <c r="K53" i="1"/>
  <c r="O53" i="1"/>
  <c r="S53" i="1"/>
  <c r="W53" i="1"/>
  <c r="AA53" i="1"/>
  <c r="AE53" i="1"/>
  <c r="AI53" i="1"/>
  <c r="X42" i="1"/>
  <c r="S43" i="1"/>
  <c r="AI43" i="1"/>
  <c r="R44" i="1"/>
  <c r="AH44" i="1"/>
  <c r="Q45" i="1"/>
  <c r="AG45" i="1"/>
  <c r="L46" i="1"/>
  <c r="AB46" i="1"/>
  <c r="W47" i="1"/>
  <c r="V48" i="1"/>
  <c r="Q49" i="1"/>
  <c r="Y49" i="1"/>
  <c r="AG49" i="1"/>
  <c r="K50" i="1"/>
  <c r="O50" i="1"/>
  <c r="S50" i="1"/>
  <c r="W50" i="1"/>
  <c r="AA50" i="1"/>
  <c r="AE50" i="1"/>
  <c r="AI50" i="1"/>
  <c r="N51" i="1"/>
  <c r="R51" i="1"/>
  <c r="V51" i="1"/>
  <c r="Z51" i="1"/>
  <c r="AD51" i="1"/>
  <c r="AH51" i="1"/>
  <c r="M52" i="1"/>
  <c r="Q52" i="1"/>
  <c r="U52" i="1"/>
  <c r="Y52" i="1"/>
  <c r="AC52" i="1"/>
  <c r="AG52" i="1"/>
  <c r="AK52" i="1"/>
  <c r="L53" i="1"/>
  <c r="P53" i="1"/>
  <c r="T53" i="1"/>
  <c r="X53" i="1"/>
  <c r="AB53" i="1"/>
  <c r="AF53" i="1"/>
  <c r="AJ53" i="1"/>
  <c r="K54" i="1"/>
  <c r="O54" i="1"/>
  <c r="S54" i="1"/>
  <c r="W54" i="1"/>
  <c r="AA54" i="1"/>
  <c r="AE54" i="1"/>
  <c r="AI54" i="1"/>
  <c r="N55" i="1"/>
  <c r="R55" i="1"/>
  <c r="V55" i="1"/>
  <c r="U45" i="1"/>
  <c r="P46" i="1"/>
  <c r="S49" i="1"/>
  <c r="X50" i="1"/>
  <c r="S51" i="1"/>
  <c r="AI51" i="1"/>
  <c r="R52" i="1"/>
  <c r="AH52" i="1"/>
  <c r="Q53" i="1"/>
  <c r="AG53" i="1"/>
  <c r="P54" i="1"/>
  <c r="X54" i="1"/>
  <c r="AF54" i="1"/>
  <c r="Q55" i="1"/>
  <c r="Y55" i="1"/>
  <c r="AD55" i="1"/>
  <c r="AI55" i="1"/>
  <c r="K56" i="1"/>
  <c r="O56" i="1"/>
  <c r="S56" i="1"/>
  <c r="W56" i="1"/>
  <c r="AA56" i="1"/>
  <c r="AE56" i="1"/>
  <c r="AI56" i="1"/>
  <c r="N57" i="1"/>
  <c r="R57" i="1"/>
  <c r="V57" i="1"/>
  <c r="Z57" i="1"/>
  <c r="AD57" i="1"/>
  <c r="AH57" i="1"/>
  <c r="M58" i="1"/>
  <c r="Q58" i="1"/>
  <c r="U58" i="1"/>
  <c r="Y58" i="1"/>
  <c r="AC58" i="1"/>
  <c r="AG58" i="1"/>
  <c r="AK58" i="1"/>
  <c r="L59" i="1"/>
  <c r="P59" i="1"/>
  <c r="T59" i="1"/>
  <c r="X59" i="1"/>
  <c r="AB59" i="1"/>
  <c r="AF59" i="1"/>
  <c r="AJ59" i="1"/>
  <c r="K60" i="1"/>
  <c r="O60" i="1"/>
  <c r="S60" i="1"/>
  <c r="W60" i="1"/>
  <c r="AA60" i="1"/>
  <c r="AE60" i="1"/>
  <c r="AI60" i="1"/>
  <c r="N61" i="1"/>
  <c r="R61" i="1"/>
  <c r="V61" i="1"/>
  <c r="Z61" i="1"/>
  <c r="AD61" i="1"/>
  <c r="AH61" i="1"/>
  <c r="M62" i="1"/>
  <c r="Q62" i="1"/>
  <c r="U62" i="1"/>
  <c r="Y62" i="1"/>
  <c r="AC62" i="1"/>
  <c r="AG62" i="1"/>
  <c r="AK62" i="1"/>
  <c r="L63" i="1"/>
  <c r="P63" i="1"/>
  <c r="T63" i="1"/>
  <c r="X63" i="1"/>
  <c r="AB63" i="1"/>
  <c r="AF63" i="1"/>
  <c r="AJ63" i="1"/>
  <c r="K64" i="1"/>
  <c r="O64" i="1"/>
  <c r="S64" i="1"/>
  <c r="W64" i="1"/>
  <c r="AA64" i="1"/>
  <c r="AE64" i="1"/>
  <c r="AI64" i="1"/>
  <c r="L42" i="1"/>
  <c r="AK45" i="1"/>
  <c r="AF46" i="1"/>
  <c r="K47" i="1"/>
  <c r="AA49" i="1"/>
  <c r="L50" i="1"/>
  <c r="AB50" i="1"/>
  <c r="W51" i="1"/>
  <c r="V52" i="1"/>
  <c r="U53" i="1"/>
  <c r="AK53" i="1"/>
  <c r="R54" i="1"/>
  <c r="Z54" i="1"/>
  <c r="AH54" i="1"/>
  <c r="K55" i="1"/>
  <c r="S55" i="1"/>
  <c r="Z55" i="1"/>
  <c r="AE55" i="1"/>
  <c r="AK55" i="1"/>
  <c r="L56" i="1"/>
  <c r="P56" i="1"/>
  <c r="T56" i="1"/>
  <c r="X56" i="1"/>
  <c r="AB56" i="1"/>
  <c r="AF56" i="1"/>
  <c r="AJ56" i="1"/>
  <c r="K57" i="1"/>
  <c r="O57" i="1"/>
  <c r="S57" i="1"/>
  <c r="W57" i="1"/>
  <c r="AA57" i="1"/>
  <c r="AE57" i="1"/>
  <c r="AI57" i="1"/>
  <c r="N58" i="1"/>
  <c r="R58" i="1"/>
  <c r="V58" i="1"/>
  <c r="Z58" i="1"/>
  <c r="AD58" i="1"/>
  <c r="AH58" i="1"/>
  <c r="M59" i="1"/>
  <c r="Q59" i="1"/>
  <c r="U59" i="1"/>
  <c r="Y59" i="1"/>
  <c r="AC59" i="1"/>
  <c r="AG59" i="1"/>
  <c r="AK59" i="1"/>
  <c r="L60" i="1"/>
  <c r="P60" i="1"/>
  <c r="T60" i="1"/>
  <c r="X60" i="1"/>
  <c r="AB60" i="1"/>
  <c r="AF60" i="1"/>
  <c r="AJ60" i="1"/>
  <c r="AB42" i="1"/>
  <c r="W43" i="1"/>
  <c r="AA47" i="1"/>
  <c r="Z48" i="1"/>
  <c r="AI49" i="1"/>
  <c r="P50" i="1"/>
  <c r="AF50" i="1"/>
  <c r="K51" i="1"/>
  <c r="AA51" i="1"/>
  <c r="Z52" i="1"/>
  <c r="Y53" i="1"/>
  <c r="L54" i="1"/>
  <c r="T54" i="1"/>
  <c r="AB54" i="1"/>
  <c r="AJ54" i="1"/>
  <c r="M55" i="1"/>
  <c r="U55" i="1"/>
  <c r="AA55" i="1"/>
  <c r="AG55" i="1"/>
  <c r="M56" i="1"/>
  <c r="Q56" i="1"/>
  <c r="U56" i="1"/>
  <c r="Y56" i="1"/>
  <c r="AC56" i="1"/>
  <c r="AG56" i="1"/>
  <c r="AK56" i="1"/>
  <c r="L57" i="1"/>
  <c r="P57" i="1"/>
  <c r="T57" i="1"/>
  <c r="X57" i="1"/>
  <c r="AB57" i="1"/>
  <c r="AF57" i="1"/>
  <c r="AJ57" i="1"/>
  <c r="K58" i="1"/>
  <c r="O58" i="1"/>
  <c r="S58" i="1"/>
  <c r="W58" i="1"/>
  <c r="AA58" i="1"/>
  <c r="AE58" i="1"/>
  <c r="AI58" i="1"/>
  <c r="N59" i="1"/>
  <c r="R59" i="1"/>
  <c r="V59" i="1"/>
  <c r="Z59" i="1"/>
  <c r="AD59" i="1"/>
  <c r="AH59" i="1"/>
  <c r="M60" i="1"/>
  <c r="Q60" i="1"/>
  <c r="U60" i="1"/>
  <c r="Y60" i="1"/>
  <c r="AC60" i="1"/>
  <c r="AG60" i="1"/>
  <c r="AK60" i="1"/>
  <c r="L61" i="1"/>
  <c r="P61" i="1"/>
  <c r="T61" i="1"/>
  <c r="X61" i="1"/>
  <c r="AB61" i="1"/>
  <c r="AF61" i="1"/>
  <c r="AJ61" i="1"/>
  <c r="K62" i="1"/>
  <c r="O62" i="1"/>
  <c r="S62" i="1"/>
  <c r="W62" i="1"/>
  <c r="AA62" i="1"/>
  <c r="AE62" i="1"/>
  <c r="AI62" i="1"/>
  <c r="N63" i="1"/>
  <c r="R63" i="1"/>
  <c r="V63" i="1"/>
  <c r="Z63" i="1"/>
  <c r="AD63" i="1"/>
  <c r="AH63" i="1"/>
  <c r="M64" i="1"/>
  <c r="Q64" i="1"/>
  <c r="U64" i="1"/>
  <c r="Y64" i="1"/>
  <c r="AC64" i="1"/>
  <c r="AG64" i="1"/>
  <c r="AK64" i="1"/>
  <c r="L65" i="1"/>
  <c r="P65" i="1"/>
  <c r="T65" i="1"/>
  <c r="X65" i="1"/>
  <c r="AB65" i="1"/>
  <c r="AF65" i="1"/>
  <c r="AJ65" i="1"/>
  <c r="K66" i="1"/>
  <c r="O66" i="1"/>
  <c r="S66" i="1"/>
  <c r="W66" i="1"/>
  <c r="AA66" i="1"/>
  <c r="AE66" i="1"/>
  <c r="AI66" i="1"/>
  <c r="N67" i="1"/>
  <c r="R67" i="1"/>
  <c r="V67" i="1"/>
  <c r="Z67" i="1"/>
  <c r="AD67" i="1"/>
  <c r="AH67" i="1"/>
  <c r="M68" i="1"/>
  <c r="Q68" i="1"/>
  <c r="U68" i="1"/>
  <c r="Y68" i="1"/>
  <c r="AC68" i="1"/>
  <c r="K49" i="1"/>
  <c r="AD54" i="1"/>
  <c r="AC55" i="1"/>
  <c r="N56" i="1"/>
  <c r="AD56" i="1"/>
  <c r="M57" i="1"/>
  <c r="AC57" i="1"/>
  <c r="X58" i="1"/>
  <c r="S59" i="1"/>
  <c r="AI59" i="1"/>
  <c r="R60" i="1"/>
  <c r="AH60" i="1"/>
  <c r="Q61" i="1"/>
  <c r="Y61" i="1"/>
  <c r="AG61" i="1"/>
  <c r="R62" i="1"/>
  <c r="Z62" i="1"/>
  <c r="AH62" i="1"/>
  <c r="K63" i="1"/>
  <c r="S63" i="1"/>
  <c r="AA63" i="1"/>
  <c r="AI63" i="1"/>
  <c r="L64" i="1"/>
  <c r="T64" i="1"/>
  <c r="AB64" i="1"/>
  <c r="AJ64" i="1"/>
  <c r="N65" i="1"/>
  <c r="S65" i="1"/>
  <c r="Y65" i="1"/>
  <c r="AD65" i="1"/>
  <c r="AI65" i="1"/>
  <c r="L66" i="1"/>
  <c r="Q66" i="1"/>
  <c r="V66" i="1"/>
  <c r="AB66" i="1"/>
  <c r="AG66" i="1"/>
  <c r="M67" i="1"/>
  <c r="S67" i="1"/>
  <c r="X67" i="1"/>
  <c r="AC67" i="1"/>
  <c r="AI67" i="1"/>
  <c r="O68" i="1"/>
  <c r="T68" i="1"/>
  <c r="Z68" i="1"/>
  <c r="AE68" i="1"/>
  <c r="AI68" i="1"/>
  <c r="N69" i="1"/>
  <c r="R69" i="1"/>
  <c r="V69" i="1"/>
  <c r="Z69" i="1"/>
  <c r="AD69" i="1"/>
  <c r="AH69" i="1"/>
  <c r="M70" i="1"/>
  <c r="Q70" i="1"/>
  <c r="U70" i="1"/>
  <c r="Y70" i="1"/>
  <c r="AC70" i="1"/>
  <c r="AG70" i="1"/>
  <c r="AK70" i="1"/>
  <c r="V68" i="1"/>
  <c r="AJ68" i="1"/>
  <c r="K69" i="1"/>
  <c r="S69" i="1"/>
  <c r="W69" i="1"/>
  <c r="AE69" i="1"/>
  <c r="R70" i="1"/>
  <c r="Z70" i="1"/>
  <c r="AH70" i="1"/>
  <c r="N60" i="1"/>
  <c r="W61" i="1"/>
  <c r="P62" i="1"/>
  <c r="Q63" i="1"/>
  <c r="R64" i="1"/>
  <c r="M65" i="1"/>
  <c r="AC65" i="1"/>
  <c r="P66" i="1"/>
  <c r="AF66" i="1"/>
  <c r="Q67" i="1"/>
  <c r="AG67" i="1"/>
  <c r="X68" i="1"/>
  <c r="Q69" i="1"/>
  <c r="AC69" i="1"/>
  <c r="AB70" i="1"/>
  <c r="T50" i="1"/>
  <c r="O51" i="1"/>
  <c r="N52" i="1"/>
  <c r="M53" i="1"/>
  <c r="AH55" i="1"/>
  <c r="R56" i="1"/>
  <c r="AH56" i="1"/>
  <c r="Q57" i="1"/>
  <c r="AG57" i="1"/>
  <c r="L58" i="1"/>
  <c r="AB58" i="1"/>
  <c r="W59" i="1"/>
  <c r="V60" i="1"/>
  <c r="K61" i="1"/>
  <c r="S61" i="1"/>
  <c r="AA61" i="1"/>
  <c r="AI61" i="1"/>
  <c r="L62" i="1"/>
  <c r="T62" i="1"/>
  <c r="AB62" i="1"/>
  <c r="AJ62" i="1"/>
  <c r="M63" i="1"/>
  <c r="U63" i="1"/>
  <c r="AC63" i="1"/>
  <c r="AK63" i="1"/>
  <c r="N64" i="1"/>
  <c r="V64" i="1"/>
  <c r="AD64" i="1"/>
  <c r="O65" i="1"/>
  <c r="U65" i="1"/>
  <c r="Z65" i="1"/>
  <c r="AE65" i="1"/>
  <c r="AK65" i="1"/>
  <c r="M66" i="1"/>
  <c r="R66" i="1"/>
  <c r="X66" i="1"/>
  <c r="AC66" i="1"/>
  <c r="AH66" i="1"/>
  <c r="O67" i="1"/>
  <c r="T67" i="1"/>
  <c r="Y67" i="1"/>
  <c r="AE67" i="1"/>
  <c r="AJ67" i="1"/>
  <c r="K68" i="1"/>
  <c r="P68" i="1"/>
  <c r="AA68" i="1"/>
  <c r="AF68" i="1"/>
  <c r="O69" i="1"/>
  <c r="AA69" i="1"/>
  <c r="AI69" i="1"/>
  <c r="N70" i="1"/>
  <c r="V70" i="1"/>
  <c r="AD70" i="1"/>
  <c r="Z56" i="1"/>
  <c r="AE59" i="1"/>
  <c r="AE61" i="1"/>
  <c r="X62" i="1"/>
  <c r="AF62" i="1"/>
  <c r="AG63" i="1"/>
  <c r="AH64" i="1"/>
  <c r="R65" i="1"/>
  <c r="AH65" i="1"/>
  <c r="U66" i="1"/>
  <c r="AK66" i="1"/>
  <c r="W67" i="1"/>
  <c r="S68" i="1"/>
  <c r="AH68" i="1"/>
  <c r="M69" i="1"/>
  <c r="Y69" i="1"/>
  <c r="AK69" i="1"/>
  <c r="P70" i="1"/>
  <c r="X70" i="1"/>
  <c r="AJ70" i="1"/>
  <c r="V44" i="1"/>
  <c r="AJ50" i="1"/>
  <c r="AE51" i="1"/>
  <c r="AD52" i="1"/>
  <c r="AC53" i="1"/>
  <c r="N54" i="1"/>
  <c r="O55" i="1"/>
  <c r="V56" i="1"/>
  <c r="U57" i="1"/>
  <c r="AK57" i="1"/>
  <c r="P58" i="1"/>
  <c r="AF58" i="1"/>
  <c r="K59" i="1"/>
  <c r="AA59" i="1"/>
  <c r="Z60" i="1"/>
  <c r="M61" i="1"/>
  <c r="U61" i="1"/>
  <c r="AC61" i="1"/>
  <c r="AK61" i="1"/>
  <c r="N62" i="1"/>
  <c r="V62" i="1"/>
  <c r="AD62" i="1"/>
  <c r="O63" i="1"/>
  <c r="W63" i="1"/>
  <c r="AE63" i="1"/>
  <c r="P64" i="1"/>
  <c r="X64" i="1"/>
  <c r="AF64" i="1"/>
  <c r="K65" i="1"/>
  <c r="Q65" i="1"/>
  <c r="V65" i="1"/>
  <c r="AA65" i="1"/>
  <c r="AG65" i="1"/>
  <c r="N66" i="1"/>
  <c r="T66" i="1"/>
  <c r="Y66" i="1"/>
  <c r="AD66" i="1"/>
  <c r="AJ66" i="1"/>
  <c r="K67" i="1"/>
  <c r="P67" i="1"/>
  <c r="U67" i="1"/>
  <c r="AA67" i="1"/>
  <c r="AF67" i="1"/>
  <c r="AK67" i="1"/>
  <c r="L68" i="1"/>
  <c r="R68" i="1"/>
  <c r="W68" i="1"/>
  <c r="AB68" i="1"/>
  <c r="AG68" i="1"/>
  <c r="AK68" i="1"/>
  <c r="L69" i="1"/>
  <c r="P69" i="1"/>
  <c r="T69" i="1"/>
  <c r="X69" i="1"/>
  <c r="AB69" i="1"/>
  <c r="AF69" i="1"/>
  <c r="AJ69" i="1"/>
  <c r="K70" i="1"/>
  <c r="O70" i="1"/>
  <c r="S70" i="1"/>
  <c r="W70" i="1"/>
  <c r="AA70" i="1"/>
  <c r="AE70" i="1"/>
  <c r="AI70" i="1"/>
  <c r="V54" i="1"/>
  <c r="W55" i="1"/>
  <c r="Y57" i="1"/>
  <c r="T58" i="1"/>
  <c r="AJ58" i="1"/>
  <c r="O59" i="1"/>
  <c r="AD60" i="1"/>
  <c r="O61" i="1"/>
  <c r="Y63" i="1"/>
  <c r="Z64" i="1"/>
  <c r="W65" i="1"/>
  <c r="Z66" i="1"/>
  <c r="L67" i="1"/>
  <c r="AB67" i="1"/>
  <c r="N68" i="1"/>
  <c r="AD68" i="1"/>
  <c r="U69" i="1"/>
  <c r="AG69" i="1"/>
  <c r="L70" i="1"/>
  <c r="T70" i="1"/>
  <c r="AF70" i="1"/>
  <c r="BL6" i="1"/>
  <c r="B5" i="1"/>
  <c r="B73" i="1" s="1"/>
  <c r="C5" i="1"/>
  <c r="C79" i="1" s="1"/>
  <c r="D5" i="1"/>
  <c r="D71" i="1" s="1"/>
  <c r="E5" i="1"/>
  <c r="E71" i="1" s="1"/>
  <c r="F5" i="1"/>
  <c r="F71" i="1" s="1"/>
  <c r="G5" i="1"/>
  <c r="G75" i="1" s="1"/>
  <c r="H5" i="1"/>
  <c r="H77" i="1" s="1"/>
  <c r="I5" i="1"/>
  <c r="I74" i="1" s="1"/>
  <c r="J5" i="1"/>
  <c r="J76" i="1" s="1"/>
  <c r="AL5" i="1"/>
  <c r="AL71" i="1" s="1"/>
  <c r="AR5" i="1"/>
  <c r="AS5" i="1" s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F72" i="1" l="1"/>
  <c r="J75" i="1"/>
  <c r="I78" i="1"/>
  <c r="H78" i="1"/>
  <c r="B76" i="1"/>
  <c r="J72" i="1"/>
  <c r="H79" i="1"/>
  <c r="AL77" i="1"/>
  <c r="AO77" i="1" s="1"/>
  <c r="F77" i="1"/>
  <c r="H75" i="1"/>
  <c r="G73" i="1"/>
  <c r="J78" i="1"/>
  <c r="E77" i="1"/>
  <c r="H76" i="1"/>
  <c r="C73" i="1"/>
  <c r="C74" i="1"/>
  <c r="J73" i="1"/>
  <c r="E72" i="1"/>
  <c r="H71" i="1"/>
  <c r="AL74" i="1"/>
  <c r="F74" i="1"/>
  <c r="D72" i="1"/>
  <c r="G71" i="1"/>
  <c r="AL75" i="1"/>
  <c r="AQ75" i="1" s="1"/>
  <c r="AS75" i="1" s="1"/>
  <c r="F75" i="1"/>
  <c r="D73" i="1"/>
  <c r="G72" i="1"/>
  <c r="I79" i="1"/>
  <c r="F76" i="1"/>
  <c r="J74" i="1"/>
  <c r="B79" i="1"/>
  <c r="E78" i="1"/>
  <c r="D74" i="1"/>
  <c r="G76" i="1"/>
  <c r="C76" i="1"/>
  <c r="D78" i="1"/>
  <c r="G77" i="1"/>
  <c r="B77" i="1"/>
  <c r="AL72" i="1"/>
  <c r="D79" i="1"/>
  <c r="AP79" i="1" s="1"/>
  <c r="AN79" i="1" s="1"/>
  <c r="AL78" i="1"/>
  <c r="F78" i="1"/>
  <c r="D76" i="1"/>
  <c r="H74" i="1"/>
  <c r="AL73" i="1"/>
  <c r="F73" i="1"/>
  <c r="G79" i="1"/>
  <c r="B74" i="1"/>
  <c r="AP74" i="1" s="1"/>
  <c r="AN74" i="1" s="1"/>
  <c r="C71" i="1"/>
  <c r="J79" i="1"/>
  <c r="B75" i="1"/>
  <c r="C72" i="1"/>
  <c r="J71" i="1"/>
  <c r="E79" i="1"/>
  <c r="J77" i="1"/>
  <c r="B72" i="1"/>
  <c r="AO72" i="1" s="1"/>
  <c r="B71" i="1"/>
  <c r="C77" i="1"/>
  <c r="I75" i="1"/>
  <c r="I71" i="1"/>
  <c r="AO71" i="1" s="1"/>
  <c r="G78" i="1"/>
  <c r="I76" i="1"/>
  <c r="AO76" i="1" s="1"/>
  <c r="B78" i="1"/>
  <c r="I73" i="1"/>
  <c r="AP73" i="1" s="1"/>
  <c r="AN73" i="1" s="1"/>
  <c r="AL79" i="1"/>
  <c r="F79" i="1"/>
  <c r="AX72" i="1"/>
  <c r="AY72" i="1"/>
  <c r="AY78" i="1"/>
  <c r="AX78" i="1"/>
  <c r="AX79" i="1"/>
  <c r="AY79" i="1"/>
  <c r="AX75" i="1"/>
  <c r="AY75" i="1"/>
  <c r="AY71" i="1"/>
  <c r="AX71" i="1"/>
  <c r="AX77" i="1"/>
  <c r="AY77" i="1"/>
  <c r="BB79" i="1"/>
  <c r="BD80" i="1" s="1"/>
  <c r="BF79" i="1"/>
  <c r="BG71" i="1"/>
  <c r="BH72" i="1"/>
  <c r="BA73" i="1"/>
  <c r="BE73" i="1"/>
  <c r="BB74" i="1"/>
  <c r="BF74" i="1"/>
  <c r="BG79" i="1"/>
  <c r="BH71" i="1"/>
  <c r="BA72" i="1"/>
  <c r="BE72" i="1"/>
  <c r="BB73" i="1"/>
  <c r="BF73" i="1"/>
  <c r="BG74" i="1"/>
  <c r="BH79" i="1"/>
  <c r="BA71" i="1"/>
  <c r="BE71" i="1"/>
  <c r="BB72" i="1"/>
  <c r="BF72" i="1"/>
  <c r="BG73" i="1"/>
  <c r="BH74" i="1"/>
  <c r="BA74" i="1"/>
  <c r="BH75" i="1"/>
  <c r="BA76" i="1"/>
  <c r="BE76" i="1"/>
  <c r="BB77" i="1"/>
  <c r="BF77" i="1"/>
  <c r="BG78" i="1"/>
  <c r="BG61" i="1"/>
  <c r="BG62" i="1"/>
  <c r="BG63" i="1"/>
  <c r="BG64" i="1"/>
  <c r="BG65" i="1"/>
  <c r="BG66" i="1"/>
  <c r="BG67" i="1"/>
  <c r="BG68" i="1"/>
  <c r="BG69" i="1"/>
  <c r="BG70" i="1"/>
  <c r="BH70" i="1"/>
  <c r="BE70" i="1"/>
  <c r="BB71" i="1"/>
  <c r="BH73" i="1"/>
  <c r="BE74" i="1"/>
  <c r="BA75" i="1"/>
  <c r="BC75" i="1" s="1"/>
  <c r="BE75" i="1"/>
  <c r="BB76" i="1"/>
  <c r="BF76" i="1"/>
  <c r="BG77" i="1"/>
  <c r="BH78" i="1"/>
  <c r="BH61" i="1"/>
  <c r="BH62" i="1"/>
  <c r="BH63" i="1"/>
  <c r="BH64" i="1"/>
  <c r="BH65" i="1"/>
  <c r="BH66" i="1"/>
  <c r="BH67" i="1"/>
  <c r="BH68" i="1"/>
  <c r="BH69" i="1"/>
  <c r="BE68" i="1"/>
  <c r="BA79" i="1"/>
  <c r="BF71" i="1"/>
  <c r="BG72" i="1"/>
  <c r="BB75" i="1"/>
  <c r="BD75" i="1" s="1"/>
  <c r="BF75" i="1"/>
  <c r="BG76" i="1"/>
  <c r="BH77" i="1"/>
  <c r="BA78" i="1"/>
  <c r="BE78" i="1"/>
  <c r="BE61" i="1"/>
  <c r="BE62" i="1"/>
  <c r="BE63" i="1"/>
  <c r="BE64" i="1"/>
  <c r="BE65" i="1"/>
  <c r="BE66" i="1"/>
  <c r="BE67" i="1"/>
  <c r="BE69" i="1"/>
  <c r="BE79" i="1"/>
  <c r="BA77" i="1"/>
  <c r="BF78" i="1"/>
  <c r="BF64" i="1"/>
  <c r="BF68" i="1"/>
  <c r="BF67" i="1"/>
  <c r="BH76" i="1"/>
  <c r="BE77" i="1"/>
  <c r="BF61" i="1"/>
  <c r="BF65" i="1"/>
  <c r="BF69" i="1"/>
  <c r="BF70" i="1"/>
  <c r="BB78" i="1"/>
  <c r="BD78" i="1" s="1"/>
  <c r="BG75" i="1"/>
  <c r="BF62" i="1"/>
  <c r="BF66" i="1"/>
  <c r="BF63" i="1"/>
  <c r="AX76" i="1"/>
  <c r="AY76" i="1"/>
  <c r="AX73" i="1"/>
  <c r="AY73" i="1"/>
  <c r="AX74" i="1"/>
  <c r="AY74" i="1"/>
  <c r="AV72" i="1"/>
  <c r="AW73" i="1"/>
  <c r="AV71" i="1"/>
  <c r="AW72" i="1"/>
  <c r="AV79" i="1"/>
  <c r="AW71" i="1"/>
  <c r="AV74" i="1"/>
  <c r="AW79" i="1"/>
  <c r="AV75" i="1"/>
  <c r="AW76" i="1"/>
  <c r="AW75" i="1"/>
  <c r="AV78" i="1"/>
  <c r="AV73" i="1"/>
  <c r="AW74" i="1"/>
  <c r="AV77" i="1"/>
  <c r="AW78" i="1"/>
  <c r="AV76" i="1"/>
  <c r="AW77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H5" i="1"/>
  <c r="BH7" i="1"/>
  <c r="BH10" i="1"/>
  <c r="BH14" i="1"/>
  <c r="BH17" i="1"/>
  <c r="BH20" i="1"/>
  <c r="BH23" i="1"/>
  <c r="BH26" i="1"/>
  <c r="BH29" i="1"/>
  <c r="BH32" i="1"/>
  <c r="BH34" i="1"/>
  <c r="BH38" i="1"/>
  <c r="BH41" i="1"/>
  <c r="BH44" i="1"/>
  <c r="BH46" i="1"/>
  <c r="BH49" i="1"/>
  <c r="BH52" i="1"/>
  <c r="BH55" i="1"/>
  <c r="BH58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G5" i="1"/>
  <c r="BH6" i="1"/>
  <c r="BH9" i="1"/>
  <c r="BH12" i="1"/>
  <c r="BH15" i="1"/>
  <c r="BH18" i="1"/>
  <c r="BH21" i="1"/>
  <c r="BH24" i="1"/>
  <c r="BH27" i="1"/>
  <c r="BH30" i="1"/>
  <c r="BH33" i="1"/>
  <c r="BH36" i="1"/>
  <c r="BH39" i="1"/>
  <c r="BH42" i="1"/>
  <c r="BH45" i="1"/>
  <c r="BH48" i="1"/>
  <c r="BH51" i="1"/>
  <c r="BH54" i="1"/>
  <c r="BH57" i="1"/>
  <c r="BH60" i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F5" i="1"/>
  <c r="BH8" i="1"/>
  <c r="BH11" i="1"/>
  <c r="BH13" i="1"/>
  <c r="BH16" i="1"/>
  <c r="BH19" i="1"/>
  <c r="BH22" i="1"/>
  <c r="BH25" i="1"/>
  <c r="BH28" i="1"/>
  <c r="BH31" i="1"/>
  <c r="BH35" i="1"/>
  <c r="BH37" i="1"/>
  <c r="BH40" i="1"/>
  <c r="BH43" i="1"/>
  <c r="BH47" i="1"/>
  <c r="BH50" i="1"/>
  <c r="BH53" i="1"/>
  <c r="BH56" i="1"/>
  <c r="BH59" i="1"/>
  <c r="BE5" i="1"/>
  <c r="BA61" i="1"/>
  <c r="BA63" i="1"/>
  <c r="BA65" i="1"/>
  <c r="BA67" i="1"/>
  <c r="BA69" i="1"/>
  <c r="BB67" i="1"/>
  <c r="BB70" i="1"/>
  <c r="BB61" i="1"/>
  <c r="BB62" i="1"/>
  <c r="BB63" i="1"/>
  <c r="BB64" i="1"/>
  <c r="BB65" i="1"/>
  <c r="BB66" i="1"/>
  <c r="BB69" i="1"/>
  <c r="BA62" i="1"/>
  <c r="BC62" i="1" s="1"/>
  <c r="BA64" i="1"/>
  <c r="BA66" i="1"/>
  <c r="BA68" i="1"/>
  <c r="BA70" i="1"/>
  <c r="BC70" i="1" s="1"/>
  <c r="BB68" i="1"/>
  <c r="BB6" i="1"/>
  <c r="BB10" i="1"/>
  <c r="BB14" i="1"/>
  <c r="BB18" i="1"/>
  <c r="BB22" i="1"/>
  <c r="BB26" i="1"/>
  <c r="BB30" i="1"/>
  <c r="BB34" i="1"/>
  <c r="BB38" i="1"/>
  <c r="BB42" i="1"/>
  <c r="BB46" i="1"/>
  <c r="BB50" i="1"/>
  <c r="BB54" i="1"/>
  <c r="BB58" i="1"/>
  <c r="BB17" i="1"/>
  <c r="BB25" i="1"/>
  <c r="BB41" i="1"/>
  <c r="BB49" i="1"/>
  <c r="BB7" i="1"/>
  <c r="BB11" i="1"/>
  <c r="BB15" i="1"/>
  <c r="BB19" i="1"/>
  <c r="BB23" i="1"/>
  <c r="BB27" i="1"/>
  <c r="BB31" i="1"/>
  <c r="BB35" i="1"/>
  <c r="BB39" i="1"/>
  <c r="BB43" i="1"/>
  <c r="BB47" i="1"/>
  <c r="BB51" i="1"/>
  <c r="BB55" i="1"/>
  <c r="BB59" i="1"/>
  <c r="BB13" i="1"/>
  <c r="BB29" i="1"/>
  <c r="BB37" i="1"/>
  <c r="BB53" i="1"/>
  <c r="BB57" i="1"/>
  <c r="BB8" i="1"/>
  <c r="BB12" i="1"/>
  <c r="BB16" i="1"/>
  <c r="BB20" i="1"/>
  <c r="BB24" i="1"/>
  <c r="BB28" i="1"/>
  <c r="BB32" i="1"/>
  <c r="BB36" i="1"/>
  <c r="BB40" i="1"/>
  <c r="BB44" i="1"/>
  <c r="BB48" i="1"/>
  <c r="BB52" i="1"/>
  <c r="BB56" i="1"/>
  <c r="BB60" i="1"/>
  <c r="BB9" i="1"/>
  <c r="BB21" i="1"/>
  <c r="BB33" i="1"/>
  <c r="BB45" i="1"/>
  <c r="BB5" i="1"/>
  <c r="BA6" i="1"/>
  <c r="BA10" i="1"/>
  <c r="BA14" i="1"/>
  <c r="BA18" i="1"/>
  <c r="BA22" i="1"/>
  <c r="BA26" i="1"/>
  <c r="BA30" i="1"/>
  <c r="BA34" i="1"/>
  <c r="BA38" i="1"/>
  <c r="BA42" i="1"/>
  <c r="BA46" i="1"/>
  <c r="BA50" i="1"/>
  <c r="BA54" i="1"/>
  <c r="BA58" i="1"/>
  <c r="BA13" i="1"/>
  <c r="BA25" i="1"/>
  <c r="BA37" i="1"/>
  <c r="BA53" i="1"/>
  <c r="BA7" i="1"/>
  <c r="BA11" i="1"/>
  <c r="BA15" i="1"/>
  <c r="BA19" i="1"/>
  <c r="BA23" i="1"/>
  <c r="BA27" i="1"/>
  <c r="BA31" i="1"/>
  <c r="BA35" i="1"/>
  <c r="BA39" i="1"/>
  <c r="BA43" i="1"/>
  <c r="BA47" i="1"/>
  <c r="BA51" i="1"/>
  <c r="BA55" i="1"/>
  <c r="BA59" i="1"/>
  <c r="BA17" i="1"/>
  <c r="BA29" i="1"/>
  <c r="BA41" i="1"/>
  <c r="BA49" i="1"/>
  <c r="BA5" i="1"/>
  <c r="BA8" i="1"/>
  <c r="BA12" i="1"/>
  <c r="BA16" i="1"/>
  <c r="BA20" i="1"/>
  <c r="BA24" i="1"/>
  <c r="BA28" i="1"/>
  <c r="BA32" i="1"/>
  <c r="BA36" i="1"/>
  <c r="BA40" i="1"/>
  <c r="BA44" i="1"/>
  <c r="BA48" i="1"/>
  <c r="BA52" i="1"/>
  <c r="BA56" i="1"/>
  <c r="BA60" i="1"/>
  <c r="BC61" i="1" s="1"/>
  <c r="BA9" i="1"/>
  <c r="BA21" i="1"/>
  <c r="BA33" i="1"/>
  <c r="BA45" i="1"/>
  <c r="BA57" i="1"/>
  <c r="AY47" i="1"/>
  <c r="AX47" i="1"/>
  <c r="AX29" i="1"/>
  <c r="AY29" i="1"/>
  <c r="AY27" i="1"/>
  <c r="AX27" i="1"/>
  <c r="AX17" i="1"/>
  <c r="AY17" i="1"/>
  <c r="AY46" i="1"/>
  <c r="AX46" i="1"/>
  <c r="AY31" i="1"/>
  <c r="AX31" i="1"/>
  <c r="AX69" i="1"/>
  <c r="AY69" i="1"/>
  <c r="AY42" i="1"/>
  <c r="AX42" i="1"/>
  <c r="AY26" i="1"/>
  <c r="AX26" i="1"/>
  <c r="AY10" i="1"/>
  <c r="AX10" i="1"/>
  <c r="AX21" i="1"/>
  <c r="AY21" i="1"/>
  <c r="AY11" i="1"/>
  <c r="AX11" i="1"/>
  <c r="AY63" i="1"/>
  <c r="AX63" i="1"/>
  <c r="AX41" i="1"/>
  <c r="AY41" i="1"/>
  <c r="AX9" i="1"/>
  <c r="AY9" i="1"/>
  <c r="AY15" i="1"/>
  <c r="AX15" i="1"/>
  <c r="AY51" i="1"/>
  <c r="AX51" i="1"/>
  <c r="AY40" i="1"/>
  <c r="AX40" i="1"/>
  <c r="AY24" i="1"/>
  <c r="AX24" i="1"/>
  <c r="AX8" i="1"/>
  <c r="AY8" i="1"/>
  <c r="AY68" i="1"/>
  <c r="AX68" i="1"/>
  <c r="AY19" i="1"/>
  <c r="AX19" i="1"/>
  <c r="AY30" i="1"/>
  <c r="AX30" i="1"/>
  <c r="AX45" i="1"/>
  <c r="AY45" i="1"/>
  <c r="AY23" i="1"/>
  <c r="AX23" i="1"/>
  <c r="AY70" i="1"/>
  <c r="AX70" i="1"/>
  <c r="AY66" i="1"/>
  <c r="AX66" i="1"/>
  <c r="AY38" i="1"/>
  <c r="AX38" i="1"/>
  <c r="AY22" i="1"/>
  <c r="AX22" i="1"/>
  <c r="AY6" i="1"/>
  <c r="AX6" i="1"/>
  <c r="AX13" i="1"/>
  <c r="AY13" i="1"/>
  <c r="AX65" i="1"/>
  <c r="AY65" i="1"/>
  <c r="AX64" i="1"/>
  <c r="AY64" i="1"/>
  <c r="AX33" i="1"/>
  <c r="AY33" i="1"/>
  <c r="AY60" i="1"/>
  <c r="AX60" i="1"/>
  <c r="AX61" i="1"/>
  <c r="AY61" i="1"/>
  <c r="AY62" i="1"/>
  <c r="AX62" i="1"/>
  <c r="AY36" i="1"/>
  <c r="AX36" i="1"/>
  <c r="AX20" i="1"/>
  <c r="AY20" i="1"/>
  <c r="AY59" i="1"/>
  <c r="AX59" i="1"/>
  <c r="AX52" i="1"/>
  <c r="AY52" i="1"/>
  <c r="AY67" i="1"/>
  <c r="AX67" i="1"/>
  <c r="AY50" i="1"/>
  <c r="AX50" i="1"/>
  <c r="AY14" i="1"/>
  <c r="AX14" i="1"/>
  <c r="AY48" i="1"/>
  <c r="AX48" i="1"/>
  <c r="AY43" i="1"/>
  <c r="AX43" i="1"/>
  <c r="AY28" i="1"/>
  <c r="AX28" i="1"/>
  <c r="AX12" i="1"/>
  <c r="AY12" i="1"/>
  <c r="AX57" i="1"/>
  <c r="AY57" i="1"/>
  <c r="AY58" i="1"/>
  <c r="AX58" i="1"/>
  <c r="AY34" i="1"/>
  <c r="AX34" i="1"/>
  <c r="AY18" i="1"/>
  <c r="AX18" i="1"/>
  <c r="AX37" i="1"/>
  <c r="AY37" i="1"/>
  <c r="AY35" i="1"/>
  <c r="AX35" i="1"/>
  <c r="AY55" i="1"/>
  <c r="AX55" i="1"/>
  <c r="AY56" i="1"/>
  <c r="AX56" i="1"/>
  <c r="AX25" i="1"/>
  <c r="AY25" i="1"/>
  <c r="AY39" i="1"/>
  <c r="AX39" i="1"/>
  <c r="AX53" i="1"/>
  <c r="AY53" i="1"/>
  <c r="AY54" i="1"/>
  <c r="AX54" i="1"/>
  <c r="AX32" i="1"/>
  <c r="AY32" i="1"/>
  <c r="AY16" i="1"/>
  <c r="AX16" i="1"/>
  <c r="AX49" i="1"/>
  <c r="AY49" i="1"/>
  <c r="AX44" i="1"/>
  <c r="AY44" i="1"/>
  <c r="AY7" i="1"/>
  <c r="AX7" i="1"/>
  <c r="AW61" i="1"/>
  <c r="AW65" i="1"/>
  <c r="AW69" i="1"/>
  <c r="AW62" i="1"/>
  <c r="AW66" i="1"/>
  <c r="AW70" i="1"/>
  <c r="AW68" i="1"/>
  <c r="AW63" i="1"/>
  <c r="AW67" i="1"/>
  <c r="AW64" i="1"/>
  <c r="AW7" i="1"/>
  <c r="AW11" i="1"/>
  <c r="AW15" i="1"/>
  <c r="AW19" i="1"/>
  <c r="AW23" i="1"/>
  <c r="AW27" i="1"/>
  <c r="AW31" i="1"/>
  <c r="AW35" i="1"/>
  <c r="AW39" i="1"/>
  <c r="AW43" i="1"/>
  <c r="AW47" i="1"/>
  <c r="AW51" i="1"/>
  <c r="AW55" i="1"/>
  <c r="AW59" i="1"/>
  <c r="AV62" i="1"/>
  <c r="AV66" i="1"/>
  <c r="AV70" i="1"/>
  <c r="AW14" i="1"/>
  <c r="AW26" i="1"/>
  <c r="AW38" i="1"/>
  <c r="AW50" i="1"/>
  <c r="AV61" i="1"/>
  <c r="AW8" i="1"/>
  <c r="AW12" i="1"/>
  <c r="AW16" i="1"/>
  <c r="AW20" i="1"/>
  <c r="AW24" i="1"/>
  <c r="AW28" i="1"/>
  <c r="AW32" i="1"/>
  <c r="AW36" i="1"/>
  <c r="AW40" i="1"/>
  <c r="AW44" i="1"/>
  <c r="AW48" i="1"/>
  <c r="AW52" i="1"/>
  <c r="AW56" i="1"/>
  <c r="AW60" i="1"/>
  <c r="AV63" i="1"/>
  <c r="AV67" i="1"/>
  <c r="AW10" i="1"/>
  <c r="AW22" i="1"/>
  <c r="AW34" i="1"/>
  <c r="AW46" i="1"/>
  <c r="AW58" i="1"/>
  <c r="AV69" i="1"/>
  <c r="AW9" i="1"/>
  <c r="AW13" i="1"/>
  <c r="AW17" i="1"/>
  <c r="AW21" i="1"/>
  <c r="AW25" i="1"/>
  <c r="AW29" i="1"/>
  <c r="AW33" i="1"/>
  <c r="AW37" i="1"/>
  <c r="AW41" i="1"/>
  <c r="AW45" i="1"/>
  <c r="AW49" i="1"/>
  <c r="AW53" i="1"/>
  <c r="AW57" i="1"/>
  <c r="AW5" i="1"/>
  <c r="AV64" i="1"/>
  <c r="AV68" i="1"/>
  <c r="AW6" i="1"/>
  <c r="AW18" i="1"/>
  <c r="AW30" i="1"/>
  <c r="AW42" i="1"/>
  <c r="AW54" i="1"/>
  <c r="AV65" i="1"/>
  <c r="AV7" i="1"/>
  <c r="AV11" i="1"/>
  <c r="AV15" i="1"/>
  <c r="AV19" i="1"/>
  <c r="AV23" i="1"/>
  <c r="AV27" i="1"/>
  <c r="AV31" i="1"/>
  <c r="AV35" i="1"/>
  <c r="AV39" i="1"/>
  <c r="AV43" i="1"/>
  <c r="AV47" i="1"/>
  <c r="AV51" i="1"/>
  <c r="AV55" i="1"/>
  <c r="AV59" i="1"/>
  <c r="AV10" i="1"/>
  <c r="AV22" i="1"/>
  <c r="AV34" i="1"/>
  <c r="AV42" i="1"/>
  <c r="AV54" i="1"/>
  <c r="AV8" i="1"/>
  <c r="AV12" i="1"/>
  <c r="AV16" i="1"/>
  <c r="AV20" i="1"/>
  <c r="AV24" i="1"/>
  <c r="AV28" i="1"/>
  <c r="AV32" i="1"/>
  <c r="AV36" i="1"/>
  <c r="AV40" i="1"/>
  <c r="AV44" i="1"/>
  <c r="AV48" i="1"/>
  <c r="AV52" i="1"/>
  <c r="AV56" i="1"/>
  <c r="AV60" i="1"/>
  <c r="AV14" i="1"/>
  <c r="AV26" i="1"/>
  <c r="AV38" i="1"/>
  <c r="AV50" i="1"/>
  <c r="AV9" i="1"/>
  <c r="AV13" i="1"/>
  <c r="AV17" i="1"/>
  <c r="AV21" i="1"/>
  <c r="AV25" i="1"/>
  <c r="AV29" i="1"/>
  <c r="AV33" i="1"/>
  <c r="AV37" i="1"/>
  <c r="AV41" i="1"/>
  <c r="AV45" i="1"/>
  <c r="AV49" i="1"/>
  <c r="AV53" i="1"/>
  <c r="AV57" i="1"/>
  <c r="AV5" i="1"/>
  <c r="AV6" i="1"/>
  <c r="AV18" i="1"/>
  <c r="AV30" i="1"/>
  <c r="AV46" i="1"/>
  <c r="AV58" i="1"/>
  <c r="E42" i="1"/>
  <c r="H55" i="1"/>
  <c r="D47" i="1"/>
  <c r="I50" i="1"/>
  <c r="AL53" i="1"/>
  <c r="G44" i="1"/>
  <c r="C56" i="1"/>
  <c r="J49" i="1"/>
  <c r="F53" i="1"/>
  <c r="B45" i="1"/>
  <c r="BC5" i="1"/>
  <c r="BD5" i="1"/>
  <c r="AX5" i="1"/>
  <c r="AY5" i="1"/>
  <c r="AL46" i="1"/>
  <c r="G60" i="1"/>
  <c r="F54" i="1"/>
  <c r="G47" i="1"/>
  <c r="B44" i="1"/>
  <c r="AL62" i="1"/>
  <c r="F62" i="1"/>
  <c r="B61" i="1"/>
  <c r="B64" i="1"/>
  <c r="J56" i="1"/>
  <c r="C55" i="1"/>
  <c r="J54" i="1"/>
  <c r="C51" i="1"/>
  <c r="B55" i="1"/>
  <c r="G54" i="1"/>
  <c r="AL47" i="1"/>
  <c r="AL49" i="1"/>
  <c r="H66" i="1"/>
  <c r="H58" i="1"/>
  <c r="D57" i="1"/>
  <c r="D54" i="1"/>
  <c r="C61" i="1"/>
  <c r="F69" i="1"/>
  <c r="AL66" i="1"/>
  <c r="J67" i="1"/>
  <c r="J59" i="1"/>
  <c r="D63" i="1"/>
  <c r="AL48" i="1"/>
  <c r="B50" i="1"/>
  <c r="G49" i="1"/>
  <c r="D50" i="1"/>
  <c r="D65" i="1"/>
  <c r="D60" i="1"/>
  <c r="D69" i="1"/>
  <c r="G68" i="1"/>
  <c r="AL56" i="1"/>
  <c r="J66" i="1"/>
  <c r="AL69" i="1"/>
  <c r="G51" i="1"/>
  <c r="J57" i="1"/>
  <c r="J51" i="1"/>
  <c r="D52" i="1"/>
  <c r="B53" i="1"/>
  <c r="G52" i="1"/>
  <c r="D66" i="1"/>
  <c r="D46" i="1"/>
  <c r="B68" i="1"/>
  <c r="J60" i="1"/>
  <c r="D68" i="1"/>
  <c r="B62" i="1"/>
  <c r="B63" i="1"/>
  <c r="G62" i="1"/>
  <c r="J52" i="1"/>
  <c r="B58" i="1"/>
  <c r="G57" i="1"/>
  <c r="AL52" i="1"/>
  <c r="H46" i="1"/>
  <c r="D55" i="1"/>
  <c r="J44" i="1"/>
  <c r="H49" i="1"/>
  <c r="F47" i="1"/>
  <c r="C42" i="1"/>
  <c r="H48" i="1"/>
  <c r="F46" i="1"/>
  <c r="F49" i="1"/>
  <c r="C44" i="1"/>
  <c r="H43" i="1"/>
  <c r="E67" i="1"/>
  <c r="E65" i="1"/>
  <c r="I65" i="1"/>
  <c r="I44" i="1"/>
  <c r="I46" i="1"/>
  <c r="E66" i="1"/>
  <c r="AL65" i="1"/>
  <c r="D70" i="1"/>
  <c r="G67" i="1"/>
  <c r="J64" i="1"/>
  <c r="I67" i="1"/>
  <c r="B66" i="1"/>
  <c r="AL64" i="1"/>
  <c r="F64" i="1"/>
  <c r="AL60" i="1"/>
  <c r="G59" i="1"/>
  <c r="E45" i="1"/>
  <c r="H68" i="1"/>
  <c r="J70" i="1"/>
  <c r="B69" i="1"/>
  <c r="C65" i="1"/>
  <c r="AL67" i="1"/>
  <c r="F67" i="1"/>
  <c r="I64" i="1"/>
  <c r="C62" i="1"/>
  <c r="H61" i="1"/>
  <c r="AL59" i="1"/>
  <c r="F59" i="1"/>
  <c r="D56" i="1"/>
  <c r="F44" i="1"/>
  <c r="I59" i="1"/>
  <c r="C57" i="1"/>
  <c r="H56" i="1"/>
  <c r="J48" i="1"/>
  <c r="G43" i="1"/>
  <c r="I62" i="1"/>
  <c r="C60" i="1"/>
  <c r="H59" i="1"/>
  <c r="AL57" i="1"/>
  <c r="F57" i="1"/>
  <c r="B52" i="1"/>
  <c r="C54" i="1"/>
  <c r="H53" i="1"/>
  <c r="AL51" i="1"/>
  <c r="F51" i="1"/>
  <c r="H42" i="1"/>
  <c r="I51" i="1"/>
  <c r="D42" i="1"/>
  <c r="I54" i="1"/>
  <c r="C52" i="1"/>
  <c r="H51" i="1"/>
  <c r="E49" i="1"/>
  <c r="D49" i="1"/>
  <c r="B47" i="1"/>
  <c r="G46" i="1"/>
  <c r="E44" i="1"/>
  <c r="J43" i="1"/>
  <c r="D48" i="1"/>
  <c r="B46" i="1"/>
  <c r="G45" i="1"/>
  <c r="E43" i="1"/>
  <c r="J42" i="1"/>
  <c r="B49" i="1"/>
  <c r="G48" i="1"/>
  <c r="E46" i="1"/>
  <c r="J45" i="1"/>
  <c r="D43" i="1"/>
  <c r="E68" i="1"/>
  <c r="I56" i="1"/>
  <c r="E58" i="1"/>
  <c r="E52" i="1"/>
  <c r="D58" i="1"/>
  <c r="E61" i="1"/>
  <c r="E56" i="1"/>
  <c r="AL70" i="1"/>
  <c r="F70" i="1"/>
  <c r="G69" i="1"/>
  <c r="D67" i="1"/>
  <c r="E63" i="1"/>
  <c r="G55" i="1"/>
  <c r="E69" i="1"/>
  <c r="B70" i="1"/>
  <c r="I70" i="1"/>
  <c r="H67" i="1"/>
  <c r="F66" i="1"/>
  <c r="D64" i="1"/>
  <c r="C59" i="1"/>
  <c r="B67" i="1"/>
  <c r="G66" i="1"/>
  <c r="E64" i="1"/>
  <c r="J63" i="1"/>
  <c r="D61" i="1"/>
  <c r="B59" i="1"/>
  <c r="G58" i="1"/>
  <c r="AL55" i="1"/>
  <c r="I53" i="1"/>
  <c r="C49" i="1"/>
  <c r="E59" i="1"/>
  <c r="J58" i="1"/>
  <c r="B56" i="1"/>
  <c r="F52" i="1"/>
  <c r="G64" i="1"/>
  <c r="E62" i="1"/>
  <c r="J61" i="1"/>
  <c r="D59" i="1"/>
  <c r="B57" i="1"/>
  <c r="F56" i="1"/>
  <c r="H50" i="1"/>
  <c r="AL44" i="1"/>
  <c r="J55" i="1"/>
  <c r="D53" i="1"/>
  <c r="B51" i="1"/>
  <c r="G50" i="1"/>
  <c r="F48" i="1"/>
  <c r="B54" i="1"/>
  <c r="G53" i="1"/>
  <c r="E51" i="1"/>
  <c r="J50" i="1"/>
  <c r="C47" i="1"/>
  <c r="G56" i="1"/>
  <c r="E54" i="1"/>
  <c r="J53" i="1"/>
  <c r="D51" i="1"/>
  <c r="I45" i="1"/>
  <c r="I48" i="1"/>
  <c r="C46" i="1"/>
  <c r="H45" i="1"/>
  <c r="AL43" i="1"/>
  <c r="F43" i="1"/>
  <c r="I47" i="1"/>
  <c r="C45" i="1"/>
  <c r="H44" i="1"/>
  <c r="AL42" i="1"/>
  <c r="F42" i="1"/>
  <c r="C48" i="1"/>
  <c r="H47" i="1"/>
  <c r="AL45" i="1"/>
  <c r="F45" i="1"/>
  <c r="I42" i="1"/>
  <c r="I61" i="1"/>
  <c r="E60" i="1"/>
  <c r="E50" i="1"/>
  <c r="I43" i="1"/>
  <c r="G70" i="1"/>
  <c r="I69" i="1"/>
  <c r="B65" i="1"/>
  <c r="H62" i="1"/>
  <c r="I57" i="1"/>
  <c r="C70" i="1"/>
  <c r="H69" i="1"/>
  <c r="I66" i="1"/>
  <c r="F65" i="1"/>
  <c r="H64" i="1"/>
  <c r="G63" i="1"/>
  <c r="E57" i="1"/>
  <c r="C68" i="1"/>
  <c r="G65" i="1"/>
  <c r="I63" i="1"/>
  <c r="G61" i="1"/>
  <c r="F68" i="1"/>
  <c r="J65" i="1"/>
  <c r="D62" i="1"/>
  <c r="F60" i="1"/>
  <c r="AL54" i="1"/>
  <c r="H70" i="1"/>
  <c r="AL68" i="1"/>
  <c r="C69" i="1"/>
  <c r="E70" i="1"/>
  <c r="J69" i="1"/>
  <c r="J68" i="1"/>
  <c r="C67" i="1"/>
  <c r="C63" i="1"/>
  <c r="J62" i="1"/>
  <c r="B60" i="1"/>
  <c r="I68" i="1"/>
  <c r="C66" i="1"/>
  <c r="H65" i="1"/>
  <c r="AL63" i="1"/>
  <c r="F63" i="1"/>
  <c r="I60" i="1"/>
  <c r="C58" i="1"/>
  <c r="H57" i="1"/>
  <c r="E55" i="1"/>
  <c r="H60" i="1"/>
  <c r="AL58" i="1"/>
  <c r="F58" i="1"/>
  <c r="E53" i="1"/>
  <c r="C64" i="1"/>
  <c r="H63" i="1"/>
  <c r="AL61" i="1"/>
  <c r="F61" i="1"/>
  <c r="I58" i="1"/>
  <c r="I55" i="1"/>
  <c r="H54" i="1"/>
  <c r="F55" i="1"/>
  <c r="I52" i="1"/>
  <c r="C50" i="1"/>
  <c r="I49" i="1"/>
  <c r="C43" i="1"/>
  <c r="C53" i="1"/>
  <c r="H52" i="1"/>
  <c r="AL50" i="1"/>
  <c r="F50" i="1"/>
  <c r="B48" i="1"/>
  <c r="E48" i="1"/>
  <c r="J47" i="1"/>
  <c r="D45" i="1"/>
  <c r="B43" i="1"/>
  <c r="G42" i="1"/>
  <c r="E47" i="1"/>
  <c r="J46" i="1"/>
  <c r="D44" i="1"/>
  <c r="B42" i="1"/>
  <c r="C6" i="1"/>
  <c r="E6" i="1"/>
  <c r="G6" i="1"/>
  <c r="I6" i="1"/>
  <c r="K6" i="1"/>
  <c r="M6" i="1"/>
  <c r="O6" i="1"/>
  <c r="Q6" i="1"/>
  <c r="S6" i="1"/>
  <c r="U6" i="1"/>
  <c r="W6" i="1"/>
  <c r="Y6" i="1"/>
  <c r="AA6" i="1"/>
  <c r="AC6" i="1"/>
  <c r="AE6" i="1"/>
  <c r="AG6" i="1"/>
  <c r="AI6" i="1"/>
  <c r="AK6" i="1"/>
  <c r="L7" i="1"/>
  <c r="N7" i="1"/>
  <c r="P7" i="1"/>
  <c r="R7" i="1"/>
  <c r="T7" i="1"/>
  <c r="V7" i="1"/>
  <c r="X7" i="1"/>
  <c r="Z7" i="1"/>
  <c r="AB7" i="1"/>
  <c r="AD7" i="1"/>
  <c r="AF7" i="1"/>
  <c r="AH7" i="1"/>
  <c r="AJ7" i="1"/>
  <c r="AL7" i="1"/>
  <c r="C8" i="1"/>
  <c r="E8" i="1"/>
  <c r="G8" i="1"/>
  <c r="I8" i="1"/>
  <c r="K8" i="1"/>
  <c r="M8" i="1"/>
  <c r="O8" i="1"/>
  <c r="Q8" i="1"/>
  <c r="S8" i="1"/>
  <c r="U8" i="1"/>
  <c r="W8" i="1"/>
  <c r="Y8" i="1"/>
  <c r="AA8" i="1"/>
  <c r="AC8" i="1"/>
  <c r="AE8" i="1"/>
  <c r="AG8" i="1"/>
  <c r="AI8" i="1"/>
  <c r="AK8" i="1"/>
  <c r="L9" i="1"/>
  <c r="N9" i="1"/>
  <c r="P9" i="1"/>
  <c r="R9" i="1"/>
  <c r="T9" i="1"/>
  <c r="V9" i="1"/>
  <c r="X9" i="1"/>
  <c r="Z9" i="1"/>
  <c r="AB9" i="1"/>
  <c r="AD9" i="1"/>
  <c r="AF9" i="1"/>
  <c r="AH9" i="1"/>
  <c r="AJ9" i="1"/>
  <c r="AL9" i="1"/>
  <c r="C10" i="1"/>
  <c r="E10" i="1"/>
  <c r="G10" i="1"/>
  <c r="D6" i="1"/>
  <c r="H6" i="1"/>
  <c r="L6" i="1"/>
  <c r="P6" i="1"/>
  <c r="T6" i="1"/>
  <c r="X6" i="1"/>
  <c r="AB6" i="1"/>
  <c r="AF6" i="1"/>
  <c r="AJ6" i="1"/>
  <c r="C7" i="1"/>
  <c r="G7" i="1"/>
  <c r="K7" i="1"/>
  <c r="O7" i="1"/>
  <c r="S7" i="1"/>
  <c r="W7" i="1"/>
  <c r="AA7" i="1"/>
  <c r="AE7" i="1"/>
  <c r="AI7" i="1"/>
  <c r="D8" i="1"/>
  <c r="H8" i="1"/>
  <c r="L8" i="1"/>
  <c r="P8" i="1"/>
  <c r="T8" i="1"/>
  <c r="X8" i="1"/>
  <c r="AB8" i="1"/>
  <c r="AF8" i="1"/>
  <c r="AJ8" i="1"/>
  <c r="C9" i="1"/>
  <c r="G9" i="1"/>
  <c r="K9" i="1"/>
  <c r="O9" i="1"/>
  <c r="S9" i="1"/>
  <c r="W9" i="1"/>
  <c r="AA9" i="1"/>
  <c r="AE9" i="1"/>
  <c r="AI9" i="1"/>
  <c r="D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AH10" i="1"/>
  <c r="AJ10" i="1"/>
  <c r="AL10" i="1"/>
  <c r="C11" i="1"/>
  <c r="E11" i="1"/>
  <c r="G11" i="1"/>
  <c r="I11" i="1"/>
  <c r="K11" i="1"/>
  <c r="M11" i="1"/>
  <c r="O11" i="1"/>
  <c r="Q11" i="1"/>
  <c r="S11" i="1"/>
  <c r="U11" i="1"/>
  <c r="W11" i="1"/>
  <c r="Y11" i="1"/>
  <c r="AA11" i="1"/>
  <c r="AC11" i="1"/>
  <c r="AE11" i="1"/>
  <c r="AG11" i="1"/>
  <c r="AI11" i="1"/>
  <c r="AK11" i="1"/>
  <c r="B12" i="1"/>
  <c r="D12" i="1"/>
  <c r="F12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AH12" i="1"/>
  <c r="AJ12" i="1"/>
  <c r="AL12" i="1"/>
  <c r="C13" i="1"/>
  <c r="E13" i="1"/>
  <c r="G13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AI13" i="1"/>
  <c r="AK13" i="1"/>
  <c r="C14" i="1"/>
  <c r="E14" i="1"/>
  <c r="G14" i="1"/>
  <c r="I14" i="1"/>
  <c r="K14" i="1"/>
  <c r="M14" i="1"/>
  <c r="O14" i="1"/>
  <c r="Q14" i="1"/>
  <c r="S14" i="1"/>
  <c r="U14" i="1"/>
  <c r="W14" i="1"/>
  <c r="Y14" i="1"/>
  <c r="AA14" i="1"/>
  <c r="AC14" i="1"/>
  <c r="AE14" i="1"/>
  <c r="AG14" i="1"/>
  <c r="AI14" i="1"/>
  <c r="AK14" i="1"/>
  <c r="C15" i="1"/>
  <c r="E15" i="1"/>
  <c r="G15" i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AI15" i="1"/>
  <c r="AK15" i="1"/>
  <c r="C16" i="1"/>
  <c r="E16" i="1"/>
  <c r="G16" i="1"/>
  <c r="I16" i="1"/>
  <c r="K16" i="1"/>
  <c r="M16" i="1"/>
  <c r="O16" i="1"/>
  <c r="Q16" i="1"/>
  <c r="S16" i="1"/>
  <c r="F6" i="1"/>
  <c r="N6" i="1"/>
  <c r="V6" i="1"/>
  <c r="AD6" i="1"/>
  <c r="AL6" i="1"/>
  <c r="I7" i="1"/>
  <c r="Q7" i="1"/>
  <c r="Y7" i="1"/>
  <c r="AG7" i="1"/>
  <c r="F8" i="1"/>
  <c r="N8" i="1"/>
  <c r="V8" i="1"/>
  <c r="AD8" i="1"/>
  <c r="AL8" i="1"/>
  <c r="I9" i="1"/>
  <c r="Q9" i="1"/>
  <c r="Y9" i="1"/>
  <c r="AG9" i="1"/>
  <c r="F10" i="1"/>
  <c r="K10" i="1"/>
  <c r="O10" i="1"/>
  <c r="S10" i="1"/>
  <c r="W10" i="1"/>
  <c r="AA10" i="1"/>
  <c r="AE10" i="1"/>
  <c r="AI10" i="1"/>
  <c r="D11" i="1"/>
  <c r="H11" i="1"/>
  <c r="L11" i="1"/>
  <c r="P11" i="1"/>
  <c r="T11" i="1"/>
  <c r="X11" i="1"/>
  <c r="AB11" i="1"/>
  <c r="AF11" i="1"/>
  <c r="AJ11" i="1"/>
  <c r="C12" i="1"/>
  <c r="G12" i="1"/>
  <c r="K12" i="1"/>
  <c r="O12" i="1"/>
  <c r="S12" i="1"/>
  <c r="W12" i="1"/>
  <c r="AA12" i="1"/>
  <c r="AE12" i="1"/>
  <c r="AI12" i="1"/>
  <c r="D13" i="1"/>
  <c r="H13" i="1"/>
  <c r="L13" i="1"/>
  <c r="P13" i="1"/>
  <c r="T13" i="1"/>
  <c r="X13" i="1"/>
  <c r="AB13" i="1"/>
  <c r="AF13" i="1"/>
  <c r="AJ13" i="1"/>
  <c r="D14" i="1"/>
  <c r="H14" i="1"/>
  <c r="L14" i="1"/>
  <c r="P14" i="1"/>
  <c r="T14" i="1"/>
  <c r="X14" i="1"/>
  <c r="AB14" i="1"/>
  <c r="AF14" i="1"/>
  <c r="AJ14" i="1"/>
  <c r="D15" i="1"/>
  <c r="H15" i="1"/>
  <c r="L15" i="1"/>
  <c r="P15" i="1"/>
  <c r="T15" i="1"/>
  <c r="X15" i="1"/>
  <c r="AB15" i="1"/>
  <c r="AF15" i="1"/>
  <c r="AJ15" i="1"/>
  <c r="D16" i="1"/>
  <c r="H16" i="1"/>
  <c r="L16" i="1"/>
  <c r="P16" i="1"/>
  <c r="T16" i="1"/>
  <c r="V16" i="1"/>
  <c r="X16" i="1"/>
  <c r="Z16" i="1"/>
  <c r="AB16" i="1"/>
  <c r="AD16" i="1"/>
  <c r="AF16" i="1"/>
  <c r="AH16" i="1"/>
  <c r="AJ16" i="1"/>
  <c r="AL16" i="1"/>
  <c r="B17" i="1"/>
  <c r="D17" i="1"/>
  <c r="F17" i="1"/>
  <c r="H17" i="1"/>
  <c r="J17" i="1"/>
  <c r="L17" i="1"/>
  <c r="N17" i="1"/>
  <c r="P17" i="1"/>
  <c r="R17" i="1"/>
  <c r="T17" i="1"/>
  <c r="V17" i="1"/>
  <c r="X17" i="1"/>
  <c r="Z17" i="1"/>
  <c r="AB17" i="1"/>
  <c r="AD17" i="1"/>
  <c r="AF17" i="1"/>
  <c r="AH17" i="1"/>
  <c r="AJ17" i="1"/>
  <c r="AL17" i="1"/>
  <c r="B18" i="1"/>
  <c r="D18" i="1"/>
  <c r="F18" i="1"/>
  <c r="H18" i="1"/>
  <c r="J18" i="1"/>
  <c r="L18" i="1"/>
  <c r="N18" i="1"/>
  <c r="P18" i="1"/>
  <c r="R18" i="1"/>
  <c r="T18" i="1"/>
  <c r="V18" i="1"/>
  <c r="X18" i="1"/>
  <c r="Z18" i="1"/>
  <c r="AB18" i="1"/>
  <c r="AD18" i="1"/>
  <c r="AF18" i="1"/>
  <c r="AH18" i="1"/>
  <c r="AJ18" i="1"/>
  <c r="AL18" i="1"/>
  <c r="B19" i="1"/>
  <c r="D19" i="1"/>
  <c r="F19" i="1"/>
  <c r="H19" i="1"/>
  <c r="J19" i="1"/>
  <c r="L19" i="1"/>
  <c r="N19" i="1"/>
  <c r="P19" i="1"/>
  <c r="R19" i="1"/>
  <c r="T19" i="1"/>
  <c r="V19" i="1"/>
  <c r="X19" i="1"/>
  <c r="Z19" i="1"/>
  <c r="AB19" i="1"/>
  <c r="AD19" i="1"/>
  <c r="AF19" i="1"/>
  <c r="AH19" i="1"/>
  <c r="AJ19" i="1"/>
  <c r="AL19" i="1"/>
  <c r="B20" i="1"/>
  <c r="D20" i="1"/>
  <c r="F20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B21" i="1"/>
  <c r="D21" i="1"/>
  <c r="F21" i="1"/>
  <c r="H21" i="1"/>
  <c r="J21" i="1"/>
  <c r="L21" i="1"/>
  <c r="N21" i="1"/>
  <c r="P21" i="1"/>
  <c r="R21" i="1"/>
  <c r="T21" i="1"/>
  <c r="V21" i="1"/>
  <c r="X21" i="1"/>
  <c r="Z21" i="1"/>
  <c r="AB21" i="1"/>
  <c r="AD21" i="1"/>
  <c r="AF21" i="1"/>
  <c r="AH21" i="1"/>
  <c r="AJ21" i="1"/>
  <c r="AL21" i="1"/>
  <c r="B22" i="1"/>
  <c r="D22" i="1"/>
  <c r="F22" i="1"/>
  <c r="H22" i="1"/>
  <c r="J22" i="1"/>
  <c r="L22" i="1"/>
  <c r="N22" i="1"/>
  <c r="P22" i="1"/>
  <c r="R22" i="1"/>
  <c r="T22" i="1"/>
  <c r="V22" i="1"/>
  <c r="X22" i="1"/>
  <c r="Z22" i="1"/>
  <c r="AB22" i="1"/>
  <c r="AD22" i="1"/>
  <c r="AF22" i="1"/>
  <c r="AH22" i="1"/>
  <c r="AJ22" i="1"/>
  <c r="AL22" i="1"/>
  <c r="B23" i="1"/>
  <c r="D23" i="1"/>
  <c r="F23" i="1"/>
  <c r="H23" i="1"/>
  <c r="J23" i="1"/>
  <c r="L23" i="1"/>
  <c r="N23" i="1"/>
  <c r="P23" i="1"/>
  <c r="R23" i="1"/>
  <c r="T23" i="1"/>
  <c r="V23" i="1"/>
  <c r="X23" i="1"/>
  <c r="Z23" i="1"/>
  <c r="AB23" i="1"/>
  <c r="AD23" i="1"/>
  <c r="AF23" i="1"/>
  <c r="AH23" i="1"/>
  <c r="AJ23" i="1"/>
  <c r="AL23" i="1"/>
  <c r="B24" i="1"/>
  <c r="D24" i="1"/>
  <c r="F24" i="1"/>
  <c r="H24" i="1"/>
  <c r="J24" i="1"/>
  <c r="L24" i="1"/>
  <c r="N24" i="1"/>
  <c r="P24" i="1"/>
  <c r="R24" i="1"/>
  <c r="T24" i="1"/>
  <c r="V24" i="1"/>
  <c r="X24" i="1"/>
  <c r="Z24" i="1"/>
  <c r="AB24" i="1"/>
  <c r="AD24" i="1"/>
  <c r="AF24" i="1"/>
  <c r="AH24" i="1"/>
  <c r="AJ24" i="1"/>
  <c r="AL24" i="1"/>
  <c r="B25" i="1"/>
  <c r="D25" i="1"/>
  <c r="F25" i="1"/>
  <c r="H25" i="1"/>
  <c r="J25" i="1"/>
  <c r="L25" i="1"/>
  <c r="N25" i="1"/>
  <c r="P25" i="1"/>
  <c r="R25" i="1"/>
  <c r="T25" i="1"/>
  <c r="V25" i="1"/>
  <c r="X25" i="1"/>
  <c r="Z25" i="1"/>
  <c r="AB25" i="1"/>
  <c r="AD25" i="1"/>
  <c r="AF25" i="1"/>
  <c r="AH25" i="1"/>
  <c r="AJ25" i="1"/>
  <c r="AL25" i="1"/>
  <c r="B26" i="1"/>
  <c r="D26" i="1"/>
  <c r="F26" i="1"/>
  <c r="H26" i="1"/>
  <c r="J26" i="1"/>
  <c r="L26" i="1"/>
  <c r="N26" i="1"/>
  <c r="P26" i="1"/>
  <c r="R26" i="1"/>
  <c r="T26" i="1"/>
  <c r="V26" i="1"/>
  <c r="X26" i="1"/>
  <c r="Z26" i="1"/>
  <c r="AB26" i="1"/>
  <c r="AD26" i="1"/>
  <c r="AF26" i="1"/>
  <c r="AH26" i="1"/>
  <c r="AJ26" i="1"/>
  <c r="AL26" i="1"/>
  <c r="B27" i="1"/>
  <c r="D27" i="1"/>
  <c r="F27" i="1"/>
  <c r="H27" i="1"/>
  <c r="J27" i="1"/>
  <c r="L27" i="1"/>
  <c r="N27" i="1"/>
  <c r="P27" i="1"/>
  <c r="R27" i="1"/>
  <c r="T27" i="1"/>
  <c r="V27" i="1"/>
  <c r="X27" i="1"/>
  <c r="Z27" i="1"/>
  <c r="AB27" i="1"/>
  <c r="AD27" i="1"/>
  <c r="AF27" i="1"/>
  <c r="AH27" i="1"/>
  <c r="AJ27" i="1"/>
  <c r="AL27" i="1"/>
  <c r="B28" i="1"/>
  <c r="D28" i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B29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AD29" i="1"/>
  <c r="AF29" i="1"/>
  <c r="AH29" i="1"/>
  <c r="AJ29" i="1"/>
  <c r="AL29" i="1"/>
  <c r="B30" i="1"/>
  <c r="D30" i="1"/>
  <c r="F30" i="1"/>
  <c r="J6" i="1"/>
  <c r="Z6" i="1"/>
  <c r="M7" i="1"/>
  <c r="AC7" i="1"/>
  <c r="J8" i="1"/>
  <c r="Z8" i="1"/>
  <c r="M9" i="1"/>
  <c r="AC9" i="1"/>
  <c r="I10" i="1"/>
  <c r="Q10" i="1"/>
  <c r="Y10" i="1"/>
  <c r="AG10" i="1"/>
  <c r="F11" i="1"/>
  <c r="N11" i="1"/>
  <c r="V11" i="1"/>
  <c r="AD11" i="1"/>
  <c r="AL11" i="1"/>
  <c r="I12" i="1"/>
  <c r="Q12" i="1"/>
  <c r="Y12" i="1"/>
  <c r="AG12" i="1"/>
  <c r="F13" i="1"/>
  <c r="N13" i="1"/>
  <c r="V13" i="1"/>
  <c r="AD13" i="1"/>
  <c r="AL13" i="1"/>
  <c r="B14" i="1"/>
  <c r="J14" i="1"/>
  <c r="R14" i="1"/>
  <c r="Z14" i="1"/>
  <c r="AH14" i="1"/>
  <c r="F15" i="1"/>
  <c r="N15" i="1"/>
  <c r="V15" i="1"/>
  <c r="AD15" i="1"/>
  <c r="AL15" i="1"/>
  <c r="B16" i="1"/>
  <c r="J16" i="1"/>
  <c r="R16" i="1"/>
  <c r="W16" i="1"/>
  <c r="AA16" i="1"/>
  <c r="AE16" i="1"/>
  <c r="AI16" i="1"/>
  <c r="E17" i="1"/>
  <c r="I17" i="1"/>
  <c r="M17" i="1"/>
  <c r="Q17" i="1"/>
  <c r="U17" i="1"/>
  <c r="Y17" i="1"/>
  <c r="AC17" i="1"/>
  <c r="AG17" i="1"/>
  <c r="AK17" i="1"/>
  <c r="C18" i="1"/>
  <c r="G18" i="1"/>
  <c r="K18" i="1"/>
  <c r="O18" i="1"/>
  <c r="S18" i="1"/>
  <c r="W18" i="1"/>
  <c r="AA18" i="1"/>
  <c r="AE18" i="1"/>
  <c r="AI18" i="1"/>
  <c r="E19" i="1"/>
  <c r="I19" i="1"/>
  <c r="M19" i="1"/>
  <c r="Q19" i="1"/>
  <c r="U19" i="1"/>
  <c r="Y19" i="1"/>
  <c r="AC19" i="1"/>
  <c r="AG19" i="1"/>
  <c r="AK19" i="1"/>
  <c r="C20" i="1"/>
  <c r="G20" i="1"/>
  <c r="K20" i="1"/>
  <c r="O20" i="1"/>
  <c r="S20" i="1"/>
  <c r="W20" i="1"/>
  <c r="AA20" i="1"/>
  <c r="AE20" i="1"/>
  <c r="AI20" i="1"/>
  <c r="E21" i="1"/>
  <c r="I21" i="1"/>
  <c r="M21" i="1"/>
  <c r="Q21" i="1"/>
  <c r="U21" i="1"/>
  <c r="Y21" i="1"/>
  <c r="AC21" i="1"/>
  <c r="AG21" i="1"/>
  <c r="AK21" i="1"/>
  <c r="C22" i="1"/>
  <c r="G22" i="1"/>
  <c r="K22" i="1"/>
  <c r="O22" i="1"/>
  <c r="S22" i="1"/>
  <c r="W22" i="1"/>
  <c r="AA22" i="1"/>
  <c r="AE22" i="1"/>
  <c r="AI22" i="1"/>
  <c r="E23" i="1"/>
  <c r="I23" i="1"/>
  <c r="M23" i="1"/>
  <c r="Q23" i="1"/>
  <c r="U23" i="1"/>
  <c r="Y23" i="1"/>
  <c r="AC23" i="1"/>
  <c r="AG23" i="1"/>
  <c r="AK23" i="1"/>
  <c r="C24" i="1"/>
  <c r="G24" i="1"/>
  <c r="K24" i="1"/>
  <c r="O24" i="1"/>
  <c r="S24" i="1"/>
  <c r="W24" i="1"/>
  <c r="AA24" i="1"/>
  <c r="AE24" i="1"/>
  <c r="AI24" i="1"/>
  <c r="E25" i="1"/>
  <c r="I25" i="1"/>
  <c r="M25" i="1"/>
  <c r="Q25" i="1"/>
  <c r="U25" i="1"/>
  <c r="Y25" i="1"/>
  <c r="AC25" i="1"/>
  <c r="AG25" i="1"/>
  <c r="AK25" i="1"/>
  <c r="C26" i="1"/>
  <c r="G26" i="1"/>
  <c r="K26" i="1"/>
  <c r="O26" i="1"/>
  <c r="S26" i="1"/>
  <c r="W26" i="1"/>
  <c r="AA26" i="1"/>
  <c r="AE26" i="1"/>
  <c r="AI26" i="1"/>
  <c r="E27" i="1"/>
  <c r="I27" i="1"/>
  <c r="M27" i="1"/>
  <c r="Q27" i="1"/>
  <c r="U27" i="1"/>
  <c r="Y27" i="1"/>
  <c r="AC27" i="1"/>
  <c r="AG27" i="1"/>
  <c r="AK27" i="1"/>
  <c r="C28" i="1"/>
  <c r="G28" i="1"/>
  <c r="K28" i="1"/>
  <c r="O28" i="1"/>
  <c r="S28" i="1"/>
  <c r="W28" i="1"/>
  <c r="AA28" i="1"/>
  <c r="AE28" i="1"/>
  <c r="AI28" i="1"/>
  <c r="E29" i="1"/>
  <c r="I29" i="1"/>
  <c r="M29" i="1"/>
  <c r="Q29" i="1"/>
  <c r="U29" i="1"/>
  <c r="Y29" i="1"/>
  <c r="AC29" i="1"/>
  <c r="AG29" i="1"/>
  <c r="AK29" i="1"/>
  <c r="C30" i="1"/>
  <c r="G30" i="1"/>
  <c r="I30" i="1"/>
  <c r="K30" i="1"/>
  <c r="M30" i="1"/>
  <c r="O30" i="1"/>
  <c r="Q30" i="1"/>
  <c r="S30" i="1"/>
  <c r="U30" i="1"/>
  <c r="W30" i="1"/>
  <c r="Y30" i="1"/>
  <c r="AA30" i="1"/>
  <c r="AC30" i="1"/>
  <c r="AE30" i="1"/>
  <c r="AG30" i="1"/>
  <c r="AI30" i="1"/>
  <c r="AK30" i="1"/>
  <c r="C31" i="1"/>
  <c r="E31" i="1"/>
  <c r="G31" i="1"/>
  <c r="I31" i="1"/>
  <c r="K31" i="1"/>
  <c r="M31" i="1"/>
  <c r="O31" i="1"/>
  <c r="Q31" i="1"/>
  <c r="S31" i="1"/>
  <c r="U31" i="1"/>
  <c r="W31" i="1"/>
  <c r="Y31" i="1"/>
  <c r="AA31" i="1"/>
  <c r="AC31" i="1"/>
  <c r="AE31" i="1"/>
  <c r="AG31" i="1"/>
  <c r="AI31" i="1"/>
  <c r="AK31" i="1"/>
  <c r="C32" i="1"/>
  <c r="E32" i="1"/>
  <c r="G32" i="1"/>
  <c r="I32" i="1"/>
  <c r="K32" i="1"/>
  <c r="M32" i="1"/>
  <c r="O32" i="1"/>
  <c r="Q32" i="1"/>
  <c r="S32" i="1"/>
  <c r="U32" i="1"/>
  <c r="W32" i="1"/>
  <c r="Y32" i="1"/>
  <c r="AA32" i="1"/>
  <c r="AC32" i="1"/>
  <c r="AE32" i="1"/>
  <c r="AG32" i="1"/>
  <c r="AI32" i="1"/>
  <c r="AK32" i="1"/>
  <c r="C33" i="1"/>
  <c r="E33" i="1"/>
  <c r="G33" i="1"/>
  <c r="I33" i="1"/>
  <c r="K33" i="1"/>
  <c r="M33" i="1"/>
  <c r="O33" i="1"/>
  <c r="Q33" i="1"/>
  <c r="S33" i="1"/>
  <c r="U33" i="1"/>
  <c r="W33" i="1"/>
  <c r="Y33" i="1"/>
  <c r="AA33" i="1"/>
  <c r="AC33" i="1"/>
  <c r="AE33" i="1"/>
  <c r="AG33" i="1"/>
  <c r="AI33" i="1"/>
  <c r="AK33" i="1"/>
  <c r="C34" i="1"/>
  <c r="E34" i="1"/>
  <c r="G34" i="1"/>
  <c r="I34" i="1"/>
  <c r="K34" i="1"/>
  <c r="M34" i="1"/>
  <c r="O34" i="1"/>
  <c r="Q34" i="1"/>
  <c r="S34" i="1"/>
  <c r="U34" i="1"/>
  <c r="W34" i="1"/>
  <c r="Y34" i="1"/>
  <c r="AA34" i="1"/>
  <c r="AC34" i="1"/>
  <c r="AE34" i="1"/>
  <c r="AG34" i="1"/>
  <c r="AI34" i="1"/>
  <c r="AK34" i="1"/>
  <c r="C35" i="1"/>
  <c r="E35" i="1"/>
  <c r="G35" i="1"/>
  <c r="I35" i="1"/>
  <c r="K35" i="1"/>
  <c r="M35" i="1"/>
  <c r="O35" i="1"/>
  <c r="Q35" i="1"/>
  <c r="S35" i="1"/>
  <c r="U35" i="1"/>
  <c r="W35" i="1"/>
  <c r="Y35" i="1"/>
  <c r="AA35" i="1"/>
  <c r="AC35" i="1"/>
  <c r="AE35" i="1"/>
  <c r="AG35" i="1"/>
  <c r="AI35" i="1"/>
  <c r="AK35" i="1"/>
  <c r="C36" i="1"/>
  <c r="E36" i="1"/>
  <c r="G36" i="1"/>
  <c r="I36" i="1"/>
  <c r="K36" i="1"/>
  <c r="M36" i="1"/>
  <c r="O36" i="1"/>
  <c r="Q36" i="1"/>
  <c r="S36" i="1"/>
  <c r="U36" i="1"/>
  <c r="W36" i="1"/>
  <c r="Y36" i="1"/>
  <c r="AA36" i="1"/>
  <c r="AC36" i="1"/>
  <c r="AE36" i="1"/>
  <c r="AG36" i="1"/>
  <c r="AI36" i="1"/>
  <c r="AK36" i="1"/>
  <c r="C37" i="1"/>
  <c r="E37" i="1"/>
  <c r="G37" i="1"/>
  <c r="I37" i="1"/>
  <c r="K37" i="1"/>
  <c r="M37" i="1"/>
  <c r="O37" i="1"/>
  <c r="Q37" i="1"/>
  <c r="S37" i="1"/>
  <c r="U37" i="1"/>
  <c r="W37" i="1"/>
  <c r="Y37" i="1"/>
  <c r="AA37" i="1"/>
  <c r="AC37" i="1"/>
  <c r="AE37" i="1"/>
  <c r="AG37" i="1"/>
  <c r="AI37" i="1"/>
  <c r="AK37" i="1"/>
  <c r="C38" i="1"/>
  <c r="E38" i="1"/>
  <c r="G38" i="1"/>
  <c r="I38" i="1"/>
  <c r="K38" i="1"/>
  <c r="M38" i="1"/>
  <c r="O38" i="1"/>
  <c r="Q38" i="1"/>
  <c r="S38" i="1"/>
  <c r="U38" i="1"/>
  <c r="W38" i="1"/>
  <c r="Y38" i="1"/>
  <c r="AA38" i="1"/>
  <c r="AC38" i="1"/>
  <c r="AE38" i="1"/>
  <c r="AG38" i="1"/>
  <c r="AI38" i="1"/>
  <c r="AK38" i="1"/>
  <c r="C39" i="1"/>
  <c r="E39" i="1"/>
  <c r="G39" i="1"/>
  <c r="I39" i="1"/>
  <c r="K39" i="1"/>
  <c r="M39" i="1"/>
  <c r="O39" i="1"/>
  <c r="Q39" i="1"/>
  <c r="S39" i="1"/>
  <c r="U39" i="1"/>
  <c r="W39" i="1"/>
  <c r="Y39" i="1"/>
  <c r="AA39" i="1"/>
  <c r="AC39" i="1"/>
  <c r="AE39" i="1"/>
  <c r="AG39" i="1"/>
  <c r="AI39" i="1"/>
  <c r="AK39" i="1"/>
  <c r="C40" i="1"/>
  <c r="E40" i="1"/>
  <c r="G40" i="1"/>
  <c r="I40" i="1"/>
  <c r="K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B41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AD41" i="1"/>
  <c r="AF41" i="1"/>
  <c r="AH41" i="1"/>
  <c r="AJ41" i="1"/>
  <c r="AL41" i="1"/>
  <c r="B6" i="1"/>
  <c r="R6" i="1"/>
  <c r="AH6" i="1"/>
  <c r="E7" i="1"/>
  <c r="U7" i="1"/>
  <c r="AK7" i="1"/>
  <c r="B8" i="1"/>
  <c r="R8" i="1"/>
  <c r="AH8" i="1"/>
  <c r="E9" i="1"/>
  <c r="U9" i="1"/>
  <c r="AK9" i="1"/>
  <c r="B10" i="1"/>
  <c r="M10" i="1"/>
  <c r="U10" i="1"/>
  <c r="AC10" i="1"/>
  <c r="AK10" i="1"/>
  <c r="B11" i="1"/>
  <c r="J11" i="1"/>
  <c r="R11" i="1"/>
  <c r="Z11" i="1"/>
  <c r="AH11" i="1"/>
  <c r="E12" i="1"/>
  <c r="M12" i="1"/>
  <c r="U12" i="1"/>
  <c r="AC12" i="1"/>
  <c r="AK12" i="1"/>
  <c r="B13" i="1"/>
  <c r="J13" i="1"/>
  <c r="R13" i="1"/>
  <c r="Z13" i="1"/>
  <c r="AH13" i="1"/>
  <c r="F14" i="1"/>
  <c r="N14" i="1"/>
  <c r="V14" i="1"/>
  <c r="AD14" i="1"/>
  <c r="AL14" i="1"/>
  <c r="B15" i="1"/>
  <c r="J15" i="1"/>
  <c r="R15" i="1"/>
  <c r="Z15" i="1"/>
  <c r="AH15" i="1"/>
  <c r="F16" i="1"/>
  <c r="N16" i="1"/>
  <c r="U16" i="1"/>
  <c r="Y16" i="1"/>
  <c r="AC16" i="1"/>
  <c r="AG16" i="1"/>
  <c r="AK16" i="1"/>
  <c r="C17" i="1"/>
  <c r="G17" i="1"/>
  <c r="K17" i="1"/>
  <c r="O17" i="1"/>
  <c r="S17" i="1"/>
  <c r="W17" i="1"/>
  <c r="AA17" i="1"/>
  <c r="AE17" i="1"/>
  <c r="AI17" i="1"/>
  <c r="E18" i="1"/>
  <c r="I18" i="1"/>
  <c r="M18" i="1"/>
  <c r="Q18" i="1"/>
  <c r="U18" i="1"/>
  <c r="Y18" i="1"/>
  <c r="AC18" i="1"/>
  <c r="AG18" i="1"/>
  <c r="AK18" i="1"/>
  <c r="C19" i="1"/>
  <c r="G19" i="1"/>
  <c r="K19" i="1"/>
  <c r="O19" i="1"/>
  <c r="S19" i="1"/>
  <c r="W19" i="1"/>
  <c r="AA19" i="1"/>
  <c r="AE19" i="1"/>
  <c r="AI19" i="1"/>
  <c r="E20" i="1"/>
  <c r="I20" i="1"/>
  <c r="M20" i="1"/>
  <c r="Q20" i="1"/>
  <c r="U20" i="1"/>
  <c r="Y20" i="1"/>
  <c r="AC20" i="1"/>
  <c r="AG20" i="1"/>
  <c r="AK20" i="1"/>
  <c r="C21" i="1"/>
  <c r="G21" i="1"/>
  <c r="K21" i="1"/>
  <c r="O21" i="1"/>
  <c r="S21" i="1"/>
  <c r="W21" i="1"/>
  <c r="AA21" i="1"/>
  <c r="AE21" i="1"/>
  <c r="AI21" i="1"/>
  <c r="E22" i="1"/>
  <c r="I22" i="1"/>
  <c r="M22" i="1"/>
  <c r="Q22" i="1"/>
  <c r="U22" i="1"/>
  <c r="Y22" i="1"/>
  <c r="AC22" i="1"/>
  <c r="AG22" i="1"/>
  <c r="AK22" i="1"/>
  <c r="C23" i="1"/>
  <c r="G23" i="1"/>
  <c r="K23" i="1"/>
  <c r="O23" i="1"/>
  <c r="S23" i="1"/>
  <c r="W23" i="1"/>
  <c r="AA23" i="1"/>
  <c r="AE23" i="1"/>
  <c r="AI23" i="1"/>
  <c r="E24" i="1"/>
  <c r="I24" i="1"/>
  <c r="M24" i="1"/>
  <c r="Q24" i="1"/>
  <c r="U24" i="1"/>
  <c r="Y24" i="1"/>
  <c r="AC24" i="1"/>
  <c r="AG24" i="1"/>
  <c r="AK24" i="1"/>
  <c r="C25" i="1"/>
  <c r="G25" i="1"/>
  <c r="K25" i="1"/>
  <c r="O25" i="1"/>
  <c r="S25" i="1"/>
  <c r="W25" i="1"/>
  <c r="AA25" i="1"/>
  <c r="AE25" i="1"/>
  <c r="AI25" i="1"/>
  <c r="E26" i="1"/>
  <c r="I26" i="1"/>
  <c r="M26" i="1"/>
  <c r="Q26" i="1"/>
  <c r="U26" i="1"/>
  <c r="Y26" i="1"/>
  <c r="AC26" i="1"/>
  <c r="AG26" i="1"/>
  <c r="AK26" i="1"/>
  <c r="C27" i="1"/>
  <c r="G27" i="1"/>
  <c r="K27" i="1"/>
  <c r="O27" i="1"/>
  <c r="S27" i="1"/>
  <c r="W27" i="1"/>
  <c r="AA27" i="1"/>
  <c r="AE27" i="1"/>
  <c r="AI27" i="1"/>
  <c r="E28" i="1"/>
  <c r="I28" i="1"/>
  <c r="M28" i="1"/>
  <c r="Q28" i="1"/>
  <c r="U28" i="1"/>
  <c r="Y28" i="1"/>
  <c r="AC28" i="1"/>
  <c r="AG28" i="1"/>
  <c r="AK28" i="1"/>
  <c r="C29" i="1"/>
  <c r="G29" i="1"/>
  <c r="K29" i="1"/>
  <c r="O29" i="1"/>
  <c r="S29" i="1"/>
  <c r="W29" i="1"/>
  <c r="AA29" i="1"/>
  <c r="AE29" i="1"/>
  <c r="AI29" i="1"/>
  <c r="E30" i="1"/>
  <c r="H30" i="1"/>
  <c r="J30" i="1"/>
  <c r="L30" i="1"/>
  <c r="N30" i="1"/>
  <c r="P30" i="1"/>
  <c r="R30" i="1"/>
  <c r="T30" i="1"/>
  <c r="V30" i="1"/>
  <c r="X30" i="1"/>
  <c r="Z30" i="1"/>
  <c r="AB30" i="1"/>
  <c r="AD30" i="1"/>
  <c r="AF30" i="1"/>
  <c r="AH30" i="1"/>
  <c r="AJ30" i="1"/>
  <c r="AL30" i="1"/>
  <c r="B31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AD31" i="1"/>
  <c r="AF31" i="1"/>
  <c r="AH31" i="1"/>
  <c r="AJ31" i="1"/>
  <c r="AL31" i="1"/>
  <c r="B32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AD32" i="1"/>
  <c r="AF32" i="1"/>
  <c r="AH32" i="1"/>
  <c r="AJ32" i="1"/>
  <c r="AL32" i="1"/>
  <c r="B33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AD33" i="1"/>
  <c r="AF33" i="1"/>
  <c r="AH33" i="1"/>
  <c r="AJ33" i="1"/>
  <c r="AL33" i="1"/>
  <c r="B34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AD34" i="1"/>
  <c r="AF34" i="1"/>
  <c r="AH34" i="1"/>
  <c r="AJ34" i="1"/>
  <c r="AL34" i="1"/>
  <c r="B35" i="1"/>
  <c r="AI41" i="1"/>
  <c r="AE41" i="1"/>
  <c r="AA41" i="1"/>
  <c r="W41" i="1"/>
  <c r="S41" i="1"/>
  <c r="O41" i="1"/>
  <c r="K41" i="1"/>
  <c r="G41" i="1"/>
  <c r="C41" i="1"/>
  <c r="AL40" i="1"/>
  <c r="AH40" i="1"/>
  <c r="AD40" i="1"/>
  <c r="Z40" i="1"/>
  <c r="V40" i="1"/>
  <c r="R40" i="1"/>
  <c r="N40" i="1"/>
  <c r="J40" i="1"/>
  <c r="F40" i="1"/>
  <c r="B40" i="1"/>
  <c r="AL39" i="1"/>
  <c r="AH39" i="1"/>
  <c r="AD39" i="1"/>
  <c r="Z39" i="1"/>
  <c r="V39" i="1"/>
  <c r="R39" i="1"/>
  <c r="N39" i="1"/>
  <c r="J39" i="1"/>
  <c r="F39" i="1"/>
  <c r="B39" i="1"/>
  <c r="AL38" i="1"/>
  <c r="AH38" i="1"/>
  <c r="AD38" i="1"/>
  <c r="Z38" i="1"/>
  <c r="V38" i="1"/>
  <c r="R38" i="1"/>
  <c r="N38" i="1"/>
  <c r="J38" i="1"/>
  <c r="F38" i="1"/>
  <c r="B38" i="1"/>
  <c r="AL37" i="1"/>
  <c r="AH37" i="1"/>
  <c r="AD37" i="1"/>
  <c r="Z37" i="1"/>
  <c r="V37" i="1"/>
  <c r="R37" i="1"/>
  <c r="N37" i="1"/>
  <c r="J37" i="1"/>
  <c r="F37" i="1"/>
  <c r="B37" i="1"/>
  <c r="AL36" i="1"/>
  <c r="AH36" i="1"/>
  <c r="AD36" i="1"/>
  <c r="Z36" i="1"/>
  <c r="V36" i="1"/>
  <c r="R36" i="1"/>
  <c r="N36" i="1"/>
  <c r="J36" i="1"/>
  <c r="F36" i="1"/>
  <c r="B36" i="1"/>
  <c r="AL35" i="1"/>
  <c r="AH35" i="1"/>
  <c r="AD35" i="1"/>
  <c r="Z35" i="1"/>
  <c r="V35" i="1"/>
  <c r="R35" i="1"/>
  <c r="N35" i="1"/>
  <c r="J35" i="1"/>
  <c r="F35" i="1"/>
  <c r="AK41" i="1"/>
  <c r="AG41" i="1"/>
  <c r="AC41" i="1"/>
  <c r="Y41" i="1"/>
  <c r="U41" i="1"/>
  <c r="Q41" i="1"/>
  <c r="M41" i="1"/>
  <c r="I41" i="1"/>
  <c r="E41" i="1"/>
  <c r="AJ40" i="1"/>
  <c r="AF40" i="1"/>
  <c r="AB40" i="1"/>
  <c r="X40" i="1"/>
  <c r="T40" i="1"/>
  <c r="P40" i="1"/>
  <c r="L40" i="1"/>
  <c r="H40" i="1"/>
  <c r="D40" i="1"/>
  <c r="AJ39" i="1"/>
  <c r="AF39" i="1"/>
  <c r="AB39" i="1"/>
  <c r="X39" i="1"/>
  <c r="T39" i="1"/>
  <c r="P39" i="1"/>
  <c r="L39" i="1"/>
  <c r="H39" i="1"/>
  <c r="D39" i="1"/>
  <c r="AJ38" i="1"/>
  <c r="AF38" i="1"/>
  <c r="AB38" i="1"/>
  <c r="X38" i="1"/>
  <c r="T38" i="1"/>
  <c r="P38" i="1"/>
  <c r="L38" i="1"/>
  <c r="H38" i="1"/>
  <c r="D38" i="1"/>
  <c r="AJ37" i="1"/>
  <c r="AF37" i="1"/>
  <c r="AB37" i="1"/>
  <c r="X37" i="1"/>
  <c r="T37" i="1"/>
  <c r="P37" i="1"/>
  <c r="L37" i="1"/>
  <c r="H37" i="1"/>
  <c r="D37" i="1"/>
  <c r="AJ36" i="1"/>
  <c r="AF36" i="1"/>
  <c r="AB36" i="1"/>
  <c r="X36" i="1"/>
  <c r="T36" i="1"/>
  <c r="P36" i="1"/>
  <c r="L36" i="1"/>
  <c r="H36" i="1"/>
  <c r="D36" i="1"/>
  <c r="AJ35" i="1"/>
  <c r="AF35" i="1"/>
  <c r="AB35" i="1"/>
  <c r="X35" i="1"/>
  <c r="T35" i="1"/>
  <c r="P35" i="1"/>
  <c r="L35" i="1"/>
  <c r="H35" i="1"/>
  <c r="D35" i="1"/>
  <c r="J7" i="1"/>
  <c r="J9" i="1"/>
  <c r="H7" i="1"/>
  <c r="H9" i="1"/>
  <c r="F7" i="1"/>
  <c r="F9" i="1"/>
  <c r="D7" i="1"/>
  <c r="D9" i="1"/>
  <c r="B7" i="1"/>
  <c r="B9" i="1"/>
  <c r="AQ78" i="1" l="1"/>
  <c r="AS78" i="1" s="1"/>
  <c r="BD67" i="1"/>
  <c r="AO73" i="1"/>
  <c r="BD76" i="1"/>
  <c r="BC73" i="1"/>
  <c r="AP76" i="1"/>
  <c r="AN76" i="1" s="1"/>
  <c r="AO74" i="1"/>
  <c r="AQ72" i="1"/>
  <c r="AS72" i="1" s="1"/>
  <c r="AQ77" i="1"/>
  <c r="AS77" i="1" s="1"/>
  <c r="AQ71" i="1"/>
  <c r="AS71" i="1" s="1"/>
  <c r="AP78" i="1"/>
  <c r="AN78" i="1" s="1"/>
  <c r="AP75" i="1"/>
  <c r="AN75" i="1" s="1"/>
  <c r="AQ74" i="1"/>
  <c r="AS74" i="1" s="1"/>
  <c r="AP77" i="1"/>
  <c r="AN77" i="1" s="1"/>
  <c r="AP72" i="1"/>
  <c r="AN72" i="1" s="1"/>
  <c r="AQ76" i="1"/>
  <c r="AS76" i="1" s="1"/>
  <c r="AO79" i="1"/>
  <c r="AQ73" i="1"/>
  <c r="AS73" i="1" s="1"/>
  <c r="AO78" i="1"/>
  <c r="BC77" i="1"/>
  <c r="AO75" i="1"/>
  <c r="AP71" i="1"/>
  <c r="AN71" i="1" s="1"/>
  <c r="AQ79" i="1"/>
  <c r="AS79" i="1" s="1"/>
  <c r="BD71" i="1"/>
  <c r="BD65" i="1"/>
  <c r="BD77" i="1"/>
  <c r="BD72" i="1"/>
  <c r="BC72" i="1"/>
  <c r="BD52" i="1"/>
  <c r="BC79" i="1"/>
  <c r="BC76" i="1"/>
  <c r="BC71" i="1"/>
  <c r="BD73" i="1"/>
  <c r="BC74" i="1"/>
  <c r="BC78" i="1"/>
  <c r="BD79" i="1"/>
  <c r="BC66" i="1"/>
  <c r="BD74" i="1"/>
  <c r="BC25" i="1"/>
  <c r="BD48" i="1"/>
  <c r="BD61" i="1"/>
  <c r="BC68" i="1"/>
  <c r="BD69" i="1"/>
  <c r="BD63" i="1"/>
  <c r="BC63" i="1"/>
  <c r="BC69" i="1"/>
  <c r="BD68" i="1"/>
  <c r="BC64" i="1"/>
  <c r="BD66" i="1"/>
  <c r="BD62" i="1"/>
  <c r="BC67" i="1"/>
  <c r="BD70" i="1"/>
  <c r="BD64" i="1"/>
  <c r="BC65" i="1"/>
  <c r="BC49" i="1"/>
  <c r="BD21" i="1"/>
  <c r="BC32" i="1"/>
  <c r="BD17" i="1"/>
  <c r="BD24" i="1"/>
  <c r="BD41" i="1"/>
  <c r="BC29" i="1"/>
  <c r="BC56" i="1"/>
  <c r="BD45" i="1"/>
  <c r="BC53" i="1"/>
  <c r="AQ15" i="1"/>
  <c r="AS15" i="1" s="1"/>
  <c r="AQ11" i="1"/>
  <c r="AS11" i="1" s="1"/>
  <c r="AQ45" i="1"/>
  <c r="AQ30" i="1"/>
  <c r="AS30" i="1" s="1"/>
  <c r="AQ26" i="1"/>
  <c r="AS26" i="1" s="1"/>
  <c r="AQ22" i="1"/>
  <c r="AQ18" i="1"/>
  <c r="AS18" i="1" s="1"/>
  <c r="AQ60" i="1"/>
  <c r="AQ65" i="1"/>
  <c r="AQ57" i="1"/>
  <c r="AQ70" i="1"/>
  <c r="AQ47" i="1"/>
  <c r="AQ50" i="1"/>
  <c r="AQ64" i="1"/>
  <c r="AQ44" i="1"/>
  <c r="AQ33" i="1"/>
  <c r="AS33" i="1" s="1"/>
  <c r="AQ6" i="1"/>
  <c r="AS6" i="1" s="1"/>
  <c r="AQ16" i="1"/>
  <c r="AS16" i="1" s="1"/>
  <c r="AQ42" i="1"/>
  <c r="AQ41" i="1"/>
  <c r="AS41" i="1" s="1"/>
  <c r="AQ39" i="1"/>
  <c r="AS39" i="1" s="1"/>
  <c r="AQ10" i="1"/>
  <c r="AS10" i="1" s="1"/>
  <c r="AQ27" i="1"/>
  <c r="AS27" i="1" s="1"/>
  <c r="AQ19" i="1"/>
  <c r="AS19" i="1" s="1"/>
  <c r="AQ59" i="1"/>
  <c r="AQ61" i="1"/>
  <c r="AQ7" i="1"/>
  <c r="AS7" i="1" s="1"/>
  <c r="AQ35" i="1"/>
  <c r="AS35" i="1" s="1"/>
  <c r="AQ31" i="1"/>
  <c r="AS31" i="1" s="1"/>
  <c r="AQ13" i="1"/>
  <c r="AS13" i="1" s="1"/>
  <c r="AQ28" i="1"/>
  <c r="AS28" i="1" s="1"/>
  <c r="AQ24" i="1"/>
  <c r="AQ20" i="1"/>
  <c r="AS20" i="1" s="1"/>
  <c r="AQ12" i="1"/>
  <c r="AS12" i="1" s="1"/>
  <c r="AQ43" i="1"/>
  <c r="AQ48" i="1"/>
  <c r="AQ51" i="1"/>
  <c r="AQ56" i="1"/>
  <c r="AQ67" i="1"/>
  <c r="AQ69" i="1"/>
  <c r="AQ66" i="1"/>
  <c r="AQ63" i="1"/>
  <c r="AQ68" i="1"/>
  <c r="AQ53" i="1"/>
  <c r="AQ9" i="1"/>
  <c r="AS9" i="1" s="1"/>
  <c r="AQ37" i="1"/>
  <c r="AS37" i="1" s="1"/>
  <c r="AQ34" i="1"/>
  <c r="AQ23" i="1"/>
  <c r="AS23" i="1" s="1"/>
  <c r="AQ52" i="1"/>
  <c r="AQ36" i="1"/>
  <c r="AS36" i="1" s="1"/>
  <c r="AQ38" i="1"/>
  <c r="AS38" i="1" s="1"/>
  <c r="AQ40" i="1"/>
  <c r="AS40" i="1" s="1"/>
  <c r="AQ32" i="1"/>
  <c r="AS32" i="1" s="1"/>
  <c r="AQ8" i="1"/>
  <c r="AS8" i="1" s="1"/>
  <c r="AQ14" i="1"/>
  <c r="AS14" i="1" s="1"/>
  <c r="AQ29" i="1"/>
  <c r="AS29" i="1" s="1"/>
  <c r="AQ25" i="1"/>
  <c r="AS25" i="1" s="1"/>
  <c r="AQ21" i="1"/>
  <c r="AS21" i="1" s="1"/>
  <c r="AQ17" i="1"/>
  <c r="AS17" i="1" s="1"/>
  <c r="AQ54" i="1"/>
  <c r="AQ49" i="1"/>
  <c r="AQ46" i="1"/>
  <c r="AQ58" i="1"/>
  <c r="AQ62" i="1"/>
  <c r="AQ55" i="1"/>
  <c r="BC44" i="1"/>
  <c r="BD36" i="1"/>
  <c r="BC41" i="1"/>
  <c r="BD33" i="1"/>
  <c r="BC12" i="1"/>
  <c r="BD20" i="1"/>
  <c r="BC40" i="1"/>
  <c r="BD32" i="1"/>
  <c r="BC37" i="1"/>
  <c r="BD29" i="1"/>
  <c r="BC8" i="1"/>
  <c r="BD40" i="1"/>
  <c r="BC24" i="1"/>
  <c r="BD16" i="1"/>
  <c r="BD49" i="1"/>
  <c r="BD14" i="1"/>
  <c r="BD30" i="1"/>
  <c r="BD46" i="1"/>
  <c r="BD8" i="1"/>
  <c r="BD56" i="1"/>
  <c r="BD11" i="1"/>
  <c r="BD27" i="1"/>
  <c r="BD43" i="1"/>
  <c r="BD59" i="1"/>
  <c r="BC21" i="1"/>
  <c r="BC48" i="1"/>
  <c r="BD22" i="1"/>
  <c r="BD54" i="1"/>
  <c r="BD37" i="1"/>
  <c r="BD53" i="1"/>
  <c r="BD28" i="1"/>
  <c r="BD34" i="1"/>
  <c r="BD50" i="1"/>
  <c r="BD15" i="1"/>
  <c r="BD47" i="1"/>
  <c r="BD9" i="1"/>
  <c r="BD25" i="1"/>
  <c r="BD57" i="1"/>
  <c r="BD38" i="1"/>
  <c r="BD19" i="1"/>
  <c r="BD35" i="1"/>
  <c r="BD51" i="1"/>
  <c r="BD13" i="1"/>
  <c r="BD60" i="1"/>
  <c r="BD10" i="1"/>
  <c r="BD26" i="1"/>
  <c r="BD42" i="1"/>
  <c r="BD58" i="1"/>
  <c r="BD7" i="1"/>
  <c r="BD23" i="1"/>
  <c r="BD39" i="1"/>
  <c r="BD55" i="1"/>
  <c r="BD44" i="1"/>
  <c r="BD18" i="1"/>
  <c r="BD12" i="1"/>
  <c r="BD31" i="1"/>
  <c r="BC17" i="1"/>
  <c r="BD6" i="1"/>
  <c r="BC58" i="1"/>
  <c r="BC23" i="1"/>
  <c r="BC39" i="1"/>
  <c r="BC9" i="1"/>
  <c r="BC57" i="1"/>
  <c r="BC22" i="1"/>
  <c r="BC38" i="1"/>
  <c r="BC54" i="1"/>
  <c r="BC16" i="1"/>
  <c r="BC19" i="1"/>
  <c r="BC35" i="1"/>
  <c r="BC51" i="1"/>
  <c r="BC18" i="1"/>
  <c r="BC34" i="1"/>
  <c r="BC50" i="1"/>
  <c r="BC52" i="1"/>
  <c r="BC31" i="1"/>
  <c r="BC47" i="1"/>
  <c r="BC13" i="1"/>
  <c r="BC45" i="1"/>
  <c r="BC36" i="1"/>
  <c r="BC10" i="1"/>
  <c r="BC26" i="1"/>
  <c r="BC42" i="1"/>
  <c r="BC28" i="1"/>
  <c r="BC7" i="1"/>
  <c r="BC55" i="1"/>
  <c r="BC33" i="1"/>
  <c r="BC14" i="1"/>
  <c r="BC30" i="1"/>
  <c r="BC46" i="1"/>
  <c r="BC11" i="1"/>
  <c r="BC27" i="1"/>
  <c r="BC43" i="1"/>
  <c r="BC60" i="1"/>
  <c r="BC59" i="1"/>
  <c r="BC15" i="1"/>
  <c r="BC20" i="1"/>
  <c r="BC6" i="1"/>
  <c r="AO59" i="1"/>
  <c r="AP43" i="1"/>
  <c r="AP44" i="1"/>
  <c r="AO48" i="1"/>
  <c r="AO53" i="1"/>
  <c r="AO52" i="1"/>
  <c r="AP64" i="1"/>
  <c r="AO63" i="1"/>
  <c r="AO54" i="1"/>
  <c r="AO47" i="1"/>
  <c r="AO51" i="1"/>
  <c r="AP50" i="1"/>
  <c r="AP49" i="1"/>
  <c r="AO42" i="1"/>
  <c r="AP62" i="1"/>
  <c r="AP57" i="1"/>
  <c r="AP59" i="1"/>
  <c r="AO69" i="1"/>
  <c r="AO70" i="1"/>
  <c r="AP60" i="1"/>
  <c r="AO45" i="1"/>
  <c r="AP66" i="1"/>
  <c r="AP45" i="1"/>
  <c r="AP65" i="1"/>
  <c r="AP54" i="1"/>
  <c r="AP69" i="1"/>
  <c r="AO44" i="1"/>
  <c r="AO50" i="1"/>
  <c r="AO55" i="1"/>
  <c r="AO60" i="1"/>
  <c r="AO62" i="1"/>
  <c r="AP58" i="1"/>
  <c r="AO49" i="1"/>
  <c r="AO66" i="1"/>
  <c r="AP63" i="1"/>
  <c r="AO68" i="1"/>
  <c r="AP70" i="1"/>
  <c r="AN70" i="1" s="1"/>
  <c r="AO43" i="1"/>
  <c r="AO58" i="1"/>
  <c r="AP56" i="1"/>
  <c r="AP46" i="1"/>
  <c r="AO64" i="1"/>
  <c r="AP42" i="1"/>
  <c r="AO65" i="1"/>
  <c r="AO57" i="1"/>
  <c r="AO56" i="1"/>
  <c r="AP67" i="1"/>
  <c r="AP52" i="1"/>
  <c r="AP61" i="1"/>
  <c r="AP48" i="1"/>
  <c r="AP53" i="1"/>
  <c r="AP55" i="1"/>
  <c r="AP51" i="1"/>
  <c r="AO67" i="1"/>
  <c r="AO46" i="1"/>
  <c r="AP47" i="1"/>
  <c r="AP68" i="1"/>
  <c r="AO61" i="1"/>
  <c r="AP9" i="1"/>
  <c r="AP36" i="1"/>
  <c r="AP37" i="1"/>
  <c r="AP38" i="1"/>
  <c r="AP39" i="1"/>
  <c r="AP40" i="1"/>
  <c r="AP34" i="1"/>
  <c r="AP32" i="1"/>
  <c r="AP10" i="1"/>
  <c r="AP8" i="1"/>
  <c r="AP16" i="1"/>
  <c r="AP14" i="1"/>
  <c r="AP29" i="1"/>
  <c r="AP27" i="1"/>
  <c r="AP25" i="1"/>
  <c r="AP23" i="1"/>
  <c r="AP21" i="1"/>
  <c r="AP19" i="1"/>
  <c r="AP17" i="1"/>
  <c r="AP7" i="1"/>
  <c r="AP35" i="1"/>
  <c r="AP33" i="1"/>
  <c r="AP31" i="1"/>
  <c r="AP15" i="1"/>
  <c r="AP13" i="1"/>
  <c r="AP11" i="1"/>
  <c r="AP41" i="1"/>
  <c r="AP30" i="1"/>
  <c r="AP28" i="1"/>
  <c r="AP26" i="1"/>
  <c r="AP24" i="1"/>
  <c r="AP22" i="1"/>
  <c r="AP20" i="1"/>
  <c r="AP18" i="1"/>
  <c r="AP12" i="1"/>
  <c r="AP6" i="1"/>
  <c r="AO32" i="1"/>
  <c r="AO23" i="1"/>
  <c r="AO41" i="1"/>
  <c r="AO29" i="1"/>
  <c r="AO24" i="1"/>
  <c r="AO17" i="1"/>
  <c r="AO13" i="1"/>
  <c r="AO10" i="1"/>
  <c r="AO8" i="1"/>
  <c r="AO21" i="1"/>
  <c r="AO40" i="1"/>
  <c r="AO38" i="1"/>
  <c r="AO34" i="1"/>
  <c r="AO27" i="1"/>
  <c r="AO25" i="1"/>
  <c r="AO18" i="1"/>
  <c r="AO14" i="1"/>
  <c r="AO33" i="1"/>
  <c r="AO30" i="1"/>
  <c r="AO19" i="1"/>
  <c r="AO37" i="1"/>
  <c r="AO28" i="1"/>
  <c r="AO20" i="1"/>
  <c r="AO16" i="1"/>
  <c r="AO11" i="1"/>
  <c r="AO9" i="1"/>
  <c r="AO7" i="1"/>
  <c r="AO36" i="1"/>
  <c r="AO12" i="1"/>
  <c r="AO39" i="1"/>
  <c r="AO35" i="1"/>
  <c r="AO31" i="1"/>
  <c r="AO26" i="1"/>
  <c r="AO22" i="1"/>
  <c r="AO15" i="1"/>
  <c r="AO6" i="1"/>
  <c r="AN68" i="1" l="1"/>
  <c r="AN46" i="1"/>
  <c r="AN66" i="1"/>
  <c r="AN61" i="1"/>
  <c r="AN59" i="1"/>
  <c r="AN47" i="1"/>
  <c r="AN55" i="1"/>
  <c r="AN52" i="1"/>
  <c r="AN65" i="1"/>
  <c r="AN60" i="1"/>
  <c r="AN57" i="1"/>
  <c r="AN50" i="1"/>
  <c r="AN69" i="1"/>
  <c r="AN43" i="1"/>
  <c r="AN51" i="1"/>
  <c r="AN49" i="1"/>
  <c r="AN53" i="1"/>
  <c r="AN42" i="1"/>
  <c r="AN45" i="1"/>
  <c r="AN62" i="1"/>
  <c r="AN64" i="1"/>
  <c r="AN44" i="1"/>
  <c r="AS22" i="1"/>
  <c r="AS24" i="1"/>
  <c r="AS34" i="1"/>
  <c r="AS68" i="1"/>
  <c r="AS67" i="1"/>
  <c r="AS63" i="1"/>
  <c r="AS69" i="1"/>
  <c r="AS70" i="1"/>
  <c r="AS51" i="1"/>
  <c r="AS53" i="1"/>
  <c r="AS45" i="1"/>
  <c r="AS56" i="1"/>
  <c r="AS52" i="1"/>
  <c r="AS50" i="1"/>
  <c r="AS54" i="1"/>
  <c r="AS49" i="1"/>
  <c r="AS57" i="1"/>
  <c r="AS66" i="1"/>
  <c r="AS59" i="1"/>
  <c r="AS58" i="1"/>
  <c r="AS42" i="1"/>
  <c r="AS44" i="1"/>
  <c r="AS43" i="1"/>
  <c r="AS48" i="1"/>
  <c r="AS61" i="1"/>
  <c r="AS65" i="1"/>
  <c r="AS60" i="1"/>
  <c r="AS64" i="1"/>
  <c r="AS47" i="1"/>
  <c r="AS46" i="1"/>
  <c r="AS55" i="1"/>
  <c r="AS62" i="1"/>
  <c r="AN54" i="1"/>
  <c r="AN48" i="1"/>
  <c r="AN58" i="1"/>
  <c r="AN67" i="1"/>
  <c r="AN63" i="1"/>
  <c r="AN56" i="1"/>
  <c r="AN27" i="1" l="1"/>
  <c r="AN33" i="1"/>
  <c r="AN12" i="1"/>
  <c r="AN38" i="1"/>
  <c r="AN39" i="1"/>
  <c r="AN18" i="1"/>
  <c r="AN36" i="1"/>
  <c r="AN8" i="1"/>
  <c r="AN22" i="1"/>
  <c r="AN24" i="1"/>
  <c r="AN10" i="1"/>
  <c r="AN28" i="1"/>
  <c r="AN34" i="1"/>
  <c r="AN16" i="1"/>
  <c r="AN7" i="1"/>
  <c r="AN19" i="1"/>
  <c r="AN37" i="1"/>
  <c r="AN6" i="1"/>
  <c r="AN31" i="1"/>
  <c r="AN40" i="1"/>
  <c r="AN14" i="1"/>
  <c r="AN41" i="1"/>
  <c r="AN11" i="1"/>
  <c r="AN17" i="1"/>
  <c r="AN9" i="1"/>
  <c r="AN29" i="1"/>
  <c r="AN35" i="1"/>
  <c r="AN30" i="1"/>
  <c r="AN13" i="1"/>
  <c r="AN20" i="1"/>
  <c r="AN25" i="1"/>
  <c r="AN23" i="1"/>
  <c r="AN26" i="1"/>
  <c r="AN15" i="1"/>
  <c r="AN21" i="1"/>
  <c r="AN32" i="1"/>
</calcChain>
</file>

<file path=xl/sharedStrings.xml><?xml version="1.0" encoding="utf-8"?>
<sst xmlns="http://schemas.openxmlformats.org/spreadsheetml/2006/main" count="119" uniqueCount="48">
  <si>
    <t>yes</t>
  </si>
  <si>
    <t># Uniques</t>
  </si>
  <si>
    <t># of Spins</t>
  </si>
  <si>
    <t>U</t>
  </si>
  <si>
    <t>Repeat Variance</t>
  </si>
  <si>
    <t># UnHit</t>
  </si>
  <si>
    <t>Won 1st Spin</t>
  </si>
  <si>
    <t>Won 2nd Spin</t>
  </si>
  <si>
    <t>Won 3rd Spin</t>
  </si>
  <si>
    <t>Won 4th Spin</t>
  </si>
  <si>
    <t>Won 5th or Higher</t>
  </si>
  <si>
    <t>Win%</t>
  </si>
  <si>
    <t>L</t>
  </si>
  <si>
    <t>R</t>
  </si>
  <si>
    <t>L count</t>
  </si>
  <si>
    <t>R count</t>
  </si>
  <si>
    <t>Expected Repeat1</t>
  </si>
  <si>
    <t>Repeat1 Variance</t>
  </si>
  <si>
    <t>R3-1</t>
  </si>
  <si>
    <t>R3-2</t>
  </si>
  <si>
    <t>R2-1</t>
  </si>
  <si>
    <t>R2-2</t>
  </si>
  <si>
    <t>R2-4</t>
  </si>
  <si>
    <t>R2-5</t>
  </si>
  <si>
    <t>R2-6</t>
  </si>
  <si>
    <t>R2-7</t>
  </si>
  <si>
    <t>R2-8</t>
  </si>
  <si>
    <t>Tcount</t>
  </si>
  <si>
    <t>B count</t>
  </si>
  <si>
    <t>B</t>
  </si>
  <si>
    <t>T</t>
  </si>
  <si>
    <t>LT count</t>
  </si>
  <si>
    <t>LB count</t>
  </si>
  <si>
    <t>RT count</t>
  </si>
  <si>
    <t>RB count</t>
  </si>
  <si>
    <t>L#</t>
  </si>
  <si>
    <t>R#</t>
  </si>
  <si>
    <t>T#</t>
  </si>
  <si>
    <t>B#</t>
  </si>
  <si>
    <t># Hit</t>
  </si>
  <si>
    <t># Repeat</t>
  </si>
  <si>
    <t>R2-9</t>
  </si>
  <si>
    <t>R2-10</t>
  </si>
  <si>
    <t>R2-11</t>
  </si>
  <si>
    <t>R3-3</t>
  </si>
  <si>
    <t>R3-4</t>
  </si>
  <si>
    <t>R3-5</t>
  </si>
  <si>
    <t>Unique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</si>
</sst>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4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7"/>
      <name val="Arial"/>
      <family val="2"/>
      <charset val="134"/>
    </font>
    <font>
      <b/>
      <sz val="7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7" tint="0.59996337778862885"/>
        <bgColor indexed="3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  <fill>
      <patternFill patternType="lightTrellis">
        <fgColor rgb="FFFF0000"/>
        <bgColor rgb="FFFFCCCC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0" borderId="0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7" xfId="0" applyFont="1" applyFill="1" applyBorder="1" applyAlignment="1"/>
    <xf numFmtId="0" fontId="0" fillId="4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center"/>
    </xf>
    <xf numFmtId="1" fontId="5" fillId="7" borderId="6" xfId="0" applyNumberFormat="1" applyFont="1" applyFill="1" applyBorder="1" applyAlignment="1">
      <alignment horizontal="center"/>
    </xf>
    <xf numFmtId="1" fontId="5" fillId="7" borderId="12" xfId="0" applyNumberFormat="1" applyFont="1" applyFill="1" applyBorder="1" applyAlignment="1">
      <alignment horizontal="center"/>
    </xf>
    <xf numFmtId="0" fontId="6" fillId="0" borderId="7" xfId="0" applyFont="1" applyFill="1" applyBorder="1" applyAlignment="1"/>
    <xf numFmtId="0" fontId="5" fillId="6" borderId="7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8" fillId="8" borderId="0" xfId="0" applyFont="1" applyFill="1" applyAlignment="1">
      <alignment horizontal="center"/>
    </xf>
    <xf numFmtId="0" fontId="0" fillId="2" borderId="20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textRotation="90"/>
    </xf>
    <xf numFmtId="9" fontId="0" fillId="0" borderId="0" xfId="0" applyNumberFormat="1" applyFill="1" applyAlignment="1">
      <alignment horizontal="center"/>
    </xf>
    <xf numFmtId="9" fontId="0" fillId="2" borderId="2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5" fillId="9" borderId="7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0" fillId="9" borderId="0" xfId="0" applyFill="1"/>
    <xf numFmtId="0" fontId="0" fillId="9" borderId="0" xfId="0" applyFill="1" applyAlignment="1">
      <alignment horizontal="center"/>
    </xf>
    <xf numFmtId="0" fontId="5" fillId="9" borderId="19" xfId="0" applyFont="1" applyFill="1" applyBorder="1" applyAlignment="1">
      <alignment horizontal="center" textRotation="90"/>
    </xf>
    <xf numFmtId="0" fontId="5" fillId="9" borderId="0" xfId="0" applyFont="1" applyFill="1" applyBorder="1" applyAlignment="1">
      <alignment horizontal="center" textRotation="90"/>
    </xf>
    <xf numFmtId="0" fontId="5" fillId="9" borderId="16" xfId="0" applyFont="1" applyFill="1" applyBorder="1" applyAlignment="1">
      <alignment horizontal="center"/>
    </xf>
    <xf numFmtId="0" fontId="5" fillId="9" borderId="0" xfId="0" applyFont="1" applyFill="1" applyAlignment="1">
      <alignment horizontal="center"/>
    </xf>
    <xf numFmtId="0" fontId="9" fillId="9" borderId="0" xfId="0" applyFont="1" applyFill="1" applyAlignment="1">
      <alignment horizontal="center"/>
    </xf>
    <xf numFmtId="0" fontId="5" fillId="10" borderId="20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0" xfId="0" applyFont="1" applyAlignment="1"/>
    <xf numFmtId="0" fontId="5" fillId="0" borderId="0" xfId="0" applyFont="1" applyFill="1"/>
    <xf numFmtId="0" fontId="5" fillId="9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/>
    <xf numFmtId="0" fontId="0" fillId="0" borderId="0" xfId="0" applyFill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 textRotation="90"/>
    </xf>
    <xf numFmtId="0" fontId="5" fillId="9" borderId="18" xfId="0" applyFont="1" applyFill="1" applyBorder="1" applyAlignment="1">
      <alignment horizontal="center" textRotation="90"/>
    </xf>
    <xf numFmtId="0" fontId="5" fillId="9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11" borderId="6" xfId="0" applyFont="1" applyFill="1" applyBorder="1" applyAlignment="1">
      <alignment horizontal="center"/>
    </xf>
    <xf numFmtId="0" fontId="5" fillId="11" borderId="0" xfId="0" applyFont="1" applyFill="1" applyBorder="1" applyAlignment="1">
      <alignment horizontal="center"/>
    </xf>
    <xf numFmtId="0" fontId="5" fillId="11" borderId="0" xfId="0" applyFont="1" applyFill="1" applyAlignment="1">
      <alignment horizontal="center"/>
    </xf>
    <xf numFmtId="0" fontId="2" fillId="11" borderId="0" xfId="0" applyFont="1" applyFill="1" applyBorder="1" applyAlignment="1">
      <alignment horizontal="center"/>
    </xf>
    <xf numFmtId="0" fontId="5" fillId="11" borderId="0" xfId="0" applyFont="1" applyFill="1"/>
    <xf numFmtId="0" fontId="5" fillId="7" borderId="0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5" fillId="7" borderId="0" xfId="0" applyFont="1" applyFill="1"/>
    <xf numFmtId="0" fontId="5" fillId="7" borderId="0" xfId="0" applyFont="1" applyFill="1" applyAlignment="1">
      <alignment horizontal="center"/>
    </xf>
    <xf numFmtId="0" fontId="5" fillId="11" borderId="4" xfId="0" applyFont="1" applyFill="1" applyBorder="1" applyAlignment="1">
      <alignment horizontal="center" textRotation="90"/>
    </xf>
    <xf numFmtId="0" fontId="5" fillId="11" borderId="18" xfId="0" applyFont="1" applyFill="1" applyBorder="1" applyAlignment="1">
      <alignment horizontal="center" textRotation="90"/>
    </xf>
    <xf numFmtId="0" fontId="5" fillId="11" borderId="3" xfId="0" applyFont="1" applyFill="1" applyBorder="1" applyAlignment="1">
      <alignment horizontal="center" textRotation="90"/>
    </xf>
    <xf numFmtId="0" fontId="0" fillId="5" borderId="0" xfId="0" applyFill="1" applyAlignment="1">
      <alignment horizontal="center"/>
    </xf>
    <xf numFmtId="0" fontId="5" fillId="9" borderId="4" xfId="0" applyFont="1" applyFill="1" applyBorder="1" applyAlignment="1">
      <alignment horizontal="center" textRotation="90"/>
    </xf>
    <xf numFmtId="0" fontId="5" fillId="9" borderId="18" xfId="0" applyFont="1" applyFill="1" applyBorder="1" applyAlignment="1">
      <alignment horizontal="center" textRotation="90"/>
    </xf>
    <xf numFmtId="0" fontId="5" fillId="9" borderId="3" xfId="0" applyFont="1" applyFill="1" applyBorder="1" applyAlignment="1">
      <alignment horizontal="center" textRotation="90"/>
    </xf>
    <xf numFmtId="0" fontId="5" fillId="9" borderId="1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 textRotation="90"/>
    </xf>
    <xf numFmtId="0" fontId="5" fillId="6" borderId="17" xfId="0" applyFont="1" applyFill="1" applyBorder="1" applyAlignment="1">
      <alignment horizontal="center" textRotation="90"/>
    </xf>
    <xf numFmtId="0" fontId="4" fillId="0" borderId="10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5" fillId="7" borderId="0" xfId="0" applyFont="1" applyFill="1" applyAlignment="1">
      <alignment horizontal="center" textRotation="90"/>
    </xf>
  </cellXfs>
  <cellStyles count="2">
    <cellStyle name="Excel Built-in Normal" xfId="1"/>
    <cellStyle name="Normal" xfId="0" builtinId="0"/>
  </cellStyles>
  <dxfs count="374">
    <dxf>
      <fill>
        <patternFill>
          <bgColor rgb="FFFFC000"/>
        </patternFill>
      </fill>
    </dxf>
    <dxf>
      <fill>
        <patternFill>
          <bgColor rgb="FFCC99FF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CC"/>
      <color rgb="FFFFCCFF"/>
      <color rgb="FFFFFF99"/>
      <color rgb="FFCC99FF"/>
      <color rgb="FFFFFFCC"/>
      <color rgb="FFFF7C80"/>
      <color rgb="FFFFFFFF"/>
      <color rgb="FFCC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T2026"/>
  <sheetViews>
    <sheetView tabSelected="1" zoomScaleNormal="100" workbookViewId="0">
      <pane ySplit="2010" activePane="bottomLeft"/>
      <selection activeCell="AM1" sqref="AM1:AM1048576"/>
      <selection pane="bottomLeft" activeCell="BM22" sqref="BM22"/>
    </sheetView>
  </sheetViews>
  <sheetFormatPr defaultColWidth="11.5703125" defaultRowHeight="12.75"/>
  <cols>
    <col min="1" max="1" width="3.7109375" style="54" customWidth="1"/>
    <col min="2" max="37" width="3.28515625" style="2" hidden="1" customWidth="1"/>
    <col min="38" max="38" width="3.28515625" style="11" hidden="1" customWidth="1"/>
    <col min="39" max="39" width="3.42578125" style="75" customWidth="1"/>
    <col min="40" max="40" width="4.7109375" style="57" hidden="1" customWidth="1"/>
    <col min="41" max="43" width="4.7109375" style="49" customWidth="1"/>
    <col min="44" max="45" width="4.7109375" style="69" customWidth="1"/>
    <col min="46" max="49" width="4.7109375" style="49" customWidth="1"/>
    <col min="50" max="51" width="3.28515625" style="49" customWidth="1"/>
    <col min="52" max="54" width="4.7109375" style="49" customWidth="1"/>
    <col min="55" max="56" width="3.28515625" style="49" customWidth="1"/>
    <col min="57" max="60" width="4.7109375" style="49" customWidth="1"/>
    <col min="61" max="61" width="4.7109375" style="45" customWidth="1"/>
    <col min="62" max="63" width="11.5703125" style="36"/>
    <col min="64" max="66" width="11.5703125" style="27"/>
    <col min="67" max="67" width="0" style="27" hidden="1" customWidth="1"/>
    <col min="68" max="68" width="3.7109375" style="1" hidden="1" customWidth="1"/>
    <col min="69" max="70" width="11.5703125" style="27"/>
    <col min="71" max="73" width="11.5703125" style="4"/>
    <col min="74" max="74" width="11.5703125" style="36"/>
    <col min="75" max="75" width="11.5703125" style="4"/>
    <col min="76" max="76" width="11.5703125" style="36"/>
    <col min="77" max="196" width="11.5703125" style="4"/>
  </cols>
  <sheetData>
    <row r="1" spans="1:202" ht="12.75" customHeight="1">
      <c r="A1" s="49"/>
      <c r="B1" s="85"/>
      <c r="C1" s="86"/>
      <c r="D1" s="86"/>
      <c r="E1" s="86"/>
      <c r="F1" s="87"/>
      <c r="G1" s="16"/>
      <c r="H1" s="13"/>
      <c r="I1" s="13"/>
      <c r="J1" s="13"/>
      <c r="K1" s="13"/>
      <c r="L1" s="13"/>
      <c r="M1" s="13"/>
      <c r="N1" s="13"/>
      <c r="O1" s="13"/>
      <c r="P1" s="13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95" t="s">
        <v>2</v>
      </c>
      <c r="AN1" s="26"/>
      <c r="AO1" s="83" t="s">
        <v>5</v>
      </c>
      <c r="AP1" s="80" t="s">
        <v>39</v>
      </c>
      <c r="AQ1" s="61"/>
      <c r="AR1" s="76" t="s">
        <v>16</v>
      </c>
      <c r="AS1" s="76" t="s">
        <v>17</v>
      </c>
      <c r="AT1" s="80" t="s">
        <v>47</v>
      </c>
      <c r="AU1" s="46"/>
      <c r="AV1" s="47"/>
      <c r="AW1" s="47"/>
      <c r="AX1" s="47"/>
      <c r="AY1" s="47"/>
      <c r="AZ1" s="46"/>
      <c r="BA1" s="47"/>
      <c r="BB1" s="47"/>
      <c r="BC1" s="47"/>
      <c r="BD1" s="47"/>
      <c r="BE1" s="47"/>
      <c r="BF1" s="47"/>
      <c r="BG1" s="47"/>
      <c r="BH1" s="47"/>
      <c r="BI1" s="47"/>
      <c r="BJ1" s="79"/>
      <c r="BK1" s="79"/>
      <c r="BL1" s="79"/>
      <c r="BM1" s="79"/>
      <c r="BN1" s="79"/>
      <c r="BP1" s="28"/>
    </row>
    <row r="2" spans="1:202" ht="12.75" customHeight="1">
      <c r="A2" s="50" t="s">
        <v>0</v>
      </c>
      <c r="B2" s="85"/>
      <c r="C2" s="86"/>
      <c r="D2" s="86"/>
      <c r="E2" s="86"/>
      <c r="F2" s="87"/>
      <c r="G2" s="16"/>
      <c r="H2" s="93"/>
      <c r="I2" s="94"/>
      <c r="J2" s="94"/>
      <c r="K2" s="94"/>
      <c r="L2" s="94"/>
      <c r="M2" s="94"/>
      <c r="N2" s="94"/>
      <c r="O2" s="94"/>
      <c r="P2" s="9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95"/>
      <c r="AN2" s="23"/>
      <c r="AO2" s="83"/>
      <c r="AP2" s="81"/>
      <c r="AQ2" s="62"/>
      <c r="AR2" s="77"/>
      <c r="AS2" s="77"/>
      <c r="AT2" s="81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84"/>
      <c r="BK2" s="84"/>
      <c r="BL2" s="84"/>
      <c r="BM2" s="84"/>
      <c r="BP2" s="29" t="s">
        <v>0</v>
      </c>
    </row>
    <row r="3" spans="1:202" ht="12.75" customHeight="1">
      <c r="A3" s="49"/>
      <c r="B3" s="88"/>
      <c r="C3" s="89"/>
      <c r="D3" s="89"/>
      <c r="E3" s="89"/>
      <c r="F3" s="90"/>
      <c r="G3" s="17"/>
      <c r="H3" s="6"/>
      <c r="I3" s="6"/>
      <c r="J3" s="6"/>
      <c r="K3" s="6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95"/>
      <c r="AN3" s="91" t="s">
        <v>1</v>
      </c>
      <c r="AO3" s="83"/>
      <c r="AP3" s="81"/>
      <c r="AQ3" s="62"/>
      <c r="AR3" s="77"/>
      <c r="AS3" s="77"/>
      <c r="AT3" s="81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P3" s="28"/>
    </row>
    <row r="4" spans="1:202" s="7" customFormat="1" ht="50.1" customHeight="1">
      <c r="A4" s="51"/>
      <c r="AM4" s="95"/>
      <c r="AN4" s="92"/>
      <c r="AO4" s="83"/>
      <c r="AP4" s="82"/>
      <c r="AQ4" s="63" t="s">
        <v>40</v>
      </c>
      <c r="AR4" s="78"/>
      <c r="AS4" s="78"/>
      <c r="AT4" s="82"/>
      <c r="AU4" s="47"/>
      <c r="AV4" s="47" t="s">
        <v>14</v>
      </c>
      <c r="AW4" s="47" t="s">
        <v>15</v>
      </c>
      <c r="AX4" s="47" t="s">
        <v>35</v>
      </c>
      <c r="AY4" s="47" t="s">
        <v>36</v>
      </c>
      <c r="AZ4" s="47"/>
      <c r="BA4" s="47" t="s">
        <v>27</v>
      </c>
      <c r="BB4" s="47" t="s">
        <v>28</v>
      </c>
      <c r="BC4" s="47" t="s">
        <v>37</v>
      </c>
      <c r="BD4" s="47" t="s">
        <v>38</v>
      </c>
      <c r="BE4" s="47" t="s">
        <v>31</v>
      </c>
      <c r="BF4" s="47" t="s">
        <v>32</v>
      </c>
      <c r="BG4" s="47" t="s">
        <v>33</v>
      </c>
      <c r="BH4" s="47" t="s">
        <v>34</v>
      </c>
      <c r="BI4" s="47"/>
      <c r="BJ4" s="32" t="s">
        <v>4</v>
      </c>
      <c r="BK4" s="32" t="s">
        <v>6</v>
      </c>
      <c r="BL4" s="32" t="s">
        <v>7</v>
      </c>
      <c r="BM4" s="32" t="s">
        <v>8</v>
      </c>
      <c r="BN4" s="32" t="s">
        <v>9</v>
      </c>
      <c r="BO4" s="32" t="s">
        <v>6</v>
      </c>
      <c r="BP4" s="32" t="s">
        <v>6</v>
      </c>
      <c r="BQ4" s="32" t="s">
        <v>10</v>
      </c>
      <c r="BR4" s="33"/>
      <c r="BV4" s="33"/>
      <c r="BX4" s="33"/>
      <c r="GO4" s="8"/>
      <c r="GP4" s="8"/>
      <c r="GQ4" s="8"/>
      <c r="GR4" s="8"/>
      <c r="GS4" s="8"/>
      <c r="GT4" s="8"/>
    </row>
    <row r="5" spans="1:202">
      <c r="A5" s="52">
        <f t="shared" ref="A5:A68" ca="1" si="0">IF($AR$2="no",INT(RAND()*36+1),INT(RAND()*37))</f>
        <v>19</v>
      </c>
      <c r="B5" s="12" t="str">
        <f>"01"</f>
        <v>01</v>
      </c>
      <c r="C5" s="12" t="str">
        <f>"02"</f>
        <v>02</v>
      </c>
      <c r="D5" s="12" t="str">
        <f>"03"</f>
        <v>03</v>
      </c>
      <c r="E5" s="12" t="str">
        <f>"04"</f>
        <v>04</v>
      </c>
      <c r="F5" s="12" t="str">
        <f>"05"</f>
        <v>05</v>
      </c>
      <c r="G5" s="12" t="str">
        <f>"06"</f>
        <v>06</v>
      </c>
      <c r="H5" s="6" t="str">
        <f>"07"</f>
        <v>07</v>
      </c>
      <c r="I5" s="6" t="str">
        <f>"08"</f>
        <v>08</v>
      </c>
      <c r="J5" s="6" t="str">
        <f>"09"</f>
        <v>09</v>
      </c>
      <c r="K5" s="6">
        <v>10</v>
      </c>
      <c r="L5" s="10">
        <v>11</v>
      </c>
      <c r="M5" s="10">
        <v>12</v>
      </c>
      <c r="N5" s="10">
        <v>13</v>
      </c>
      <c r="O5" s="10">
        <v>14</v>
      </c>
      <c r="P5" s="10">
        <v>15</v>
      </c>
      <c r="Q5" s="10">
        <v>16</v>
      </c>
      <c r="R5" s="10">
        <v>17</v>
      </c>
      <c r="S5" s="10">
        <v>18</v>
      </c>
      <c r="T5" s="10">
        <v>19</v>
      </c>
      <c r="U5" s="10">
        <v>20</v>
      </c>
      <c r="V5" s="10">
        <v>21</v>
      </c>
      <c r="W5" s="10">
        <v>22</v>
      </c>
      <c r="X5" s="10">
        <v>23</v>
      </c>
      <c r="Y5" s="10">
        <v>24</v>
      </c>
      <c r="Z5" s="10">
        <v>25</v>
      </c>
      <c r="AA5" s="10">
        <v>26</v>
      </c>
      <c r="AB5" s="10">
        <v>27</v>
      </c>
      <c r="AC5" s="10">
        <v>28</v>
      </c>
      <c r="AD5" s="10">
        <v>29</v>
      </c>
      <c r="AE5" s="10">
        <v>30</v>
      </c>
      <c r="AF5" s="10">
        <v>31</v>
      </c>
      <c r="AG5" s="10">
        <v>32</v>
      </c>
      <c r="AH5" s="10">
        <v>33</v>
      </c>
      <c r="AI5" s="10">
        <v>34</v>
      </c>
      <c r="AJ5" s="10">
        <v>35</v>
      </c>
      <c r="AK5" s="10">
        <v>36</v>
      </c>
      <c r="AL5" s="10" t="str">
        <f>"00"</f>
        <v>00</v>
      </c>
      <c r="AM5" s="20">
        <v>1</v>
      </c>
      <c r="AN5" s="24">
        <v>1</v>
      </c>
      <c r="AO5" s="39">
        <v>36</v>
      </c>
      <c r="AP5" s="40">
        <v>1</v>
      </c>
      <c r="AQ5" s="40"/>
      <c r="AR5" s="67">
        <f>ROUND(0.3333*$AM5,0)</f>
        <v>0</v>
      </c>
      <c r="AS5" s="67">
        <f t="shared" ref="AS5:AS36" si="1">AR5-AQ5</f>
        <v>0</v>
      </c>
      <c r="AT5" s="48" t="s">
        <v>3</v>
      </c>
      <c r="AU5" s="48" t="str">
        <f t="shared" ref="AU5:AU36" ca="1" si="2">VLOOKUP(A5,$BU$5:$BV$41,2)</f>
        <v>R</v>
      </c>
      <c r="AV5" s="42">
        <f ca="1">COUNTIFS($AU$5:AU5,"L",$AT$5:AT5,"U")</f>
        <v>0</v>
      </c>
      <c r="AW5" s="42">
        <f ca="1">COUNTIFS($AU$5:AU5,"R",$AT$5:AT5,"U")</f>
        <v>1</v>
      </c>
      <c r="AX5" s="42" t="str">
        <f t="shared" ref="AX5:AX36" ca="1" si="3">IF(AND(AT5="U",AU5="L"),A5,"")</f>
        <v/>
      </c>
      <c r="AY5" s="42">
        <f t="shared" ref="AY5:AY36" ca="1" si="4">IF(AND(AT5="U",AU5="R"),A5,"")</f>
        <v>19</v>
      </c>
      <c r="AZ5" s="48" t="str">
        <f t="shared" ref="AZ5:AZ36" ca="1" si="5">VLOOKUP(A5,$BW$5:$BX$41,2)</f>
        <v>T</v>
      </c>
      <c r="BA5" s="42">
        <f ca="1">COUNTIFS($AZ$5:AZ5,"T",$AT$5:AT5,"U")</f>
        <v>1</v>
      </c>
      <c r="BB5" s="42">
        <f ca="1">COUNTIFS($AZ$5:AZ5,"B",$AT$5:AT5,"U")</f>
        <v>0</v>
      </c>
      <c r="BC5" s="42">
        <f ca="1">IF(AND(AT5="U",AZ5="T"),A5,"")</f>
        <v>19</v>
      </c>
      <c r="BD5" s="42" t="str">
        <f ca="1">IF(AND(AT5="U",AZ5="B"),A5,"")</f>
        <v/>
      </c>
      <c r="BE5" s="42">
        <f ca="1">COUNTIFS($AZ$4:AZ5,"T",$AU$4:AU5,"L",$AT$4:AT5,"U")</f>
        <v>0</v>
      </c>
      <c r="BF5" s="42">
        <f ca="1">COUNTIFS($AZ$4:AZ5,"B",$AU$4:AU5,"L",$AT$4:AT5,"U")</f>
        <v>0</v>
      </c>
      <c r="BG5" s="42">
        <f ca="1">COUNTIFS($AZ$4:AZ5,"T",$AU$4:AU5,"R",$AT$4:AT5,"U")</f>
        <v>1</v>
      </c>
      <c r="BH5" s="42">
        <f ca="1">COUNTIFS($AZ$4:AZ5,"B",$AU$4:AU5,"R",$AT$4:AT5,"U")</f>
        <v>0</v>
      </c>
      <c r="BI5" s="42"/>
      <c r="BJ5" s="36">
        <v>-10</v>
      </c>
      <c r="BK5" s="36">
        <v>41</v>
      </c>
      <c r="BL5" s="27">
        <v>28</v>
      </c>
      <c r="BM5" s="27">
        <v>13</v>
      </c>
      <c r="BN5" s="27">
        <v>13</v>
      </c>
      <c r="BP5" s="30">
        <f t="shared" ref="BP5:BP41" ca="1" si="6">IF($AR$2="no",INT(RAND()*36+1),INT(RAND()*37))</f>
        <v>17</v>
      </c>
      <c r="BQ5" s="27">
        <v>5</v>
      </c>
      <c r="BR5" s="27">
        <f>BK5+BL5+BM5+BN5+BQ5</f>
        <v>100</v>
      </c>
      <c r="BU5" s="4">
        <v>0</v>
      </c>
      <c r="BV5" s="36">
        <v>0</v>
      </c>
      <c r="BW5" s="4">
        <v>0</v>
      </c>
      <c r="BX5" s="36">
        <v>0</v>
      </c>
    </row>
    <row r="6" spans="1:202">
      <c r="A6" s="52">
        <f t="shared" ca="1" si="0"/>
        <v>36</v>
      </c>
      <c r="B6" s="15">
        <f ca="1">COUNTIF($A$5:A6,$B$5)</f>
        <v>0</v>
      </c>
      <c r="C6" s="15">
        <f ca="1">COUNTIF($A$5:$A6,$C$5)</f>
        <v>0</v>
      </c>
      <c r="D6" s="15">
        <f ca="1">COUNTIF($A$5:$A6,$D$5)</f>
        <v>0</v>
      </c>
      <c r="E6" s="15">
        <f ca="1">COUNTIF($A$5:$A6,$E$5)</f>
        <v>0</v>
      </c>
      <c r="F6" s="15">
        <f ca="1">COUNTIF($A$5:$A6,$F$5)</f>
        <v>0</v>
      </c>
      <c r="G6" s="15">
        <f ca="1">COUNTIF($A$5:$A6,$G$5)</f>
        <v>0</v>
      </c>
      <c r="H6" s="15">
        <f ca="1">COUNTIF($A$5:$A6,$H$5)</f>
        <v>0</v>
      </c>
      <c r="I6" s="15">
        <f ca="1">COUNTIF($A$5:$A6,$I$5)</f>
        <v>0</v>
      </c>
      <c r="J6" s="15">
        <f ca="1">COUNTIF($A$5:$A6,$J$5)</f>
        <v>0</v>
      </c>
      <c r="K6" s="15">
        <f ca="1">COUNTIF($A$5:$A6,$K$5)</f>
        <v>0</v>
      </c>
      <c r="L6" s="15">
        <f ca="1">COUNTIF($A$5:$A6,$L$5)</f>
        <v>0</v>
      </c>
      <c r="M6" s="15">
        <f ca="1">COUNTIF($A$5:$A6,$M$5)</f>
        <v>0</v>
      </c>
      <c r="N6" s="15">
        <f ca="1">COUNTIF($A$5:$A6,$N$5)</f>
        <v>0</v>
      </c>
      <c r="O6" s="15">
        <f ca="1">COUNTIF($A$5:$A6,$O$5)</f>
        <v>0</v>
      </c>
      <c r="P6" s="15">
        <f ca="1">COUNTIF($A$5:$A6,$P$5)</f>
        <v>0</v>
      </c>
      <c r="Q6" s="15">
        <f ca="1">COUNTIF($A$5:$A6,$Q$5)</f>
        <v>0</v>
      </c>
      <c r="R6" s="15">
        <f ca="1">COUNTIF($A$5:$A6,$R$5)</f>
        <v>0</v>
      </c>
      <c r="S6" s="15">
        <f ca="1">COUNTIF($A$5:$A6,$S$5)</f>
        <v>0</v>
      </c>
      <c r="T6" s="15">
        <f ca="1">COUNTIF($A$5:$A6,$T$5)</f>
        <v>1</v>
      </c>
      <c r="U6" s="15">
        <f ca="1">COUNTIF($A$5:$A6,$U$5)</f>
        <v>0</v>
      </c>
      <c r="V6" s="15">
        <f ca="1">COUNTIF($A$5:$A6,$V$5)</f>
        <v>0</v>
      </c>
      <c r="W6" s="15">
        <f ca="1">COUNTIF($A$5:$A6,$W$5)</f>
        <v>0</v>
      </c>
      <c r="X6" s="15">
        <f ca="1">COUNTIF($A$5:$A6,$X$5)</f>
        <v>0</v>
      </c>
      <c r="Y6" s="15">
        <f ca="1">COUNTIF($A$5:$A6,$Y$5)</f>
        <v>0</v>
      </c>
      <c r="Z6" s="15">
        <f ca="1">COUNTIF($A$5:$A6,$Z$5)</f>
        <v>0</v>
      </c>
      <c r="AA6" s="15">
        <f ca="1">COUNTIF($A$5:$A6,$AA$5)</f>
        <v>0</v>
      </c>
      <c r="AB6" s="15">
        <f ca="1">COUNTIF($A$5:$A6,$AB$5)</f>
        <v>0</v>
      </c>
      <c r="AC6" s="15">
        <f ca="1">COUNTIF($A$5:$A6,$AC$5)</f>
        <v>0</v>
      </c>
      <c r="AD6" s="15">
        <f ca="1">COUNTIF($A$5:$A6,$AD$5)</f>
        <v>0</v>
      </c>
      <c r="AE6" s="15">
        <f ca="1">COUNTIF($A$5:$A6,$AE$5)</f>
        <v>0</v>
      </c>
      <c r="AF6" s="15">
        <f ca="1">COUNTIF($A$5:$A6,$AF$5)</f>
        <v>0</v>
      </c>
      <c r="AG6" s="15">
        <f ca="1">COUNTIF($A$5:$A6,$AG$5)</f>
        <v>0</v>
      </c>
      <c r="AH6" s="15">
        <f ca="1">COUNTIF($A$5:$A6,$AH$5)</f>
        <v>0</v>
      </c>
      <c r="AI6" s="15">
        <f ca="1">COUNTIF($A$5:$A6,$AI$5)</f>
        <v>0</v>
      </c>
      <c r="AJ6" s="15">
        <f ca="1">COUNTIF($A$5:$A6,$AJ$5)</f>
        <v>0</v>
      </c>
      <c r="AK6" s="15">
        <f ca="1">COUNTIF($A$5:$A6,$AK$5)</f>
        <v>1</v>
      </c>
      <c r="AL6" s="15">
        <f ca="1">COUNTIF($A$5:$A6,$AL$5)</f>
        <v>0</v>
      </c>
      <c r="AM6" s="21">
        <v>2</v>
      </c>
      <c r="AN6" s="25">
        <f ca="1">IF(AP6=0,AM6,0)</f>
        <v>0</v>
      </c>
      <c r="AO6" s="41">
        <f t="shared" ref="AO6:AO37" ca="1" si="7">COUNTIF(B6:AL6,"0")</f>
        <v>35</v>
      </c>
      <c r="AP6" s="41">
        <f t="shared" ref="AP6:AP37" ca="1" si="8">COUNTIF(B6:AL6,"&gt;0")</f>
        <v>2</v>
      </c>
      <c r="AQ6" s="41">
        <f t="shared" ref="AQ6:AQ37" ca="1" si="9">COUNTIF(B6:AL6,"&gt;1")</f>
        <v>0</v>
      </c>
      <c r="AR6" s="67">
        <f t="shared" ref="AR6:AR69" si="10">ROUND(0.3333*$AM6,0)</f>
        <v>1</v>
      </c>
      <c r="AS6" s="67">
        <f t="shared" ca="1" si="1"/>
        <v>1</v>
      </c>
      <c r="AT6" s="41" t="str">
        <f ca="1">IF(COUNTIF($A$5:$A6,A6)&gt;1,"R","U")</f>
        <v>U</v>
      </c>
      <c r="AU6" s="48" t="str">
        <f t="shared" ca="1" si="2"/>
        <v>R</v>
      </c>
      <c r="AV6" s="42">
        <f ca="1">COUNTIFS($AU$5:AU6,"L",$AT$5:AT6,"U")</f>
        <v>0</v>
      </c>
      <c r="AW6" s="42">
        <f ca="1">COUNTIFS($AU$5:AU6,"R",$AT$5:AT6,"U")</f>
        <v>2</v>
      </c>
      <c r="AX6" s="42" t="str">
        <f t="shared" ca="1" si="3"/>
        <v/>
      </c>
      <c r="AY6" s="42">
        <f t="shared" ca="1" si="4"/>
        <v>36</v>
      </c>
      <c r="AZ6" s="48" t="str">
        <f t="shared" ca="1" si="5"/>
        <v>B</v>
      </c>
      <c r="BA6" s="42">
        <f ca="1">COUNTIFS($AZ$5:AZ6,"T",$AT$5:AT6,"U")</f>
        <v>1</v>
      </c>
      <c r="BB6" s="42">
        <f ca="1">COUNTIFS($AZ$5:AZ6,"B",$AT$5:AT6,"U")</f>
        <v>1</v>
      </c>
      <c r="BC6" s="42" t="str">
        <f t="shared" ref="BC6:BC37" ca="1" si="11">IF(AND(AT6="U",BA6&gt;BA5),A6,"")</f>
        <v/>
      </c>
      <c r="BD6" s="42">
        <f t="shared" ref="BD6:BD37" ca="1" si="12">IF(AND(AT6="U",BB6&gt;BB5),A6,"")</f>
        <v>36</v>
      </c>
      <c r="BE6" s="42">
        <f ca="1">COUNTIFS($AZ$4:AZ6,"T",$AU$4:AU6,"L",$AT$4:AT6,"U")</f>
        <v>0</v>
      </c>
      <c r="BF6" s="42">
        <f ca="1">COUNTIFS($AZ$4:AZ6,"B",$AU$4:AU6,"L",$AT$4:AT6,"U")</f>
        <v>0</v>
      </c>
      <c r="BG6" s="42">
        <f ca="1">COUNTIFS($AZ$4:AZ6,"T",$AU$4:AU6,"R",$AT$4:AT6,"U")</f>
        <v>1</v>
      </c>
      <c r="BH6" s="42">
        <f ca="1">COUNTIFS($AZ$4:AZ6,"B",$AU$4:AU6,"R",$AT$4:AT6,"U")</f>
        <v>1</v>
      </c>
      <c r="BI6" s="42"/>
      <c r="BJ6" s="36" t="s">
        <v>11</v>
      </c>
      <c r="BK6" s="34">
        <f>BK5/BR5</f>
        <v>0.41</v>
      </c>
      <c r="BL6" s="34">
        <f>(BK5+BL5)/BR5</f>
        <v>0.69</v>
      </c>
      <c r="BM6" s="34">
        <f>(BK5++BL5+BM5)/BR5</f>
        <v>0.82</v>
      </c>
      <c r="BN6" s="34"/>
      <c r="BO6" s="34"/>
      <c r="BP6" s="35">
        <f t="shared" ca="1" si="6"/>
        <v>6</v>
      </c>
      <c r="BQ6" s="34"/>
      <c r="BU6" s="4">
        <f>BU5+1</f>
        <v>1</v>
      </c>
      <c r="BV6" s="36" t="s">
        <v>12</v>
      </c>
      <c r="BW6" s="4">
        <f>BW5+1</f>
        <v>1</v>
      </c>
      <c r="BX6" s="36" t="s">
        <v>29</v>
      </c>
    </row>
    <row r="7" spans="1:202">
      <c r="A7" s="52">
        <f t="shared" ca="1" si="0"/>
        <v>30</v>
      </c>
      <c r="B7" s="15">
        <f ca="1">COUNTIF($A$5:A7,$B$5)</f>
        <v>0</v>
      </c>
      <c r="C7" s="15">
        <f ca="1">COUNTIF($A$5:$A7,$C$5)</f>
        <v>0</v>
      </c>
      <c r="D7" s="15">
        <f ca="1">COUNTIF($A$5:$A7,$D$5)</f>
        <v>0</v>
      </c>
      <c r="E7" s="15">
        <f ca="1">COUNTIF($A$5:$A7,$E$5)</f>
        <v>0</v>
      </c>
      <c r="F7" s="15">
        <f ca="1">COUNTIF($A$5:$A7,$F$5)</f>
        <v>0</v>
      </c>
      <c r="G7" s="15">
        <f ca="1">COUNTIF($A$5:$A7,$G$5)</f>
        <v>0</v>
      </c>
      <c r="H7" s="15">
        <f ca="1">COUNTIF($A$5:$A7,$H$5)</f>
        <v>0</v>
      </c>
      <c r="I7" s="15">
        <f ca="1">COUNTIF($A$5:$A7,$I$5)</f>
        <v>0</v>
      </c>
      <c r="J7" s="15">
        <f ca="1">COUNTIF($A$5:$A7,$J$5)</f>
        <v>0</v>
      </c>
      <c r="K7" s="15">
        <f ca="1">COUNTIF($A$5:$A7,$K$5)</f>
        <v>0</v>
      </c>
      <c r="L7" s="15">
        <f ca="1">COUNTIF($A$5:$A7,$L$5)</f>
        <v>0</v>
      </c>
      <c r="M7" s="15">
        <f ca="1">COUNTIF($A$5:$A7,$M$5)</f>
        <v>0</v>
      </c>
      <c r="N7" s="15">
        <f ca="1">COUNTIF($A$5:$A7,$N$5)</f>
        <v>0</v>
      </c>
      <c r="O7" s="15">
        <f ca="1">COUNTIF($A$5:$A7,$O$5)</f>
        <v>0</v>
      </c>
      <c r="P7" s="15">
        <f ca="1">COUNTIF($A$5:$A7,$P$5)</f>
        <v>0</v>
      </c>
      <c r="Q7" s="15">
        <f ca="1">COUNTIF($A$5:$A7,$Q$5)</f>
        <v>0</v>
      </c>
      <c r="R7" s="15">
        <f ca="1">COUNTIF($A$5:$A7,$R$5)</f>
        <v>0</v>
      </c>
      <c r="S7" s="15">
        <f ca="1">COUNTIF($A$5:$A7,$S$5)</f>
        <v>0</v>
      </c>
      <c r="T7" s="15">
        <f ca="1">COUNTIF($A$5:$A7,$T$5)</f>
        <v>1</v>
      </c>
      <c r="U7" s="15">
        <f ca="1">COUNTIF($A$5:$A7,$U$5)</f>
        <v>0</v>
      </c>
      <c r="V7" s="15">
        <f ca="1">COUNTIF($A$5:$A7,$V$5)</f>
        <v>0</v>
      </c>
      <c r="W7" s="15">
        <f ca="1">COUNTIF($A$5:$A7,$W$5)</f>
        <v>0</v>
      </c>
      <c r="X7" s="15">
        <f ca="1">COUNTIF($A$5:$A7,$X$5)</f>
        <v>0</v>
      </c>
      <c r="Y7" s="15">
        <f ca="1">COUNTIF($A$5:$A7,$Y$5)</f>
        <v>0</v>
      </c>
      <c r="Z7" s="15">
        <f ca="1">COUNTIF($A$5:$A7,$Z$5)</f>
        <v>0</v>
      </c>
      <c r="AA7" s="15">
        <f ca="1">COUNTIF($A$5:$A7,$AA$5)</f>
        <v>0</v>
      </c>
      <c r="AB7" s="15">
        <f ca="1">COUNTIF($A$5:$A7,$AB$5)</f>
        <v>0</v>
      </c>
      <c r="AC7" s="15">
        <f ca="1">COUNTIF($A$5:$A7,$AC$5)</f>
        <v>0</v>
      </c>
      <c r="AD7" s="15">
        <f ca="1">COUNTIF($A$5:$A7,$AD$5)</f>
        <v>0</v>
      </c>
      <c r="AE7" s="15">
        <f ca="1">COUNTIF($A$5:$A7,$AE$5)</f>
        <v>1</v>
      </c>
      <c r="AF7" s="15">
        <f ca="1">COUNTIF($A$5:$A7,$AF$5)</f>
        <v>0</v>
      </c>
      <c r="AG7" s="15">
        <f ca="1">COUNTIF($A$5:$A7,$AG$5)</f>
        <v>0</v>
      </c>
      <c r="AH7" s="15">
        <f ca="1">COUNTIF($A$5:$A7,$AH$5)</f>
        <v>0</v>
      </c>
      <c r="AI7" s="15">
        <f ca="1">COUNTIF($A$5:$A7,$AI$5)</f>
        <v>0</v>
      </c>
      <c r="AJ7" s="15">
        <f ca="1">COUNTIF($A$5:$A7,$AJ$5)</f>
        <v>0</v>
      </c>
      <c r="AK7" s="15">
        <f ca="1">COUNTIF($A$5:$A7,$AK$5)</f>
        <v>1</v>
      </c>
      <c r="AL7" s="15">
        <f ca="1">COUNTIF($A$5:$A7,$AL$5)</f>
        <v>0</v>
      </c>
      <c r="AM7" s="21">
        <v>3</v>
      </c>
      <c r="AN7" s="25">
        <f t="shared" ref="AN7:AN41" ca="1" si="13">IF(AP7=0,AM7,0)</f>
        <v>0</v>
      </c>
      <c r="AO7" s="41">
        <f t="shared" ca="1" si="7"/>
        <v>34</v>
      </c>
      <c r="AP7" s="41">
        <f t="shared" ca="1" si="8"/>
        <v>3</v>
      </c>
      <c r="AQ7" s="41">
        <f t="shared" ca="1" si="9"/>
        <v>0</v>
      </c>
      <c r="AR7" s="67">
        <f t="shared" si="10"/>
        <v>1</v>
      </c>
      <c r="AS7" s="67">
        <f t="shared" ca="1" si="1"/>
        <v>1</v>
      </c>
      <c r="AT7" s="41" t="str">
        <f ca="1">IF(COUNTIF($A$5:$A7,A7)&gt;1,"R","U")</f>
        <v>U</v>
      </c>
      <c r="AU7" s="48" t="str">
        <f t="shared" ca="1" si="2"/>
        <v>R</v>
      </c>
      <c r="AV7" s="42">
        <f ca="1">COUNTIFS($AU$5:AU7,"L",$AT$5:AT7,"U")</f>
        <v>0</v>
      </c>
      <c r="AW7" s="42">
        <f ca="1">COUNTIFS($AU$5:AU7,"R",$AT$5:AT7,"U")</f>
        <v>3</v>
      </c>
      <c r="AX7" s="42" t="str">
        <f t="shared" ca="1" si="3"/>
        <v/>
      </c>
      <c r="AY7" s="42">
        <f t="shared" ca="1" si="4"/>
        <v>30</v>
      </c>
      <c r="AZ7" s="48" t="str">
        <f t="shared" ca="1" si="5"/>
        <v>B</v>
      </c>
      <c r="BA7" s="42">
        <f ca="1">COUNTIFS($AZ$5:AZ7,"T",$AT$5:AT7,"U")</f>
        <v>1</v>
      </c>
      <c r="BB7" s="42">
        <f ca="1">COUNTIFS($AZ$5:AZ7,"B",$AT$5:AT7,"U")</f>
        <v>2</v>
      </c>
      <c r="BC7" s="42" t="str">
        <f t="shared" ca="1" si="11"/>
        <v/>
      </c>
      <c r="BD7" s="42">
        <f t="shared" ca="1" si="12"/>
        <v>30</v>
      </c>
      <c r="BE7" s="42">
        <f ca="1">COUNTIFS($AZ$4:AZ7,"T",$AU$4:AU7,"L",$AT$4:AT7,"U")</f>
        <v>0</v>
      </c>
      <c r="BF7" s="42">
        <f ca="1">COUNTIFS($AZ$4:AZ7,"B",$AU$4:AU7,"L",$AT$4:AT7,"U")</f>
        <v>0</v>
      </c>
      <c r="BG7" s="42">
        <f ca="1">COUNTIFS($AZ$4:AZ7,"T",$AU$4:AU7,"R",$AT$4:AT7,"U")</f>
        <v>1</v>
      </c>
      <c r="BH7" s="42">
        <f ca="1">COUNTIFS($AZ$4:AZ7,"B",$AU$4:AU7,"R",$AT$4:AT7,"U")</f>
        <v>2</v>
      </c>
      <c r="BI7" s="42"/>
      <c r="BP7" s="30">
        <f t="shared" ca="1" si="6"/>
        <v>23</v>
      </c>
      <c r="BU7" s="4">
        <f t="shared" ref="BU7:BU41" si="14">BU6+1</f>
        <v>2</v>
      </c>
      <c r="BV7" s="36" t="s">
        <v>13</v>
      </c>
      <c r="BW7" s="4">
        <f t="shared" ref="BW7:BW25" si="15">BW6+1</f>
        <v>2</v>
      </c>
      <c r="BX7" s="36" t="s">
        <v>30</v>
      </c>
    </row>
    <row r="8" spans="1:202">
      <c r="A8" s="52">
        <f t="shared" ca="1" si="0"/>
        <v>9</v>
      </c>
      <c r="B8" s="15">
        <f ca="1">COUNTIF($A$5:A8,$B$5)</f>
        <v>0</v>
      </c>
      <c r="C8" s="15">
        <f ca="1">COUNTIF($A$5:$A8,$C$5)</f>
        <v>0</v>
      </c>
      <c r="D8" s="15">
        <f ca="1">COUNTIF($A$5:$A8,$D$5)</f>
        <v>0</v>
      </c>
      <c r="E8" s="15">
        <f ca="1">COUNTIF($A$5:$A8,$E$5)</f>
        <v>0</v>
      </c>
      <c r="F8" s="15">
        <f ca="1">COUNTIF($A$5:$A8,$F$5)</f>
        <v>0</v>
      </c>
      <c r="G8" s="15">
        <f ca="1">COUNTIF($A$5:$A8,$G$5)</f>
        <v>0</v>
      </c>
      <c r="H8" s="15">
        <f ca="1">COUNTIF($A$5:$A8,$H$5)</f>
        <v>0</v>
      </c>
      <c r="I8" s="15">
        <f ca="1">COUNTIF($A$5:$A8,$I$5)</f>
        <v>0</v>
      </c>
      <c r="J8" s="15">
        <f ca="1">COUNTIF($A$5:$A8,$J$5)</f>
        <v>1</v>
      </c>
      <c r="K8" s="15">
        <f ca="1">COUNTIF($A$5:$A8,$K$5)</f>
        <v>0</v>
      </c>
      <c r="L8" s="15">
        <f ca="1">COUNTIF($A$5:$A8,$L$5)</f>
        <v>0</v>
      </c>
      <c r="M8" s="15">
        <f ca="1">COUNTIF($A$5:$A8,$M$5)</f>
        <v>0</v>
      </c>
      <c r="N8" s="15">
        <f ca="1">COUNTIF($A$5:$A8,$N$5)</f>
        <v>0</v>
      </c>
      <c r="O8" s="15">
        <f ca="1">COUNTIF($A$5:$A8,$O$5)</f>
        <v>0</v>
      </c>
      <c r="P8" s="15">
        <f ca="1">COUNTIF($A$5:$A8,$P$5)</f>
        <v>0</v>
      </c>
      <c r="Q8" s="15">
        <f ca="1">COUNTIF($A$5:$A8,$Q$5)</f>
        <v>0</v>
      </c>
      <c r="R8" s="15">
        <f ca="1">COUNTIF($A$5:$A8,$R$5)</f>
        <v>0</v>
      </c>
      <c r="S8" s="15">
        <f ca="1">COUNTIF($A$5:$A8,$S$5)</f>
        <v>0</v>
      </c>
      <c r="T8" s="15">
        <f ca="1">COUNTIF($A$5:$A8,$T$5)</f>
        <v>1</v>
      </c>
      <c r="U8" s="15">
        <f ca="1">COUNTIF($A$5:$A8,$U$5)</f>
        <v>0</v>
      </c>
      <c r="V8" s="15">
        <f ca="1">COUNTIF($A$5:$A8,$V$5)</f>
        <v>0</v>
      </c>
      <c r="W8" s="15">
        <f ca="1">COUNTIF($A$5:$A8,$W$5)</f>
        <v>0</v>
      </c>
      <c r="X8" s="15">
        <f ca="1">COUNTIF($A$5:$A8,$X$5)</f>
        <v>0</v>
      </c>
      <c r="Y8" s="15">
        <f ca="1">COUNTIF($A$5:$A8,$Y$5)</f>
        <v>0</v>
      </c>
      <c r="Z8" s="15">
        <f ca="1">COUNTIF($A$5:$A8,$Z$5)</f>
        <v>0</v>
      </c>
      <c r="AA8" s="15">
        <f ca="1">COUNTIF($A$5:$A8,$AA$5)</f>
        <v>0</v>
      </c>
      <c r="AB8" s="15">
        <f ca="1">COUNTIF($A$5:$A8,$AB$5)</f>
        <v>0</v>
      </c>
      <c r="AC8" s="15">
        <f ca="1">COUNTIF($A$5:$A8,$AC$5)</f>
        <v>0</v>
      </c>
      <c r="AD8" s="15">
        <f ca="1">COUNTIF($A$5:$A8,$AD$5)</f>
        <v>0</v>
      </c>
      <c r="AE8" s="15">
        <f ca="1">COUNTIF($A$5:$A8,$AE$5)</f>
        <v>1</v>
      </c>
      <c r="AF8" s="15">
        <f ca="1">COUNTIF($A$5:$A8,$AF$5)</f>
        <v>0</v>
      </c>
      <c r="AG8" s="15">
        <f ca="1">COUNTIF($A$5:$A8,$AG$5)</f>
        <v>0</v>
      </c>
      <c r="AH8" s="15">
        <f ca="1">COUNTIF($A$5:$A8,$AH$5)</f>
        <v>0</v>
      </c>
      <c r="AI8" s="15">
        <f ca="1">COUNTIF($A$5:$A8,$AI$5)</f>
        <v>0</v>
      </c>
      <c r="AJ8" s="15">
        <f ca="1">COUNTIF($A$5:$A8,$AJ$5)</f>
        <v>0</v>
      </c>
      <c r="AK8" s="15">
        <f ca="1">COUNTIF($A$5:$A8,$AK$5)</f>
        <v>1</v>
      </c>
      <c r="AL8" s="15">
        <f ca="1">COUNTIF($A$5:$A8,$AL$5)</f>
        <v>0</v>
      </c>
      <c r="AM8" s="21">
        <v>4</v>
      </c>
      <c r="AN8" s="25">
        <f t="shared" ca="1" si="13"/>
        <v>0</v>
      </c>
      <c r="AO8" s="41">
        <f t="shared" ca="1" si="7"/>
        <v>33</v>
      </c>
      <c r="AP8" s="41">
        <f t="shared" ca="1" si="8"/>
        <v>4</v>
      </c>
      <c r="AQ8" s="41">
        <f t="shared" ca="1" si="9"/>
        <v>0</v>
      </c>
      <c r="AR8" s="67">
        <f t="shared" si="10"/>
        <v>1</v>
      </c>
      <c r="AS8" s="67">
        <f t="shared" ca="1" si="1"/>
        <v>1</v>
      </c>
      <c r="AT8" s="41" t="str">
        <f ca="1">IF(COUNTIF($A$5:$A8,A8)&gt;1,"R","U")</f>
        <v>U</v>
      </c>
      <c r="AU8" s="48" t="str">
        <f t="shared" ca="1" si="2"/>
        <v>L</v>
      </c>
      <c r="AV8" s="42">
        <f ca="1">COUNTIFS($AU$5:AU8,"L",$AT$5:AT8,"U")</f>
        <v>1</v>
      </c>
      <c r="AW8" s="42">
        <f ca="1">COUNTIFS($AU$5:AU8,"R",$AT$5:AT8,"U")</f>
        <v>3</v>
      </c>
      <c r="AX8" s="42">
        <f t="shared" ca="1" si="3"/>
        <v>9</v>
      </c>
      <c r="AY8" s="42" t="str">
        <f t="shared" ca="1" si="4"/>
        <v/>
      </c>
      <c r="AZ8" s="48" t="str">
        <f t="shared" ca="1" si="5"/>
        <v>B</v>
      </c>
      <c r="BA8" s="42">
        <f ca="1">COUNTIFS($AZ$5:AZ8,"T",$AT$5:AT8,"U")</f>
        <v>1</v>
      </c>
      <c r="BB8" s="42">
        <f ca="1">COUNTIFS($AZ$5:AZ8,"B",$AT$5:AT8,"U")</f>
        <v>3</v>
      </c>
      <c r="BC8" s="42" t="str">
        <f t="shared" ca="1" si="11"/>
        <v/>
      </c>
      <c r="BD8" s="42">
        <f t="shared" ca="1" si="12"/>
        <v>9</v>
      </c>
      <c r="BE8" s="42">
        <f ca="1">COUNTIFS($AZ$4:AZ8,"T",$AU$4:AU8,"L",$AT$4:AT8,"U")</f>
        <v>0</v>
      </c>
      <c r="BF8" s="42">
        <f ca="1">COUNTIFS($AZ$4:AZ8,"B",$AU$4:AU8,"L",$AT$4:AT8,"U")</f>
        <v>1</v>
      </c>
      <c r="BG8" s="42">
        <f ca="1">COUNTIFS($AZ$4:AZ8,"T",$AU$4:AU8,"R",$AT$4:AT8,"U")</f>
        <v>1</v>
      </c>
      <c r="BH8" s="42">
        <f ca="1">COUNTIFS($AZ$4:AZ8,"B",$AU$4:AU8,"R",$AT$4:AT8,"U")</f>
        <v>2</v>
      </c>
      <c r="BI8" s="42"/>
      <c r="BP8" s="30">
        <f t="shared" ca="1" si="6"/>
        <v>15</v>
      </c>
      <c r="BU8" s="4">
        <f t="shared" si="14"/>
        <v>3</v>
      </c>
      <c r="BV8" s="36" t="s">
        <v>12</v>
      </c>
      <c r="BW8" s="4">
        <f t="shared" si="15"/>
        <v>3</v>
      </c>
      <c r="BX8" s="36" t="s">
        <v>30</v>
      </c>
    </row>
    <row r="9" spans="1:202">
      <c r="A9" s="52">
        <f t="shared" ca="1" si="0"/>
        <v>32</v>
      </c>
      <c r="B9" s="15">
        <f ca="1">COUNTIF($A$5:A9,$B$5)</f>
        <v>0</v>
      </c>
      <c r="C9" s="15">
        <f ca="1">COUNTIF($A$5:$A9,$C$5)</f>
        <v>0</v>
      </c>
      <c r="D9" s="15">
        <f ca="1">COUNTIF($A$5:$A9,$D$5)</f>
        <v>0</v>
      </c>
      <c r="E9" s="15">
        <f ca="1">COUNTIF($A$5:$A9,$E$5)</f>
        <v>0</v>
      </c>
      <c r="F9" s="15">
        <f ca="1">COUNTIF($A$5:$A9,$F$5)</f>
        <v>0</v>
      </c>
      <c r="G9" s="15">
        <f ca="1">COUNTIF($A$5:$A9,$G$5)</f>
        <v>0</v>
      </c>
      <c r="H9" s="15">
        <f ca="1">COUNTIF($A$5:$A9,$H$5)</f>
        <v>0</v>
      </c>
      <c r="I9" s="15">
        <f ca="1">COUNTIF($A$5:$A9,$I$5)</f>
        <v>0</v>
      </c>
      <c r="J9" s="15">
        <f ca="1">COUNTIF($A$5:$A9,$J$5)</f>
        <v>1</v>
      </c>
      <c r="K9" s="15">
        <f ca="1">COUNTIF($A$5:$A9,$K$5)</f>
        <v>0</v>
      </c>
      <c r="L9" s="15">
        <f ca="1">COUNTIF($A$5:$A9,$L$5)</f>
        <v>0</v>
      </c>
      <c r="M9" s="15">
        <f ca="1">COUNTIF($A$5:$A9,$M$5)</f>
        <v>0</v>
      </c>
      <c r="N9" s="15">
        <f ca="1">COUNTIF($A$5:$A9,$N$5)</f>
        <v>0</v>
      </c>
      <c r="O9" s="15">
        <f ca="1">COUNTIF($A$5:$A9,$O$5)</f>
        <v>0</v>
      </c>
      <c r="P9" s="15">
        <f ca="1">COUNTIF($A$5:$A9,$P$5)</f>
        <v>0</v>
      </c>
      <c r="Q9" s="15">
        <f ca="1">COUNTIF($A$5:$A9,$Q$5)</f>
        <v>0</v>
      </c>
      <c r="R9" s="15">
        <f ca="1">COUNTIF($A$5:$A9,$R$5)</f>
        <v>0</v>
      </c>
      <c r="S9" s="15">
        <f ca="1">COUNTIF($A$5:$A9,$S$5)</f>
        <v>0</v>
      </c>
      <c r="T9" s="15">
        <f ca="1">COUNTIF($A$5:$A9,$T$5)</f>
        <v>1</v>
      </c>
      <c r="U9" s="15">
        <f ca="1">COUNTIF($A$5:$A9,$U$5)</f>
        <v>0</v>
      </c>
      <c r="V9" s="15">
        <f ca="1">COUNTIF($A$5:$A9,$V$5)</f>
        <v>0</v>
      </c>
      <c r="W9" s="15">
        <f ca="1">COUNTIF($A$5:$A9,$W$5)</f>
        <v>0</v>
      </c>
      <c r="X9" s="15">
        <f ca="1">COUNTIF($A$5:$A9,$X$5)</f>
        <v>0</v>
      </c>
      <c r="Y9" s="15">
        <f ca="1">COUNTIF($A$5:$A9,$Y$5)</f>
        <v>0</v>
      </c>
      <c r="Z9" s="15">
        <f ca="1">COUNTIF($A$5:$A9,$Z$5)</f>
        <v>0</v>
      </c>
      <c r="AA9" s="15">
        <f ca="1">COUNTIF($A$5:$A9,$AA$5)</f>
        <v>0</v>
      </c>
      <c r="AB9" s="15">
        <f ca="1">COUNTIF($A$5:$A9,$AB$5)</f>
        <v>0</v>
      </c>
      <c r="AC9" s="15">
        <f ca="1">COUNTIF($A$5:$A9,$AC$5)</f>
        <v>0</v>
      </c>
      <c r="AD9" s="15">
        <f ca="1">COUNTIF($A$5:$A9,$AD$5)</f>
        <v>0</v>
      </c>
      <c r="AE9" s="15">
        <f ca="1">COUNTIF($A$5:$A9,$AE$5)</f>
        <v>1</v>
      </c>
      <c r="AF9" s="15">
        <f ca="1">COUNTIF($A$5:$A9,$AF$5)</f>
        <v>0</v>
      </c>
      <c r="AG9" s="15">
        <f ca="1">COUNTIF($A$5:$A9,$AG$5)</f>
        <v>1</v>
      </c>
      <c r="AH9" s="15">
        <f ca="1">COUNTIF($A$5:$A9,$AH$5)</f>
        <v>0</v>
      </c>
      <c r="AI9" s="15">
        <f ca="1">COUNTIF($A$5:$A9,$AI$5)</f>
        <v>0</v>
      </c>
      <c r="AJ9" s="15">
        <f ca="1">COUNTIF($A$5:$A9,$AJ$5)</f>
        <v>0</v>
      </c>
      <c r="AK9" s="15">
        <f ca="1">COUNTIF($A$5:$A9,$AK$5)</f>
        <v>1</v>
      </c>
      <c r="AL9" s="15">
        <f ca="1">COUNTIF($A$5:$A9,$AL$5)</f>
        <v>0</v>
      </c>
      <c r="AM9" s="21">
        <v>5</v>
      </c>
      <c r="AN9" s="25">
        <f t="shared" ca="1" si="13"/>
        <v>0</v>
      </c>
      <c r="AO9" s="41">
        <f t="shared" ca="1" si="7"/>
        <v>32</v>
      </c>
      <c r="AP9" s="41">
        <f t="shared" ca="1" si="8"/>
        <v>5</v>
      </c>
      <c r="AQ9" s="41">
        <f t="shared" ca="1" si="9"/>
        <v>0</v>
      </c>
      <c r="AR9" s="67">
        <f t="shared" si="10"/>
        <v>2</v>
      </c>
      <c r="AS9" s="67">
        <f t="shared" ca="1" si="1"/>
        <v>2</v>
      </c>
      <c r="AT9" s="41" t="str">
        <f ca="1">IF(COUNTIF($A$5:$A9,A9)&gt;1,"R","U")</f>
        <v>U</v>
      </c>
      <c r="AU9" s="48" t="str">
        <f t="shared" ca="1" si="2"/>
        <v>R</v>
      </c>
      <c r="AV9" s="42">
        <f ca="1">COUNTIFS($AU$5:AU9,"L",$AT$5:AT9,"U")</f>
        <v>1</v>
      </c>
      <c r="AW9" s="42">
        <f ca="1">COUNTIFS($AU$5:AU9,"R",$AT$5:AT9,"U")</f>
        <v>4</v>
      </c>
      <c r="AX9" s="42" t="str">
        <f t="shared" ca="1" si="3"/>
        <v/>
      </c>
      <c r="AY9" s="42">
        <f t="shared" ca="1" si="4"/>
        <v>32</v>
      </c>
      <c r="AZ9" s="48" t="str">
        <f t="shared" ca="1" si="5"/>
        <v>T</v>
      </c>
      <c r="BA9" s="42">
        <f ca="1">COUNTIFS($AZ$5:AZ9,"T",$AT$5:AT9,"U")</f>
        <v>2</v>
      </c>
      <c r="BB9" s="42">
        <f ca="1">COUNTIFS($AZ$5:AZ9,"B",$AT$5:AT9,"U")</f>
        <v>3</v>
      </c>
      <c r="BC9" s="42">
        <f t="shared" ca="1" si="11"/>
        <v>32</v>
      </c>
      <c r="BD9" s="42" t="str">
        <f t="shared" ca="1" si="12"/>
        <v/>
      </c>
      <c r="BE9" s="42">
        <f ca="1">COUNTIFS($AZ$4:AZ9,"T",$AU$4:AU9,"L",$AT$4:AT9,"U")</f>
        <v>0</v>
      </c>
      <c r="BF9" s="42">
        <f ca="1">COUNTIFS($AZ$4:AZ9,"B",$AU$4:AU9,"L",$AT$4:AT9,"U")</f>
        <v>1</v>
      </c>
      <c r="BG9" s="42">
        <f ca="1">COUNTIFS($AZ$4:AZ9,"T",$AU$4:AU9,"R",$AT$4:AT9,"U")</f>
        <v>2</v>
      </c>
      <c r="BH9" s="42">
        <f ca="1">COUNTIFS($AZ$4:AZ9,"B",$AU$4:AU9,"R",$AT$4:AT9,"U")</f>
        <v>2</v>
      </c>
      <c r="BI9" s="42"/>
      <c r="BP9" s="30">
        <f t="shared" ca="1" si="6"/>
        <v>22</v>
      </c>
      <c r="BU9" s="4">
        <f t="shared" si="14"/>
        <v>4</v>
      </c>
      <c r="BV9" s="36" t="s">
        <v>13</v>
      </c>
      <c r="BW9" s="4">
        <f t="shared" si="15"/>
        <v>4</v>
      </c>
      <c r="BX9" s="36" t="s">
        <v>30</v>
      </c>
    </row>
    <row r="10" spans="1:202">
      <c r="A10" s="52">
        <f t="shared" ca="1" si="0"/>
        <v>29</v>
      </c>
      <c r="B10" s="15">
        <f ca="1">COUNTIF($A$5:A10,$B$5)</f>
        <v>0</v>
      </c>
      <c r="C10" s="15">
        <f ca="1">COUNTIF($A$5:$A10,$C$5)</f>
        <v>0</v>
      </c>
      <c r="D10" s="15">
        <f ca="1">COUNTIF($A$5:$A10,$D$5)</f>
        <v>0</v>
      </c>
      <c r="E10" s="15">
        <f ca="1">COUNTIF($A$5:$A10,$E$5)</f>
        <v>0</v>
      </c>
      <c r="F10" s="15">
        <f ca="1">COUNTIF($A$5:$A10,$F$5)</f>
        <v>0</v>
      </c>
      <c r="G10" s="15">
        <f ca="1">COUNTIF($A$5:$A10,$G$5)</f>
        <v>0</v>
      </c>
      <c r="H10" s="15">
        <f ca="1">COUNTIF($A$5:$A10,$H$5)</f>
        <v>0</v>
      </c>
      <c r="I10" s="15">
        <f ca="1">COUNTIF($A$5:$A10,$I$5)</f>
        <v>0</v>
      </c>
      <c r="J10" s="15">
        <f ca="1">COUNTIF($A$5:$A10,$J$5)</f>
        <v>1</v>
      </c>
      <c r="K10" s="15">
        <f ca="1">COUNTIF($A$5:$A10,$K$5)</f>
        <v>0</v>
      </c>
      <c r="L10" s="15">
        <f ca="1">COUNTIF($A$5:$A10,$L$5)</f>
        <v>0</v>
      </c>
      <c r="M10" s="15">
        <f ca="1">COUNTIF($A$5:$A10,$M$5)</f>
        <v>0</v>
      </c>
      <c r="N10" s="15">
        <f ca="1">COUNTIF($A$5:$A10,$N$5)</f>
        <v>0</v>
      </c>
      <c r="O10" s="15">
        <f ca="1">COUNTIF($A$5:$A10,$O$5)</f>
        <v>0</v>
      </c>
      <c r="P10" s="15">
        <f ca="1">COUNTIF($A$5:$A10,$P$5)</f>
        <v>0</v>
      </c>
      <c r="Q10" s="15">
        <f ca="1">COUNTIF($A$5:$A10,$Q$5)</f>
        <v>0</v>
      </c>
      <c r="R10" s="15">
        <f ca="1">COUNTIF($A$5:$A10,$R$5)</f>
        <v>0</v>
      </c>
      <c r="S10" s="15">
        <f ca="1">COUNTIF($A$5:$A10,$S$5)</f>
        <v>0</v>
      </c>
      <c r="T10" s="15">
        <f ca="1">COUNTIF($A$5:$A10,$T$5)</f>
        <v>1</v>
      </c>
      <c r="U10" s="15">
        <f ca="1">COUNTIF($A$5:$A10,$U$5)</f>
        <v>0</v>
      </c>
      <c r="V10" s="15">
        <f ca="1">COUNTIF($A$5:$A10,$V$5)</f>
        <v>0</v>
      </c>
      <c r="W10" s="15">
        <f ca="1">COUNTIF($A$5:$A10,$W$5)</f>
        <v>0</v>
      </c>
      <c r="X10" s="15">
        <f ca="1">COUNTIF($A$5:$A10,$X$5)</f>
        <v>0</v>
      </c>
      <c r="Y10" s="15">
        <f ca="1">COUNTIF($A$5:$A10,$Y$5)</f>
        <v>0</v>
      </c>
      <c r="Z10" s="15">
        <f ca="1">COUNTIF($A$5:$A10,$Z$5)</f>
        <v>0</v>
      </c>
      <c r="AA10" s="15">
        <f ca="1">COUNTIF($A$5:$A10,$AA$5)</f>
        <v>0</v>
      </c>
      <c r="AB10" s="15">
        <f ca="1">COUNTIF($A$5:$A10,$AB$5)</f>
        <v>0</v>
      </c>
      <c r="AC10" s="15">
        <f ca="1">COUNTIF($A$5:$A10,$AC$5)</f>
        <v>0</v>
      </c>
      <c r="AD10" s="15">
        <f ca="1">COUNTIF($A$5:$A10,$AD$5)</f>
        <v>1</v>
      </c>
      <c r="AE10" s="15">
        <f ca="1">COUNTIF($A$5:$A10,$AE$5)</f>
        <v>1</v>
      </c>
      <c r="AF10" s="15">
        <f ca="1">COUNTIF($A$5:$A10,$AF$5)</f>
        <v>0</v>
      </c>
      <c r="AG10" s="15">
        <f ca="1">COUNTIF($A$5:$A10,$AG$5)</f>
        <v>1</v>
      </c>
      <c r="AH10" s="15">
        <f ca="1">COUNTIF($A$5:$A10,$AH$5)</f>
        <v>0</v>
      </c>
      <c r="AI10" s="15">
        <f ca="1">COUNTIF($A$5:$A10,$AI$5)</f>
        <v>0</v>
      </c>
      <c r="AJ10" s="15">
        <f ca="1">COUNTIF($A$5:$A10,$AJ$5)</f>
        <v>0</v>
      </c>
      <c r="AK10" s="15">
        <f ca="1">COUNTIF($A$5:$A10,$AK$5)</f>
        <v>1</v>
      </c>
      <c r="AL10" s="15">
        <f ca="1">COUNTIF($A$5:$A10,$AL$5)</f>
        <v>0</v>
      </c>
      <c r="AM10" s="21">
        <v>6</v>
      </c>
      <c r="AN10" s="25">
        <f t="shared" ca="1" si="13"/>
        <v>0</v>
      </c>
      <c r="AO10" s="41">
        <f t="shared" ca="1" si="7"/>
        <v>31</v>
      </c>
      <c r="AP10" s="41">
        <f t="shared" ca="1" si="8"/>
        <v>6</v>
      </c>
      <c r="AQ10" s="41">
        <f t="shared" ca="1" si="9"/>
        <v>0</v>
      </c>
      <c r="AR10" s="67">
        <f t="shared" si="10"/>
        <v>2</v>
      </c>
      <c r="AS10" s="67">
        <f t="shared" ca="1" si="1"/>
        <v>2</v>
      </c>
      <c r="AT10" s="41" t="str">
        <f ca="1">IF(COUNTIF($A$5:$A10,A10)&gt;1,"R","U")</f>
        <v>U</v>
      </c>
      <c r="AU10" s="48" t="str">
        <f t="shared" ca="1" si="2"/>
        <v>L</v>
      </c>
      <c r="AV10" s="42">
        <f ca="1">COUNTIFS($AU$5:AU10,"L",$AT$5:AT10,"U")</f>
        <v>2</v>
      </c>
      <c r="AW10" s="42">
        <f ca="1">COUNTIFS($AU$5:AU10,"R",$AT$5:AT10,"U")</f>
        <v>4</v>
      </c>
      <c r="AX10" s="42">
        <f t="shared" ca="1" si="3"/>
        <v>29</v>
      </c>
      <c r="AY10" s="42" t="str">
        <f t="shared" ca="1" si="4"/>
        <v/>
      </c>
      <c r="AZ10" s="48" t="str">
        <f t="shared" ca="1" si="5"/>
        <v>T</v>
      </c>
      <c r="BA10" s="42">
        <f ca="1">COUNTIFS($AZ$5:AZ10,"T",$AT$5:AT10,"U")</f>
        <v>3</v>
      </c>
      <c r="BB10" s="42">
        <f ca="1">COUNTIFS($AZ$5:AZ10,"B",$AT$5:AT10,"U")</f>
        <v>3</v>
      </c>
      <c r="BC10" s="42">
        <f t="shared" ca="1" si="11"/>
        <v>29</v>
      </c>
      <c r="BD10" s="42" t="str">
        <f t="shared" ca="1" si="12"/>
        <v/>
      </c>
      <c r="BE10" s="42">
        <f ca="1">COUNTIFS($AZ$4:AZ10,"T",$AU$4:AU10,"L",$AT$4:AT10,"U")</f>
        <v>1</v>
      </c>
      <c r="BF10" s="42">
        <f ca="1">COUNTIFS($AZ$4:AZ10,"B",$AU$4:AU10,"L",$AT$4:AT10,"U")</f>
        <v>1</v>
      </c>
      <c r="BG10" s="42">
        <f ca="1">COUNTIFS($AZ$4:AZ10,"T",$AU$4:AU10,"R",$AT$4:AT10,"U")</f>
        <v>2</v>
      </c>
      <c r="BH10" s="42">
        <f ca="1">COUNTIFS($AZ$4:AZ10,"B",$AU$4:AU10,"R",$AT$4:AT10,"U")</f>
        <v>2</v>
      </c>
      <c r="BI10" s="42"/>
      <c r="BP10" s="30">
        <f t="shared" ca="1" si="6"/>
        <v>15</v>
      </c>
      <c r="BU10" s="4">
        <f t="shared" si="14"/>
        <v>5</v>
      </c>
      <c r="BV10" s="36" t="s">
        <v>12</v>
      </c>
      <c r="BW10" s="4">
        <f t="shared" si="15"/>
        <v>5</v>
      </c>
      <c r="BX10" s="36" t="s">
        <v>29</v>
      </c>
    </row>
    <row r="11" spans="1:202">
      <c r="A11" s="52">
        <f t="shared" ca="1" si="0"/>
        <v>10</v>
      </c>
      <c r="B11" s="15">
        <f ca="1">COUNTIF($A$5:A11,$B$5)</f>
        <v>0</v>
      </c>
      <c r="C11" s="15">
        <f ca="1">COUNTIF($A$5:$A11,$C$5)</f>
        <v>0</v>
      </c>
      <c r="D11" s="15">
        <f ca="1">COUNTIF($A$5:$A11,$D$5)</f>
        <v>0</v>
      </c>
      <c r="E11" s="15">
        <f ca="1">COUNTIF($A$5:$A11,$E$5)</f>
        <v>0</v>
      </c>
      <c r="F11" s="15">
        <f ca="1">COUNTIF($A$5:$A11,$F$5)</f>
        <v>0</v>
      </c>
      <c r="G11" s="15">
        <f ca="1">COUNTIF($A$5:$A11,$G$5)</f>
        <v>0</v>
      </c>
      <c r="H11" s="15">
        <f ca="1">COUNTIF($A$5:$A11,$H$5)</f>
        <v>0</v>
      </c>
      <c r="I11" s="15">
        <f ca="1">COUNTIF($A$5:$A11,$I$5)</f>
        <v>0</v>
      </c>
      <c r="J11" s="15">
        <f ca="1">COUNTIF($A$5:$A11,$J$5)</f>
        <v>1</v>
      </c>
      <c r="K11" s="15">
        <f ca="1">COUNTIF($A$5:$A11,$K$5)</f>
        <v>1</v>
      </c>
      <c r="L11" s="15">
        <f ca="1">COUNTIF($A$5:$A11,$L$5)</f>
        <v>0</v>
      </c>
      <c r="M11" s="15">
        <f ca="1">COUNTIF($A$5:$A11,$M$5)</f>
        <v>0</v>
      </c>
      <c r="N11" s="15">
        <f ca="1">COUNTIF($A$5:$A11,$N$5)</f>
        <v>0</v>
      </c>
      <c r="O11" s="15">
        <f ca="1">COUNTIF($A$5:$A11,$O$5)</f>
        <v>0</v>
      </c>
      <c r="P11" s="15">
        <f ca="1">COUNTIF($A$5:$A11,$P$5)</f>
        <v>0</v>
      </c>
      <c r="Q11" s="15">
        <f ca="1">COUNTIF($A$5:$A11,$Q$5)</f>
        <v>0</v>
      </c>
      <c r="R11" s="15">
        <f ca="1">COUNTIF($A$5:$A11,$R$5)</f>
        <v>0</v>
      </c>
      <c r="S11" s="15">
        <f ca="1">COUNTIF($A$5:$A11,$S$5)</f>
        <v>0</v>
      </c>
      <c r="T11" s="15">
        <f ca="1">COUNTIF($A$5:$A11,$T$5)</f>
        <v>1</v>
      </c>
      <c r="U11" s="15">
        <f ca="1">COUNTIF($A$5:$A11,$U$5)</f>
        <v>0</v>
      </c>
      <c r="V11" s="15">
        <f ca="1">COUNTIF($A$5:$A11,$V$5)</f>
        <v>0</v>
      </c>
      <c r="W11" s="15">
        <f ca="1">COUNTIF($A$5:$A11,$W$5)</f>
        <v>0</v>
      </c>
      <c r="X11" s="15">
        <f ca="1">COUNTIF($A$5:$A11,$X$5)</f>
        <v>0</v>
      </c>
      <c r="Y11" s="15">
        <f ca="1">COUNTIF($A$5:$A11,$Y$5)</f>
        <v>0</v>
      </c>
      <c r="Z11" s="15">
        <f ca="1">COUNTIF($A$5:$A11,$Z$5)</f>
        <v>0</v>
      </c>
      <c r="AA11" s="15">
        <f ca="1">COUNTIF($A$5:$A11,$AA$5)</f>
        <v>0</v>
      </c>
      <c r="AB11" s="15">
        <f ca="1">COUNTIF($A$5:$A11,$AB$5)</f>
        <v>0</v>
      </c>
      <c r="AC11" s="15">
        <f ca="1">COUNTIF($A$5:$A11,$AC$5)</f>
        <v>0</v>
      </c>
      <c r="AD11" s="15">
        <f ca="1">COUNTIF($A$5:$A11,$AD$5)</f>
        <v>1</v>
      </c>
      <c r="AE11" s="15">
        <f ca="1">COUNTIF($A$5:$A11,$AE$5)</f>
        <v>1</v>
      </c>
      <c r="AF11" s="15">
        <f ca="1">COUNTIF($A$5:$A11,$AF$5)</f>
        <v>0</v>
      </c>
      <c r="AG11" s="15">
        <f ca="1">COUNTIF($A$5:$A11,$AG$5)</f>
        <v>1</v>
      </c>
      <c r="AH11" s="15">
        <f ca="1">COUNTIF($A$5:$A11,$AH$5)</f>
        <v>0</v>
      </c>
      <c r="AI11" s="15">
        <f ca="1">COUNTIF($A$5:$A11,$AI$5)</f>
        <v>0</v>
      </c>
      <c r="AJ11" s="15">
        <f ca="1">COUNTIF($A$5:$A11,$AJ$5)</f>
        <v>0</v>
      </c>
      <c r="AK11" s="15">
        <f ca="1">COUNTIF($A$5:$A11,$AK$5)</f>
        <v>1</v>
      </c>
      <c r="AL11" s="15">
        <f ca="1">COUNTIF($A$5:$A11,$AL$5)</f>
        <v>0</v>
      </c>
      <c r="AM11" s="21">
        <v>7</v>
      </c>
      <c r="AN11" s="25">
        <f t="shared" ca="1" si="13"/>
        <v>0</v>
      </c>
      <c r="AO11" s="41">
        <f t="shared" ca="1" si="7"/>
        <v>30</v>
      </c>
      <c r="AP11" s="41">
        <f t="shared" ca="1" si="8"/>
        <v>7</v>
      </c>
      <c r="AQ11" s="41">
        <f t="shared" ca="1" si="9"/>
        <v>0</v>
      </c>
      <c r="AR11" s="67">
        <f t="shared" si="10"/>
        <v>2</v>
      </c>
      <c r="AS11" s="67">
        <f t="shared" ca="1" si="1"/>
        <v>2</v>
      </c>
      <c r="AT11" s="41" t="str">
        <f ca="1">IF(COUNTIF($A$5:$A11,A11)&gt;1,"R","U")</f>
        <v>U</v>
      </c>
      <c r="AU11" s="48" t="str">
        <f t="shared" ca="1" si="2"/>
        <v>R</v>
      </c>
      <c r="AV11" s="42">
        <f ca="1">COUNTIFS($AU$5:AU11,"L",$AT$5:AT11,"U")</f>
        <v>2</v>
      </c>
      <c r="AW11" s="42">
        <f ca="1">COUNTIFS($AU$5:AU11,"R",$AT$5:AT11,"U")</f>
        <v>5</v>
      </c>
      <c r="AX11" s="42" t="str">
        <f t="shared" ca="1" si="3"/>
        <v/>
      </c>
      <c r="AY11" s="42">
        <f t="shared" ca="1" si="4"/>
        <v>10</v>
      </c>
      <c r="AZ11" s="48" t="str">
        <f t="shared" ca="1" si="5"/>
        <v>B</v>
      </c>
      <c r="BA11" s="42">
        <f ca="1">COUNTIFS($AZ$5:AZ11,"T",$AT$5:AT11,"U")</f>
        <v>3</v>
      </c>
      <c r="BB11" s="42">
        <f ca="1">COUNTIFS($AZ$5:AZ11,"B",$AT$5:AT11,"U")</f>
        <v>4</v>
      </c>
      <c r="BC11" s="42" t="str">
        <f t="shared" ca="1" si="11"/>
        <v/>
      </c>
      <c r="BD11" s="42">
        <f t="shared" ca="1" si="12"/>
        <v>10</v>
      </c>
      <c r="BE11" s="42">
        <f ca="1">COUNTIFS($AZ$4:AZ11,"T",$AU$4:AU11,"L",$AT$4:AT11,"U")</f>
        <v>1</v>
      </c>
      <c r="BF11" s="42">
        <f ca="1">COUNTIFS($AZ$4:AZ11,"B",$AU$4:AU11,"L",$AT$4:AT11,"U")</f>
        <v>1</v>
      </c>
      <c r="BG11" s="42">
        <f ca="1">COUNTIFS($AZ$4:AZ11,"T",$AU$4:AU11,"R",$AT$4:AT11,"U")</f>
        <v>2</v>
      </c>
      <c r="BH11" s="42">
        <f ca="1">COUNTIFS($AZ$4:AZ11,"B",$AU$4:AU11,"R",$AT$4:AT11,"U")</f>
        <v>3</v>
      </c>
      <c r="BI11" s="42"/>
      <c r="BP11" s="30">
        <f t="shared" ca="1" si="6"/>
        <v>27</v>
      </c>
      <c r="BU11" s="4">
        <f t="shared" si="14"/>
        <v>6</v>
      </c>
      <c r="BV11" s="36" t="s">
        <v>13</v>
      </c>
      <c r="BW11" s="4">
        <f t="shared" si="15"/>
        <v>6</v>
      </c>
      <c r="BX11" s="36" t="s">
        <v>29</v>
      </c>
    </row>
    <row r="12" spans="1:202">
      <c r="A12" s="52">
        <f t="shared" ca="1" si="0"/>
        <v>3</v>
      </c>
      <c r="B12" s="15">
        <f ca="1">COUNTIF($A$5:A12,$B$5)</f>
        <v>0</v>
      </c>
      <c r="C12" s="15">
        <f ca="1">COUNTIF($A$5:$A12,$C$5)</f>
        <v>0</v>
      </c>
      <c r="D12" s="15">
        <f ca="1">COUNTIF($A$5:$A12,$D$5)</f>
        <v>1</v>
      </c>
      <c r="E12" s="15">
        <f ca="1">COUNTIF($A$5:$A12,$E$5)</f>
        <v>0</v>
      </c>
      <c r="F12" s="15">
        <f ca="1">COUNTIF($A$5:$A12,$F$5)</f>
        <v>0</v>
      </c>
      <c r="G12" s="15">
        <f ca="1">COUNTIF($A$5:$A12,$G$5)</f>
        <v>0</v>
      </c>
      <c r="H12" s="15">
        <f ca="1">COUNTIF($A$5:$A12,$H$5)</f>
        <v>0</v>
      </c>
      <c r="I12" s="15">
        <f ca="1">COUNTIF($A$5:$A12,$I$5)</f>
        <v>0</v>
      </c>
      <c r="J12" s="15">
        <f ca="1">COUNTIF($A$5:$A12,$J$5)</f>
        <v>1</v>
      </c>
      <c r="K12" s="15">
        <f ca="1">COUNTIF($A$5:$A12,$K$5)</f>
        <v>1</v>
      </c>
      <c r="L12" s="15">
        <f ca="1">COUNTIF($A$5:$A12,$L$5)</f>
        <v>0</v>
      </c>
      <c r="M12" s="15">
        <f ca="1">COUNTIF($A$5:$A12,$M$5)</f>
        <v>0</v>
      </c>
      <c r="N12" s="15">
        <f ca="1">COUNTIF($A$5:$A12,$N$5)</f>
        <v>0</v>
      </c>
      <c r="O12" s="15">
        <f ca="1">COUNTIF($A$5:$A12,$O$5)</f>
        <v>0</v>
      </c>
      <c r="P12" s="15">
        <f ca="1">COUNTIF($A$5:$A12,$P$5)</f>
        <v>0</v>
      </c>
      <c r="Q12" s="15">
        <f ca="1">COUNTIF($A$5:$A12,$Q$5)</f>
        <v>0</v>
      </c>
      <c r="R12" s="15">
        <f ca="1">COUNTIF($A$5:$A12,$R$5)</f>
        <v>0</v>
      </c>
      <c r="S12" s="15">
        <f ca="1">COUNTIF($A$5:$A12,$S$5)</f>
        <v>0</v>
      </c>
      <c r="T12" s="15">
        <f ca="1">COUNTIF($A$5:$A12,$T$5)</f>
        <v>1</v>
      </c>
      <c r="U12" s="15">
        <f ca="1">COUNTIF($A$5:$A12,$U$5)</f>
        <v>0</v>
      </c>
      <c r="V12" s="15">
        <f ca="1">COUNTIF($A$5:$A12,$V$5)</f>
        <v>0</v>
      </c>
      <c r="W12" s="15">
        <f ca="1">COUNTIF($A$5:$A12,$W$5)</f>
        <v>0</v>
      </c>
      <c r="X12" s="15">
        <f ca="1">COUNTIF($A$5:$A12,$X$5)</f>
        <v>0</v>
      </c>
      <c r="Y12" s="15">
        <f ca="1">COUNTIF($A$5:$A12,$Y$5)</f>
        <v>0</v>
      </c>
      <c r="Z12" s="15">
        <f ca="1">COUNTIF($A$5:$A12,$Z$5)</f>
        <v>0</v>
      </c>
      <c r="AA12" s="15">
        <f ca="1">COUNTIF($A$5:$A12,$AA$5)</f>
        <v>0</v>
      </c>
      <c r="AB12" s="15">
        <f ca="1">COUNTIF($A$5:$A12,$AB$5)</f>
        <v>0</v>
      </c>
      <c r="AC12" s="15">
        <f ca="1">COUNTIF($A$5:$A12,$AC$5)</f>
        <v>0</v>
      </c>
      <c r="AD12" s="15">
        <f ca="1">COUNTIF($A$5:$A12,$AD$5)</f>
        <v>1</v>
      </c>
      <c r="AE12" s="15">
        <f ca="1">COUNTIF($A$5:$A12,$AE$5)</f>
        <v>1</v>
      </c>
      <c r="AF12" s="15">
        <f ca="1">COUNTIF($A$5:$A12,$AF$5)</f>
        <v>0</v>
      </c>
      <c r="AG12" s="15">
        <f ca="1">COUNTIF($A$5:$A12,$AG$5)</f>
        <v>1</v>
      </c>
      <c r="AH12" s="15">
        <f ca="1">COUNTIF($A$5:$A12,$AH$5)</f>
        <v>0</v>
      </c>
      <c r="AI12" s="15">
        <f ca="1">COUNTIF($A$5:$A12,$AI$5)</f>
        <v>0</v>
      </c>
      <c r="AJ12" s="15">
        <f ca="1">COUNTIF($A$5:$A12,$AJ$5)</f>
        <v>0</v>
      </c>
      <c r="AK12" s="15">
        <f ca="1">COUNTIF($A$5:$A12,$AK$5)</f>
        <v>1</v>
      </c>
      <c r="AL12" s="15">
        <f ca="1">COUNTIF($A$5:$A12,$AL$5)</f>
        <v>0</v>
      </c>
      <c r="AM12" s="21">
        <v>8</v>
      </c>
      <c r="AN12" s="25">
        <f t="shared" ca="1" si="13"/>
        <v>0</v>
      </c>
      <c r="AO12" s="41">
        <f t="shared" ca="1" si="7"/>
        <v>29</v>
      </c>
      <c r="AP12" s="41">
        <f t="shared" ca="1" si="8"/>
        <v>8</v>
      </c>
      <c r="AQ12" s="41">
        <f t="shared" ca="1" si="9"/>
        <v>0</v>
      </c>
      <c r="AR12" s="67">
        <f t="shared" si="10"/>
        <v>3</v>
      </c>
      <c r="AS12" s="67">
        <f t="shared" ca="1" si="1"/>
        <v>3</v>
      </c>
      <c r="AT12" s="41" t="str">
        <f ca="1">IF(COUNTIF($A$5:$A12,A12)&gt;1,"R","U")</f>
        <v>U</v>
      </c>
      <c r="AU12" s="48" t="str">
        <f t="shared" ca="1" si="2"/>
        <v>L</v>
      </c>
      <c r="AV12" s="42">
        <f ca="1">COUNTIFS($AU$5:AU12,"L",$AT$5:AT12,"U")</f>
        <v>3</v>
      </c>
      <c r="AW12" s="42">
        <f ca="1">COUNTIFS($AU$5:AU12,"R",$AT$5:AT12,"U")</f>
        <v>5</v>
      </c>
      <c r="AX12" s="42">
        <f t="shared" ca="1" si="3"/>
        <v>3</v>
      </c>
      <c r="AY12" s="42" t="str">
        <f t="shared" ca="1" si="4"/>
        <v/>
      </c>
      <c r="AZ12" s="48" t="str">
        <f t="shared" ca="1" si="5"/>
        <v>T</v>
      </c>
      <c r="BA12" s="42">
        <f ca="1">COUNTIFS($AZ$5:AZ12,"T",$AT$5:AT12,"U")</f>
        <v>4</v>
      </c>
      <c r="BB12" s="42">
        <f ca="1">COUNTIFS($AZ$5:AZ12,"B",$AT$5:AT12,"U")</f>
        <v>4</v>
      </c>
      <c r="BC12" s="42">
        <f t="shared" ca="1" si="11"/>
        <v>3</v>
      </c>
      <c r="BD12" s="42" t="str">
        <f t="shared" ca="1" si="12"/>
        <v/>
      </c>
      <c r="BE12" s="42">
        <f ca="1">COUNTIFS($AZ$4:AZ12,"T",$AU$4:AU12,"L",$AT$4:AT12,"U")</f>
        <v>2</v>
      </c>
      <c r="BF12" s="42">
        <f ca="1">COUNTIFS($AZ$4:AZ12,"B",$AU$4:AU12,"L",$AT$4:AT12,"U")</f>
        <v>1</v>
      </c>
      <c r="BG12" s="42">
        <f ca="1">COUNTIFS($AZ$4:AZ12,"T",$AU$4:AU12,"R",$AT$4:AT12,"U")</f>
        <v>2</v>
      </c>
      <c r="BH12" s="42">
        <f ca="1">COUNTIFS($AZ$4:AZ12,"B",$AU$4:AU12,"R",$AT$4:AT12,"U")</f>
        <v>3</v>
      </c>
      <c r="BI12" s="42"/>
      <c r="BP12" s="30">
        <f t="shared" ca="1" si="6"/>
        <v>9</v>
      </c>
      <c r="BU12" s="4">
        <f t="shared" si="14"/>
        <v>7</v>
      </c>
      <c r="BV12" s="36" t="s">
        <v>12</v>
      </c>
      <c r="BW12" s="4">
        <f t="shared" si="15"/>
        <v>7</v>
      </c>
      <c r="BX12" s="36" t="s">
        <v>30</v>
      </c>
    </row>
    <row r="13" spans="1:202">
      <c r="A13" s="52">
        <f t="shared" ca="1" si="0"/>
        <v>10</v>
      </c>
      <c r="B13" s="15">
        <f ca="1">COUNTIF($A$5:A13,$B$5)</f>
        <v>0</v>
      </c>
      <c r="C13" s="15">
        <f ca="1">COUNTIF($A$5:$A13,$C$5)</f>
        <v>0</v>
      </c>
      <c r="D13" s="15">
        <f ca="1">COUNTIF($A$5:$A13,$D$5)</f>
        <v>1</v>
      </c>
      <c r="E13" s="15">
        <f ca="1">COUNTIF($A$5:$A13,$E$5)</f>
        <v>0</v>
      </c>
      <c r="F13" s="15">
        <f ca="1">COUNTIF($A$5:$A13,$F$5)</f>
        <v>0</v>
      </c>
      <c r="G13" s="15">
        <f ca="1">COUNTIF($A$5:$A13,$G$5)</f>
        <v>0</v>
      </c>
      <c r="H13" s="15">
        <f ca="1">COUNTIF($A$5:$A13,$H$5)</f>
        <v>0</v>
      </c>
      <c r="I13" s="15">
        <f ca="1">COUNTIF($A$5:$A13,$I$5)</f>
        <v>0</v>
      </c>
      <c r="J13" s="15">
        <f ca="1">COUNTIF($A$5:$A13,$J$5)</f>
        <v>1</v>
      </c>
      <c r="K13" s="15">
        <f ca="1">COUNTIF($A$5:$A13,$K$5)</f>
        <v>2</v>
      </c>
      <c r="L13" s="15">
        <f ca="1">COUNTIF($A$5:$A13,$L$5)</f>
        <v>0</v>
      </c>
      <c r="M13" s="15">
        <f ca="1">COUNTIF($A$5:$A13,$M$5)</f>
        <v>0</v>
      </c>
      <c r="N13" s="15">
        <f ca="1">COUNTIF($A$5:$A13,$N$5)</f>
        <v>0</v>
      </c>
      <c r="O13" s="15">
        <f ca="1">COUNTIF($A$5:$A13,$O$5)</f>
        <v>0</v>
      </c>
      <c r="P13" s="15">
        <f ca="1">COUNTIF($A$5:$A13,$P$5)</f>
        <v>0</v>
      </c>
      <c r="Q13" s="15">
        <f ca="1">COUNTIF($A$5:$A13,$Q$5)</f>
        <v>0</v>
      </c>
      <c r="R13" s="15">
        <f ca="1">COUNTIF($A$5:$A13,$R$5)</f>
        <v>0</v>
      </c>
      <c r="S13" s="15">
        <f ca="1">COUNTIF($A$5:$A13,$S$5)</f>
        <v>0</v>
      </c>
      <c r="T13" s="15">
        <f ca="1">COUNTIF($A$5:$A13,$T$5)</f>
        <v>1</v>
      </c>
      <c r="U13" s="15">
        <f ca="1">COUNTIF($A$5:$A13,$U$5)</f>
        <v>0</v>
      </c>
      <c r="V13" s="15">
        <f ca="1">COUNTIF($A$5:$A13,$V$5)</f>
        <v>0</v>
      </c>
      <c r="W13" s="15">
        <f ca="1">COUNTIF($A$5:$A13,$W$5)</f>
        <v>0</v>
      </c>
      <c r="X13" s="15">
        <f ca="1">COUNTIF($A$5:$A13,$X$5)</f>
        <v>0</v>
      </c>
      <c r="Y13" s="15">
        <f ca="1">COUNTIF($A$5:$A13,$Y$5)</f>
        <v>0</v>
      </c>
      <c r="Z13" s="15">
        <f ca="1">COUNTIF($A$5:$A13,$Z$5)</f>
        <v>0</v>
      </c>
      <c r="AA13" s="15">
        <f ca="1">COUNTIF($A$5:$A13,$AA$5)</f>
        <v>0</v>
      </c>
      <c r="AB13" s="15">
        <f ca="1">COUNTIF($A$5:$A13,$AB$5)</f>
        <v>0</v>
      </c>
      <c r="AC13" s="15">
        <f ca="1">COUNTIF($A$5:$A13,$AC$5)</f>
        <v>0</v>
      </c>
      <c r="AD13" s="15">
        <f ca="1">COUNTIF($A$5:$A13,$AD$5)</f>
        <v>1</v>
      </c>
      <c r="AE13" s="15">
        <f ca="1">COUNTIF($A$5:$A13,$AE$5)</f>
        <v>1</v>
      </c>
      <c r="AF13" s="15">
        <f ca="1">COUNTIF($A$5:$A13,$AF$5)</f>
        <v>0</v>
      </c>
      <c r="AG13" s="15">
        <f ca="1">COUNTIF($A$5:$A13,$AG$5)</f>
        <v>1</v>
      </c>
      <c r="AH13" s="15">
        <f ca="1">COUNTIF($A$5:$A13,$AH$5)</f>
        <v>0</v>
      </c>
      <c r="AI13" s="15">
        <f ca="1">COUNTIF($A$5:$A13,$AI$5)</f>
        <v>0</v>
      </c>
      <c r="AJ13" s="15">
        <f ca="1">COUNTIF($A$5:$A13,$AJ$5)</f>
        <v>0</v>
      </c>
      <c r="AK13" s="15">
        <f ca="1">COUNTIF($A$5:$A13,$AK$5)</f>
        <v>1</v>
      </c>
      <c r="AL13" s="15">
        <f ca="1">COUNTIF($A$5:$A13,$AL$5)</f>
        <v>0</v>
      </c>
      <c r="AM13" s="21">
        <v>9</v>
      </c>
      <c r="AN13" s="25">
        <f t="shared" ca="1" si="13"/>
        <v>0</v>
      </c>
      <c r="AO13" s="41">
        <f t="shared" ca="1" si="7"/>
        <v>29</v>
      </c>
      <c r="AP13" s="41">
        <f t="shared" ca="1" si="8"/>
        <v>8</v>
      </c>
      <c r="AQ13" s="41">
        <f t="shared" ca="1" si="9"/>
        <v>1</v>
      </c>
      <c r="AR13" s="67">
        <f t="shared" si="10"/>
        <v>3</v>
      </c>
      <c r="AS13" s="67">
        <f t="shared" ca="1" si="1"/>
        <v>2</v>
      </c>
      <c r="AT13" s="41" t="str">
        <f ca="1">IF(COUNTIF($A$5:$A13,A13)&gt;1,"R","U")</f>
        <v>R</v>
      </c>
      <c r="AU13" s="48" t="str">
        <f t="shared" ca="1" si="2"/>
        <v>R</v>
      </c>
      <c r="AV13" s="42">
        <f ca="1">COUNTIFS($AU$5:AU13,"L",$AT$5:AT13,"U")</f>
        <v>3</v>
      </c>
      <c r="AW13" s="42">
        <f ca="1">COUNTIFS($AU$5:AU13,"R",$AT$5:AT13,"U")</f>
        <v>5</v>
      </c>
      <c r="AX13" s="42" t="str">
        <f t="shared" ca="1" si="3"/>
        <v/>
      </c>
      <c r="AY13" s="42" t="str">
        <f t="shared" ca="1" si="4"/>
        <v/>
      </c>
      <c r="AZ13" s="48" t="str">
        <f t="shared" ca="1" si="5"/>
        <v>B</v>
      </c>
      <c r="BA13" s="42">
        <f ca="1">COUNTIFS($AZ$5:AZ13,"T",$AT$5:AT13,"U")</f>
        <v>4</v>
      </c>
      <c r="BB13" s="42">
        <f ca="1">COUNTIFS($AZ$5:AZ13,"B",$AT$5:AT13,"U")</f>
        <v>4</v>
      </c>
      <c r="BC13" s="42" t="str">
        <f t="shared" ca="1" si="11"/>
        <v/>
      </c>
      <c r="BD13" s="42" t="str">
        <f t="shared" ca="1" si="12"/>
        <v/>
      </c>
      <c r="BE13" s="42">
        <f ca="1">COUNTIFS($AZ$4:AZ13,"T",$AU$4:AU13,"L",$AT$4:AT13,"U")</f>
        <v>2</v>
      </c>
      <c r="BF13" s="42">
        <f ca="1">COUNTIFS($AZ$4:AZ13,"B",$AU$4:AU13,"L",$AT$4:AT13,"U")</f>
        <v>1</v>
      </c>
      <c r="BG13" s="42">
        <f ca="1">COUNTIFS($AZ$4:AZ13,"T",$AU$4:AU13,"R",$AT$4:AT13,"U")</f>
        <v>2</v>
      </c>
      <c r="BH13" s="42">
        <f ca="1">COUNTIFS($AZ$4:AZ13,"B",$AU$4:AU13,"R",$AT$4:AT13,"U")</f>
        <v>3</v>
      </c>
      <c r="BI13" s="42"/>
      <c r="BP13" s="30">
        <f t="shared" ca="1" si="6"/>
        <v>20</v>
      </c>
      <c r="BU13" s="4">
        <f t="shared" si="14"/>
        <v>8</v>
      </c>
      <c r="BV13" s="36" t="s">
        <v>13</v>
      </c>
      <c r="BW13" s="4">
        <f t="shared" si="15"/>
        <v>8</v>
      </c>
      <c r="BX13" s="36" t="s">
        <v>29</v>
      </c>
    </row>
    <row r="14" spans="1:202">
      <c r="A14" s="52">
        <f t="shared" ca="1" si="0"/>
        <v>0</v>
      </c>
      <c r="B14" s="15">
        <f ca="1">COUNTIF($A$5:A14,$B$5)</f>
        <v>0</v>
      </c>
      <c r="C14" s="15">
        <f ca="1">COUNTIF($A$5:$A14,$C$5)</f>
        <v>0</v>
      </c>
      <c r="D14" s="15">
        <f ca="1">COUNTIF($A$5:$A14,$D$5)</f>
        <v>1</v>
      </c>
      <c r="E14" s="15">
        <f ca="1">COUNTIF($A$5:$A14,$E$5)</f>
        <v>0</v>
      </c>
      <c r="F14" s="15">
        <f ca="1">COUNTIF($A$5:$A14,$F$5)</f>
        <v>0</v>
      </c>
      <c r="G14" s="15">
        <f ca="1">COUNTIF($A$5:$A14,$G$5)</f>
        <v>0</v>
      </c>
      <c r="H14" s="15">
        <f ca="1">COUNTIF($A$5:$A14,$H$5)</f>
        <v>0</v>
      </c>
      <c r="I14" s="15">
        <f ca="1">COUNTIF($A$5:$A14,$I$5)</f>
        <v>0</v>
      </c>
      <c r="J14" s="15">
        <f ca="1">COUNTIF($A$5:$A14,$J$5)</f>
        <v>1</v>
      </c>
      <c r="K14" s="15">
        <f ca="1">COUNTIF($A$5:$A14,$K$5)</f>
        <v>2</v>
      </c>
      <c r="L14" s="15">
        <f ca="1">COUNTIF($A$5:$A14,$L$5)</f>
        <v>0</v>
      </c>
      <c r="M14" s="15">
        <f ca="1">COUNTIF($A$5:$A14,$M$5)</f>
        <v>0</v>
      </c>
      <c r="N14" s="15">
        <f ca="1">COUNTIF($A$5:$A14,$N$5)</f>
        <v>0</v>
      </c>
      <c r="O14" s="15">
        <f ca="1">COUNTIF($A$5:$A14,$O$5)</f>
        <v>0</v>
      </c>
      <c r="P14" s="15">
        <f ca="1">COUNTIF($A$5:$A14,$P$5)</f>
        <v>0</v>
      </c>
      <c r="Q14" s="15">
        <f ca="1">COUNTIF($A$5:$A14,$Q$5)</f>
        <v>0</v>
      </c>
      <c r="R14" s="15">
        <f ca="1">COUNTIF($A$5:$A14,$R$5)</f>
        <v>0</v>
      </c>
      <c r="S14" s="15">
        <f ca="1">COUNTIF($A$5:$A14,$S$5)</f>
        <v>0</v>
      </c>
      <c r="T14" s="15">
        <f ca="1">COUNTIF($A$5:$A14,$T$5)</f>
        <v>1</v>
      </c>
      <c r="U14" s="15">
        <f ca="1">COUNTIF($A$5:$A14,$U$5)</f>
        <v>0</v>
      </c>
      <c r="V14" s="15">
        <f ca="1">COUNTIF($A$5:$A14,$V$5)</f>
        <v>0</v>
      </c>
      <c r="W14" s="15">
        <f ca="1">COUNTIF($A$5:$A14,$W$5)</f>
        <v>0</v>
      </c>
      <c r="X14" s="15">
        <f ca="1">COUNTIF($A$5:$A14,$X$5)</f>
        <v>0</v>
      </c>
      <c r="Y14" s="15">
        <f ca="1">COUNTIF($A$5:$A14,$Y$5)</f>
        <v>0</v>
      </c>
      <c r="Z14" s="15">
        <f ca="1">COUNTIF($A$5:$A14,$Z$5)</f>
        <v>0</v>
      </c>
      <c r="AA14" s="15">
        <f ca="1">COUNTIF($A$5:$A14,$AA$5)</f>
        <v>0</v>
      </c>
      <c r="AB14" s="15">
        <f ca="1">COUNTIF($A$5:$A14,$AB$5)</f>
        <v>0</v>
      </c>
      <c r="AC14" s="15">
        <f ca="1">COUNTIF($A$5:$A14,$AC$5)</f>
        <v>0</v>
      </c>
      <c r="AD14" s="15">
        <f ca="1">COUNTIF($A$5:$A14,$AD$5)</f>
        <v>1</v>
      </c>
      <c r="AE14" s="15">
        <f ca="1">COUNTIF($A$5:$A14,$AE$5)</f>
        <v>1</v>
      </c>
      <c r="AF14" s="15">
        <f ca="1">COUNTIF($A$5:$A14,$AF$5)</f>
        <v>0</v>
      </c>
      <c r="AG14" s="15">
        <f ca="1">COUNTIF($A$5:$A14,$AG$5)</f>
        <v>1</v>
      </c>
      <c r="AH14" s="15">
        <f ca="1">COUNTIF($A$5:$A14,$AH$5)</f>
        <v>0</v>
      </c>
      <c r="AI14" s="15">
        <f ca="1">COUNTIF($A$5:$A14,$AI$5)</f>
        <v>0</v>
      </c>
      <c r="AJ14" s="15">
        <f ca="1">COUNTIF($A$5:$A14,$AJ$5)</f>
        <v>0</v>
      </c>
      <c r="AK14" s="15">
        <f ca="1">COUNTIF($A$5:$A14,$AK$5)</f>
        <v>1</v>
      </c>
      <c r="AL14" s="15">
        <f ca="1">COUNTIF($A$5:$A14,$AL$5)</f>
        <v>1</v>
      </c>
      <c r="AM14" s="21">
        <v>10</v>
      </c>
      <c r="AN14" s="25">
        <f t="shared" ca="1" si="13"/>
        <v>0</v>
      </c>
      <c r="AO14" s="41">
        <f t="shared" ca="1" si="7"/>
        <v>28</v>
      </c>
      <c r="AP14" s="41">
        <f t="shared" ca="1" si="8"/>
        <v>9</v>
      </c>
      <c r="AQ14" s="41">
        <f t="shared" ca="1" si="9"/>
        <v>1</v>
      </c>
      <c r="AR14" s="67">
        <f t="shared" si="10"/>
        <v>3</v>
      </c>
      <c r="AS14" s="67">
        <f t="shared" ca="1" si="1"/>
        <v>2</v>
      </c>
      <c r="AT14" s="41" t="str">
        <f ca="1">IF(COUNTIF($A$5:$A14,A14)&gt;1,"R","U")</f>
        <v>U</v>
      </c>
      <c r="AU14" s="48">
        <f t="shared" ca="1" si="2"/>
        <v>0</v>
      </c>
      <c r="AV14" s="42">
        <f ca="1">COUNTIFS($AU$5:AU14,"L",$AT$5:AT14,"U")</f>
        <v>3</v>
      </c>
      <c r="AW14" s="42">
        <f ca="1">COUNTIFS($AU$5:AU14,"R",$AT$5:AT14,"U")</f>
        <v>5</v>
      </c>
      <c r="AX14" s="42" t="str">
        <f t="shared" ca="1" si="3"/>
        <v/>
      </c>
      <c r="AY14" s="42" t="str">
        <f t="shared" ca="1" si="4"/>
        <v/>
      </c>
      <c r="AZ14" s="48">
        <f t="shared" ca="1" si="5"/>
        <v>0</v>
      </c>
      <c r="BA14" s="42">
        <f ca="1">COUNTIFS($AZ$5:AZ14,"T",$AT$5:AT14,"U")</f>
        <v>4</v>
      </c>
      <c r="BB14" s="42">
        <f ca="1">COUNTIFS($AZ$5:AZ14,"B",$AT$5:AT14,"U")</f>
        <v>4</v>
      </c>
      <c r="BC14" s="42" t="str">
        <f t="shared" ca="1" si="11"/>
        <v/>
      </c>
      <c r="BD14" s="42" t="str">
        <f t="shared" ca="1" si="12"/>
        <v/>
      </c>
      <c r="BE14" s="42">
        <f ca="1">COUNTIFS($AZ$4:AZ14,"T",$AU$4:AU14,"L",$AT$4:AT14,"U")</f>
        <v>2</v>
      </c>
      <c r="BF14" s="42">
        <f ca="1">COUNTIFS($AZ$4:AZ14,"B",$AU$4:AU14,"L",$AT$4:AT14,"U")</f>
        <v>1</v>
      </c>
      <c r="BG14" s="42">
        <f ca="1">COUNTIFS($AZ$4:AZ14,"T",$AU$4:AU14,"R",$AT$4:AT14,"U")</f>
        <v>2</v>
      </c>
      <c r="BH14" s="42">
        <f ca="1">COUNTIFS($AZ$4:AZ14,"B",$AU$4:AU14,"R",$AT$4:AT14,"U")</f>
        <v>3</v>
      </c>
      <c r="BI14" s="42"/>
      <c r="BP14" s="30">
        <f t="shared" ca="1" si="6"/>
        <v>30</v>
      </c>
      <c r="BU14" s="4">
        <f t="shared" si="14"/>
        <v>9</v>
      </c>
      <c r="BV14" s="36" t="s">
        <v>12</v>
      </c>
      <c r="BW14" s="4">
        <f t="shared" si="15"/>
        <v>9</v>
      </c>
      <c r="BX14" s="36" t="s">
        <v>29</v>
      </c>
    </row>
    <row r="15" spans="1:202">
      <c r="A15" s="52">
        <f t="shared" ca="1" si="0"/>
        <v>14</v>
      </c>
      <c r="B15" s="15">
        <f ca="1">COUNTIF($A$5:A15,$B$5)</f>
        <v>0</v>
      </c>
      <c r="C15" s="15">
        <f ca="1">COUNTIF($A$5:$A15,$C$5)</f>
        <v>0</v>
      </c>
      <c r="D15" s="15">
        <f ca="1">COUNTIF($A$5:$A15,$D$5)</f>
        <v>1</v>
      </c>
      <c r="E15" s="15">
        <f ca="1">COUNTIF($A$5:$A15,$E$5)</f>
        <v>0</v>
      </c>
      <c r="F15" s="15">
        <f ca="1">COUNTIF($A$5:$A15,$F$5)</f>
        <v>0</v>
      </c>
      <c r="G15" s="15">
        <f ca="1">COUNTIF($A$5:$A15,$G$5)</f>
        <v>0</v>
      </c>
      <c r="H15" s="15">
        <f ca="1">COUNTIF($A$5:$A15,$H$5)</f>
        <v>0</v>
      </c>
      <c r="I15" s="15">
        <f ca="1">COUNTIF($A$5:$A15,$I$5)</f>
        <v>0</v>
      </c>
      <c r="J15" s="15">
        <f ca="1">COUNTIF($A$5:$A15,$J$5)</f>
        <v>1</v>
      </c>
      <c r="K15" s="15">
        <f ca="1">COUNTIF($A$5:$A15,$K$5)</f>
        <v>2</v>
      </c>
      <c r="L15" s="15">
        <f ca="1">COUNTIF($A$5:$A15,$L$5)</f>
        <v>0</v>
      </c>
      <c r="M15" s="15">
        <f ca="1">COUNTIF($A$5:$A15,$M$5)</f>
        <v>0</v>
      </c>
      <c r="N15" s="15">
        <f ca="1">COUNTIF($A$5:$A15,$N$5)</f>
        <v>0</v>
      </c>
      <c r="O15" s="15">
        <f ca="1">COUNTIF($A$5:$A15,$O$5)</f>
        <v>1</v>
      </c>
      <c r="P15" s="15">
        <f ca="1">COUNTIF($A$5:$A15,$P$5)</f>
        <v>0</v>
      </c>
      <c r="Q15" s="15">
        <f ca="1">COUNTIF($A$5:$A15,$Q$5)</f>
        <v>0</v>
      </c>
      <c r="R15" s="15">
        <f ca="1">COUNTIF($A$5:$A15,$R$5)</f>
        <v>0</v>
      </c>
      <c r="S15" s="15">
        <f ca="1">COUNTIF($A$5:$A15,$S$5)</f>
        <v>0</v>
      </c>
      <c r="T15" s="15">
        <f ca="1">COUNTIF($A$5:$A15,$T$5)</f>
        <v>1</v>
      </c>
      <c r="U15" s="15">
        <f ca="1">COUNTIF($A$5:$A15,$U$5)</f>
        <v>0</v>
      </c>
      <c r="V15" s="15">
        <f ca="1">COUNTIF($A$5:$A15,$V$5)</f>
        <v>0</v>
      </c>
      <c r="W15" s="15">
        <f ca="1">COUNTIF($A$5:$A15,$W$5)</f>
        <v>0</v>
      </c>
      <c r="X15" s="15">
        <f ca="1">COUNTIF($A$5:$A15,$X$5)</f>
        <v>0</v>
      </c>
      <c r="Y15" s="15">
        <f ca="1">COUNTIF($A$5:$A15,$Y$5)</f>
        <v>0</v>
      </c>
      <c r="Z15" s="15">
        <f ca="1">COUNTIF($A$5:$A15,$Z$5)</f>
        <v>0</v>
      </c>
      <c r="AA15" s="15">
        <f ca="1">COUNTIF($A$5:$A15,$AA$5)</f>
        <v>0</v>
      </c>
      <c r="AB15" s="15">
        <f ca="1">COUNTIF($A$5:$A15,$AB$5)</f>
        <v>0</v>
      </c>
      <c r="AC15" s="15">
        <f ca="1">COUNTIF($A$5:$A15,$AC$5)</f>
        <v>0</v>
      </c>
      <c r="AD15" s="15">
        <f ca="1">COUNTIF($A$5:$A15,$AD$5)</f>
        <v>1</v>
      </c>
      <c r="AE15" s="15">
        <f ca="1">COUNTIF($A$5:$A15,$AE$5)</f>
        <v>1</v>
      </c>
      <c r="AF15" s="15">
        <f ca="1">COUNTIF($A$5:$A15,$AF$5)</f>
        <v>0</v>
      </c>
      <c r="AG15" s="15">
        <f ca="1">COUNTIF($A$5:$A15,$AG$5)</f>
        <v>1</v>
      </c>
      <c r="AH15" s="15">
        <f ca="1">COUNTIF($A$5:$A15,$AH$5)</f>
        <v>0</v>
      </c>
      <c r="AI15" s="15">
        <f ca="1">COUNTIF($A$5:$A15,$AI$5)</f>
        <v>0</v>
      </c>
      <c r="AJ15" s="15">
        <f ca="1">COUNTIF($A$5:$A15,$AJ$5)</f>
        <v>0</v>
      </c>
      <c r="AK15" s="15">
        <f ca="1">COUNTIF($A$5:$A15,$AK$5)</f>
        <v>1</v>
      </c>
      <c r="AL15" s="15">
        <f ca="1">COUNTIF($A$5:$A15,$AL$5)</f>
        <v>1</v>
      </c>
      <c r="AM15" s="21">
        <v>11</v>
      </c>
      <c r="AN15" s="25">
        <f t="shared" ca="1" si="13"/>
        <v>0</v>
      </c>
      <c r="AO15" s="41">
        <f t="shared" ca="1" si="7"/>
        <v>27</v>
      </c>
      <c r="AP15" s="41">
        <f t="shared" ca="1" si="8"/>
        <v>10</v>
      </c>
      <c r="AQ15" s="41">
        <f t="shared" ca="1" si="9"/>
        <v>1</v>
      </c>
      <c r="AR15" s="67">
        <f t="shared" si="10"/>
        <v>4</v>
      </c>
      <c r="AS15" s="67">
        <f t="shared" ca="1" si="1"/>
        <v>3</v>
      </c>
      <c r="AT15" s="41" t="str">
        <f ca="1">IF(COUNTIF($A$5:$A15,A15)&gt;1,"R","U")</f>
        <v>U</v>
      </c>
      <c r="AU15" s="48" t="str">
        <f t="shared" ca="1" si="2"/>
        <v>L</v>
      </c>
      <c r="AV15" s="42">
        <f ca="1">COUNTIFS($AU$5:AU15,"L",$AT$5:AT15,"U")</f>
        <v>4</v>
      </c>
      <c r="AW15" s="42">
        <f ca="1">COUNTIFS($AU$5:AU15,"R",$AT$5:AT15,"U")</f>
        <v>5</v>
      </c>
      <c r="AX15" s="42">
        <f t="shared" ca="1" si="3"/>
        <v>14</v>
      </c>
      <c r="AY15" s="42" t="str">
        <f t="shared" ca="1" si="4"/>
        <v/>
      </c>
      <c r="AZ15" s="48" t="str">
        <f t="shared" ca="1" si="5"/>
        <v>B</v>
      </c>
      <c r="BA15" s="42">
        <f ca="1">COUNTIFS($AZ$5:AZ15,"T",$AT$5:AT15,"U")</f>
        <v>4</v>
      </c>
      <c r="BB15" s="42">
        <f ca="1">COUNTIFS($AZ$5:AZ15,"B",$AT$5:AT15,"U")</f>
        <v>5</v>
      </c>
      <c r="BC15" s="42" t="str">
        <f t="shared" ca="1" si="11"/>
        <v/>
      </c>
      <c r="BD15" s="42">
        <f t="shared" ca="1" si="12"/>
        <v>14</v>
      </c>
      <c r="BE15" s="42">
        <f ca="1">COUNTIFS($AZ$4:AZ15,"T",$AU$4:AU15,"L",$AT$4:AT15,"U")</f>
        <v>2</v>
      </c>
      <c r="BF15" s="42">
        <f ca="1">COUNTIFS($AZ$4:AZ15,"B",$AU$4:AU15,"L",$AT$4:AT15,"U")</f>
        <v>2</v>
      </c>
      <c r="BG15" s="42">
        <f ca="1">COUNTIFS($AZ$4:AZ15,"T",$AU$4:AU15,"R",$AT$4:AT15,"U")</f>
        <v>2</v>
      </c>
      <c r="BH15" s="42">
        <f ca="1">COUNTIFS($AZ$4:AZ15,"B",$AU$4:AU15,"R",$AT$4:AT15,"U")</f>
        <v>3</v>
      </c>
      <c r="BI15" s="42"/>
      <c r="BP15" s="30">
        <f t="shared" ca="1" si="6"/>
        <v>25</v>
      </c>
      <c r="BU15" s="4">
        <f t="shared" si="14"/>
        <v>10</v>
      </c>
      <c r="BV15" s="36" t="s">
        <v>13</v>
      </c>
      <c r="BW15" s="4">
        <f t="shared" si="15"/>
        <v>10</v>
      </c>
      <c r="BX15" s="36" t="s">
        <v>29</v>
      </c>
    </row>
    <row r="16" spans="1:202">
      <c r="A16" s="52">
        <f t="shared" ca="1" si="0"/>
        <v>14</v>
      </c>
      <c r="B16" s="15">
        <f ca="1">COUNTIF($A$5:A16,$B$5)</f>
        <v>0</v>
      </c>
      <c r="C16" s="15">
        <f ca="1">COUNTIF($A$5:$A16,$C$5)</f>
        <v>0</v>
      </c>
      <c r="D16" s="15">
        <f ca="1">COUNTIF($A$5:$A16,$D$5)</f>
        <v>1</v>
      </c>
      <c r="E16" s="15">
        <f ca="1">COUNTIF($A$5:$A16,$E$5)</f>
        <v>0</v>
      </c>
      <c r="F16" s="15">
        <f ca="1">COUNTIF($A$5:$A16,$F$5)</f>
        <v>0</v>
      </c>
      <c r="G16" s="15">
        <f ca="1">COUNTIF($A$5:$A16,$G$5)</f>
        <v>0</v>
      </c>
      <c r="H16" s="15">
        <f ca="1">COUNTIF($A$5:$A16,$H$5)</f>
        <v>0</v>
      </c>
      <c r="I16" s="15">
        <f ca="1">COUNTIF($A$5:$A16,$I$5)</f>
        <v>0</v>
      </c>
      <c r="J16" s="15">
        <f ca="1">COUNTIF($A$5:$A16,$J$5)</f>
        <v>1</v>
      </c>
      <c r="K16" s="15">
        <f ca="1">COUNTIF($A$5:$A16,$K$5)</f>
        <v>2</v>
      </c>
      <c r="L16" s="15">
        <f ca="1">COUNTIF($A$5:$A16,$L$5)</f>
        <v>0</v>
      </c>
      <c r="M16" s="15">
        <f ca="1">COUNTIF($A$5:$A16,$M$5)</f>
        <v>0</v>
      </c>
      <c r="N16" s="15">
        <f ca="1">COUNTIF($A$5:$A16,$N$5)</f>
        <v>0</v>
      </c>
      <c r="O16" s="15">
        <f ca="1">COUNTIF($A$5:$A16,$O$5)</f>
        <v>2</v>
      </c>
      <c r="P16" s="15">
        <f ca="1">COUNTIF($A$5:$A16,$P$5)</f>
        <v>0</v>
      </c>
      <c r="Q16" s="15">
        <f ca="1">COUNTIF($A$5:$A16,$Q$5)</f>
        <v>0</v>
      </c>
      <c r="R16" s="15">
        <f ca="1">COUNTIF($A$5:$A16,$R$5)</f>
        <v>0</v>
      </c>
      <c r="S16" s="15">
        <f ca="1">COUNTIF($A$5:$A16,$S$5)</f>
        <v>0</v>
      </c>
      <c r="T16" s="15">
        <f ca="1">COUNTIF($A$5:$A16,$T$5)</f>
        <v>1</v>
      </c>
      <c r="U16" s="15">
        <f ca="1">COUNTIF($A$5:$A16,$U$5)</f>
        <v>0</v>
      </c>
      <c r="V16" s="15">
        <f ca="1">COUNTIF($A$5:$A16,$V$5)</f>
        <v>0</v>
      </c>
      <c r="W16" s="15">
        <f ca="1">COUNTIF($A$5:$A16,$W$5)</f>
        <v>0</v>
      </c>
      <c r="X16" s="15">
        <f ca="1">COUNTIF($A$5:$A16,$X$5)</f>
        <v>0</v>
      </c>
      <c r="Y16" s="15">
        <f ca="1">COUNTIF($A$5:$A16,$Y$5)</f>
        <v>0</v>
      </c>
      <c r="Z16" s="15">
        <f ca="1">COUNTIF($A$5:$A16,$Z$5)</f>
        <v>0</v>
      </c>
      <c r="AA16" s="15">
        <f ca="1">COUNTIF($A$5:$A16,$AA$5)</f>
        <v>0</v>
      </c>
      <c r="AB16" s="15">
        <f ca="1">COUNTIF($A$5:$A16,$AB$5)</f>
        <v>0</v>
      </c>
      <c r="AC16" s="15">
        <f ca="1">COUNTIF($A$5:$A16,$AC$5)</f>
        <v>0</v>
      </c>
      <c r="AD16" s="15">
        <f ca="1">COUNTIF($A$5:$A16,$AD$5)</f>
        <v>1</v>
      </c>
      <c r="AE16" s="15">
        <f ca="1">COUNTIF($A$5:$A16,$AE$5)</f>
        <v>1</v>
      </c>
      <c r="AF16" s="15">
        <f ca="1">COUNTIF($A$5:$A16,$AF$5)</f>
        <v>0</v>
      </c>
      <c r="AG16" s="15">
        <f ca="1">COUNTIF($A$5:$A16,$AG$5)</f>
        <v>1</v>
      </c>
      <c r="AH16" s="15">
        <f ca="1">COUNTIF($A$5:$A16,$AH$5)</f>
        <v>0</v>
      </c>
      <c r="AI16" s="15">
        <f ca="1">COUNTIF($A$5:$A16,$AI$5)</f>
        <v>0</v>
      </c>
      <c r="AJ16" s="15">
        <f ca="1">COUNTIF($A$5:$A16,$AJ$5)</f>
        <v>0</v>
      </c>
      <c r="AK16" s="15">
        <f ca="1">COUNTIF($A$5:$A16,$AK$5)</f>
        <v>1</v>
      </c>
      <c r="AL16" s="15">
        <f ca="1">COUNTIF($A$5:$A16,$AL$5)</f>
        <v>1</v>
      </c>
      <c r="AM16" s="21">
        <v>12</v>
      </c>
      <c r="AN16" s="25">
        <f t="shared" ca="1" si="13"/>
        <v>0</v>
      </c>
      <c r="AO16" s="41">
        <f t="shared" ca="1" si="7"/>
        <v>27</v>
      </c>
      <c r="AP16" s="41">
        <f t="shared" ca="1" si="8"/>
        <v>10</v>
      </c>
      <c r="AQ16" s="41">
        <f t="shared" ca="1" si="9"/>
        <v>2</v>
      </c>
      <c r="AR16" s="67">
        <f t="shared" si="10"/>
        <v>4</v>
      </c>
      <c r="AS16" s="67">
        <f t="shared" ca="1" si="1"/>
        <v>2</v>
      </c>
      <c r="AT16" s="41" t="str">
        <f ca="1">IF(COUNTIF($A$5:$A16,A16)&gt;1,"R","U")</f>
        <v>R</v>
      </c>
      <c r="AU16" s="48" t="str">
        <f t="shared" ca="1" si="2"/>
        <v>L</v>
      </c>
      <c r="AV16" s="42">
        <f ca="1">COUNTIFS($AU$5:AU16,"L",$AT$5:AT16,"U")</f>
        <v>4</v>
      </c>
      <c r="AW16" s="42">
        <f ca="1">COUNTIFS($AU$5:AU16,"R",$AT$5:AT16,"U")</f>
        <v>5</v>
      </c>
      <c r="AX16" s="42" t="str">
        <f t="shared" ca="1" si="3"/>
        <v/>
      </c>
      <c r="AY16" s="42" t="str">
        <f t="shared" ca="1" si="4"/>
        <v/>
      </c>
      <c r="AZ16" s="48" t="str">
        <f t="shared" ca="1" si="5"/>
        <v>B</v>
      </c>
      <c r="BA16" s="42">
        <f ca="1">COUNTIFS($AZ$5:AZ16,"T",$AT$5:AT16,"U")</f>
        <v>4</v>
      </c>
      <c r="BB16" s="42">
        <f ca="1">COUNTIFS($AZ$5:AZ16,"B",$AT$5:AT16,"U")</f>
        <v>5</v>
      </c>
      <c r="BC16" s="42" t="str">
        <f t="shared" ca="1" si="11"/>
        <v/>
      </c>
      <c r="BD16" s="42" t="str">
        <f t="shared" ca="1" si="12"/>
        <v/>
      </c>
      <c r="BE16" s="42">
        <f ca="1">COUNTIFS($AZ$4:AZ16,"T",$AU$4:AU16,"L",$AT$4:AT16,"U")</f>
        <v>2</v>
      </c>
      <c r="BF16" s="42">
        <f ca="1">COUNTIFS($AZ$4:AZ16,"B",$AU$4:AU16,"L",$AT$4:AT16,"U")</f>
        <v>2</v>
      </c>
      <c r="BG16" s="42">
        <f ca="1">COUNTIFS($AZ$4:AZ16,"T",$AU$4:AU16,"R",$AT$4:AT16,"U")</f>
        <v>2</v>
      </c>
      <c r="BH16" s="42">
        <f ca="1">COUNTIFS($AZ$4:AZ16,"B",$AU$4:AU16,"R",$AT$4:AT16,"U")</f>
        <v>3</v>
      </c>
      <c r="BI16" s="42"/>
      <c r="BP16" s="30">
        <f t="shared" ca="1" si="6"/>
        <v>35</v>
      </c>
      <c r="BU16" s="4">
        <f t="shared" si="14"/>
        <v>11</v>
      </c>
      <c r="BV16" s="36" t="s">
        <v>13</v>
      </c>
      <c r="BW16" s="4">
        <f t="shared" si="15"/>
        <v>11</v>
      </c>
      <c r="BX16" s="36" t="s">
        <v>29</v>
      </c>
    </row>
    <row r="17" spans="1:76">
      <c r="A17" s="52">
        <f t="shared" ca="1" si="0"/>
        <v>27</v>
      </c>
      <c r="B17" s="15">
        <f ca="1">COUNTIF($A$5:A17,$B$5)</f>
        <v>0</v>
      </c>
      <c r="C17" s="15">
        <f ca="1">COUNTIF($A$5:$A17,$C$5)</f>
        <v>0</v>
      </c>
      <c r="D17" s="15">
        <f ca="1">COUNTIF($A$5:$A17,$D$5)</f>
        <v>1</v>
      </c>
      <c r="E17" s="15">
        <f ca="1">COUNTIF($A$5:$A17,$E$5)</f>
        <v>0</v>
      </c>
      <c r="F17" s="15">
        <f ca="1">COUNTIF($A$5:$A17,$F$5)</f>
        <v>0</v>
      </c>
      <c r="G17" s="15">
        <f ca="1">COUNTIF($A$5:$A17,$G$5)</f>
        <v>0</v>
      </c>
      <c r="H17" s="15">
        <f ca="1">COUNTIF($A$5:$A17,$H$5)</f>
        <v>0</v>
      </c>
      <c r="I17" s="15">
        <f ca="1">COUNTIF($A$5:$A17,$I$5)</f>
        <v>0</v>
      </c>
      <c r="J17" s="15">
        <f ca="1">COUNTIF($A$5:$A17,$J$5)</f>
        <v>1</v>
      </c>
      <c r="K17" s="15">
        <f ca="1">COUNTIF($A$5:$A17,$K$5)</f>
        <v>2</v>
      </c>
      <c r="L17" s="15">
        <f ca="1">COUNTIF($A$5:$A17,$L$5)</f>
        <v>0</v>
      </c>
      <c r="M17" s="15">
        <f ca="1">COUNTIF($A$5:$A17,$M$5)</f>
        <v>0</v>
      </c>
      <c r="N17" s="15">
        <f ca="1">COUNTIF($A$5:$A17,$N$5)</f>
        <v>0</v>
      </c>
      <c r="O17" s="15">
        <f ca="1">COUNTIF($A$5:$A17,$O$5)</f>
        <v>2</v>
      </c>
      <c r="P17" s="15">
        <f ca="1">COUNTIF($A$5:$A17,$P$5)</f>
        <v>0</v>
      </c>
      <c r="Q17" s="15">
        <f ca="1">COUNTIF($A$5:$A17,$Q$5)</f>
        <v>0</v>
      </c>
      <c r="R17" s="15">
        <f ca="1">COUNTIF($A$5:$A17,$R$5)</f>
        <v>0</v>
      </c>
      <c r="S17" s="15">
        <f ca="1">COUNTIF($A$5:$A17,$S$5)</f>
        <v>0</v>
      </c>
      <c r="T17" s="15">
        <f ca="1">COUNTIF($A$5:$A17,$T$5)</f>
        <v>1</v>
      </c>
      <c r="U17" s="15">
        <f ca="1">COUNTIF($A$5:$A17,$U$5)</f>
        <v>0</v>
      </c>
      <c r="V17" s="15">
        <f ca="1">COUNTIF($A$5:$A17,$V$5)</f>
        <v>0</v>
      </c>
      <c r="W17" s="15">
        <f ca="1">COUNTIF($A$5:$A17,$W$5)</f>
        <v>0</v>
      </c>
      <c r="X17" s="15">
        <f ca="1">COUNTIF($A$5:$A17,$X$5)</f>
        <v>0</v>
      </c>
      <c r="Y17" s="15">
        <f ca="1">COUNTIF($A$5:$A17,$Y$5)</f>
        <v>0</v>
      </c>
      <c r="Z17" s="15">
        <f ca="1">COUNTIF($A$5:$A17,$Z$5)</f>
        <v>0</v>
      </c>
      <c r="AA17" s="15">
        <f ca="1">COUNTIF($A$5:$A17,$AA$5)</f>
        <v>0</v>
      </c>
      <c r="AB17" s="15">
        <f ca="1">COUNTIF($A$5:$A17,$AB$5)</f>
        <v>1</v>
      </c>
      <c r="AC17" s="15">
        <f ca="1">COUNTIF($A$5:$A17,$AC$5)</f>
        <v>0</v>
      </c>
      <c r="AD17" s="15">
        <f ca="1">COUNTIF($A$5:$A17,$AD$5)</f>
        <v>1</v>
      </c>
      <c r="AE17" s="15">
        <f ca="1">COUNTIF($A$5:$A17,$AE$5)</f>
        <v>1</v>
      </c>
      <c r="AF17" s="15">
        <f ca="1">COUNTIF($A$5:$A17,$AF$5)</f>
        <v>0</v>
      </c>
      <c r="AG17" s="15">
        <f ca="1">COUNTIF($A$5:$A17,$AG$5)</f>
        <v>1</v>
      </c>
      <c r="AH17" s="15">
        <f ca="1">COUNTIF($A$5:$A17,$AH$5)</f>
        <v>0</v>
      </c>
      <c r="AI17" s="15">
        <f ca="1">COUNTIF($A$5:$A17,$AI$5)</f>
        <v>0</v>
      </c>
      <c r="AJ17" s="15">
        <f ca="1">COUNTIF($A$5:$A17,$AJ$5)</f>
        <v>0</v>
      </c>
      <c r="AK17" s="15">
        <f ca="1">COUNTIF($A$5:$A17,$AK$5)</f>
        <v>1</v>
      </c>
      <c r="AL17" s="15">
        <f ca="1">COUNTIF($A$5:$A17,$AL$5)</f>
        <v>1</v>
      </c>
      <c r="AM17" s="21">
        <v>13</v>
      </c>
      <c r="AN17" s="25">
        <f t="shared" ca="1" si="13"/>
        <v>0</v>
      </c>
      <c r="AO17" s="41">
        <f t="shared" ca="1" si="7"/>
        <v>26</v>
      </c>
      <c r="AP17" s="41">
        <f t="shared" ca="1" si="8"/>
        <v>11</v>
      </c>
      <c r="AQ17" s="41">
        <f t="shared" ca="1" si="9"/>
        <v>2</v>
      </c>
      <c r="AR17" s="67">
        <f t="shared" si="10"/>
        <v>4</v>
      </c>
      <c r="AS17" s="67">
        <f t="shared" ca="1" si="1"/>
        <v>2</v>
      </c>
      <c r="AT17" s="41" t="str">
        <f ca="1">IF(COUNTIF($A$5:$A17,A17)&gt;1,"R","U")</f>
        <v>U</v>
      </c>
      <c r="AU17" s="48" t="str">
        <f t="shared" ca="1" si="2"/>
        <v>R</v>
      </c>
      <c r="AV17" s="42">
        <f ca="1">COUNTIFS($AU$5:AU17,"L",$AT$5:AT17,"U")</f>
        <v>4</v>
      </c>
      <c r="AW17" s="42">
        <f ca="1">COUNTIFS($AU$5:AU17,"R",$AT$5:AT17,"U")</f>
        <v>6</v>
      </c>
      <c r="AX17" s="42" t="str">
        <f t="shared" ca="1" si="3"/>
        <v/>
      </c>
      <c r="AY17" s="42">
        <f t="shared" ca="1" si="4"/>
        <v>27</v>
      </c>
      <c r="AZ17" s="48" t="str">
        <f t="shared" ca="1" si="5"/>
        <v>B</v>
      </c>
      <c r="BA17" s="42">
        <f ca="1">COUNTIFS($AZ$5:AZ17,"T",$AT$5:AT17,"U")</f>
        <v>4</v>
      </c>
      <c r="BB17" s="42">
        <f ca="1">COUNTIFS($AZ$5:AZ17,"B",$AT$5:AT17,"U")</f>
        <v>6</v>
      </c>
      <c r="BC17" s="42" t="str">
        <f t="shared" ca="1" si="11"/>
        <v/>
      </c>
      <c r="BD17" s="42">
        <f t="shared" ca="1" si="12"/>
        <v>27</v>
      </c>
      <c r="BE17" s="42">
        <f ca="1">COUNTIFS($AZ$4:AZ17,"T",$AU$4:AU17,"L",$AT$4:AT17,"U")</f>
        <v>2</v>
      </c>
      <c r="BF17" s="42">
        <f ca="1">COUNTIFS($AZ$4:AZ17,"B",$AU$4:AU17,"L",$AT$4:AT17,"U")</f>
        <v>2</v>
      </c>
      <c r="BG17" s="42">
        <f ca="1">COUNTIFS($AZ$4:AZ17,"T",$AU$4:AU17,"R",$AT$4:AT17,"U")</f>
        <v>2</v>
      </c>
      <c r="BH17" s="42">
        <f ca="1">COUNTIFS($AZ$4:AZ17,"B",$AU$4:AU17,"R",$AT$4:AT17,"U")</f>
        <v>4</v>
      </c>
      <c r="BI17" s="42"/>
      <c r="BP17" s="30">
        <f t="shared" ca="1" si="6"/>
        <v>20</v>
      </c>
      <c r="BU17" s="4">
        <f t="shared" si="14"/>
        <v>12</v>
      </c>
      <c r="BV17" s="36" t="s">
        <v>12</v>
      </c>
      <c r="BW17" s="4">
        <f t="shared" si="15"/>
        <v>12</v>
      </c>
      <c r="BX17" s="36" t="s">
        <v>30</v>
      </c>
    </row>
    <row r="18" spans="1:76">
      <c r="A18" s="52">
        <f t="shared" ca="1" si="0"/>
        <v>28</v>
      </c>
      <c r="B18" s="15">
        <f ca="1">COUNTIF($A$5:A18,$B$5)</f>
        <v>0</v>
      </c>
      <c r="C18" s="15">
        <f ca="1">COUNTIF($A$5:$A18,$C$5)</f>
        <v>0</v>
      </c>
      <c r="D18" s="15">
        <f ca="1">COUNTIF($A$5:$A18,$D$5)</f>
        <v>1</v>
      </c>
      <c r="E18" s="15">
        <f ca="1">COUNTIF($A$5:$A18,$E$5)</f>
        <v>0</v>
      </c>
      <c r="F18" s="15">
        <f ca="1">COUNTIF($A$5:$A18,$F$5)</f>
        <v>0</v>
      </c>
      <c r="G18" s="15">
        <f ca="1">COUNTIF($A$5:$A18,$G$5)</f>
        <v>0</v>
      </c>
      <c r="H18" s="15">
        <f ca="1">COUNTIF($A$5:$A18,$H$5)</f>
        <v>0</v>
      </c>
      <c r="I18" s="15">
        <f ca="1">COUNTIF($A$5:$A18,$I$5)</f>
        <v>0</v>
      </c>
      <c r="J18" s="15">
        <f ca="1">COUNTIF($A$5:$A18,$J$5)</f>
        <v>1</v>
      </c>
      <c r="K18" s="15">
        <f ca="1">COUNTIF($A$5:$A18,$K$5)</f>
        <v>2</v>
      </c>
      <c r="L18" s="15">
        <f ca="1">COUNTIF($A$5:$A18,$L$5)</f>
        <v>0</v>
      </c>
      <c r="M18" s="15">
        <f ca="1">COUNTIF($A$5:$A18,$M$5)</f>
        <v>0</v>
      </c>
      <c r="N18" s="15">
        <f ca="1">COUNTIF($A$5:$A18,$N$5)</f>
        <v>0</v>
      </c>
      <c r="O18" s="15">
        <f ca="1">COUNTIF($A$5:$A18,$O$5)</f>
        <v>2</v>
      </c>
      <c r="P18" s="15">
        <f ca="1">COUNTIF($A$5:$A18,$P$5)</f>
        <v>0</v>
      </c>
      <c r="Q18" s="15">
        <f ca="1">COUNTIF($A$5:$A18,$Q$5)</f>
        <v>0</v>
      </c>
      <c r="R18" s="15">
        <f ca="1">COUNTIF($A$5:$A18,$R$5)</f>
        <v>0</v>
      </c>
      <c r="S18" s="15">
        <f ca="1">COUNTIF($A$5:$A18,$S$5)</f>
        <v>0</v>
      </c>
      <c r="T18" s="15">
        <f ca="1">COUNTIF($A$5:$A18,$T$5)</f>
        <v>1</v>
      </c>
      <c r="U18" s="15">
        <f ca="1">COUNTIF($A$5:$A18,$U$5)</f>
        <v>0</v>
      </c>
      <c r="V18" s="15">
        <f ca="1">COUNTIF($A$5:$A18,$V$5)</f>
        <v>0</v>
      </c>
      <c r="W18" s="15">
        <f ca="1">COUNTIF($A$5:$A18,$W$5)</f>
        <v>0</v>
      </c>
      <c r="X18" s="15">
        <f ca="1">COUNTIF($A$5:$A18,$X$5)</f>
        <v>0</v>
      </c>
      <c r="Y18" s="15">
        <f ca="1">COUNTIF($A$5:$A18,$Y$5)</f>
        <v>0</v>
      </c>
      <c r="Z18" s="15">
        <f ca="1">COUNTIF($A$5:$A18,$Z$5)</f>
        <v>0</v>
      </c>
      <c r="AA18" s="15">
        <f ca="1">COUNTIF($A$5:$A18,$AA$5)</f>
        <v>0</v>
      </c>
      <c r="AB18" s="15">
        <f ca="1">COUNTIF($A$5:$A18,$AB$5)</f>
        <v>1</v>
      </c>
      <c r="AC18" s="15">
        <f ca="1">COUNTIF($A$5:$A18,$AC$5)</f>
        <v>1</v>
      </c>
      <c r="AD18" s="15">
        <f ca="1">COUNTIF($A$5:$A18,$AD$5)</f>
        <v>1</v>
      </c>
      <c r="AE18" s="15">
        <f ca="1">COUNTIF($A$5:$A18,$AE$5)</f>
        <v>1</v>
      </c>
      <c r="AF18" s="15">
        <f ca="1">COUNTIF($A$5:$A18,$AF$5)</f>
        <v>0</v>
      </c>
      <c r="AG18" s="15">
        <f ca="1">COUNTIF($A$5:$A18,$AG$5)</f>
        <v>1</v>
      </c>
      <c r="AH18" s="15">
        <f ca="1">COUNTIF($A$5:$A18,$AH$5)</f>
        <v>0</v>
      </c>
      <c r="AI18" s="15">
        <f ca="1">COUNTIF($A$5:$A18,$AI$5)</f>
        <v>0</v>
      </c>
      <c r="AJ18" s="15">
        <f ca="1">COUNTIF($A$5:$A18,$AJ$5)</f>
        <v>0</v>
      </c>
      <c r="AK18" s="15">
        <f ca="1">COUNTIF($A$5:$A18,$AK$5)</f>
        <v>1</v>
      </c>
      <c r="AL18" s="15">
        <f ca="1">COUNTIF($A$5:$A18,$AL$5)</f>
        <v>1</v>
      </c>
      <c r="AM18" s="21">
        <v>14</v>
      </c>
      <c r="AN18" s="25">
        <f t="shared" ca="1" si="13"/>
        <v>0</v>
      </c>
      <c r="AO18" s="41">
        <f t="shared" ca="1" si="7"/>
        <v>25</v>
      </c>
      <c r="AP18" s="41">
        <f t="shared" ca="1" si="8"/>
        <v>12</v>
      </c>
      <c r="AQ18" s="41">
        <f t="shared" ca="1" si="9"/>
        <v>2</v>
      </c>
      <c r="AR18" s="67">
        <f t="shared" si="10"/>
        <v>5</v>
      </c>
      <c r="AS18" s="67">
        <f t="shared" ca="1" si="1"/>
        <v>3</v>
      </c>
      <c r="AT18" s="41" t="str">
        <f ca="1">IF(COUNTIF($A$5:$A18,A18)&gt;1,"R","U")</f>
        <v>U</v>
      </c>
      <c r="AU18" s="48" t="str">
        <f t="shared" ca="1" si="2"/>
        <v>L</v>
      </c>
      <c r="AV18" s="42">
        <f ca="1">COUNTIFS($AU$5:AU18,"L",$AT$5:AT18,"U")</f>
        <v>5</v>
      </c>
      <c r="AW18" s="42">
        <f ca="1">COUNTIFS($AU$5:AU18,"R",$AT$5:AT18,"U")</f>
        <v>6</v>
      </c>
      <c r="AX18" s="42">
        <f t="shared" ca="1" si="3"/>
        <v>28</v>
      </c>
      <c r="AY18" s="42" t="str">
        <f t="shared" ca="1" si="4"/>
        <v/>
      </c>
      <c r="AZ18" s="48" t="str">
        <f t="shared" ca="1" si="5"/>
        <v>T</v>
      </c>
      <c r="BA18" s="42">
        <f ca="1">COUNTIFS($AZ$5:AZ18,"T",$AT$5:AT18,"U")</f>
        <v>5</v>
      </c>
      <c r="BB18" s="42">
        <f ca="1">COUNTIFS($AZ$5:AZ18,"B",$AT$5:AT18,"U")</f>
        <v>6</v>
      </c>
      <c r="BC18" s="42">
        <f t="shared" ca="1" si="11"/>
        <v>28</v>
      </c>
      <c r="BD18" s="42" t="str">
        <f t="shared" ca="1" si="12"/>
        <v/>
      </c>
      <c r="BE18" s="42">
        <f ca="1">COUNTIFS($AZ$4:AZ18,"T",$AU$4:AU18,"L",$AT$4:AT18,"U")</f>
        <v>3</v>
      </c>
      <c r="BF18" s="42">
        <f ca="1">COUNTIFS($AZ$4:AZ18,"B",$AU$4:AU18,"L",$AT$4:AT18,"U")</f>
        <v>2</v>
      </c>
      <c r="BG18" s="42">
        <f ca="1">COUNTIFS($AZ$4:AZ18,"T",$AU$4:AU18,"R",$AT$4:AT18,"U")</f>
        <v>2</v>
      </c>
      <c r="BH18" s="42">
        <f ca="1">COUNTIFS($AZ$4:AZ18,"B",$AU$4:AU18,"R",$AT$4:AT18,"U")</f>
        <v>4</v>
      </c>
      <c r="BI18" s="42"/>
      <c r="BP18" s="30">
        <f t="shared" ca="1" si="6"/>
        <v>15</v>
      </c>
      <c r="BU18" s="4">
        <f t="shared" si="14"/>
        <v>13</v>
      </c>
      <c r="BV18" s="36" t="s">
        <v>13</v>
      </c>
      <c r="BW18" s="4">
        <f t="shared" si="15"/>
        <v>13</v>
      </c>
      <c r="BX18" s="36" t="s">
        <v>29</v>
      </c>
    </row>
    <row r="19" spans="1:76">
      <c r="A19" s="52">
        <f t="shared" ca="1" si="0"/>
        <v>3</v>
      </c>
      <c r="B19" s="15">
        <f ca="1">COUNTIF($A$5:A19,$B$5)</f>
        <v>0</v>
      </c>
      <c r="C19" s="15">
        <f ca="1">COUNTIF($A$5:$A19,$C$5)</f>
        <v>0</v>
      </c>
      <c r="D19" s="15">
        <f ca="1">COUNTIF($A$5:$A19,$D$5)</f>
        <v>2</v>
      </c>
      <c r="E19" s="15">
        <f ca="1">COUNTIF($A$5:$A19,$E$5)</f>
        <v>0</v>
      </c>
      <c r="F19" s="15">
        <f ca="1">COUNTIF($A$5:$A19,$F$5)</f>
        <v>0</v>
      </c>
      <c r="G19" s="15">
        <f ca="1">COUNTIF($A$5:$A19,$G$5)</f>
        <v>0</v>
      </c>
      <c r="H19" s="15">
        <f ca="1">COUNTIF($A$5:$A19,$H$5)</f>
        <v>0</v>
      </c>
      <c r="I19" s="15">
        <f ca="1">COUNTIF($A$5:$A19,$I$5)</f>
        <v>0</v>
      </c>
      <c r="J19" s="15">
        <f ca="1">COUNTIF($A$5:$A19,$J$5)</f>
        <v>1</v>
      </c>
      <c r="K19" s="15">
        <f ca="1">COUNTIF($A$5:$A19,$K$5)</f>
        <v>2</v>
      </c>
      <c r="L19" s="15">
        <f ca="1">COUNTIF($A$5:$A19,$L$5)</f>
        <v>0</v>
      </c>
      <c r="M19" s="15">
        <f ca="1">COUNTIF($A$5:$A19,$M$5)</f>
        <v>0</v>
      </c>
      <c r="N19" s="15">
        <f ca="1">COUNTIF($A$5:$A19,$N$5)</f>
        <v>0</v>
      </c>
      <c r="O19" s="15">
        <f ca="1">COUNTIF($A$5:$A19,$O$5)</f>
        <v>2</v>
      </c>
      <c r="P19" s="15">
        <f ca="1">COUNTIF($A$5:$A19,$P$5)</f>
        <v>0</v>
      </c>
      <c r="Q19" s="15">
        <f ca="1">COUNTIF($A$5:$A19,$Q$5)</f>
        <v>0</v>
      </c>
      <c r="R19" s="15">
        <f ca="1">COUNTIF($A$5:$A19,$R$5)</f>
        <v>0</v>
      </c>
      <c r="S19" s="15">
        <f ca="1">COUNTIF($A$5:$A19,$S$5)</f>
        <v>0</v>
      </c>
      <c r="T19" s="15">
        <f ca="1">COUNTIF($A$5:$A19,$T$5)</f>
        <v>1</v>
      </c>
      <c r="U19" s="15">
        <f ca="1">COUNTIF($A$5:$A19,$U$5)</f>
        <v>0</v>
      </c>
      <c r="V19" s="15">
        <f ca="1">COUNTIF($A$5:$A19,$V$5)</f>
        <v>0</v>
      </c>
      <c r="W19" s="15">
        <f ca="1">COUNTIF($A$5:$A19,$W$5)</f>
        <v>0</v>
      </c>
      <c r="X19" s="15">
        <f ca="1">COUNTIF($A$5:$A19,$X$5)</f>
        <v>0</v>
      </c>
      <c r="Y19" s="15">
        <f ca="1">COUNTIF($A$5:$A19,$Y$5)</f>
        <v>0</v>
      </c>
      <c r="Z19" s="15">
        <f ca="1">COUNTIF($A$5:$A19,$Z$5)</f>
        <v>0</v>
      </c>
      <c r="AA19" s="15">
        <f ca="1">COUNTIF($A$5:$A19,$AA$5)</f>
        <v>0</v>
      </c>
      <c r="AB19" s="15">
        <f ca="1">COUNTIF($A$5:$A19,$AB$5)</f>
        <v>1</v>
      </c>
      <c r="AC19" s="15">
        <f ca="1">COUNTIF($A$5:$A19,$AC$5)</f>
        <v>1</v>
      </c>
      <c r="AD19" s="15">
        <f ca="1">COUNTIF($A$5:$A19,$AD$5)</f>
        <v>1</v>
      </c>
      <c r="AE19" s="15">
        <f ca="1">COUNTIF($A$5:$A19,$AE$5)</f>
        <v>1</v>
      </c>
      <c r="AF19" s="15">
        <f ca="1">COUNTIF($A$5:$A19,$AF$5)</f>
        <v>0</v>
      </c>
      <c r="AG19" s="15">
        <f ca="1">COUNTIF($A$5:$A19,$AG$5)</f>
        <v>1</v>
      </c>
      <c r="AH19" s="15">
        <f ca="1">COUNTIF($A$5:$A19,$AH$5)</f>
        <v>0</v>
      </c>
      <c r="AI19" s="15">
        <f ca="1">COUNTIF($A$5:$A19,$AI$5)</f>
        <v>0</v>
      </c>
      <c r="AJ19" s="15">
        <f ca="1">COUNTIF($A$5:$A19,$AJ$5)</f>
        <v>0</v>
      </c>
      <c r="AK19" s="15">
        <f ca="1">COUNTIF($A$5:$A19,$AK$5)</f>
        <v>1</v>
      </c>
      <c r="AL19" s="15">
        <f ca="1">COUNTIF($A$5:$A19,$AL$5)</f>
        <v>1</v>
      </c>
      <c r="AM19" s="21">
        <v>15</v>
      </c>
      <c r="AN19" s="25">
        <f t="shared" ca="1" si="13"/>
        <v>0</v>
      </c>
      <c r="AO19" s="41">
        <f t="shared" ca="1" si="7"/>
        <v>25</v>
      </c>
      <c r="AP19" s="41">
        <f t="shared" ca="1" si="8"/>
        <v>12</v>
      </c>
      <c r="AQ19" s="41">
        <f t="shared" ca="1" si="9"/>
        <v>3</v>
      </c>
      <c r="AR19" s="67">
        <f t="shared" si="10"/>
        <v>5</v>
      </c>
      <c r="AS19" s="67">
        <f t="shared" ca="1" si="1"/>
        <v>2</v>
      </c>
      <c r="AT19" s="41" t="str">
        <f ca="1">IF(COUNTIF($A$5:$A19,A19)&gt;1,"R","U")</f>
        <v>R</v>
      </c>
      <c r="AU19" s="48" t="str">
        <f t="shared" ca="1" si="2"/>
        <v>L</v>
      </c>
      <c r="AV19" s="42">
        <f ca="1">COUNTIFS($AU$5:AU19,"L",$AT$5:AT19,"U")</f>
        <v>5</v>
      </c>
      <c r="AW19" s="42">
        <f ca="1">COUNTIFS($AU$5:AU19,"R",$AT$5:AT19,"U")</f>
        <v>6</v>
      </c>
      <c r="AX19" s="42" t="str">
        <f t="shared" ca="1" si="3"/>
        <v/>
      </c>
      <c r="AY19" s="42" t="str">
        <f t="shared" ca="1" si="4"/>
        <v/>
      </c>
      <c r="AZ19" s="48" t="str">
        <f t="shared" ca="1" si="5"/>
        <v>T</v>
      </c>
      <c r="BA19" s="42">
        <f ca="1">COUNTIFS($AZ$5:AZ19,"T",$AT$5:AT19,"U")</f>
        <v>5</v>
      </c>
      <c r="BB19" s="42">
        <f ca="1">COUNTIFS($AZ$5:AZ19,"B",$AT$5:AT19,"U")</f>
        <v>6</v>
      </c>
      <c r="BC19" s="42" t="str">
        <f t="shared" ca="1" si="11"/>
        <v/>
      </c>
      <c r="BD19" s="42" t="str">
        <f t="shared" ca="1" si="12"/>
        <v/>
      </c>
      <c r="BE19" s="42">
        <f ca="1">COUNTIFS($AZ$4:AZ19,"T",$AU$4:AU19,"L",$AT$4:AT19,"U")</f>
        <v>3</v>
      </c>
      <c r="BF19" s="42">
        <f ca="1">COUNTIFS($AZ$4:AZ19,"B",$AU$4:AU19,"L",$AT$4:AT19,"U")</f>
        <v>2</v>
      </c>
      <c r="BG19" s="42">
        <f ca="1">COUNTIFS($AZ$4:AZ19,"T",$AU$4:AU19,"R",$AT$4:AT19,"U")</f>
        <v>2</v>
      </c>
      <c r="BH19" s="42">
        <f ca="1">COUNTIFS($AZ$4:AZ19,"B",$AU$4:AU19,"R",$AT$4:AT19,"U")</f>
        <v>4</v>
      </c>
      <c r="BI19" s="42"/>
      <c r="BP19" s="30">
        <f t="shared" ca="1" si="6"/>
        <v>18</v>
      </c>
      <c r="BU19" s="4">
        <f t="shared" si="14"/>
        <v>14</v>
      </c>
      <c r="BV19" s="36" t="s">
        <v>12</v>
      </c>
      <c r="BW19" s="4">
        <f t="shared" si="15"/>
        <v>14</v>
      </c>
      <c r="BX19" s="36" t="s">
        <v>29</v>
      </c>
    </row>
    <row r="20" spans="1:76">
      <c r="A20" s="52">
        <f t="shared" ca="1" si="0"/>
        <v>20</v>
      </c>
      <c r="B20" s="15">
        <f ca="1">COUNTIF($A$5:A20,$B$5)</f>
        <v>0</v>
      </c>
      <c r="C20" s="15">
        <f ca="1">COUNTIF($A$5:$A20,$C$5)</f>
        <v>0</v>
      </c>
      <c r="D20" s="15">
        <f ca="1">COUNTIF($A$5:$A20,$D$5)</f>
        <v>2</v>
      </c>
      <c r="E20" s="15">
        <f ca="1">COUNTIF($A$5:$A20,$E$5)</f>
        <v>0</v>
      </c>
      <c r="F20" s="15">
        <f ca="1">COUNTIF($A$5:$A20,$F$5)</f>
        <v>0</v>
      </c>
      <c r="G20" s="15">
        <f ca="1">COUNTIF($A$5:$A20,$G$5)</f>
        <v>0</v>
      </c>
      <c r="H20" s="15">
        <f ca="1">COUNTIF($A$5:$A20,$H$5)</f>
        <v>0</v>
      </c>
      <c r="I20" s="15">
        <f ca="1">COUNTIF($A$5:$A20,$I$5)</f>
        <v>0</v>
      </c>
      <c r="J20" s="15">
        <f ca="1">COUNTIF($A$5:$A20,$J$5)</f>
        <v>1</v>
      </c>
      <c r="K20" s="15">
        <f ca="1">COUNTIF($A$5:$A20,$K$5)</f>
        <v>2</v>
      </c>
      <c r="L20" s="15">
        <f ca="1">COUNTIF($A$5:$A20,$L$5)</f>
        <v>0</v>
      </c>
      <c r="M20" s="15">
        <f ca="1">COUNTIF($A$5:$A20,$M$5)</f>
        <v>0</v>
      </c>
      <c r="N20" s="15">
        <f ca="1">COUNTIF($A$5:$A20,$N$5)</f>
        <v>0</v>
      </c>
      <c r="O20" s="15">
        <f ca="1">COUNTIF($A$5:$A20,$O$5)</f>
        <v>2</v>
      </c>
      <c r="P20" s="15">
        <f ca="1">COUNTIF($A$5:$A20,$P$5)</f>
        <v>0</v>
      </c>
      <c r="Q20" s="15">
        <f ca="1">COUNTIF($A$5:$A20,$Q$5)</f>
        <v>0</v>
      </c>
      <c r="R20" s="15">
        <f ca="1">COUNTIF($A$5:$A20,$R$5)</f>
        <v>0</v>
      </c>
      <c r="S20" s="15">
        <f ca="1">COUNTIF($A$5:$A20,$S$5)</f>
        <v>0</v>
      </c>
      <c r="T20" s="15">
        <f ca="1">COUNTIF($A$5:$A20,$T$5)</f>
        <v>1</v>
      </c>
      <c r="U20" s="15">
        <f ca="1">COUNTIF($A$5:$A20,$U$5)</f>
        <v>1</v>
      </c>
      <c r="V20" s="15">
        <f ca="1">COUNTIF($A$5:$A20,$V$5)</f>
        <v>0</v>
      </c>
      <c r="W20" s="15">
        <f ca="1">COUNTIF($A$5:$A20,$W$5)</f>
        <v>0</v>
      </c>
      <c r="X20" s="15">
        <f ca="1">COUNTIF($A$5:$A20,$X$5)</f>
        <v>0</v>
      </c>
      <c r="Y20" s="15">
        <f ca="1">COUNTIF($A$5:$A20,$Y$5)</f>
        <v>0</v>
      </c>
      <c r="Z20" s="15">
        <f ca="1">COUNTIF($A$5:$A20,$Z$5)</f>
        <v>0</v>
      </c>
      <c r="AA20" s="15">
        <f ca="1">COUNTIF($A$5:$A20,$AA$5)</f>
        <v>0</v>
      </c>
      <c r="AB20" s="15">
        <f ca="1">COUNTIF($A$5:$A20,$AB$5)</f>
        <v>1</v>
      </c>
      <c r="AC20" s="15">
        <f ca="1">COUNTIF($A$5:$A20,$AC$5)</f>
        <v>1</v>
      </c>
      <c r="AD20" s="15">
        <f ca="1">COUNTIF($A$5:$A20,$AD$5)</f>
        <v>1</v>
      </c>
      <c r="AE20" s="15">
        <f ca="1">COUNTIF($A$5:$A20,$AE$5)</f>
        <v>1</v>
      </c>
      <c r="AF20" s="15">
        <f ca="1">COUNTIF($A$5:$A20,$AF$5)</f>
        <v>0</v>
      </c>
      <c r="AG20" s="15">
        <f ca="1">COUNTIF($A$5:$A20,$AG$5)</f>
        <v>1</v>
      </c>
      <c r="AH20" s="15">
        <f ca="1">COUNTIF($A$5:$A20,$AH$5)</f>
        <v>0</v>
      </c>
      <c r="AI20" s="15">
        <f ca="1">COUNTIF($A$5:$A20,$AI$5)</f>
        <v>0</v>
      </c>
      <c r="AJ20" s="15">
        <f ca="1">COUNTIF($A$5:$A20,$AJ$5)</f>
        <v>0</v>
      </c>
      <c r="AK20" s="15">
        <f ca="1">COUNTIF($A$5:$A20,$AK$5)</f>
        <v>1</v>
      </c>
      <c r="AL20" s="15">
        <f ca="1">COUNTIF($A$5:$A20,$AL$5)</f>
        <v>1</v>
      </c>
      <c r="AM20" s="21">
        <v>16</v>
      </c>
      <c r="AN20" s="25">
        <f t="shared" ca="1" si="13"/>
        <v>0</v>
      </c>
      <c r="AO20" s="41">
        <f t="shared" ca="1" si="7"/>
        <v>24</v>
      </c>
      <c r="AP20" s="41">
        <f t="shared" ca="1" si="8"/>
        <v>13</v>
      </c>
      <c r="AQ20" s="41">
        <f t="shared" ca="1" si="9"/>
        <v>3</v>
      </c>
      <c r="AR20" s="67">
        <f t="shared" si="10"/>
        <v>5</v>
      </c>
      <c r="AS20" s="67">
        <f t="shared" ca="1" si="1"/>
        <v>2</v>
      </c>
      <c r="AT20" s="41" t="str">
        <f ca="1">IF(COUNTIF($A$5:$A20,A20)&gt;1,"R","U")</f>
        <v>U</v>
      </c>
      <c r="AU20" s="48" t="str">
        <f t="shared" ca="1" si="2"/>
        <v>L</v>
      </c>
      <c r="AV20" s="42">
        <f ca="1">COUNTIFS($AU$5:AU20,"L",$AT$5:AT20,"U")</f>
        <v>6</v>
      </c>
      <c r="AW20" s="42">
        <f ca="1">COUNTIFS($AU$5:AU20,"R",$AT$5:AT20,"U")</f>
        <v>6</v>
      </c>
      <c r="AX20" s="42">
        <f t="shared" ca="1" si="3"/>
        <v>20</v>
      </c>
      <c r="AY20" s="42" t="str">
        <f t="shared" ca="1" si="4"/>
        <v/>
      </c>
      <c r="AZ20" s="48" t="str">
        <f t="shared" ca="1" si="5"/>
        <v>B</v>
      </c>
      <c r="BA20" s="42">
        <f ca="1">COUNTIFS($AZ$5:AZ20,"T",$AT$5:AT20,"U")</f>
        <v>5</v>
      </c>
      <c r="BB20" s="42">
        <f ca="1">COUNTIFS($AZ$5:AZ20,"B",$AT$5:AT20,"U")</f>
        <v>7</v>
      </c>
      <c r="BC20" s="42" t="str">
        <f t="shared" ca="1" si="11"/>
        <v/>
      </c>
      <c r="BD20" s="42">
        <f t="shared" ca="1" si="12"/>
        <v>20</v>
      </c>
      <c r="BE20" s="42">
        <f ca="1">COUNTIFS($AZ$4:AZ20,"T",$AU$4:AU20,"L",$AT$4:AT20,"U")</f>
        <v>3</v>
      </c>
      <c r="BF20" s="42">
        <f ca="1">COUNTIFS($AZ$4:AZ20,"B",$AU$4:AU20,"L",$AT$4:AT20,"U")</f>
        <v>3</v>
      </c>
      <c r="BG20" s="42">
        <f ca="1">COUNTIFS($AZ$4:AZ20,"T",$AU$4:AU20,"R",$AT$4:AT20,"U")</f>
        <v>2</v>
      </c>
      <c r="BH20" s="42">
        <f ca="1">COUNTIFS($AZ$4:AZ20,"B",$AU$4:AU20,"R",$AT$4:AT20,"U")</f>
        <v>4</v>
      </c>
      <c r="BI20" s="42"/>
      <c r="BP20" s="30">
        <f t="shared" ca="1" si="6"/>
        <v>32</v>
      </c>
      <c r="BU20" s="4">
        <f t="shared" si="14"/>
        <v>15</v>
      </c>
      <c r="BV20" s="36" t="s">
        <v>13</v>
      </c>
      <c r="BW20" s="4">
        <f t="shared" si="15"/>
        <v>15</v>
      </c>
      <c r="BX20" s="36" t="s">
        <v>30</v>
      </c>
    </row>
    <row r="21" spans="1:76">
      <c r="A21" s="52">
        <f t="shared" ca="1" si="0"/>
        <v>8</v>
      </c>
      <c r="B21" s="15">
        <f ca="1">COUNTIF($A$5:A21,$B$5)</f>
        <v>0</v>
      </c>
      <c r="C21" s="15">
        <f ca="1">COUNTIF($A$5:$A21,$C$5)</f>
        <v>0</v>
      </c>
      <c r="D21" s="15">
        <f ca="1">COUNTIF($A$5:$A21,$D$5)</f>
        <v>2</v>
      </c>
      <c r="E21" s="15">
        <f ca="1">COUNTIF($A$5:$A21,$E$5)</f>
        <v>0</v>
      </c>
      <c r="F21" s="15">
        <f ca="1">COUNTIF($A$5:$A21,$F$5)</f>
        <v>0</v>
      </c>
      <c r="G21" s="15">
        <f ca="1">COUNTIF($A$5:$A21,$G$5)</f>
        <v>0</v>
      </c>
      <c r="H21" s="15">
        <f ca="1">COUNTIF($A$5:$A21,$H$5)</f>
        <v>0</v>
      </c>
      <c r="I21" s="15">
        <f ca="1">COUNTIF($A$5:$A21,$I$5)</f>
        <v>1</v>
      </c>
      <c r="J21" s="15">
        <f ca="1">COUNTIF($A$5:$A21,$J$5)</f>
        <v>1</v>
      </c>
      <c r="K21" s="15">
        <f ca="1">COUNTIF($A$5:$A21,$K$5)</f>
        <v>2</v>
      </c>
      <c r="L21" s="15">
        <f ca="1">COUNTIF($A$5:$A21,$L$5)</f>
        <v>0</v>
      </c>
      <c r="M21" s="15">
        <f ca="1">COUNTIF($A$5:$A21,$M$5)</f>
        <v>0</v>
      </c>
      <c r="N21" s="15">
        <f ca="1">COUNTIF($A$5:$A21,$N$5)</f>
        <v>0</v>
      </c>
      <c r="O21" s="15">
        <f ca="1">COUNTIF($A$5:$A21,$O$5)</f>
        <v>2</v>
      </c>
      <c r="P21" s="15">
        <f ca="1">COUNTIF($A$5:$A21,$P$5)</f>
        <v>0</v>
      </c>
      <c r="Q21" s="15">
        <f ca="1">COUNTIF($A$5:$A21,$Q$5)</f>
        <v>0</v>
      </c>
      <c r="R21" s="15">
        <f ca="1">COUNTIF($A$5:$A21,$R$5)</f>
        <v>0</v>
      </c>
      <c r="S21" s="15">
        <f ca="1">COUNTIF($A$5:$A21,$S$5)</f>
        <v>0</v>
      </c>
      <c r="T21" s="15">
        <f ca="1">COUNTIF($A$5:$A21,$T$5)</f>
        <v>1</v>
      </c>
      <c r="U21" s="15">
        <f ca="1">COUNTIF($A$5:$A21,$U$5)</f>
        <v>1</v>
      </c>
      <c r="V21" s="15">
        <f ca="1">COUNTIF($A$5:$A21,$V$5)</f>
        <v>0</v>
      </c>
      <c r="W21" s="15">
        <f ca="1">COUNTIF($A$5:$A21,$W$5)</f>
        <v>0</v>
      </c>
      <c r="X21" s="15">
        <f ca="1">COUNTIF($A$5:$A21,$X$5)</f>
        <v>0</v>
      </c>
      <c r="Y21" s="15">
        <f ca="1">COUNTIF($A$5:$A21,$Y$5)</f>
        <v>0</v>
      </c>
      <c r="Z21" s="15">
        <f ca="1">COUNTIF($A$5:$A21,$Z$5)</f>
        <v>0</v>
      </c>
      <c r="AA21" s="15">
        <f ca="1">COUNTIF($A$5:$A21,$AA$5)</f>
        <v>0</v>
      </c>
      <c r="AB21" s="15">
        <f ca="1">COUNTIF($A$5:$A21,$AB$5)</f>
        <v>1</v>
      </c>
      <c r="AC21" s="15">
        <f ca="1">COUNTIF($A$5:$A21,$AC$5)</f>
        <v>1</v>
      </c>
      <c r="AD21" s="15">
        <f ca="1">COUNTIF($A$5:$A21,$AD$5)</f>
        <v>1</v>
      </c>
      <c r="AE21" s="15">
        <f ca="1">COUNTIF($A$5:$A21,$AE$5)</f>
        <v>1</v>
      </c>
      <c r="AF21" s="15">
        <f ca="1">COUNTIF($A$5:$A21,$AF$5)</f>
        <v>0</v>
      </c>
      <c r="AG21" s="15">
        <f ca="1">COUNTIF($A$5:$A21,$AG$5)</f>
        <v>1</v>
      </c>
      <c r="AH21" s="15">
        <f ca="1">COUNTIF($A$5:$A21,$AH$5)</f>
        <v>0</v>
      </c>
      <c r="AI21" s="15">
        <f ca="1">COUNTIF($A$5:$A21,$AI$5)</f>
        <v>0</v>
      </c>
      <c r="AJ21" s="15">
        <f ca="1">COUNTIF($A$5:$A21,$AJ$5)</f>
        <v>0</v>
      </c>
      <c r="AK21" s="15">
        <f ca="1">COUNTIF($A$5:$A21,$AK$5)</f>
        <v>1</v>
      </c>
      <c r="AL21" s="15">
        <f ca="1">COUNTIF($A$5:$A21,$AL$5)</f>
        <v>1</v>
      </c>
      <c r="AM21" s="21">
        <v>17</v>
      </c>
      <c r="AN21" s="25">
        <f t="shared" ca="1" si="13"/>
        <v>0</v>
      </c>
      <c r="AO21" s="41">
        <f t="shared" ca="1" si="7"/>
        <v>23</v>
      </c>
      <c r="AP21" s="41">
        <f t="shared" ca="1" si="8"/>
        <v>14</v>
      </c>
      <c r="AQ21" s="41">
        <f t="shared" ca="1" si="9"/>
        <v>3</v>
      </c>
      <c r="AR21" s="67">
        <f t="shared" si="10"/>
        <v>6</v>
      </c>
      <c r="AS21" s="67">
        <f t="shared" ca="1" si="1"/>
        <v>3</v>
      </c>
      <c r="AT21" s="41" t="str">
        <f ca="1">IF(COUNTIF($A$5:$A21,A21)&gt;1,"R","U")</f>
        <v>U</v>
      </c>
      <c r="AU21" s="48" t="str">
        <f t="shared" ca="1" si="2"/>
        <v>R</v>
      </c>
      <c r="AV21" s="42">
        <f ca="1">COUNTIFS($AU$5:AU21,"L",$AT$5:AT21,"U")</f>
        <v>6</v>
      </c>
      <c r="AW21" s="42">
        <f ca="1">COUNTIFS($AU$5:AU21,"R",$AT$5:AT21,"U")</f>
        <v>7</v>
      </c>
      <c r="AX21" s="42" t="str">
        <f t="shared" ca="1" si="3"/>
        <v/>
      </c>
      <c r="AY21" s="42">
        <f t="shared" ca="1" si="4"/>
        <v>8</v>
      </c>
      <c r="AZ21" s="48" t="str">
        <f t="shared" ca="1" si="5"/>
        <v>B</v>
      </c>
      <c r="BA21" s="42">
        <f ca="1">COUNTIFS($AZ$5:AZ21,"T",$AT$5:AT21,"U")</f>
        <v>5</v>
      </c>
      <c r="BB21" s="42">
        <f ca="1">COUNTIFS($AZ$5:AZ21,"B",$AT$5:AT21,"U")</f>
        <v>8</v>
      </c>
      <c r="BC21" s="42" t="str">
        <f t="shared" ca="1" si="11"/>
        <v/>
      </c>
      <c r="BD21" s="42">
        <f t="shared" ca="1" si="12"/>
        <v>8</v>
      </c>
      <c r="BE21" s="42">
        <f ca="1">COUNTIFS($AZ$4:AZ21,"T",$AU$4:AU21,"L",$AT$4:AT21,"U")</f>
        <v>3</v>
      </c>
      <c r="BF21" s="42">
        <f ca="1">COUNTIFS($AZ$4:AZ21,"B",$AU$4:AU21,"L",$AT$4:AT21,"U")</f>
        <v>3</v>
      </c>
      <c r="BG21" s="42">
        <f ca="1">COUNTIFS($AZ$4:AZ21,"T",$AU$4:AU21,"R",$AT$4:AT21,"U")</f>
        <v>2</v>
      </c>
      <c r="BH21" s="42">
        <f ca="1">COUNTIFS($AZ$4:AZ21,"B",$AU$4:AU21,"R",$AT$4:AT21,"U")</f>
        <v>5</v>
      </c>
      <c r="BI21" s="42"/>
      <c r="BP21" s="30">
        <f t="shared" ca="1" si="6"/>
        <v>27</v>
      </c>
      <c r="BU21" s="4">
        <f t="shared" si="14"/>
        <v>16</v>
      </c>
      <c r="BV21" s="36" t="s">
        <v>12</v>
      </c>
      <c r="BW21" s="4">
        <f t="shared" si="15"/>
        <v>16</v>
      </c>
      <c r="BX21" s="36" t="s">
        <v>29</v>
      </c>
    </row>
    <row r="22" spans="1:76">
      <c r="A22" s="52">
        <f t="shared" ca="1" si="0"/>
        <v>0</v>
      </c>
      <c r="B22" s="15">
        <f ca="1">COUNTIF($A$5:A22,$B$5)</f>
        <v>0</v>
      </c>
      <c r="C22" s="15">
        <f ca="1">COUNTIF($A$5:$A22,$C$5)</f>
        <v>0</v>
      </c>
      <c r="D22" s="15">
        <f ca="1">COUNTIF($A$5:$A22,$D$5)</f>
        <v>2</v>
      </c>
      <c r="E22" s="15">
        <f ca="1">COUNTIF($A$5:$A22,$E$5)</f>
        <v>0</v>
      </c>
      <c r="F22" s="15">
        <f ca="1">COUNTIF($A$5:$A22,$F$5)</f>
        <v>0</v>
      </c>
      <c r="G22" s="15">
        <f ca="1">COUNTIF($A$5:$A22,$G$5)</f>
        <v>0</v>
      </c>
      <c r="H22" s="15">
        <f ca="1">COUNTIF($A$5:$A22,$H$5)</f>
        <v>0</v>
      </c>
      <c r="I22" s="15">
        <f ca="1">COUNTIF($A$5:$A22,$I$5)</f>
        <v>1</v>
      </c>
      <c r="J22" s="15">
        <f ca="1">COUNTIF($A$5:$A22,$J$5)</f>
        <v>1</v>
      </c>
      <c r="K22" s="15">
        <f ca="1">COUNTIF($A$5:$A22,$K$5)</f>
        <v>2</v>
      </c>
      <c r="L22" s="15">
        <f ca="1">COUNTIF($A$5:$A22,$L$5)</f>
        <v>0</v>
      </c>
      <c r="M22" s="15">
        <f ca="1">COUNTIF($A$5:$A22,$M$5)</f>
        <v>0</v>
      </c>
      <c r="N22" s="15">
        <f ca="1">COUNTIF($A$5:$A22,$N$5)</f>
        <v>0</v>
      </c>
      <c r="O22" s="15">
        <f ca="1">COUNTIF($A$5:$A22,$O$5)</f>
        <v>2</v>
      </c>
      <c r="P22" s="15">
        <f ca="1">COUNTIF($A$5:$A22,$P$5)</f>
        <v>0</v>
      </c>
      <c r="Q22" s="15">
        <f ca="1">COUNTIF($A$5:$A22,$Q$5)</f>
        <v>0</v>
      </c>
      <c r="R22" s="15">
        <f ca="1">COUNTIF($A$5:$A22,$R$5)</f>
        <v>0</v>
      </c>
      <c r="S22" s="15">
        <f ca="1">COUNTIF($A$5:$A22,$S$5)</f>
        <v>0</v>
      </c>
      <c r="T22" s="15">
        <f ca="1">COUNTIF($A$5:$A22,$T$5)</f>
        <v>1</v>
      </c>
      <c r="U22" s="15">
        <f ca="1">COUNTIF($A$5:$A22,$U$5)</f>
        <v>1</v>
      </c>
      <c r="V22" s="15">
        <f ca="1">COUNTIF($A$5:$A22,$V$5)</f>
        <v>0</v>
      </c>
      <c r="W22" s="15">
        <f ca="1">COUNTIF($A$5:$A22,$W$5)</f>
        <v>0</v>
      </c>
      <c r="X22" s="15">
        <f ca="1">COUNTIF($A$5:$A22,$X$5)</f>
        <v>0</v>
      </c>
      <c r="Y22" s="15">
        <f ca="1">COUNTIF($A$5:$A22,$Y$5)</f>
        <v>0</v>
      </c>
      <c r="Z22" s="15">
        <f ca="1">COUNTIF($A$5:$A22,$Z$5)</f>
        <v>0</v>
      </c>
      <c r="AA22" s="15">
        <f ca="1">COUNTIF($A$5:$A22,$AA$5)</f>
        <v>0</v>
      </c>
      <c r="AB22" s="15">
        <f ca="1">COUNTIF($A$5:$A22,$AB$5)</f>
        <v>1</v>
      </c>
      <c r="AC22" s="15">
        <f ca="1">COUNTIF($A$5:$A22,$AC$5)</f>
        <v>1</v>
      </c>
      <c r="AD22" s="15">
        <f ca="1">COUNTIF($A$5:$A22,$AD$5)</f>
        <v>1</v>
      </c>
      <c r="AE22" s="15">
        <f ca="1">COUNTIF($A$5:$A22,$AE$5)</f>
        <v>1</v>
      </c>
      <c r="AF22" s="15">
        <f ca="1">COUNTIF($A$5:$A22,$AF$5)</f>
        <v>0</v>
      </c>
      <c r="AG22" s="15">
        <f ca="1">COUNTIF($A$5:$A22,$AG$5)</f>
        <v>1</v>
      </c>
      <c r="AH22" s="15">
        <f ca="1">COUNTIF($A$5:$A22,$AH$5)</f>
        <v>0</v>
      </c>
      <c r="AI22" s="15">
        <f ca="1">COUNTIF($A$5:$A22,$AI$5)</f>
        <v>0</v>
      </c>
      <c r="AJ22" s="15">
        <f ca="1">COUNTIF($A$5:$A22,$AJ$5)</f>
        <v>0</v>
      </c>
      <c r="AK22" s="15">
        <f ca="1">COUNTIF($A$5:$A22,$AK$5)</f>
        <v>1</v>
      </c>
      <c r="AL22" s="15">
        <f ca="1">COUNTIF($A$5:$A22,$AL$5)</f>
        <v>2</v>
      </c>
      <c r="AM22" s="21">
        <v>18</v>
      </c>
      <c r="AN22" s="25">
        <f t="shared" ca="1" si="13"/>
        <v>0</v>
      </c>
      <c r="AO22" s="41">
        <f t="shared" ca="1" si="7"/>
        <v>23</v>
      </c>
      <c r="AP22" s="41">
        <f t="shared" ca="1" si="8"/>
        <v>14</v>
      </c>
      <c r="AQ22" s="41">
        <f t="shared" ca="1" si="9"/>
        <v>4</v>
      </c>
      <c r="AR22" s="67">
        <f t="shared" si="10"/>
        <v>6</v>
      </c>
      <c r="AS22" s="67">
        <f t="shared" ca="1" si="1"/>
        <v>2</v>
      </c>
      <c r="AT22" s="41" t="str">
        <f ca="1">IF(COUNTIF($A$5:$A22,A22)&gt;1,"R","U")</f>
        <v>R</v>
      </c>
      <c r="AU22" s="48">
        <f t="shared" ca="1" si="2"/>
        <v>0</v>
      </c>
      <c r="AV22" s="42">
        <f ca="1">COUNTIFS($AU$5:AU22,"L",$AT$5:AT22,"U")</f>
        <v>6</v>
      </c>
      <c r="AW22" s="42">
        <f ca="1">COUNTIFS($AU$5:AU22,"R",$AT$5:AT22,"U")</f>
        <v>7</v>
      </c>
      <c r="AX22" s="42" t="str">
        <f t="shared" ca="1" si="3"/>
        <v/>
      </c>
      <c r="AY22" s="42" t="str">
        <f t="shared" ca="1" si="4"/>
        <v/>
      </c>
      <c r="AZ22" s="48">
        <f t="shared" ca="1" si="5"/>
        <v>0</v>
      </c>
      <c r="BA22" s="42">
        <f ca="1">COUNTIFS($AZ$5:AZ22,"T",$AT$5:AT22,"U")</f>
        <v>5</v>
      </c>
      <c r="BB22" s="42">
        <f ca="1">COUNTIFS($AZ$5:AZ22,"B",$AT$5:AT22,"U")</f>
        <v>8</v>
      </c>
      <c r="BC22" s="42" t="str">
        <f t="shared" ca="1" si="11"/>
        <v/>
      </c>
      <c r="BD22" s="42" t="str">
        <f t="shared" ca="1" si="12"/>
        <v/>
      </c>
      <c r="BE22" s="42">
        <f ca="1">COUNTIFS($AZ$4:AZ22,"T",$AU$4:AU22,"L",$AT$4:AT22,"U")</f>
        <v>3</v>
      </c>
      <c r="BF22" s="42">
        <f ca="1">COUNTIFS($AZ$4:AZ22,"B",$AU$4:AU22,"L",$AT$4:AT22,"U")</f>
        <v>3</v>
      </c>
      <c r="BG22" s="42">
        <f ca="1">COUNTIFS($AZ$4:AZ22,"T",$AU$4:AU22,"R",$AT$4:AT22,"U")</f>
        <v>2</v>
      </c>
      <c r="BH22" s="42">
        <f ca="1">COUNTIFS($AZ$4:AZ22,"B",$AU$4:AU22,"R",$AT$4:AT22,"U")</f>
        <v>5</v>
      </c>
      <c r="BI22" s="42"/>
      <c r="BP22" s="30">
        <f t="shared" ca="1" si="6"/>
        <v>7</v>
      </c>
      <c r="BU22" s="4">
        <f t="shared" si="14"/>
        <v>17</v>
      </c>
      <c r="BV22" s="36" t="s">
        <v>13</v>
      </c>
      <c r="BW22" s="4">
        <f t="shared" si="15"/>
        <v>17</v>
      </c>
      <c r="BX22" s="36" t="s">
        <v>30</v>
      </c>
    </row>
    <row r="23" spans="1:76" s="4" customFormat="1" ht="12.75" customHeight="1">
      <c r="A23" s="53">
        <f t="shared" ca="1" si="0"/>
        <v>26</v>
      </c>
      <c r="B23" s="6">
        <f ca="1">COUNTIF($A$5:A23,$B$5)</f>
        <v>0</v>
      </c>
      <c r="C23" s="6">
        <f ca="1">COUNTIF($A$5:$A23,$C$5)</f>
        <v>0</v>
      </c>
      <c r="D23" s="6">
        <f ca="1">COUNTIF($A$5:$A23,$D$5)</f>
        <v>2</v>
      </c>
      <c r="E23" s="6">
        <f ca="1">COUNTIF($A$5:$A23,$E$5)</f>
        <v>0</v>
      </c>
      <c r="F23" s="6">
        <f ca="1">COUNTIF($A$5:$A23,$F$5)</f>
        <v>0</v>
      </c>
      <c r="G23" s="6">
        <f ca="1">COUNTIF($A$5:$A23,$G$5)</f>
        <v>0</v>
      </c>
      <c r="H23" s="6">
        <f ca="1">COUNTIF($A$5:$A23,$H$5)</f>
        <v>0</v>
      </c>
      <c r="I23" s="6">
        <f ca="1">COUNTIF($A$5:$A23,$I$5)</f>
        <v>1</v>
      </c>
      <c r="J23" s="6">
        <f ca="1">COUNTIF($A$5:$A23,$J$5)</f>
        <v>1</v>
      </c>
      <c r="K23" s="6">
        <f ca="1">COUNTIF($A$5:$A23,$K$5)</f>
        <v>2</v>
      </c>
      <c r="L23" s="6">
        <f ca="1">COUNTIF($A$5:$A23,$L$5)</f>
        <v>0</v>
      </c>
      <c r="M23" s="6">
        <f ca="1">COUNTIF($A$5:$A23,$M$5)</f>
        <v>0</v>
      </c>
      <c r="N23" s="6">
        <f ca="1">COUNTIF($A$5:$A23,$N$5)</f>
        <v>0</v>
      </c>
      <c r="O23" s="6">
        <f ca="1">COUNTIF($A$5:$A23,$O$5)</f>
        <v>2</v>
      </c>
      <c r="P23" s="6">
        <f ca="1">COUNTIF($A$5:$A23,$P$5)</f>
        <v>0</v>
      </c>
      <c r="Q23" s="6">
        <f ca="1">COUNTIF($A$5:$A23,$Q$5)</f>
        <v>0</v>
      </c>
      <c r="R23" s="6">
        <f ca="1">COUNTIF($A$5:$A23,$R$5)</f>
        <v>0</v>
      </c>
      <c r="S23" s="6">
        <f ca="1">COUNTIF($A$5:$A23,$S$5)</f>
        <v>0</v>
      </c>
      <c r="T23" s="6">
        <f ca="1">COUNTIF($A$5:$A23,$T$5)</f>
        <v>1</v>
      </c>
      <c r="U23" s="6">
        <f ca="1">COUNTIF($A$5:$A23,$U$5)</f>
        <v>1</v>
      </c>
      <c r="V23" s="6">
        <f ca="1">COUNTIF($A$5:$A23,$V$5)</f>
        <v>0</v>
      </c>
      <c r="W23" s="6">
        <f ca="1">COUNTIF($A$5:$A23,$W$5)</f>
        <v>0</v>
      </c>
      <c r="X23" s="6">
        <f ca="1">COUNTIF($A$5:$A23,$X$5)</f>
        <v>0</v>
      </c>
      <c r="Y23" s="6">
        <f ca="1">COUNTIF($A$5:$A23,$Y$5)</f>
        <v>0</v>
      </c>
      <c r="Z23" s="6">
        <f ca="1">COUNTIF($A$5:$A23,$Z$5)</f>
        <v>0</v>
      </c>
      <c r="AA23" s="6">
        <f ca="1">COUNTIF($A$5:$A23,$AA$5)</f>
        <v>1</v>
      </c>
      <c r="AB23" s="6">
        <f ca="1">COUNTIF($A$5:$A23,$AB$5)</f>
        <v>1</v>
      </c>
      <c r="AC23" s="6">
        <f ca="1">COUNTIF($A$5:$A23,$AC$5)</f>
        <v>1</v>
      </c>
      <c r="AD23" s="6">
        <f ca="1">COUNTIF($A$5:$A23,$AD$5)</f>
        <v>1</v>
      </c>
      <c r="AE23" s="6">
        <f ca="1">COUNTIF($A$5:$A23,$AE$5)</f>
        <v>1</v>
      </c>
      <c r="AF23" s="6">
        <f ca="1">COUNTIF($A$5:$A23,$AF$5)</f>
        <v>0</v>
      </c>
      <c r="AG23" s="6">
        <f ca="1">COUNTIF($A$5:$A23,$AG$5)</f>
        <v>1</v>
      </c>
      <c r="AH23" s="6">
        <f ca="1">COUNTIF($A$5:$A23,$AH$5)</f>
        <v>0</v>
      </c>
      <c r="AI23" s="6">
        <f ca="1">COUNTIF($A$5:$A23,$AI$5)</f>
        <v>0</v>
      </c>
      <c r="AJ23" s="6">
        <f ca="1">COUNTIF($A$5:$A23,$AJ$5)</f>
        <v>0</v>
      </c>
      <c r="AK23" s="6">
        <f ca="1">COUNTIF($A$5:$A23,$AK$5)</f>
        <v>1</v>
      </c>
      <c r="AL23" s="6">
        <f ca="1">COUNTIF($A$5:$A23,$AL$5)</f>
        <v>2</v>
      </c>
      <c r="AM23" s="21">
        <v>19</v>
      </c>
      <c r="AN23" s="66">
        <f t="shared" ca="1" si="13"/>
        <v>0</v>
      </c>
      <c r="AO23" s="60">
        <f t="shared" ca="1" si="7"/>
        <v>22</v>
      </c>
      <c r="AP23" s="60">
        <f t="shared" ca="1" si="8"/>
        <v>15</v>
      </c>
      <c r="AQ23" s="60">
        <f t="shared" ca="1" si="9"/>
        <v>4</v>
      </c>
      <c r="AR23" s="67">
        <f t="shared" si="10"/>
        <v>6</v>
      </c>
      <c r="AS23" s="67">
        <f t="shared" ca="1" si="1"/>
        <v>2</v>
      </c>
      <c r="AT23" s="60" t="str">
        <f ca="1">IF(COUNTIF($A$5:$A23,A23)&gt;1,"R","U")</f>
        <v>U</v>
      </c>
      <c r="AU23" s="48" t="str">
        <f t="shared" ca="1" si="2"/>
        <v>L</v>
      </c>
      <c r="AV23" s="42">
        <f ca="1">COUNTIFS($AU$5:AU23,"L",$AT$5:AT23,"U")</f>
        <v>7</v>
      </c>
      <c r="AW23" s="42">
        <f ca="1">COUNTIFS($AU$5:AU23,"R",$AT$5:AT23,"U")</f>
        <v>7</v>
      </c>
      <c r="AX23" s="42">
        <f t="shared" ca="1" si="3"/>
        <v>26</v>
      </c>
      <c r="AY23" s="42" t="str">
        <f t="shared" ca="1" si="4"/>
        <v/>
      </c>
      <c r="AZ23" s="48" t="str">
        <f t="shared" ca="1" si="5"/>
        <v>T</v>
      </c>
      <c r="BA23" s="42">
        <f ca="1">COUNTIFS($AZ$5:AZ23,"T",$AT$5:AT23,"U")</f>
        <v>6</v>
      </c>
      <c r="BB23" s="42">
        <f ca="1">COUNTIFS($AZ$5:AZ23,"B",$AT$5:AT23,"U")</f>
        <v>8</v>
      </c>
      <c r="BC23" s="42">
        <f t="shared" ca="1" si="11"/>
        <v>26</v>
      </c>
      <c r="BD23" s="42" t="str">
        <f t="shared" ca="1" si="12"/>
        <v/>
      </c>
      <c r="BE23" s="42">
        <f ca="1">COUNTIFS($AZ$4:AZ23,"T",$AU$4:AU23,"L",$AT$4:AT23,"U")</f>
        <v>4</v>
      </c>
      <c r="BF23" s="42">
        <f ca="1">COUNTIFS($AZ$4:AZ23,"B",$AU$4:AU23,"L",$AT$4:AT23,"U")</f>
        <v>3</v>
      </c>
      <c r="BG23" s="42">
        <f ca="1">COUNTIFS($AZ$4:AZ23,"T",$AU$4:AU23,"R",$AT$4:AT23,"U")</f>
        <v>2</v>
      </c>
      <c r="BH23" s="42">
        <f ca="1">COUNTIFS($AZ$4:AZ23,"B",$AU$4:AU23,"R",$AT$4:AT23,"U")</f>
        <v>5</v>
      </c>
      <c r="BI23" s="42"/>
      <c r="BJ23" s="64"/>
      <c r="BK23" s="64"/>
      <c r="BL23" s="64"/>
      <c r="BM23" s="64"/>
      <c r="BN23" s="64"/>
      <c r="BO23" s="64"/>
      <c r="BP23" s="31">
        <f t="shared" ca="1" si="6"/>
        <v>15</v>
      </c>
      <c r="BQ23" s="64"/>
      <c r="BR23" s="64"/>
      <c r="BU23" s="4">
        <f t="shared" si="14"/>
        <v>18</v>
      </c>
      <c r="BV23" s="64" t="s">
        <v>12</v>
      </c>
      <c r="BW23" s="4">
        <f t="shared" si="15"/>
        <v>18</v>
      </c>
      <c r="BX23" s="64" t="s">
        <v>30</v>
      </c>
    </row>
    <row r="24" spans="1:76" ht="14.25" customHeight="1">
      <c r="A24" s="52">
        <f t="shared" ca="1" si="0"/>
        <v>24</v>
      </c>
      <c r="B24" s="15">
        <f ca="1">COUNTIF($A$5:A24,$B$5)</f>
        <v>0</v>
      </c>
      <c r="C24" s="15">
        <f ca="1">COUNTIF($A$5:$A24,$C$5)</f>
        <v>0</v>
      </c>
      <c r="D24" s="15">
        <f ca="1">COUNTIF($A$5:$A24,$D$5)</f>
        <v>2</v>
      </c>
      <c r="E24" s="15">
        <f ca="1">COUNTIF($A$5:$A24,$E$5)</f>
        <v>0</v>
      </c>
      <c r="F24" s="15">
        <f ca="1">COUNTIF($A$5:$A24,$F$5)</f>
        <v>0</v>
      </c>
      <c r="G24" s="15">
        <f ca="1">COUNTIF($A$5:$A24,$G$5)</f>
        <v>0</v>
      </c>
      <c r="H24" s="15">
        <f ca="1">COUNTIF($A$5:$A24,$H$5)</f>
        <v>0</v>
      </c>
      <c r="I24" s="15">
        <f ca="1">COUNTIF($A$5:$A24,$I$5)</f>
        <v>1</v>
      </c>
      <c r="J24" s="15">
        <f ca="1">COUNTIF($A$5:$A24,$J$5)</f>
        <v>1</v>
      </c>
      <c r="K24" s="15">
        <f ca="1">COUNTIF($A$5:$A24,$K$5)</f>
        <v>2</v>
      </c>
      <c r="L24" s="15">
        <f ca="1">COUNTIF($A$5:$A24,$L$5)</f>
        <v>0</v>
      </c>
      <c r="M24" s="15">
        <f ca="1">COUNTIF($A$5:$A24,$M$5)</f>
        <v>0</v>
      </c>
      <c r="N24" s="15">
        <f ca="1">COUNTIF($A$5:$A24,$N$5)</f>
        <v>0</v>
      </c>
      <c r="O24" s="15">
        <f ca="1">COUNTIF($A$5:$A24,$O$5)</f>
        <v>2</v>
      </c>
      <c r="P24" s="15">
        <f ca="1">COUNTIF($A$5:$A24,$P$5)</f>
        <v>0</v>
      </c>
      <c r="Q24" s="15">
        <f ca="1">COUNTIF($A$5:$A24,$Q$5)</f>
        <v>0</v>
      </c>
      <c r="R24" s="15">
        <f ca="1">COUNTIF($A$5:$A24,$R$5)</f>
        <v>0</v>
      </c>
      <c r="S24" s="15">
        <f ca="1">COUNTIF($A$5:$A24,$S$5)</f>
        <v>0</v>
      </c>
      <c r="T24" s="15">
        <f ca="1">COUNTIF($A$5:$A24,$T$5)</f>
        <v>1</v>
      </c>
      <c r="U24" s="15">
        <f ca="1">COUNTIF($A$5:$A24,$U$5)</f>
        <v>1</v>
      </c>
      <c r="V24" s="15">
        <f ca="1">COUNTIF($A$5:$A24,$V$5)</f>
        <v>0</v>
      </c>
      <c r="W24" s="15">
        <f ca="1">COUNTIF($A$5:$A24,$W$5)</f>
        <v>0</v>
      </c>
      <c r="X24" s="15">
        <f ca="1">COUNTIF($A$5:$A24,$X$5)</f>
        <v>0</v>
      </c>
      <c r="Y24" s="15">
        <f ca="1">COUNTIF($A$5:$A24,$Y$5)</f>
        <v>1</v>
      </c>
      <c r="Z24" s="15">
        <f ca="1">COUNTIF($A$5:$A24,$Z$5)</f>
        <v>0</v>
      </c>
      <c r="AA24" s="15">
        <f ca="1">COUNTIF($A$5:$A24,$AA$5)</f>
        <v>1</v>
      </c>
      <c r="AB24" s="15">
        <f ca="1">COUNTIF($A$5:$A24,$AB$5)</f>
        <v>1</v>
      </c>
      <c r="AC24" s="15">
        <f ca="1">COUNTIF($A$5:$A24,$AC$5)</f>
        <v>1</v>
      </c>
      <c r="AD24" s="15">
        <f ca="1">COUNTIF($A$5:$A24,$AD$5)</f>
        <v>1</v>
      </c>
      <c r="AE24" s="15">
        <f ca="1">COUNTIF($A$5:$A24,$AE$5)</f>
        <v>1</v>
      </c>
      <c r="AF24" s="15">
        <f ca="1">COUNTIF($A$5:$A24,$AF$5)</f>
        <v>0</v>
      </c>
      <c r="AG24" s="15">
        <f ca="1">COUNTIF($A$5:$A24,$AG$5)</f>
        <v>1</v>
      </c>
      <c r="AH24" s="15">
        <f ca="1">COUNTIF($A$5:$A24,$AH$5)</f>
        <v>0</v>
      </c>
      <c r="AI24" s="15">
        <f ca="1">COUNTIF($A$5:$A24,$AI$5)</f>
        <v>0</v>
      </c>
      <c r="AJ24" s="15">
        <f ca="1">COUNTIF($A$5:$A24,$AJ$5)</f>
        <v>0</v>
      </c>
      <c r="AK24" s="15">
        <f ca="1">COUNTIF($A$5:$A24,$AK$5)</f>
        <v>1</v>
      </c>
      <c r="AL24" s="15">
        <f ca="1">COUNTIF($A$5:$A24,$AL$5)</f>
        <v>2</v>
      </c>
      <c r="AM24" s="21">
        <v>20</v>
      </c>
      <c r="AN24" s="25">
        <f t="shared" ca="1" si="13"/>
        <v>0</v>
      </c>
      <c r="AO24" s="41">
        <f t="shared" ca="1" si="7"/>
        <v>21</v>
      </c>
      <c r="AP24" s="41">
        <f t="shared" ca="1" si="8"/>
        <v>16</v>
      </c>
      <c r="AQ24" s="41">
        <f t="shared" ca="1" si="9"/>
        <v>4</v>
      </c>
      <c r="AR24" s="67">
        <f t="shared" si="10"/>
        <v>7</v>
      </c>
      <c r="AS24" s="67">
        <f t="shared" ca="1" si="1"/>
        <v>3</v>
      </c>
      <c r="AT24" s="41" t="str">
        <f ca="1">IF(COUNTIF($A$5:$A24,A24)&gt;1,"R","U")</f>
        <v>U</v>
      </c>
      <c r="AU24" s="48" t="str">
        <f t="shared" ca="1" si="2"/>
        <v>L</v>
      </c>
      <c r="AV24" s="42">
        <f ca="1">COUNTIFS($AU$5:AU24,"L",$AT$5:AT24,"U")</f>
        <v>8</v>
      </c>
      <c r="AW24" s="42">
        <f ca="1">COUNTIFS($AU$5:AU24,"R",$AT$5:AT24,"U")</f>
        <v>7</v>
      </c>
      <c r="AX24" s="42">
        <f t="shared" ca="1" si="3"/>
        <v>24</v>
      </c>
      <c r="AY24" s="42" t="str">
        <f t="shared" ca="1" si="4"/>
        <v/>
      </c>
      <c r="AZ24" s="48" t="str">
        <f t="shared" ca="1" si="5"/>
        <v>B</v>
      </c>
      <c r="BA24" s="42">
        <f ca="1">COUNTIFS($AZ$5:AZ24,"T",$AT$5:AT24,"U")</f>
        <v>6</v>
      </c>
      <c r="BB24" s="42">
        <f ca="1">COUNTIFS($AZ$5:AZ24,"B",$AT$5:AT24,"U")</f>
        <v>9</v>
      </c>
      <c r="BC24" s="42" t="str">
        <f t="shared" ca="1" si="11"/>
        <v/>
      </c>
      <c r="BD24" s="42">
        <f t="shared" ca="1" si="12"/>
        <v>24</v>
      </c>
      <c r="BE24" s="42">
        <f ca="1">COUNTIFS($AZ$4:AZ24,"T",$AU$4:AU24,"L",$AT$4:AT24,"U")</f>
        <v>4</v>
      </c>
      <c r="BF24" s="42">
        <f ca="1">COUNTIFS($AZ$4:AZ24,"B",$AU$4:AU24,"L",$AT$4:AT24,"U")</f>
        <v>4</v>
      </c>
      <c r="BG24" s="42">
        <f ca="1">COUNTIFS($AZ$4:AZ24,"T",$AU$4:AU24,"R",$AT$4:AT24,"U")</f>
        <v>2</v>
      </c>
      <c r="BH24" s="42">
        <f ca="1">COUNTIFS($AZ$4:AZ24,"B",$AU$4:AU24,"R",$AT$4:AT24,"U")</f>
        <v>5</v>
      </c>
      <c r="BI24" s="42"/>
      <c r="BP24" s="30">
        <f t="shared" ca="1" si="6"/>
        <v>2</v>
      </c>
      <c r="BU24" s="4">
        <f t="shared" si="14"/>
        <v>19</v>
      </c>
      <c r="BV24" s="36" t="s">
        <v>13</v>
      </c>
      <c r="BW24" s="4">
        <f t="shared" si="15"/>
        <v>19</v>
      </c>
      <c r="BX24" s="36" t="s">
        <v>30</v>
      </c>
    </row>
    <row r="25" spans="1:76">
      <c r="A25" s="52">
        <f t="shared" ca="1" si="0"/>
        <v>4</v>
      </c>
      <c r="B25" s="15">
        <f ca="1">COUNTIF($A$5:A25,$B$5)</f>
        <v>0</v>
      </c>
      <c r="C25" s="15">
        <f ca="1">COUNTIF($A$5:$A25,$C$5)</f>
        <v>0</v>
      </c>
      <c r="D25" s="15">
        <f ca="1">COUNTIF($A$5:$A25,$D$5)</f>
        <v>2</v>
      </c>
      <c r="E25" s="15">
        <f ca="1">COUNTIF($A$5:$A25,$E$5)</f>
        <v>1</v>
      </c>
      <c r="F25" s="15">
        <f ca="1">COUNTIF($A$5:$A25,$F$5)</f>
        <v>0</v>
      </c>
      <c r="G25" s="15">
        <f ca="1">COUNTIF($A$5:$A25,$G$5)</f>
        <v>0</v>
      </c>
      <c r="H25" s="15">
        <f ca="1">COUNTIF($A$5:$A25,$H$5)</f>
        <v>0</v>
      </c>
      <c r="I25" s="15">
        <f ca="1">COUNTIF($A$5:$A25,$I$5)</f>
        <v>1</v>
      </c>
      <c r="J25" s="15">
        <f ca="1">COUNTIF($A$5:$A25,$J$5)</f>
        <v>1</v>
      </c>
      <c r="K25" s="15">
        <f ca="1">COUNTIF($A$5:$A25,$K$5)</f>
        <v>2</v>
      </c>
      <c r="L25" s="15">
        <f ca="1">COUNTIF($A$5:$A25,$L$5)</f>
        <v>0</v>
      </c>
      <c r="M25" s="15">
        <f ca="1">COUNTIF($A$5:$A25,$M$5)</f>
        <v>0</v>
      </c>
      <c r="N25" s="15">
        <f ca="1">COUNTIF($A$5:$A25,$N$5)</f>
        <v>0</v>
      </c>
      <c r="O25" s="15">
        <f ca="1">COUNTIF($A$5:$A25,$O$5)</f>
        <v>2</v>
      </c>
      <c r="P25" s="15">
        <f ca="1">COUNTIF($A$5:$A25,$P$5)</f>
        <v>0</v>
      </c>
      <c r="Q25" s="15">
        <f ca="1">COUNTIF($A$5:$A25,$Q$5)</f>
        <v>0</v>
      </c>
      <c r="R25" s="15">
        <f ca="1">COUNTIF($A$5:$A25,$R$5)</f>
        <v>0</v>
      </c>
      <c r="S25" s="15">
        <f ca="1">COUNTIF($A$5:$A25,$S$5)</f>
        <v>0</v>
      </c>
      <c r="T25" s="15">
        <f ca="1">COUNTIF($A$5:$A25,$T$5)</f>
        <v>1</v>
      </c>
      <c r="U25" s="15">
        <f ca="1">COUNTIF($A$5:$A25,$U$5)</f>
        <v>1</v>
      </c>
      <c r="V25" s="15">
        <f ca="1">COUNTIF($A$5:$A25,$V$5)</f>
        <v>0</v>
      </c>
      <c r="W25" s="15">
        <f ca="1">COUNTIF($A$5:$A25,$W$5)</f>
        <v>0</v>
      </c>
      <c r="X25" s="15">
        <f ca="1">COUNTIF($A$5:$A25,$X$5)</f>
        <v>0</v>
      </c>
      <c r="Y25" s="15">
        <f ca="1">COUNTIF($A$5:$A25,$Y$5)</f>
        <v>1</v>
      </c>
      <c r="Z25" s="15">
        <f ca="1">COUNTIF($A$5:$A25,$Z$5)</f>
        <v>0</v>
      </c>
      <c r="AA25" s="15">
        <f ca="1">COUNTIF($A$5:$A25,$AA$5)</f>
        <v>1</v>
      </c>
      <c r="AB25" s="15">
        <f ca="1">COUNTIF($A$5:$A25,$AB$5)</f>
        <v>1</v>
      </c>
      <c r="AC25" s="15">
        <f ca="1">COUNTIF($A$5:$A25,$AC$5)</f>
        <v>1</v>
      </c>
      <c r="AD25" s="15">
        <f ca="1">COUNTIF($A$5:$A25,$AD$5)</f>
        <v>1</v>
      </c>
      <c r="AE25" s="15">
        <f ca="1">COUNTIF($A$5:$A25,$AE$5)</f>
        <v>1</v>
      </c>
      <c r="AF25" s="15">
        <f ca="1">COUNTIF($A$5:$A25,$AF$5)</f>
        <v>0</v>
      </c>
      <c r="AG25" s="15">
        <f ca="1">COUNTIF($A$5:$A25,$AG$5)</f>
        <v>1</v>
      </c>
      <c r="AH25" s="15">
        <f ca="1">COUNTIF($A$5:$A25,$AH$5)</f>
        <v>0</v>
      </c>
      <c r="AI25" s="15">
        <f ca="1">COUNTIF($A$5:$A25,$AI$5)</f>
        <v>0</v>
      </c>
      <c r="AJ25" s="15">
        <f ca="1">COUNTIF($A$5:$A25,$AJ$5)</f>
        <v>0</v>
      </c>
      <c r="AK25" s="15">
        <f ca="1">COUNTIF($A$5:$A25,$AK$5)</f>
        <v>1</v>
      </c>
      <c r="AL25" s="15">
        <f ca="1">COUNTIF($A$5:$A25,$AL$5)</f>
        <v>2</v>
      </c>
      <c r="AM25" s="21">
        <v>21</v>
      </c>
      <c r="AN25" s="25">
        <f t="shared" ca="1" si="13"/>
        <v>0</v>
      </c>
      <c r="AO25" s="41">
        <f t="shared" ca="1" si="7"/>
        <v>20</v>
      </c>
      <c r="AP25" s="41">
        <f t="shared" ca="1" si="8"/>
        <v>17</v>
      </c>
      <c r="AQ25" s="41">
        <f t="shared" ca="1" si="9"/>
        <v>4</v>
      </c>
      <c r="AR25" s="67">
        <f t="shared" si="10"/>
        <v>7</v>
      </c>
      <c r="AS25" s="67">
        <f t="shared" ca="1" si="1"/>
        <v>3</v>
      </c>
      <c r="AT25" s="41" t="str">
        <f ca="1">IF(COUNTIF($A$5:$A25,A25)&gt;1,"R","U")</f>
        <v>U</v>
      </c>
      <c r="AU25" s="48" t="str">
        <f t="shared" ca="1" si="2"/>
        <v>R</v>
      </c>
      <c r="AV25" s="42">
        <f ca="1">COUNTIFS($AU$5:AU25,"L",$AT$5:AT25,"U")</f>
        <v>8</v>
      </c>
      <c r="AW25" s="42">
        <f ca="1">COUNTIFS($AU$5:AU25,"R",$AT$5:AT25,"U")</f>
        <v>8</v>
      </c>
      <c r="AX25" s="42" t="str">
        <f t="shared" ca="1" si="3"/>
        <v/>
      </c>
      <c r="AY25" s="42">
        <f t="shared" ca="1" si="4"/>
        <v>4</v>
      </c>
      <c r="AZ25" s="48" t="str">
        <f t="shared" ca="1" si="5"/>
        <v>T</v>
      </c>
      <c r="BA25" s="42">
        <f ca="1">COUNTIFS($AZ$5:AZ25,"T",$AT$5:AT25,"U")</f>
        <v>7</v>
      </c>
      <c r="BB25" s="42">
        <f ca="1">COUNTIFS($AZ$5:AZ25,"B",$AT$5:AT25,"U")</f>
        <v>9</v>
      </c>
      <c r="BC25" s="42">
        <f t="shared" ca="1" si="11"/>
        <v>4</v>
      </c>
      <c r="BD25" s="42" t="str">
        <f t="shared" ca="1" si="12"/>
        <v/>
      </c>
      <c r="BE25" s="42">
        <f ca="1">COUNTIFS($AZ$4:AZ25,"T",$AU$4:AU25,"L",$AT$4:AT25,"U")</f>
        <v>4</v>
      </c>
      <c r="BF25" s="42">
        <f ca="1">COUNTIFS($AZ$4:AZ25,"B",$AU$4:AU25,"L",$AT$4:AT25,"U")</f>
        <v>4</v>
      </c>
      <c r="BG25" s="42">
        <f ca="1">COUNTIFS($AZ$4:AZ25,"T",$AU$4:AU25,"R",$AT$4:AT25,"U")</f>
        <v>3</v>
      </c>
      <c r="BH25" s="42">
        <f ca="1">COUNTIFS($AZ$4:AZ25,"B",$AU$4:AU25,"R",$AT$4:AT25,"U")</f>
        <v>5</v>
      </c>
      <c r="BI25" s="42"/>
      <c r="BP25" s="30">
        <f t="shared" ca="1" si="6"/>
        <v>25</v>
      </c>
      <c r="BU25" s="4">
        <f t="shared" si="14"/>
        <v>20</v>
      </c>
      <c r="BV25" s="36" t="s">
        <v>12</v>
      </c>
      <c r="BW25" s="4">
        <f t="shared" si="15"/>
        <v>20</v>
      </c>
      <c r="BX25" s="36" t="s">
        <v>29</v>
      </c>
    </row>
    <row r="26" spans="1:76">
      <c r="A26" s="52">
        <f t="shared" ca="1" si="0"/>
        <v>23</v>
      </c>
      <c r="B26" s="15">
        <f ca="1">COUNTIF($A$5:A26,$B$5)</f>
        <v>0</v>
      </c>
      <c r="C26" s="15">
        <f ca="1">COUNTIF($A$5:$A26,$C$5)</f>
        <v>0</v>
      </c>
      <c r="D26" s="15">
        <f ca="1">COUNTIF($A$5:$A26,$D$5)</f>
        <v>2</v>
      </c>
      <c r="E26" s="15">
        <f ca="1">COUNTIF($A$5:$A26,$E$5)</f>
        <v>1</v>
      </c>
      <c r="F26" s="15">
        <f ca="1">COUNTIF($A$5:$A26,$F$5)</f>
        <v>0</v>
      </c>
      <c r="G26" s="15">
        <f ca="1">COUNTIF($A$5:$A26,$G$5)</f>
        <v>0</v>
      </c>
      <c r="H26" s="15">
        <f ca="1">COUNTIF($A$5:$A26,$H$5)</f>
        <v>0</v>
      </c>
      <c r="I26" s="15">
        <f ca="1">COUNTIF($A$5:$A26,$I$5)</f>
        <v>1</v>
      </c>
      <c r="J26" s="15">
        <f ca="1">COUNTIF($A$5:$A26,$J$5)</f>
        <v>1</v>
      </c>
      <c r="K26" s="15">
        <f ca="1">COUNTIF($A$5:$A26,$K$5)</f>
        <v>2</v>
      </c>
      <c r="L26" s="15">
        <f ca="1">COUNTIF($A$5:$A26,$L$5)</f>
        <v>0</v>
      </c>
      <c r="M26" s="15">
        <f ca="1">COUNTIF($A$5:$A26,$M$5)</f>
        <v>0</v>
      </c>
      <c r="N26" s="15">
        <f ca="1">COUNTIF($A$5:$A26,$N$5)</f>
        <v>0</v>
      </c>
      <c r="O26" s="15">
        <f ca="1">COUNTIF($A$5:$A26,$O$5)</f>
        <v>2</v>
      </c>
      <c r="P26" s="15">
        <f ca="1">COUNTIF($A$5:$A26,$P$5)</f>
        <v>0</v>
      </c>
      <c r="Q26" s="15">
        <f ca="1">COUNTIF($A$5:$A26,$Q$5)</f>
        <v>0</v>
      </c>
      <c r="R26" s="15">
        <f ca="1">COUNTIF($A$5:$A26,$R$5)</f>
        <v>0</v>
      </c>
      <c r="S26" s="15">
        <f ca="1">COUNTIF($A$5:$A26,$S$5)</f>
        <v>0</v>
      </c>
      <c r="T26" s="15">
        <f ca="1">COUNTIF($A$5:$A26,$T$5)</f>
        <v>1</v>
      </c>
      <c r="U26" s="15">
        <f ca="1">COUNTIF($A$5:$A26,$U$5)</f>
        <v>1</v>
      </c>
      <c r="V26" s="15">
        <f ca="1">COUNTIF($A$5:$A26,$V$5)</f>
        <v>0</v>
      </c>
      <c r="W26" s="15">
        <f ca="1">COUNTIF($A$5:$A26,$W$5)</f>
        <v>0</v>
      </c>
      <c r="X26" s="15">
        <f ca="1">COUNTIF($A$5:$A26,$X$5)</f>
        <v>1</v>
      </c>
      <c r="Y26" s="15">
        <f ca="1">COUNTIF($A$5:$A26,$Y$5)</f>
        <v>1</v>
      </c>
      <c r="Z26" s="15">
        <f ca="1">COUNTIF($A$5:$A26,$Z$5)</f>
        <v>0</v>
      </c>
      <c r="AA26" s="15">
        <f ca="1">COUNTIF($A$5:$A26,$AA$5)</f>
        <v>1</v>
      </c>
      <c r="AB26" s="15">
        <f ca="1">COUNTIF($A$5:$A26,$AB$5)</f>
        <v>1</v>
      </c>
      <c r="AC26" s="15">
        <f ca="1">COUNTIF($A$5:$A26,$AC$5)</f>
        <v>1</v>
      </c>
      <c r="AD26" s="15">
        <f ca="1">COUNTIF($A$5:$A26,$AD$5)</f>
        <v>1</v>
      </c>
      <c r="AE26" s="15">
        <f ca="1">COUNTIF($A$5:$A26,$AE$5)</f>
        <v>1</v>
      </c>
      <c r="AF26" s="15">
        <f ca="1">COUNTIF($A$5:$A26,$AF$5)</f>
        <v>0</v>
      </c>
      <c r="AG26" s="15">
        <f ca="1">COUNTIF($A$5:$A26,$AG$5)</f>
        <v>1</v>
      </c>
      <c r="AH26" s="15">
        <f ca="1">COUNTIF($A$5:$A26,$AH$5)</f>
        <v>0</v>
      </c>
      <c r="AI26" s="15">
        <f ca="1">COUNTIF($A$5:$A26,$AI$5)</f>
        <v>0</v>
      </c>
      <c r="AJ26" s="15">
        <f ca="1">COUNTIF($A$5:$A26,$AJ$5)</f>
        <v>0</v>
      </c>
      <c r="AK26" s="15">
        <f ca="1">COUNTIF($A$5:$A26,$AK$5)</f>
        <v>1</v>
      </c>
      <c r="AL26" s="15">
        <f ca="1">COUNTIF($A$5:$A26,$AL$5)</f>
        <v>2</v>
      </c>
      <c r="AM26" s="21">
        <v>22</v>
      </c>
      <c r="AN26" s="25">
        <f t="shared" ca="1" si="13"/>
        <v>0</v>
      </c>
      <c r="AO26" s="41">
        <f t="shared" ca="1" si="7"/>
        <v>19</v>
      </c>
      <c r="AP26" s="41">
        <f t="shared" ca="1" si="8"/>
        <v>18</v>
      </c>
      <c r="AQ26" s="41">
        <f t="shared" ca="1" si="9"/>
        <v>4</v>
      </c>
      <c r="AR26" s="67">
        <f t="shared" si="10"/>
        <v>7</v>
      </c>
      <c r="AS26" s="67">
        <f t="shared" ca="1" si="1"/>
        <v>3</v>
      </c>
      <c r="AT26" s="41" t="str">
        <f ca="1">IF(COUNTIF($A$5:$A26,A26)&gt;1,"R","U")</f>
        <v>U</v>
      </c>
      <c r="AU26" s="48" t="str">
        <f t="shared" ca="1" si="2"/>
        <v>R</v>
      </c>
      <c r="AV26" s="42">
        <f ca="1">COUNTIFS($AU$5:AU26,"L",$AT$5:AT26,"U")</f>
        <v>8</v>
      </c>
      <c r="AW26" s="42">
        <f ca="1">COUNTIFS($AU$5:AU26,"R",$AT$5:AT26,"U")</f>
        <v>9</v>
      </c>
      <c r="AX26" s="42" t="str">
        <f t="shared" ca="1" si="3"/>
        <v/>
      </c>
      <c r="AY26" s="42">
        <f t="shared" ca="1" si="4"/>
        <v>23</v>
      </c>
      <c r="AZ26" s="48" t="str">
        <f t="shared" ca="1" si="5"/>
        <v>B</v>
      </c>
      <c r="BA26" s="42">
        <f ca="1">COUNTIFS($AZ$5:AZ26,"T",$AT$5:AT26,"U")</f>
        <v>7</v>
      </c>
      <c r="BB26" s="42">
        <f ca="1">COUNTIFS($AZ$5:AZ26,"B",$AT$5:AT26,"U")</f>
        <v>10</v>
      </c>
      <c r="BC26" s="42" t="str">
        <f t="shared" ca="1" si="11"/>
        <v/>
      </c>
      <c r="BD26" s="42">
        <f t="shared" ca="1" si="12"/>
        <v>23</v>
      </c>
      <c r="BE26" s="42">
        <f ca="1">COUNTIFS($AZ$4:AZ26,"T",$AU$4:AU26,"L",$AT$4:AT26,"U")</f>
        <v>4</v>
      </c>
      <c r="BF26" s="42">
        <f ca="1">COUNTIFS($AZ$4:AZ26,"B",$AU$4:AU26,"L",$AT$4:AT26,"U")</f>
        <v>4</v>
      </c>
      <c r="BG26" s="42">
        <f ca="1">COUNTIFS($AZ$4:AZ26,"T",$AU$4:AU26,"R",$AT$4:AT26,"U")</f>
        <v>3</v>
      </c>
      <c r="BH26" s="42">
        <f ca="1">COUNTIFS($AZ$4:AZ26,"B",$AU$4:AU26,"R",$AT$4:AT26,"U")</f>
        <v>6</v>
      </c>
      <c r="BI26" s="42"/>
      <c r="BP26" s="30">
        <f t="shared" ca="1" si="6"/>
        <v>30</v>
      </c>
      <c r="BU26" s="4">
        <f>BU25+1</f>
        <v>21</v>
      </c>
      <c r="BV26" s="36" t="s">
        <v>13</v>
      </c>
      <c r="BW26" s="4">
        <f>BW25+1</f>
        <v>21</v>
      </c>
      <c r="BX26" s="36" t="s">
        <v>30</v>
      </c>
    </row>
    <row r="27" spans="1:76">
      <c r="A27" s="52">
        <f t="shared" ca="1" si="0"/>
        <v>6</v>
      </c>
      <c r="B27" s="15">
        <f ca="1">COUNTIF($A$5:A27,$B$5)</f>
        <v>0</v>
      </c>
      <c r="C27" s="15">
        <f ca="1">COUNTIF($A$5:$A27,$C$5)</f>
        <v>0</v>
      </c>
      <c r="D27" s="15">
        <f ca="1">COUNTIF($A$5:$A27,$D$5)</f>
        <v>2</v>
      </c>
      <c r="E27" s="15">
        <f ca="1">COUNTIF($A$5:$A27,$E$5)</f>
        <v>1</v>
      </c>
      <c r="F27" s="15">
        <f ca="1">COUNTIF($A$5:$A27,$F$5)</f>
        <v>0</v>
      </c>
      <c r="G27" s="15">
        <f ca="1">COUNTIF($A$5:$A27,$G$5)</f>
        <v>1</v>
      </c>
      <c r="H27" s="15">
        <f ca="1">COUNTIF($A$5:$A27,$H$5)</f>
        <v>0</v>
      </c>
      <c r="I27" s="15">
        <f ca="1">COUNTIF($A$5:$A27,$I$5)</f>
        <v>1</v>
      </c>
      <c r="J27" s="15">
        <f ca="1">COUNTIF($A$5:$A27,$J$5)</f>
        <v>1</v>
      </c>
      <c r="K27" s="15">
        <f ca="1">COUNTIF($A$5:$A27,$K$5)</f>
        <v>2</v>
      </c>
      <c r="L27" s="15">
        <f ca="1">COUNTIF($A$5:$A27,$L$5)</f>
        <v>0</v>
      </c>
      <c r="M27" s="15">
        <f ca="1">COUNTIF($A$5:$A27,$M$5)</f>
        <v>0</v>
      </c>
      <c r="N27" s="15">
        <f ca="1">COUNTIF($A$5:$A27,$N$5)</f>
        <v>0</v>
      </c>
      <c r="O27" s="15">
        <f ca="1">COUNTIF($A$5:$A27,$O$5)</f>
        <v>2</v>
      </c>
      <c r="P27" s="15">
        <f ca="1">COUNTIF($A$5:$A27,$P$5)</f>
        <v>0</v>
      </c>
      <c r="Q27" s="15">
        <f ca="1">COUNTIF($A$5:$A27,$Q$5)</f>
        <v>0</v>
      </c>
      <c r="R27" s="15">
        <f ca="1">COUNTIF($A$5:$A27,$R$5)</f>
        <v>0</v>
      </c>
      <c r="S27" s="15">
        <f ca="1">COUNTIF($A$5:$A27,$S$5)</f>
        <v>0</v>
      </c>
      <c r="T27" s="15">
        <f ca="1">COUNTIF($A$5:$A27,$T$5)</f>
        <v>1</v>
      </c>
      <c r="U27" s="15">
        <f ca="1">COUNTIF($A$5:$A27,$U$5)</f>
        <v>1</v>
      </c>
      <c r="V27" s="15">
        <f ca="1">COUNTIF($A$5:$A27,$V$5)</f>
        <v>0</v>
      </c>
      <c r="W27" s="15">
        <f ca="1">COUNTIF($A$5:$A27,$W$5)</f>
        <v>0</v>
      </c>
      <c r="X27" s="15">
        <f ca="1">COUNTIF($A$5:$A27,$X$5)</f>
        <v>1</v>
      </c>
      <c r="Y27" s="15">
        <f ca="1">COUNTIF($A$5:$A27,$Y$5)</f>
        <v>1</v>
      </c>
      <c r="Z27" s="15">
        <f ca="1">COUNTIF($A$5:$A27,$Z$5)</f>
        <v>0</v>
      </c>
      <c r="AA27" s="15">
        <f ca="1">COUNTIF($A$5:$A27,$AA$5)</f>
        <v>1</v>
      </c>
      <c r="AB27" s="15">
        <f ca="1">COUNTIF($A$5:$A27,$AB$5)</f>
        <v>1</v>
      </c>
      <c r="AC27" s="15">
        <f ca="1">COUNTIF($A$5:$A27,$AC$5)</f>
        <v>1</v>
      </c>
      <c r="AD27" s="15">
        <f ca="1">COUNTIF($A$5:$A27,$AD$5)</f>
        <v>1</v>
      </c>
      <c r="AE27" s="15">
        <f ca="1">COUNTIF($A$5:$A27,$AE$5)</f>
        <v>1</v>
      </c>
      <c r="AF27" s="15">
        <f ca="1">COUNTIF($A$5:$A27,$AF$5)</f>
        <v>0</v>
      </c>
      <c r="AG27" s="15">
        <f ca="1">COUNTIF($A$5:$A27,$AG$5)</f>
        <v>1</v>
      </c>
      <c r="AH27" s="15">
        <f ca="1">COUNTIF($A$5:$A27,$AH$5)</f>
        <v>0</v>
      </c>
      <c r="AI27" s="15">
        <f ca="1">COUNTIF($A$5:$A27,$AI$5)</f>
        <v>0</v>
      </c>
      <c r="AJ27" s="15">
        <f ca="1">COUNTIF($A$5:$A27,$AJ$5)</f>
        <v>0</v>
      </c>
      <c r="AK27" s="15">
        <f ca="1">COUNTIF($A$5:$A27,$AK$5)</f>
        <v>1</v>
      </c>
      <c r="AL27" s="15">
        <f ca="1">COUNTIF($A$5:$A27,$AL$5)</f>
        <v>2</v>
      </c>
      <c r="AM27" s="21">
        <v>23</v>
      </c>
      <c r="AN27" s="25">
        <f t="shared" ca="1" si="13"/>
        <v>0</v>
      </c>
      <c r="AO27" s="41">
        <f t="shared" ca="1" si="7"/>
        <v>18</v>
      </c>
      <c r="AP27" s="41">
        <f t="shared" ca="1" si="8"/>
        <v>19</v>
      </c>
      <c r="AQ27" s="41">
        <f t="shared" ca="1" si="9"/>
        <v>4</v>
      </c>
      <c r="AR27" s="67">
        <f t="shared" si="10"/>
        <v>8</v>
      </c>
      <c r="AS27" s="67">
        <f t="shared" ca="1" si="1"/>
        <v>4</v>
      </c>
      <c r="AT27" s="41" t="str">
        <f ca="1">IF(COUNTIF($A$5:$A27,A27)&gt;1,"R","U")</f>
        <v>U</v>
      </c>
      <c r="AU27" s="48" t="str">
        <f t="shared" ca="1" si="2"/>
        <v>R</v>
      </c>
      <c r="AV27" s="42">
        <f ca="1">COUNTIFS($AU$5:AU27,"L",$AT$5:AT27,"U")</f>
        <v>8</v>
      </c>
      <c r="AW27" s="42">
        <f ca="1">COUNTIFS($AU$5:AU27,"R",$AT$5:AT27,"U")</f>
        <v>10</v>
      </c>
      <c r="AX27" s="42" t="str">
        <f t="shared" ca="1" si="3"/>
        <v/>
      </c>
      <c r="AY27" s="42">
        <f t="shared" ca="1" si="4"/>
        <v>6</v>
      </c>
      <c r="AZ27" s="48" t="str">
        <f t="shared" ca="1" si="5"/>
        <v>B</v>
      </c>
      <c r="BA27" s="42">
        <f ca="1">COUNTIFS($AZ$5:AZ27,"T",$AT$5:AT27,"U")</f>
        <v>7</v>
      </c>
      <c r="BB27" s="42">
        <f ca="1">COUNTIFS($AZ$5:AZ27,"B",$AT$5:AT27,"U")</f>
        <v>11</v>
      </c>
      <c r="BC27" s="42" t="str">
        <f t="shared" ca="1" si="11"/>
        <v/>
      </c>
      <c r="BD27" s="42">
        <f t="shared" ca="1" si="12"/>
        <v>6</v>
      </c>
      <c r="BE27" s="42">
        <f ca="1">COUNTIFS($AZ$4:AZ27,"T",$AU$4:AU27,"L",$AT$4:AT27,"U")</f>
        <v>4</v>
      </c>
      <c r="BF27" s="42">
        <f ca="1">COUNTIFS($AZ$4:AZ27,"B",$AU$4:AU27,"L",$AT$4:AT27,"U")</f>
        <v>4</v>
      </c>
      <c r="BG27" s="42">
        <f ca="1">COUNTIFS($AZ$4:AZ27,"T",$AU$4:AU27,"R",$AT$4:AT27,"U")</f>
        <v>3</v>
      </c>
      <c r="BH27" s="42">
        <f ca="1">COUNTIFS($AZ$4:AZ27,"B",$AU$4:AU27,"R",$AT$4:AT27,"U")</f>
        <v>7</v>
      </c>
      <c r="BI27" s="42"/>
      <c r="BP27" s="30">
        <f t="shared" ca="1" si="6"/>
        <v>36</v>
      </c>
      <c r="BU27" s="4">
        <f t="shared" si="14"/>
        <v>22</v>
      </c>
      <c r="BV27" s="36" t="s">
        <v>12</v>
      </c>
      <c r="BW27" s="4">
        <f t="shared" ref="BW27:BW32" si="16">BW26+1</f>
        <v>22</v>
      </c>
      <c r="BX27" s="36" t="s">
        <v>30</v>
      </c>
    </row>
    <row r="28" spans="1:76">
      <c r="A28" s="52">
        <f t="shared" ca="1" si="0"/>
        <v>10</v>
      </c>
      <c r="B28" s="15">
        <f ca="1">COUNTIF($A$5:A28,$B$5)</f>
        <v>0</v>
      </c>
      <c r="C28" s="15">
        <f ca="1">COUNTIF($A$5:$A28,$C$5)</f>
        <v>0</v>
      </c>
      <c r="D28" s="15">
        <f ca="1">COUNTIF($A$5:$A28,$D$5)</f>
        <v>2</v>
      </c>
      <c r="E28" s="15">
        <f ca="1">COUNTIF($A$5:$A28,$E$5)</f>
        <v>1</v>
      </c>
      <c r="F28" s="15">
        <f ca="1">COUNTIF($A$5:$A28,$F$5)</f>
        <v>0</v>
      </c>
      <c r="G28" s="15">
        <f ca="1">COUNTIF($A$5:$A28,$G$5)</f>
        <v>1</v>
      </c>
      <c r="H28" s="15">
        <f ca="1">COUNTIF($A$5:$A28,$H$5)</f>
        <v>0</v>
      </c>
      <c r="I28" s="15">
        <f ca="1">COUNTIF($A$5:$A28,$I$5)</f>
        <v>1</v>
      </c>
      <c r="J28" s="15">
        <f ca="1">COUNTIF($A$5:$A28,$J$5)</f>
        <v>1</v>
      </c>
      <c r="K28" s="15">
        <f ca="1">COUNTIF($A$5:$A28,$K$5)</f>
        <v>3</v>
      </c>
      <c r="L28" s="15">
        <f ca="1">COUNTIF($A$5:$A28,$L$5)</f>
        <v>0</v>
      </c>
      <c r="M28" s="15">
        <f ca="1">COUNTIF($A$5:$A28,$M$5)</f>
        <v>0</v>
      </c>
      <c r="N28" s="15">
        <f ca="1">COUNTIF($A$5:$A28,$N$5)</f>
        <v>0</v>
      </c>
      <c r="O28" s="15">
        <f ca="1">COUNTIF($A$5:$A28,$O$5)</f>
        <v>2</v>
      </c>
      <c r="P28" s="15">
        <f ca="1">COUNTIF($A$5:$A28,$P$5)</f>
        <v>0</v>
      </c>
      <c r="Q28" s="15">
        <f ca="1">COUNTIF($A$5:$A28,$Q$5)</f>
        <v>0</v>
      </c>
      <c r="R28" s="15">
        <f ca="1">COUNTIF($A$5:$A28,$R$5)</f>
        <v>0</v>
      </c>
      <c r="S28" s="15">
        <f ca="1">COUNTIF($A$5:$A28,$S$5)</f>
        <v>0</v>
      </c>
      <c r="T28" s="15">
        <f ca="1">COUNTIF($A$5:$A28,$T$5)</f>
        <v>1</v>
      </c>
      <c r="U28" s="15">
        <f ca="1">COUNTIF($A$5:$A28,$U$5)</f>
        <v>1</v>
      </c>
      <c r="V28" s="15">
        <f ca="1">COUNTIF($A$5:$A28,$V$5)</f>
        <v>0</v>
      </c>
      <c r="W28" s="15">
        <f ca="1">COUNTIF($A$5:$A28,$W$5)</f>
        <v>0</v>
      </c>
      <c r="X28" s="15">
        <f ca="1">COUNTIF($A$5:$A28,$X$5)</f>
        <v>1</v>
      </c>
      <c r="Y28" s="15">
        <f ca="1">COUNTIF($A$5:$A28,$Y$5)</f>
        <v>1</v>
      </c>
      <c r="Z28" s="15">
        <f ca="1">COUNTIF($A$5:$A28,$Z$5)</f>
        <v>0</v>
      </c>
      <c r="AA28" s="15">
        <f ca="1">COUNTIF($A$5:$A28,$AA$5)</f>
        <v>1</v>
      </c>
      <c r="AB28" s="15">
        <f ca="1">COUNTIF($A$5:$A28,$AB$5)</f>
        <v>1</v>
      </c>
      <c r="AC28" s="15">
        <f ca="1">COUNTIF($A$5:$A28,$AC$5)</f>
        <v>1</v>
      </c>
      <c r="AD28" s="15">
        <f ca="1">COUNTIF($A$5:$A28,$AD$5)</f>
        <v>1</v>
      </c>
      <c r="AE28" s="15">
        <f ca="1">COUNTIF($A$5:$A28,$AE$5)</f>
        <v>1</v>
      </c>
      <c r="AF28" s="15">
        <f ca="1">COUNTIF($A$5:$A28,$AF$5)</f>
        <v>0</v>
      </c>
      <c r="AG28" s="15">
        <f ca="1">COUNTIF($A$5:$A28,$AG$5)</f>
        <v>1</v>
      </c>
      <c r="AH28" s="15">
        <f ca="1">COUNTIF($A$5:$A28,$AH$5)</f>
        <v>0</v>
      </c>
      <c r="AI28" s="15">
        <f ca="1">COUNTIF($A$5:$A28,$AI$5)</f>
        <v>0</v>
      </c>
      <c r="AJ28" s="15">
        <f ca="1">COUNTIF($A$5:$A28,$AJ$5)</f>
        <v>0</v>
      </c>
      <c r="AK28" s="15">
        <f ca="1">COUNTIF($A$5:$A28,$AK$5)</f>
        <v>1</v>
      </c>
      <c r="AL28" s="15">
        <f ca="1">COUNTIF($A$5:$A28,$AL$5)</f>
        <v>2</v>
      </c>
      <c r="AM28" s="21">
        <v>24</v>
      </c>
      <c r="AN28" s="25">
        <f t="shared" ca="1" si="13"/>
        <v>0</v>
      </c>
      <c r="AO28" s="41">
        <f t="shared" ca="1" si="7"/>
        <v>18</v>
      </c>
      <c r="AP28" s="41">
        <f t="shared" ca="1" si="8"/>
        <v>19</v>
      </c>
      <c r="AQ28" s="41">
        <f t="shared" ca="1" si="9"/>
        <v>4</v>
      </c>
      <c r="AR28" s="67">
        <f t="shared" si="10"/>
        <v>8</v>
      </c>
      <c r="AS28" s="67">
        <f t="shared" ca="1" si="1"/>
        <v>4</v>
      </c>
      <c r="AT28" s="41" t="str">
        <f ca="1">IF(COUNTIF($A$5:$A28,A28)&gt;1,"R","U")</f>
        <v>R</v>
      </c>
      <c r="AU28" s="48" t="str">
        <f t="shared" ca="1" si="2"/>
        <v>R</v>
      </c>
      <c r="AV28" s="42">
        <f ca="1">COUNTIFS($AU$5:AU28,"L",$AT$5:AT28,"U")</f>
        <v>8</v>
      </c>
      <c r="AW28" s="42">
        <f ca="1">COUNTIFS($AU$5:AU28,"R",$AT$5:AT28,"U")</f>
        <v>10</v>
      </c>
      <c r="AX28" s="42" t="str">
        <f t="shared" ca="1" si="3"/>
        <v/>
      </c>
      <c r="AY28" s="42" t="str">
        <f t="shared" ca="1" si="4"/>
        <v/>
      </c>
      <c r="AZ28" s="48" t="str">
        <f t="shared" ca="1" si="5"/>
        <v>B</v>
      </c>
      <c r="BA28" s="42">
        <f ca="1">COUNTIFS($AZ$5:AZ28,"T",$AT$5:AT28,"U")</f>
        <v>7</v>
      </c>
      <c r="BB28" s="42">
        <f ca="1">COUNTIFS($AZ$5:AZ28,"B",$AT$5:AT28,"U")</f>
        <v>11</v>
      </c>
      <c r="BC28" s="42" t="str">
        <f t="shared" ca="1" si="11"/>
        <v/>
      </c>
      <c r="BD28" s="42" t="str">
        <f t="shared" ca="1" si="12"/>
        <v/>
      </c>
      <c r="BE28" s="42">
        <f ca="1">COUNTIFS($AZ$4:AZ28,"T",$AU$4:AU28,"L",$AT$4:AT28,"U")</f>
        <v>4</v>
      </c>
      <c r="BF28" s="42">
        <f ca="1">COUNTIFS($AZ$4:AZ28,"B",$AU$4:AU28,"L",$AT$4:AT28,"U")</f>
        <v>4</v>
      </c>
      <c r="BG28" s="42">
        <f ca="1">COUNTIFS($AZ$4:AZ28,"T",$AU$4:AU28,"R",$AT$4:AT28,"U")</f>
        <v>3</v>
      </c>
      <c r="BH28" s="42">
        <f ca="1">COUNTIFS($AZ$4:AZ28,"B",$AU$4:AU28,"R",$AT$4:AT28,"U")</f>
        <v>7</v>
      </c>
      <c r="BI28" s="42"/>
      <c r="BP28" s="30">
        <f t="shared" ca="1" si="6"/>
        <v>26</v>
      </c>
      <c r="BU28" s="4">
        <f t="shared" si="14"/>
        <v>23</v>
      </c>
      <c r="BV28" s="36" t="s">
        <v>13</v>
      </c>
      <c r="BW28" s="4">
        <f t="shared" si="16"/>
        <v>23</v>
      </c>
      <c r="BX28" s="36" t="s">
        <v>29</v>
      </c>
    </row>
    <row r="29" spans="1:76">
      <c r="A29" s="52">
        <f t="shared" ca="1" si="0"/>
        <v>22</v>
      </c>
      <c r="B29" s="15">
        <f ca="1">COUNTIF($A$5:A29,$B$5)</f>
        <v>0</v>
      </c>
      <c r="C29" s="15">
        <f ca="1">COUNTIF($A$5:$A29,$C$5)</f>
        <v>0</v>
      </c>
      <c r="D29" s="15">
        <f ca="1">COUNTIF($A$5:$A29,$D$5)</f>
        <v>2</v>
      </c>
      <c r="E29" s="15">
        <f ca="1">COUNTIF($A$5:$A29,$E$5)</f>
        <v>1</v>
      </c>
      <c r="F29" s="15">
        <f ca="1">COUNTIF($A$5:$A29,$F$5)</f>
        <v>0</v>
      </c>
      <c r="G29" s="15">
        <f ca="1">COUNTIF($A$5:$A29,$G$5)</f>
        <v>1</v>
      </c>
      <c r="H29" s="15">
        <f ca="1">COUNTIF($A$5:$A29,$H$5)</f>
        <v>0</v>
      </c>
      <c r="I29" s="15">
        <f ca="1">COUNTIF($A$5:$A29,$I$5)</f>
        <v>1</v>
      </c>
      <c r="J29" s="15">
        <f ca="1">COUNTIF($A$5:$A29,$J$5)</f>
        <v>1</v>
      </c>
      <c r="K29" s="15">
        <f ca="1">COUNTIF($A$5:$A29,$K$5)</f>
        <v>3</v>
      </c>
      <c r="L29" s="15">
        <f ca="1">COUNTIF($A$5:$A29,$L$5)</f>
        <v>0</v>
      </c>
      <c r="M29" s="15">
        <f ca="1">COUNTIF($A$5:$A29,$M$5)</f>
        <v>0</v>
      </c>
      <c r="N29" s="15">
        <f ca="1">COUNTIF($A$5:$A29,$N$5)</f>
        <v>0</v>
      </c>
      <c r="O29" s="15">
        <f ca="1">COUNTIF($A$5:$A29,$O$5)</f>
        <v>2</v>
      </c>
      <c r="P29" s="15">
        <f ca="1">COUNTIF($A$5:$A29,$P$5)</f>
        <v>0</v>
      </c>
      <c r="Q29" s="15">
        <f ca="1">COUNTIF($A$5:$A29,$Q$5)</f>
        <v>0</v>
      </c>
      <c r="R29" s="15">
        <f ca="1">COUNTIF($A$5:$A29,$R$5)</f>
        <v>0</v>
      </c>
      <c r="S29" s="15">
        <f ca="1">COUNTIF($A$5:$A29,$S$5)</f>
        <v>0</v>
      </c>
      <c r="T29" s="15">
        <f ca="1">COUNTIF($A$5:$A29,$T$5)</f>
        <v>1</v>
      </c>
      <c r="U29" s="15">
        <f ca="1">COUNTIF($A$5:$A29,$U$5)</f>
        <v>1</v>
      </c>
      <c r="V29" s="15">
        <f ca="1">COUNTIF($A$5:$A29,$V$5)</f>
        <v>0</v>
      </c>
      <c r="W29" s="15">
        <f ca="1">COUNTIF($A$5:$A29,$W$5)</f>
        <v>1</v>
      </c>
      <c r="X29" s="15">
        <f ca="1">COUNTIF($A$5:$A29,$X$5)</f>
        <v>1</v>
      </c>
      <c r="Y29" s="15">
        <f ca="1">COUNTIF($A$5:$A29,$Y$5)</f>
        <v>1</v>
      </c>
      <c r="Z29" s="15">
        <f ca="1">COUNTIF($A$5:$A29,$Z$5)</f>
        <v>0</v>
      </c>
      <c r="AA29" s="15">
        <f ca="1">COUNTIF($A$5:$A29,$AA$5)</f>
        <v>1</v>
      </c>
      <c r="AB29" s="15">
        <f ca="1">COUNTIF($A$5:$A29,$AB$5)</f>
        <v>1</v>
      </c>
      <c r="AC29" s="15">
        <f ca="1">COUNTIF($A$5:$A29,$AC$5)</f>
        <v>1</v>
      </c>
      <c r="AD29" s="15">
        <f ca="1">COUNTIF($A$5:$A29,$AD$5)</f>
        <v>1</v>
      </c>
      <c r="AE29" s="15">
        <f ca="1">COUNTIF($A$5:$A29,$AE$5)</f>
        <v>1</v>
      </c>
      <c r="AF29" s="15">
        <f ca="1">COUNTIF($A$5:$A29,$AF$5)</f>
        <v>0</v>
      </c>
      <c r="AG29" s="15">
        <f ca="1">COUNTIF($A$5:$A29,$AG$5)</f>
        <v>1</v>
      </c>
      <c r="AH29" s="15">
        <f ca="1">COUNTIF($A$5:$A29,$AH$5)</f>
        <v>0</v>
      </c>
      <c r="AI29" s="15">
        <f ca="1">COUNTIF($A$5:$A29,$AI$5)</f>
        <v>0</v>
      </c>
      <c r="AJ29" s="15">
        <f ca="1">COUNTIF($A$5:$A29,$AJ$5)</f>
        <v>0</v>
      </c>
      <c r="AK29" s="15">
        <f ca="1">COUNTIF($A$5:$A29,$AK$5)</f>
        <v>1</v>
      </c>
      <c r="AL29" s="15">
        <f ca="1">COUNTIF($A$5:$A29,$AL$5)</f>
        <v>2</v>
      </c>
      <c r="AM29" s="21">
        <v>25</v>
      </c>
      <c r="AN29" s="25">
        <f t="shared" ca="1" si="13"/>
        <v>0</v>
      </c>
      <c r="AO29" s="41">
        <f t="shared" ca="1" si="7"/>
        <v>17</v>
      </c>
      <c r="AP29" s="41">
        <f t="shared" ca="1" si="8"/>
        <v>20</v>
      </c>
      <c r="AQ29" s="41">
        <f t="shared" ca="1" si="9"/>
        <v>4</v>
      </c>
      <c r="AR29" s="67">
        <f t="shared" si="10"/>
        <v>8</v>
      </c>
      <c r="AS29" s="67">
        <f t="shared" ca="1" si="1"/>
        <v>4</v>
      </c>
      <c r="AT29" s="41" t="str">
        <f ca="1">IF(COUNTIF($A$5:$A29,A29)&gt;1,"R","U")</f>
        <v>U</v>
      </c>
      <c r="AU29" s="48" t="str">
        <f t="shared" ca="1" si="2"/>
        <v>L</v>
      </c>
      <c r="AV29" s="42">
        <f ca="1">COUNTIFS($AU$5:AU29,"L",$AT$5:AT29,"U")</f>
        <v>9</v>
      </c>
      <c r="AW29" s="42">
        <f ca="1">COUNTIFS($AU$5:AU29,"R",$AT$5:AT29,"U")</f>
        <v>10</v>
      </c>
      <c r="AX29" s="42">
        <f t="shared" ca="1" si="3"/>
        <v>22</v>
      </c>
      <c r="AY29" s="42" t="str">
        <f t="shared" ca="1" si="4"/>
        <v/>
      </c>
      <c r="AZ29" s="48" t="str">
        <f t="shared" ca="1" si="5"/>
        <v>T</v>
      </c>
      <c r="BA29" s="42">
        <f ca="1">COUNTIFS($AZ$5:AZ29,"T",$AT$5:AT29,"U")</f>
        <v>8</v>
      </c>
      <c r="BB29" s="42">
        <f ca="1">COUNTIFS($AZ$5:AZ29,"B",$AT$5:AT29,"U")</f>
        <v>11</v>
      </c>
      <c r="BC29" s="42">
        <f t="shared" ca="1" si="11"/>
        <v>22</v>
      </c>
      <c r="BD29" s="42" t="str">
        <f t="shared" ca="1" si="12"/>
        <v/>
      </c>
      <c r="BE29" s="42">
        <f ca="1">COUNTIFS($AZ$4:AZ29,"T",$AU$4:AU29,"L",$AT$4:AT29,"U")</f>
        <v>5</v>
      </c>
      <c r="BF29" s="42">
        <f ca="1">COUNTIFS($AZ$4:AZ29,"B",$AU$4:AU29,"L",$AT$4:AT29,"U")</f>
        <v>4</v>
      </c>
      <c r="BG29" s="42">
        <f ca="1">COUNTIFS($AZ$4:AZ29,"T",$AU$4:AU29,"R",$AT$4:AT29,"U")</f>
        <v>3</v>
      </c>
      <c r="BH29" s="42">
        <f ca="1">COUNTIFS($AZ$4:AZ29,"B",$AU$4:AU29,"R",$AT$4:AT29,"U")</f>
        <v>7</v>
      </c>
      <c r="BI29" s="42"/>
      <c r="BJ29" s="36" t="s">
        <v>20</v>
      </c>
      <c r="BP29" s="30">
        <f t="shared" ca="1" si="6"/>
        <v>35</v>
      </c>
      <c r="BU29" s="4">
        <f t="shared" si="14"/>
        <v>24</v>
      </c>
      <c r="BV29" s="36" t="s">
        <v>12</v>
      </c>
      <c r="BW29" s="4">
        <f t="shared" si="16"/>
        <v>24</v>
      </c>
      <c r="BX29" s="36" t="s">
        <v>29</v>
      </c>
    </row>
    <row r="30" spans="1:76">
      <c r="A30" s="52">
        <f t="shared" ca="1" si="0"/>
        <v>6</v>
      </c>
      <c r="B30" s="15">
        <f ca="1">COUNTIF($A$5:A30,$B$5)</f>
        <v>0</v>
      </c>
      <c r="C30" s="15">
        <f ca="1">COUNTIF($A$5:$A30,$C$5)</f>
        <v>0</v>
      </c>
      <c r="D30" s="15">
        <f ca="1">COUNTIF($A$5:$A30,$D$5)</f>
        <v>2</v>
      </c>
      <c r="E30" s="15">
        <f ca="1">COUNTIF($A$5:$A30,$E$5)</f>
        <v>1</v>
      </c>
      <c r="F30" s="15">
        <f ca="1">COUNTIF($A$5:$A30,$F$5)</f>
        <v>0</v>
      </c>
      <c r="G30" s="15">
        <f ca="1">COUNTIF($A$5:$A30,$G$5)</f>
        <v>2</v>
      </c>
      <c r="H30" s="15">
        <f ca="1">COUNTIF($A$5:$A30,$H$5)</f>
        <v>0</v>
      </c>
      <c r="I30" s="15">
        <f ca="1">COUNTIF($A$5:$A30,$I$5)</f>
        <v>1</v>
      </c>
      <c r="J30" s="15">
        <f ca="1">COUNTIF($A$5:$A30,$J$5)</f>
        <v>1</v>
      </c>
      <c r="K30" s="15">
        <f ca="1">COUNTIF($A$5:$A30,$K$5)</f>
        <v>3</v>
      </c>
      <c r="L30" s="15">
        <f ca="1">COUNTIF($A$5:$A30,$L$5)</f>
        <v>0</v>
      </c>
      <c r="M30" s="15">
        <f ca="1">COUNTIF($A$5:$A30,$M$5)</f>
        <v>0</v>
      </c>
      <c r="N30" s="15">
        <f ca="1">COUNTIF($A$5:$A30,$N$5)</f>
        <v>0</v>
      </c>
      <c r="O30" s="15">
        <f ca="1">COUNTIF($A$5:$A30,$O$5)</f>
        <v>2</v>
      </c>
      <c r="P30" s="15">
        <f ca="1">COUNTIF($A$5:$A30,$P$5)</f>
        <v>0</v>
      </c>
      <c r="Q30" s="15">
        <f ca="1">COUNTIF($A$5:$A30,$Q$5)</f>
        <v>0</v>
      </c>
      <c r="R30" s="15">
        <f ca="1">COUNTIF($A$5:$A30,$R$5)</f>
        <v>0</v>
      </c>
      <c r="S30" s="15">
        <f ca="1">COUNTIF($A$5:$A30,$S$5)</f>
        <v>0</v>
      </c>
      <c r="T30" s="15">
        <f ca="1">COUNTIF($A$5:$A30,$T$5)</f>
        <v>1</v>
      </c>
      <c r="U30" s="15">
        <f ca="1">COUNTIF($A$5:$A30,$U$5)</f>
        <v>1</v>
      </c>
      <c r="V30" s="15">
        <f ca="1">COUNTIF($A$5:$A30,$V$5)</f>
        <v>0</v>
      </c>
      <c r="W30" s="15">
        <f ca="1">COUNTIF($A$5:$A30,$W$5)</f>
        <v>1</v>
      </c>
      <c r="X30" s="15">
        <f ca="1">COUNTIF($A$5:$A30,$X$5)</f>
        <v>1</v>
      </c>
      <c r="Y30" s="15">
        <f ca="1">COUNTIF($A$5:$A30,$Y$5)</f>
        <v>1</v>
      </c>
      <c r="Z30" s="15">
        <f ca="1">COUNTIF($A$5:$A30,$Z$5)</f>
        <v>0</v>
      </c>
      <c r="AA30" s="15">
        <f ca="1">COUNTIF($A$5:$A30,$AA$5)</f>
        <v>1</v>
      </c>
      <c r="AB30" s="15">
        <f ca="1">COUNTIF($A$5:$A30,$AB$5)</f>
        <v>1</v>
      </c>
      <c r="AC30" s="15">
        <f ca="1">COUNTIF($A$5:$A30,$AC$5)</f>
        <v>1</v>
      </c>
      <c r="AD30" s="15">
        <f ca="1">COUNTIF($A$5:$A30,$AD$5)</f>
        <v>1</v>
      </c>
      <c r="AE30" s="15">
        <f ca="1">COUNTIF($A$5:$A30,$AE$5)</f>
        <v>1</v>
      </c>
      <c r="AF30" s="15">
        <f ca="1">COUNTIF($A$5:$A30,$AF$5)</f>
        <v>0</v>
      </c>
      <c r="AG30" s="15">
        <f ca="1">COUNTIF($A$5:$A30,$AG$5)</f>
        <v>1</v>
      </c>
      <c r="AH30" s="15">
        <f ca="1">COUNTIF($A$5:$A30,$AH$5)</f>
        <v>0</v>
      </c>
      <c r="AI30" s="15">
        <f ca="1">COUNTIF($A$5:$A30,$AI$5)</f>
        <v>0</v>
      </c>
      <c r="AJ30" s="15">
        <f ca="1">COUNTIF($A$5:$A30,$AJ$5)</f>
        <v>0</v>
      </c>
      <c r="AK30" s="15">
        <f ca="1">COUNTIF($A$5:$A30,$AK$5)</f>
        <v>1</v>
      </c>
      <c r="AL30" s="15">
        <f ca="1">COUNTIF($A$5:$A30,$AL$5)</f>
        <v>2</v>
      </c>
      <c r="AM30" s="21">
        <v>26</v>
      </c>
      <c r="AN30" s="25">
        <f t="shared" ca="1" si="13"/>
        <v>0</v>
      </c>
      <c r="AO30" s="41">
        <f t="shared" ca="1" si="7"/>
        <v>17</v>
      </c>
      <c r="AP30" s="41">
        <f t="shared" ca="1" si="8"/>
        <v>20</v>
      </c>
      <c r="AQ30" s="41">
        <f t="shared" ca="1" si="9"/>
        <v>5</v>
      </c>
      <c r="AR30" s="67">
        <f t="shared" si="10"/>
        <v>9</v>
      </c>
      <c r="AS30" s="67">
        <f t="shared" ca="1" si="1"/>
        <v>4</v>
      </c>
      <c r="AT30" s="41" t="str">
        <f ca="1">IF(COUNTIF($A$5:$A30,A30)&gt;1,"R","U")</f>
        <v>R</v>
      </c>
      <c r="AU30" s="48" t="str">
        <f t="shared" ca="1" si="2"/>
        <v>R</v>
      </c>
      <c r="AV30" s="42">
        <f ca="1">COUNTIFS($AU$5:AU30,"L",$AT$5:AT30,"U")</f>
        <v>9</v>
      </c>
      <c r="AW30" s="42">
        <f ca="1">COUNTIFS($AU$5:AU30,"R",$AT$5:AT30,"U")</f>
        <v>10</v>
      </c>
      <c r="AX30" s="42" t="str">
        <f t="shared" ca="1" si="3"/>
        <v/>
      </c>
      <c r="AY30" s="42" t="str">
        <f t="shared" ca="1" si="4"/>
        <v/>
      </c>
      <c r="AZ30" s="48" t="str">
        <f t="shared" ca="1" si="5"/>
        <v>B</v>
      </c>
      <c r="BA30" s="42">
        <f ca="1">COUNTIFS($AZ$5:AZ30,"T",$AT$5:AT30,"U")</f>
        <v>8</v>
      </c>
      <c r="BB30" s="42">
        <f ca="1">COUNTIFS($AZ$5:AZ30,"B",$AT$5:AT30,"U")</f>
        <v>11</v>
      </c>
      <c r="BC30" s="42" t="str">
        <f t="shared" ca="1" si="11"/>
        <v/>
      </c>
      <c r="BD30" s="42" t="str">
        <f t="shared" ca="1" si="12"/>
        <v/>
      </c>
      <c r="BE30" s="42">
        <f ca="1">COUNTIFS($AZ$4:AZ30,"T",$AU$4:AU30,"L",$AT$4:AT30,"U")</f>
        <v>5</v>
      </c>
      <c r="BF30" s="42">
        <f ca="1">COUNTIFS($AZ$4:AZ30,"B",$AU$4:AU30,"L",$AT$4:AT30,"U")</f>
        <v>4</v>
      </c>
      <c r="BG30" s="42">
        <f ca="1">COUNTIFS($AZ$4:AZ30,"T",$AU$4:AU30,"R",$AT$4:AT30,"U")</f>
        <v>3</v>
      </c>
      <c r="BH30" s="42">
        <f ca="1">COUNTIFS($AZ$4:AZ30,"B",$AU$4:AU30,"R",$AT$4:AT30,"U")</f>
        <v>7</v>
      </c>
      <c r="BI30" s="42"/>
      <c r="BP30" s="30">
        <f t="shared" ca="1" si="6"/>
        <v>8</v>
      </c>
      <c r="BU30" s="4">
        <f t="shared" si="14"/>
        <v>25</v>
      </c>
      <c r="BV30" s="36" t="s">
        <v>13</v>
      </c>
      <c r="BW30" s="4">
        <f t="shared" si="16"/>
        <v>25</v>
      </c>
      <c r="BX30" s="36" t="s">
        <v>30</v>
      </c>
    </row>
    <row r="31" spans="1:76">
      <c r="A31" s="52">
        <f t="shared" ca="1" si="0"/>
        <v>3</v>
      </c>
      <c r="B31" s="15">
        <f ca="1">COUNTIF($A$5:A31,$B$5)</f>
        <v>0</v>
      </c>
      <c r="C31" s="15">
        <f ca="1">COUNTIF($A$5:$A31,$C$5)</f>
        <v>0</v>
      </c>
      <c r="D31" s="15">
        <f ca="1">COUNTIF($A$5:$A31,$D$5)</f>
        <v>3</v>
      </c>
      <c r="E31" s="15">
        <f ca="1">COUNTIF($A$5:$A31,$E$5)</f>
        <v>1</v>
      </c>
      <c r="F31" s="15">
        <f ca="1">COUNTIF($A$5:$A31,$F$5)</f>
        <v>0</v>
      </c>
      <c r="G31" s="15">
        <f ca="1">COUNTIF($A$5:$A31,$G$5)</f>
        <v>2</v>
      </c>
      <c r="H31" s="15">
        <f ca="1">COUNTIF($A$5:$A31,$H$5)</f>
        <v>0</v>
      </c>
      <c r="I31" s="15">
        <f ca="1">COUNTIF($A$5:$A31,$I$5)</f>
        <v>1</v>
      </c>
      <c r="J31" s="15">
        <f ca="1">COUNTIF($A$5:$A31,$J$5)</f>
        <v>1</v>
      </c>
      <c r="K31" s="15">
        <f ca="1">COUNTIF($A$5:$A31,$K$5)</f>
        <v>3</v>
      </c>
      <c r="L31" s="15">
        <f ca="1">COUNTIF($A$5:$A31,$L$5)</f>
        <v>0</v>
      </c>
      <c r="M31" s="15">
        <f ca="1">COUNTIF($A$5:$A31,$M$5)</f>
        <v>0</v>
      </c>
      <c r="N31" s="15">
        <f ca="1">COUNTIF($A$5:$A31,$N$5)</f>
        <v>0</v>
      </c>
      <c r="O31" s="15">
        <f ca="1">COUNTIF($A$5:$A31,$O$5)</f>
        <v>2</v>
      </c>
      <c r="P31" s="15">
        <f ca="1">COUNTIF($A$5:$A31,$P$5)</f>
        <v>0</v>
      </c>
      <c r="Q31" s="15">
        <f ca="1">COUNTIF($A$5:$A31,$Q$5)</f>
        <v>0</v>
      </c>
      <c r="R31" s="15">
        <f ca="1">COUNTIF($A$5:$A31,$R$5)</f>
        <v>0</v>
      </c>
      <c r="S31" s="15">
        <f ca="1">COUNTIF($A$5:$A31,$S$5)</f>
        <v>0</v>
      </c>
      <c r="T31" s="15">
        <f ca="1">COUNTIF($A$5:$A31,$T$5)</f>
        <v>1</v>
      </c>
      <c r="U31" s="15">
        <f ca="1">COUNTIF($A$5:$A31,$U$5)</f>
        <v>1</v>
      </c>
      <c r="V31" s="15">
        <f ca="1">COUNTIF($A$5:$A31,$V$5)</f>
        <v>0</v>
      </c>
      <c r="W31" s="15">
        <f ca="1">COUNTIF($A$5:$A31,$W$5)</f>
        <v>1</v>
      </c>
      <c r="X31" s="15">
        <f ca="1">COUNTIF($A$5:$A31,$X$5)</f>
        <v>1</v>
      </c>
      <c r="Y31" s="15">
        <f ca="1">COUNTIF($A$5:$A31,$Y$5)</f>
        <v>1</v>
      </c>
      <c r="Z31" s="15">
        <f ca="1">COUNTIF($A$5:$A31,$Z$5)</f>
        <v>0</v>
      </c>
      <c r="AA31" s="15">
        <f ca="1">COUNTIF($A$5:$A31,$AA$5)</f>
        <v>1</v>
      </c>
      <c r="AB31" s="15">
        <f ca="1">COUNTIF($A$5:$A31,$AB$5)</f>
        <v>1</v>
      </c>
      <c r="AC31" s="15">
        <f ca="1">COUNTIF($A$5:$A31,$AC$5)</f>
        <v>1</v>
      </c>
      <c r="AD31" s="15">
        <f ca="1">COUNTIF($A$5:$A31,$AD$5)</f>
        <v>1</v>
      </c>
      <c r="AE31" s="15">
        <f ca="1">COUNTIF($A$5:$A31,$AE$5)</f>
        <v>1</v>
      </c>
      <c r="AF31" s="15">
        <f ca="1">COUNTIF($A$5:$A31,$AF$5)</f>
        <v>0</v>
      </c>
      <c r="AG31" s="15">
        <f ca="1">COUNTIF($A$5:$A31,$AG$5)</f>
        <v>1</v>
      </c>
      <c r="AH31" s="15">
        <f ca="1">COUNTIF($A$5:$A31,$AH$5)</f>
        <v>0</v>
      </c>
      <c r="AI31" s="15">
        <f ca="1">COUNTIF($A$5:$A31,$AI$5)</f>
        <v>0</v>
      </c>
      <c r="AJ31" s="15">
        <f ca="1">COUNTIF($A$5:$A31,$AJ$5)</f>
        <v>0</v>
      </c>
      <c r="AK31" s="15">
        <f ca="1">COUNTIF($A$5:$A31,$AK$5)</f>
        <v>1</v>
      </c>
      <c r="AL31" s="15">
        <f ca="1">COUNTIF($A$5:$A31,$AL$5)</f>
        <v>2</v>
      </c>
      <c r="AM31" s="21">
        <v>27</v>
      </c>
      <c r="AN31" s="25">
        <f t="shared" ca="1" si="13"/>
        <v>0</v>
      </c>
      <c r="AO31" s="41">
        <f t="shared" ca="1" si="7"/>
        <v>17</v>
      </c>
      <c r="AP31" s="41">
        <f t="shared" ca="1" si="8"/>
        <v>20</v>
      </c>
      <c r="AQ31" s="41">
        <f t="shared" ca="1" si="9"/>
        <v>5</v>
      </c>
      <c r="AR31" s="67">
        <f t="shared" si="10"/>
        <v>9</v>
      </c>
      <c r="AS31" s="67">
        <f t="shared" ca="1" si="1"/>
        <v>4</v>
      </c>
      <c r="AT31" s="41" t="str">
        <f ca="1">IF(COUNTIF($A$5:$A31,A31)&gt;1,"R","U")</f>
        <v>R</v>
      </c>
      <c r="AU31" s="48" t="str">
        <f t="shared" ca="1" si="2"/>
        <v>L</v>
      </c>
      <c r="AV31" s="42">
        <f ca="1">COUNTIFS($AU$5:AU31,"L",$AT$5:AT31,"U")</f>
        <v>9</v>
      </c>
      <c r="AW31" s="42">
        <f ca="1">COUNTIFS($AU$5:AU31,"R",$AT$5:AT31,"U")</f>
        <v>10</v>
      </c>
      <c r="AX31" s="42" t="str">
        <f t="shared" ca="1" si="3"/>
        <v/>
      </c>
      <c r="AY31" s="42" t="str">
        <f t="shared" ca="1" si="4"/>
        <v/>
      </c>
      <c r="AZ31" s="48" t="str">
        <f t="shared" ca="1" si="5"/>
        <v>T</v>
      </c>
      <c r="BA31" s="42">
        <f ca="1">COUNTIFS($AZ$5:AZ31,"T",$AT$5:AT31,"U")</f>
        <v>8</v>
      </c>
      <c r="BB31" s="42">
        <f ca="1">COUNTIFS($AZ$5:AZ31,"B",$AT$5:AT31,"U")</f>
        <v>11</v>
      </c>
      <c r="BC31" s="42" t="str">
        <f t="shared" ca="1" si="11"/>
        <v/>
      </c>
      <c r="BD31" s="42" t="str">
        <f t="shared" ca="1" si="12"/>
        <v/>
      </c>
      <c r="BE31" s="42">
        <f ca="1">COUNTIFS($AZ$4:AZ31,"T",$AU$4:AU31,"L",$AT$4:AT31,"U")</f>
        <v>5</v>
      </c>
      <c r="BF31" s="42">
        <f ca="1">COUNTIFS($AZ$4:AZ31,"B",$AU$4:AU31,"L",$AT$4:AT31,"U")</f>
        <v>4</v>
      </c>
      <c r="BG31" s="42">
        <f ca="1">COUNTIFS($AZ$4:AZ31,"T",$AU$4:AU31,"R",$AT$4:AT31,"U")</f>
        <v>3</v>
      </c>
      <c r="BH31" s="42">
        <f ca="1">COUNTIFS($AZ$4:AZ31,"B",$AU$4:AU31,"R",$AT$4:AT31,"U")</f>
        <v>7</v>
      </c>
      <c r="BI31" s="42"/>
      <c r="BP31" s="30">
        <f t="shared" ca="1" si="6"/>
        <v>17</v>
      </c>
      <c r="BU31" s="4">
        <f t="shared" si="14"/>
        <v>26</v>
      </c>
      <c r="BV31" s="36" t="s">
        <v>12</v>
      </c>
      <c r="BW31" s="4">
        <f t="shared" si="16"/>
        <v>26</v>
      </c>
      <c r="BX31" s="36" t="s">
        <v>30</v>
      </c>
    </row>
    <row r="32" spans="1:76">
      <c r="A32" s="52">
        <f t="shared" ca="1" si="0"/>
        <v>35</v>
      </c>
      <c r="B32" s="15">
        <f ca="1">COUNTIF($A$5:A32,$B$5)</f>
        <v>0</v>
      </c>
      <c r="C32" s="15">
        <f ca="1">COUNTIF($A$5:$A32,$C$5)</f>
        <v>0</v>
      </c>
      <c r="D32" s="15">
        <f ca="1">COUNTIF($A$5:$A32,$D$5)</f>
        <v>3</v>
      </c>
      <c r="E32" s="15">
        <f ca="1">COUNTIF($A$5:$A32,$E$5)</f>
        <v>1</v>
      </c>
      <c r="F32" s="15">
        <f ca="1">COUNTIF($A$5:$A32,$F$5)</f>
        <v>0</v>
      </c>
      <c r="G32" s="15">
        <f ca="1">COUNTIF($A$5:$A32,$G$5)</f>
        <v>2</v>
      </c>
      <c r="H32" s="15">
        <f ca="1">COUNTIF($A$5:$A32,$H$5)</f>
        <v>0</v>
      </c>
      <c r="I32" s="15">
        <f ca="1">COUNTIF($A$5:$A32,$I$5)</f>
        <v>1</v>
      </c>
      <c r="J32" s="15">
        <f ca="1">COUNTIF($A$5:$A32,$J$5)</f>
        <v>1</v>
      </c>
      <c r="K32" s="15">
        <f ca="1">COUNTIF($A$5:$A32,$K$5)</f>
        <v>3</v>
      </c>
      <c r="L32" s="15">
        <f ca="1">COUNTIF($A$5:$A32,$L$5)</f>
        <v>0</v>
      </c>
      <c r="M32" s="15">
        <f ca="1">COUNTIF($A$5:$A32,$M$5)</f>
        <v>0</v>
      </c>
      <c r="N32" s="15">
        <f ca="1">COUNTIF($A$5:$A32,$N$5)</f>
        <v>0</v>
      </c>
      <c r="O32" s="15">
        <f ca="1">COUNTIF($A$5:$A32,$O$5)</f>
        <v>2</v>
      </c>
      <c r="P32" s="15">
        <f ca="1">COUNTIF($A$5:$A32,$P$5)</f>
        <v>0</v>
      </c>
      <c r="Q32" s="15">
        <f ca="1">COUNTIF($A$5:$A32,$Q$5)</f>
        <v>0</v>
      </c>
      <c r="R32" s="15">
        <f ca="1">COUNTIF($A$5:$A32,$R$5)</f>
        <v>0</v>
      </c>
      <c r="S32" s="15">
        <f ca="1">COUNTIF($A$5:$A32,$S$5)</f>
        <v>0</v>
      </c>
      <c r="T32" s="15">
        <f ca="1">COUNTIF($A$5:$A32,$T$5)</f>
        <v>1</v>
      </c>
      <c r="U32" s="15">
        <f ca="1">COUNTIF($A$5:$A32,$U$5)</f>
        <v>1</v>
      </c>
      <c r="V32" s="15">
        <f ca="1">COUNTIF($A$5:$A32,$V$5)</f>
        <v>0</v>
      </c>
      <c r="W32" s="15">
        <f ca="1">COUNTIF($A$5:$A32,$W$5)</f>
        <v>1</v>
      </c>
      <c r="X32" s="15">
        <f ca="1">COUNTIF($A$5:$A32,$X$5)</f>
        <v>1</v>
      </c>
      <c r="Y32" s="15">
        <f ca="1">COUNTIF($A$5:$A32,$Y$5)</f>
        <v>1</v>
      </c>
      <c r="Z32" s="15">
        <f ca="1">COUNTIF($A$5:$A32,$Z$5)</f>
        <v>0</v>
      </c>
      <c r="AA32" s="15">
        <f ca="1">COUNTIF($A$5:$A32,$AA$5)</f>
        <v>1</v>
      </c>
      <c r="AB32" s="15">
        <f ca="1">COUNTIF($A$5:$A32,$AB$5)</f>
        <v>1</v>
      </c>
      <c r="AC32" s="15">
        <f ca="1">COUNTIF($A$5:$A32,$AC$5)</f>
        <v>1</v>
      </c>
      <c r="AD32" s="15">
        <f ca="1">COUNTIF($A$5:$A32,$AD$5)</f>
        <v>1</v>
      </c>
      <c r="AE32" s="15">
        <f ca="1">COUNTIF($A$5:$A32,$AE$5)</f>
        <v>1</v>
      </c>
      <c r="AF32" s="15">
        <f ca="1">COUNTIF($A$5:$A32,$AF$5)</f>
        <v>0</v>
      </c>
      <c r="AG32" s="15">
        <f ca="1">COUNTIF($A$5:$A32,$AG$5)</f>
        <v>1</v>
      </c>
      <c r="AH32" s="15">
        <f ca="1">COUNTIF($A$5:$A32,$AH$5)</f>
        <v>0</v>
      </c>
      <c r="AI32" s="15">
        <f ca="1">COUNTIF($A$5:$A32,$AI$5)</f>
        <v>0</v>
      </c>
      <c r="AJ32" s="15">
        <f ca="1">COUNTIF($A$5:$A32,$AJ$5)</f>
        <v>1</v>
      </c>
      <c r="AK32" s="15">
        <f ca="1">COUNTIF($A$5:$A32,$AK$5)</f>
        <v>1</v>
      </c>
      <c r="AL32" s="15">
        <f ca="1">COUNTIF($A$5:$A32,$AL$5)</f>
        <v>2</v>
      </c>
      <c r="AM32" s="21">
        <v>28</v>
      </c>
      <c r="AN32" s="25">
        <f t="shared" ca="1" si="13"/>
        <v>0</v>
      </c>
      <c r="AO32" s="41">
        <f t="shared" ca="1" si="7"/>
        <v>16</v>
      </c>
      <c r="AP32" s="41">
        <f t="shared" ca="1" si="8"/>
        <v>21</v>
      </c>
      <c r="AQ32" s="41">
        <f t="shared" ca="1" si="9"/>
        <v>5</v>
      </c>
      <c r="AR32" s="67">
        <f t="shared" si="10"/>
        <v>9</v>
      </c>
      <c r="AS32" s="67">
        <f t="shared" ca="1" si="1"/>
        <v>4</v>
      </c>
      <c r="AT32" s="41" t="str">
        <f ca="1">IF(COUNTIF($A$5:$A32,A32)&gt;1,"R","U")</f>
        <v>U</v>
      </c>
      <c r="AU32" s="48" t="str">
        <f t="shared" ca="1" si="2"/>
        <v>L</v>
      </c>
      <c r="AV32" s="42">
        <f ca="1">COUNTIFS($AU$5:AU32,"L",$AT$5:AT32,"U")</f>
        <v>10</v>
      </c>
      <c r="AW32" s="42">
        <f ca="1">COUNTIFS($AU$5:AU32,"R",$AT$5:AT32,"U")</f>
        <v>10</v>
      </c>
      <c r="AX32" s="42">
        <f t="shared" ca="1" si="3"/>
        <v>35</v>
      </c>
      <c r="AY32" s="42" t="str">
        <f t="shared" ca="1" si="4"/>
        <v/>
      </c>
      <c r="AZ32" s="48" t="str">
        <f t="shared" ca="1" si="5"/>
        <v>T</v>
      </c>
      <c r="BA32" s="42">
        <f ca="1">COUNTIFS($AZ$5:AZ32,"T",$AT$5:AT32,"U")</f>
        <v>9</v>
      </c>
      <c r="BB32" s="42">
        <f ca="1">COUNTIFS($AZ$5:AZ32,"B",$AT$5:AT32,"U")</f>
        <v>11</v>
      </c>
      <c r="BC32" s="42">
        <f t="shared" ca="1" si="11"/>
        <v>35</v>
      </c>
      <c r="BD32" s="42" t="str">
        <f t="shared" ca="1" si="12"/>
        <v/>
      </c>
      <c r="BE32" s="42">
        <f ca="1">COUNTIFS($AZ$4:AZ32,"T",$AU$4:AU32,"L",$AT$4:AT32,"U")</f>
        <v>6</v>
      </c>
      <c r="BF32" s="42">
        <f ca="1">COUNTIFS($AZ$4:AZ32,"B",$AU$4:AU32,"L",$AT$4:AT32,"U")</f>
        <v>4</v>
      </c>
      <c r="BG32" s="42">
        <f ca="1">COUNTIFS($AZ$4:AZ32,"T",$AU$4:AU32,"R",$AT$4:AT32,"U")</f>
        <v>3</v>
      </c>
      <c r="BH32" s="42">
        <f ca="1">COUNTIFS($AZ$4:AZ32,"B",$AU$4:AU32,"R",$AT$4:AT32,"U")</f>
        <v>7</v>
      </c>
      <c r="BI32" s="42"/>
      <c r="BP32" s="30">
        <f t="shared" ca="1" si="6"/>
        <v>13</v>
      </c>
      <c r="BU32" s="4">
        <f t="shared" si="14"/>
        <v>27</v>
      </c>
      <c r="BV32" s="36" t="s">
        <v>13</v>
      </c>
      <c r="BW32" s="4">
        <f t="shared" si="16"/>
        <v>27</v>
      </c>
      <c r="BX32" s="36" t="s">
        <v>29</v>
      </c>
    </row>
    <row r="33" spans="1:76">
      <c r="A33" s="52">
        <f t="shared" ca="1" si="0"/>
        <v>16</v>
      </c>
      <c r="B33" s="15">
        <f ca="1">COUNTIF($A$5:A33,$B$5)</f>
        <v>0</v>
      </c>
      <c r="C33" s="15">
        <f ca="1">COUNTIF($A$5:$A33,$C$5)</f>
        <v>0</v>
      </c>
      <c r="D33" s="15">
        <f ca="1">COUNTIF($A$5:$A33,$D$5)</f>
        <v>3</v>
      </c>
      <c r="E33" s="15">
        <f ca="1">COUNTIF($A$5:$A33,$E$5)</f>
        <v>1</v>
      </c>
      <c r="F33" s="15">
        <f ca="1">COUNTIF($A$5:$A33,$F$5)</f>
        <v>0</v>
      </c>
      <c r="G33" s="15">
        <f ca="1">COUNTIF($A$5:$A33,$G$5)</f>
        <v>2</v>
      </c>
      <c r="H33" s="15">
        <f ca="1">COUNTIF($A$5:$A33,$H$5)</f>
        <v>0</v>
      </c>
      <c r="I33" s="15">
        <f ca="1">COUNTIF($A$5:$A33,$I$5)</f>
        <v>1</v>
      </c>
      <c r="J33" s="15">
        <f ca="1">COUNTIF($A$5:$A33,$J$5)</f>
        <v>1</v>
      </c>
      <c r="K33" s="15">
        <f ca="1">COUNTIF($A$5:$A33,$K$5)</f>
        <v>3</v>
      </c>
      <c r="L33" s="15">
        <f ca="1">COUNTIF($A$5:$A33,$L$5)</f>
        <v>0</v>
      </c>
      <c r="M33" s="15">
        <f ca="1">COUNTIF($A$5:$A33,$M$5)</f>
        <v>0</v>
      </c>
      <c r="N33" s="15">
        <f ca="1">COUNTIF($A$5:$A33,$N$5)</f>
        <v>0</v>
      </c>
      <c r="O33" s="15">
        <f ca="1">COUNTIF($A$5:$A33,$O$5)</f>
        <v>2</v>
      </c>
      <c r="P33" s="15">
        <f ca="1">COUNTIF($A$5:$A33,$P$5)</f>
        <v>0</v>
      </c>
      <c r="Q33" s="15">
        <f ca="1">COUNTIF($A$5:$A33,$Q$5)</f>
        <v>1</v>
      </c>
      <c r="R33" s="15">
        <f ca="1">COUNTIF($A$5:$A33,$R$5)</f>
        <v>0</v>
      </c>
      <c r="S33" s="15">
        <f ca="1">COUNTIF($A$5:$A33,$S$5)</f>
        <v>0</v>
      </c>
      <c r="T33" s="15">
        <f ca="1">COUNTIF($A$5:$A33,$T$5)</f>
        <v>1</v>
      </c>
      <c r="U33" s="15">
        <f ca="1">COUNTIF($A$5:$A33,$U$5)</f>
        <v>1</v>
      </c>
      <c r="V33" s="15">
        <f ca="1">COUNTIF($A$5:$A33,$V$5)</f>
        <v>0</v>
      </c>
      <c r="W33" s="15">
        <f ca="1">COUNTIF($A$5:$A33,$W$5)</f>
        <v>1</v>
      </c>
      <c r="X33" s="15">
        <f ca="1">COUNTIF($A$5:$A33,$X$5)</f>
        <v>1</v>
      </c>
      <c r="Y33" s="15">
        <f ca="1">COUNTIF($A$5:$A33,$Y$5)</f>
        <v>1</v>
      </c>
      <c r="Z33" s="15">
        <f ca="1">COUNTIF($A$5:$A33,$Z$5)</f>
        <v>0</v>
      </c>
      <c r="AA33" s="15">
        <f ca="1">COUNTIF($A$5:$A33,$AA$5)</f>
        <v>1</v>
      </c>
      <c r="AB33" s="15">
        <f ca="1">COUNTIF($A$5:$A33,$AB$5)</f>
        <v>1</v>
      </c>
      <c r="AC33" s="15">
        <f ca="1">COUNTIF($A$5:$A33,$AC$5)</f>
        <v>1</v>
      </c>
      <c r="AD33" s="15">
        <f ca="1">COUNTIF($A$5:$A33,$AD$5)</f>
        <v>1</v>
      </c>
      <c r="AE33" s="15">
        <f ca="1">COUNTIF($A$5:$A33,$AE$5)</f>
        <v>1</v>
      </c>
      <c r="AF33" s="15">
        <f ca="1">COUNTIF($A$5:$A33,$AF$5)</f>
        <v>0</v>
      </c>
      <c r="AG33" s="15">
        <f ca="1">COUNTIF($A$5:$A33,$AG$5)</f>
        <v>1</v>
      </c>
      <c r="AH33" s="15">
        <f ca="1">COUNTIF($A$5:$A33,$AH$5)</f>
        <v>0</v>
      </c>
      <c r="AI33" s="15">
        <f ca="1">COUNTIF($A$5:$A33,$AI$5)</f>
        <v>0</v>
      </c>
      <c r="AJ33" s="15">
        <f ca="1">COUNTIF($A$5:$A33,$AJ$5)</f>
        <v>1</v>
      </c>
      <c r="AK33" s="15">
        <f ca="1">COUNTIF($A$5:$A33,$AK$5)</f>
        <v>1</v>
      </c>
      <c r="AL33" s="15">
        <f ca="1">COUNTIF($A$5:$A33,$AL$5)</f>
        <v>2</v>
      </c>
      <c r="AM33" s="21">
        <v>29</v>
      </c>
      <c r="AN33" s="25">
        <f t="shared" ca="1" si="13"/>
        <v>0</v>
      </c>
      <c r="AO33" s="41">
        <f t="shared" ca="1" si="7"/>
        <v>15</v>
      </c>
      <c r="AP33" s="41">
        <f t="shared" ca="1" si="8"/>
        <v>22</v>
      </c>
      <c r="AQ33" s="41">
        <f t="shared" ca="1" si="9"/>
        <v>5</v>
      </c>
      <c r="AR33" s="67">
        <f t="shared" si="10"/>
        <v>10</v>
      </c>
      <c r="AS33" s="67">
        <f t="shared" ca="1" si="1"/>
        <v>5</v>
      </c>
      <c r="AT33" s="41" t="str">
        <f ca="1">IF(COUNTIF($A$5:$A33,A33)&gt;1,"R","U")</f>
        <v>U</v>
      </c>
      <c r="AU33" s="48" t="str">
        <f t="shared" ca="1" si="2"/>
        <v>L</v>
      </c>
      <c r="AV33" s="42">
        <f ca="1">COUNTIFS($AU$5:AU33,"L",$AT$5:AT33,"U")</f>
        <v>11</v>
      </c>
      <c r="AW33" s="42">
        <f ca="1">COUNTIFS($AU$5:AU33,"R",$AT$5:AT33,"U")</f>
        <v>10</v>
      </c>
      <c r="AX33" s="42">
        <f t="shared" ca="1" si="3"/>
        <v>16</v>
      </c>
      <c r="AY33" s="42" t="str">
        <f t="shared" ca="1" si="4"/>
        <v/>
      </c>
      <c r="AZ33" s="48" t="str">
        <f t="shared" ca="1" si="5"/>
        <v>B</v>
      </c>
      <c r="BA33" s="42">
        <f ca="1">COUNTIFS($AZ$5:AZ33,"T",$AT$5:AT33,"U")</f>
        <v>9</v>
      </c>
      <c r="BB33" s="42">
        <f ca="1">COUNTIFS($AZ$5:AZ33,"B",$AT$5:AT33,"U")</f>
        <v>12</v>
      </c>
      <c r="BC33" s="42" t="str">
        <f t="shared" ca="1" si="11"/>
        <v/>
      </c>
      <c r="BD33" s="42">
        <f t="shared" ca="1" si="12"/>
        <v>16</v>
      </c>
      <c r="BE33" s="42">
        <f ca="1">COUNTIFS($AZ$4:AZ33,"T",$AU$4:AU33,"L",$AT$4:AT33,"U")</f>
        <v>6</v>
      </c>
      <c r="BF33" s="42">
        <f ca="1">COUNTIFS($AZ$4:AZ33,"B",$AU$4:AU33,"L",$AT$4:AT33,"U")</f>
        <v>5</v>
      </c>
      <c r="BG33" s="42">
        <f ca="1">COUNTIFS($AZ$4:AZ33,"T",$AU$4:AU33,"R",$AT$4:AT33,"U")</f>
        <v>3</v>
      </c>
      <c r="BH33" s="42">
        <f ca="1">COUNTIFS($AZ$4:AZ33,"B",$AU$4:AU33,"R",$AT$4:AT33,"U")</f>
        <v>7</v>
      </c>
      <c r="BI33" s="42"/>
      <c r="BJ33" s="59"/>
      <c r="BP33" s="30">
        <f t="shared" ca="1" si="6"/>
        <v>1</v>
      </c>
      <c r="BU33" s="4">
        <f>BU32+1</f>
        <v>28</v>
      </c>
      <c r="BV33" s="36" t="s">
        <v>12</v>
      </c>
      <c r="BW33" s="4">
        <f>BW32+1</f>
        <v>28</v>
      </c>
      <c r="BX33" s="36" t="s">
        <v>30</v>
      </c>
    </row>
    <row r="34" spans="1:76">
      <c r="A34" s="52">
        <f t="shared" ca="1" si="0"/>
        <v>8</v>
      </c>
      <c r="B34" s="15">
        <f ca="1">COUNTIF($A$5:A34,$B$5)</f>
        <v>0</v>
      </c>
      <c r="C34" s="15">
        <f ca="1">COUNTIF($A$5:$A34,$C$5)</f>
        <v>0</v>
      </c>
      <c r="D34" s="15">
        <f ca="1">COUNTIF($A$5:$A34,$D$5)</f>
        <v>3</v>
      </c>
      <c r="E34" s="15">
        <f ca="1">COUNTIF($A$5:$A34,$E$5)</f>
        <v>1</v>
      </c>
      <c r="F34" s="15">
        <f ca="1">COUNTIF($A$5:$A34,$F$5)</f>
        <v>0</v>
      </c>
      <c r="G34" s="15">
        <f ca="1">COUNTIF($A$5:$A34,$G$5)</f>
        <v>2</v>
      </c>
      <c r="H34" s="15">
        <f ca="1">COUNTIF($A$5:$A34,$H$5)</f>
        <v>0</v>
      </c>
      <c r="I34" s="15">
        <f ca="1">COUNTIF($A$5:$A34,$I$5)</f>
        <v>2</v>
      </c>
      <c r="J34" s="15">
        <f ca="1">COUNTIF($A$5:$A34,$J$5)</f>
        <v>1</v>
      </c>
      <c r="K34" s="15">
        <f ca="1">COUNTIF($A$5:$A34,$K$5)</f>
        <v>3</v>
      </c>
      <c r="L34" s="15">
        <f ca="1">COUNTIF($A$5:$A34,$L$5)</f>
        <v>0</v>
      </c>
      <c r="M34" s="15">
        <f ca="1">COUNTIF($A$5:$A34,$M$5)</f>
        <v>0</v>
      </c>
      <c r="N34" s="15">
        <f ca="1">COUNTIF($A$5:$A34,$N$5)</f>
        <v>0</v>
      </c>
      <c r="O34" s="15">
        <f ca="1">COUNTIF($A$5:$A34,$O$5)</f>
        <v>2</v>
      </c>
      <c r="P34" s="15">
        <f ca="1">COUNTIF($A$5:$A34,$P$5)</f>
        <v>0</v>
      </c>
      <c r="Q34" s="15">
        <f ca="1">COUNTIF($A$5:$A34,$Q$5)</f>
        <v>1</v>
      </c>
      <c r="R34" s="15">
        <f ca="1">COUNTIF($A$5:$A34,$R$5)</f>
        <v>0</v>
      </c>
      <c r="S34" s="15">
        <f ca="1">COUNTIF($A$5:$A34,$S$5)</f>
        <v>0</v>
      </c>
      <c r="T34" s="15">
        <f ca="1">COUNTIF($A$5:$A34,$T$5)</f>
        <v>1</v>
      </c>
      <c r="U34" s="15">
        <f ca="1">COUNTIF($A$5:$A34,$U$5)</f>
        <v>1</v>
      </c>
      <c r="V34" s="15">
        <f ca="1">COUNTIF($A$5:$A34,$V$5)</f>
        <v>0</v>
      </c>
      <c r="W34" s="15">
        <f ca="1">COUNTIF($A$5:$A34,$W$5)</f>
        <v>1</v>
      </c>
      <c r="X34" s="15">
        <f ca="1">COUNTIF($A$5:$A34,$X$5)</f>
        <v>1</v>
      </c>
      <c r="Y34" s="15">
        <f ca="1">COUNTIF($A$5:$A34,$Y$5)</f>
        <v>1</v>
      </c>
      <c r="Z34" s="15">
        <f ca="1">COUNTIF($A$5:$A34,$Z$5)</f>
        <v>0</v>
      </c>
      <c r="AA34" s="15">
        <f ca="1">COUNTIF($A$5:$A34,$AA$5)</f>
        <v>1</v>
      </c>
      <c r="AB34" s="15">
        <f ca="1">COUNTIF($A$5:$A34,$AB$5)</f>
        <v>1</v>
      </c>
      <c r="AC34" s="15">
        <f ca="1">COUNTIF($A$5:$A34,$AC$5)</f>
        <v>1</v>
      </c>
      <c r="AD34" s="15">
        <f ca="1">COUNTIF($A$5:$A34,$AD$5)</f>
        <v>1</v>
      </c>
      <c r="AE34" s="15">
        <f ca="1">COUNTIF($A$5:$A34,$AE$5)</f>
        <v>1</v>
      </c>
      <c r="AF34" s="15">
        <f ca="1">COUNTIF($A$5:$A34,$AF$5)</f>
        <v>0</v>
      </c>
      <c r="AG34" s="15">
        <f ca="1">COUNTIF($A$5:$A34,$AG$5)</f>
        <v>1</v>
      </c>
      <c r="AH34" s="15">
        <f ca="1">COUNTIF($A$5:$A34,$AH$5)</f>
        <v>0</v>
      </c>
      <c r="AI34" s="15">
        <f ca="1">COUNTIF($A$5:$A34,$AI$5)</f>
        <v>0</v>
      </c>
      <c r="AJ34" s="15">
        <f ca="1">COUNTIF($A$5:$A34,$AJ$5)</f>
        <v>1</v>
      </c>
      <c r="AK34" s="15">
        <f ca="1">COUNTIF($A$5:$A34,$AK$5)</f>
        <v>1</v>
      </c>
      <c r="AL34" s="15">
        <f ca="1">COUNTIF($A$5:$A34,$AL$5)</f>
        <v>2</v>
      </c>
      <c r="AM34" s="21">
        <v>30</v>
      </c>
      <c r="AN34" s="25">
        <f t="shared" ca="1" si="13"/>
        <v>0</v>
      </c>
      <c r="AO34" s="41">
        <f t="shared" ca="1" si="7"/>
        <v>15</v>
      </c>
      <c r="AP34" s="41">
        <f t="shared" ca="1" si="8"/>
        <v>22</v>
      </c>
      <c r="AQ34" s="41">
        <f t="shared" ca="1" si="9"/>
        <v>6</v>
      </c>
      <c r="AR34" s="67">
        <f t="shared" si="10"/>
        <v>10</v>
      </c>
      <c r="AS34" s="67">
        <f t="shared" ca="1" si="1"/>
        <v>4</v>
      </c>
      <c r="AT34" s="41" t="str">
        <f ca="1">IF(COUNTIF($A$5:$A34,A34)&gt;1,"R","U")</f>
        <v>R</v>
      </c>
      <c r="AU34" s="48" t="str">
        <f t="shared" ca="1" si="2"/>
        <v>R</v>
      </c>
      <c r="AV34" s="42">
        <f ca="1">COUNTIFS($AU$5:AU34,"L",$AT$5:AT34,"U")</f>
        <v>11</v>
      </c>
      <c r="AW34" s="42">
        <f ca="1">COUNTIFS($AU$5:AU34,"R",$AT$5:AT34,"U")</f>
        <v>10</v>
      </c>
      <c r="AX34" s="42" t="str">
        <f t="shared" ca="1" si="3"/>
        <v/>
      </c>
      <c r="AY34" s="42" t="str">
        <f t="shared" ca="1" si="4"/>
        <v/>
      </c>
      <c r="AZ34" s="48" t="str">
        <f t="shared" ca="1" si="5"/>
        <v>B</v>
      </c>
      <c r="BA34" s="42">
        <f ca="1">COUNTIFS($AZ$5:AZ34,"T",$AT$5:AT34,"U")</f>
        <v>9</v>
      </c>
      <c r="BB34" s="42">
        <f ca="1">COUNTIFS($AZ$5:AZ34,"B",$AT$5:AT34,"U")</f>
        <v>12</v>
      </c>
      <c r="BC34" s="42" t="str">
        <f t="shared" ca="1" si="11"/>
        <v/>
      </c>
      <c r="BD34" s="42" t="str">
        <f t="shared" ca="1" si="12"/>
        <v/>
      </c>
      <c r="BE34" s="42">
        <f ca="1">COUNTIFS($AZ$4:AZ34,"T",$AU$4:AU34,"L",$AT$4:AT34,"U")</f>
        <v>6</v>
      </c>
      <c r="BF34" s="42">
        <f ca="1">COUNTIFS($AZ$4:AZ34,"B",$AU$4:AU34,"L",$AT$4:AT34,"U")</f>
        <v>5</v>
      </c>
      <c r="BG34" s="42">
        <f ca="1">COUNTIFS($AZ$4:AZ34,"T",$AU$4:AU34,"R",$AT$4:AT34,"U")</f>
        <v>3</v>
      </c>
      <c r="BH34" s="42">
        <f ca="1">COUNTIFS($AZ$4:AZ34,"B",$AU$4:AU34,"R",$AT$4:AT34,"U")</f>
        <v>7</v>
      </c>
      <c r="BI34" s="42"/>
      <c r="BP34" s="30">
        <f t="shared" ca="1" si="6"/>
        <v>28</v>
      </c>
      <c r="BU34" s="4">
        <f t="shared" si="14"/>
        <v>29</v>
      </c>
      <c r="BV34" s="36" t="s">
        <v>12</v>
      </c>
      <c r="BW34" s="4">
        <f t="shared" ref="BW34:BW41" si="17">BW33+1</f>
        <v>29</v>
      </c>
      <c r="BX34" s="36" t="s">
        <v>30</v>
      </c>
    </row>
    <row r="35" spans="1:76">
      <c r="A35" s="52">
        <f t="shared" ca="1" si="0"/>
        <v>10</v>
      </c>
      <c r="B35" s="15">
        <f ca="1">COUNTIF($A$5:A35,$B$5)</f>
        <v>0</v>
      </c>
      <c r="C35" s="15">
        <f ca="1">COUNTIF($A$5:$A35,$C$5)</f>
        <v>0</v>
      </c>
      <c r="D35" s="15">
        <f ca="1">COUNTIF($A$5:$A35,$D$5)</f>
        <v>3</v>
      </c>
      <c r="E35" s="15">
        <f ca="1">COUNTIF($A$5:$A35,$E$5)</f>
        <v>1</v>
      </c>
      <c r="F35" s="15">
        <f ca="1">COUNTIF($A$5:$A35,$F$5)</f>
        <v>0</v>
      </c>
      <c r="G35" s="15">
        <f ca="1">COUNTIF($A$5:$A35,$G$5)</f>
        <v>2</v>
      </c>
      <c r="H35" s="15">
        <f ca="1">COUNTIF($A$5:$A35,$H$5)</f>
        <v>0</v>
      </c>
      <c r="I35" s="15">
        <f ca="1">COUNTIF($A$5:$A35,$I$5)</f>
        <v>2</v>
      </c>
      <c r="J35" s="15">
        <f ca="1">COUNTIF($A$5:$A35,$J$5)</f>
        <v>1</v>
      </c>
      <c r="K35" s="15">
        <f ca="1">COUNTIF($A$5:$A35,$K$5)</f>
        <v>4</v>
      </c>
      <c r="L35" s="15">
        <f ca="1">COUNTIF($A$5:$A35,$L$5)</f>
        <v>0</v>
      </c>
      <c r="M35" s="15">
        <f ca="1">COUNTIF($A$5:$A35,$M$5)</f>
        <v>0</v>
      </c>
      <c r="N35" s="15">
        <f ca="1">COUNTIF($A$5:$A35,$N$5)</f>
        <v>0</v>
      </c>
      <c r="O35" s="15">
        <f ca="1">COUNTIF($A$5:$A35,$O$5)</f>
        <v>2</v>
      </c>
      <c r="P35" s="15">
        <f ca="1">COUNTIF($A$5:$A35,$P$5)</f>
        <v>0</v>
      </c>
      <c r="Q35" s="15">
        <f ca="1">COUNTIF($A$5:$A35,$Q$5)</f>
        <v>1</v>
      </c>
      <c r="R35" s="15">
        <f ca="1">COUNTIF($A$5:$A35,$R$5)</f>
        <v>0</v>
      </c>
      <c r="S35" s="15">
        <f ca="1">COUNTIF($A$5:$A35,$S$5)</f>
        <v>0</v>
      </c>
      <c r="T35" s="15">
        <f ca="1">COUNTIF($A$5:$A35,$T$5)</f>
        <v>1</v>
      </c>
      <c r="U35" s="15">
        <f ca="1">COUNTIF($A$5:$A35,$U$5)</f>
        <v>1</v>
      </c>
      <c r="V35" s="15">
        <f ca="1">COUNTIF($A$5:$A35,$V$5)</f>
        <v>0</v>
      </c>
      <c r="W35" s="15">
        <f ca="1">COUNTIF($A$5:$A35,$W$5)</f>
        <v>1</v>
      </c>
      <c r="X35" s="15">
        <f ca="1">COUNTIF($A$5:$A35,$X$5)</f>
        <v>1</v>
      </c>
      <c r="Y35" s="15">
        <f ca="1">COUNTIF($A$5:$A35,$Y$5)</f>
        <v>1</v>
      </c>
      <c r="Z35" s="15">
        <f ca="1">COUNTIF($A$5:$A35,$Z$5)</f>
        <v>0</v>
      </c>
      <c r="AA35" s="15">
        <f ca="1">COUNTIF($A$5:$A35,$AA$5)</f>
        <v>1</v>
      </c>
      <c r="AB35" s="15">
        <f ca="1">COUNTIF($A$5:$A35,$AB$5)</f>
        <v>1</v>
      </c>
      <c r="AC35" s="15">
        <f ca="1">COUNTIF($A$5:$A35,$AC$5)</f>
        <v>1</v>
      </c>
      <c r="AD35" s="15">
        <f ca="1">COUNTIF($A$5:$A35,$AD$5)</f>
        <v>1</v>
      </c>
      <c r="AE35" s="15">
        <f ca="1">COUNTIF($A$5:$A35,$AE$5)</f>
        <v>1</v>
      </c>
      <c r="AF35" s="15">
        <f ca="1">COUNTIF($A$5:$A35,$AF$5)</f>
        <v>0</v>
      </c>
      <c r="AG35" s="15">
        <f ca="1">COUNTIF($A$5:$A35,$AG$5)</f>
        <v>1</v>
      </c>
      <c r="AH35" s="15">
        <f ca="1">COUNTIF($A$5:$A35,$AH$5)</f>
        <v>0</v>
      </c>
      <c r="AI35" s="15">
        <f ca="1">COUNTIF($A$5:$A35,$AI$5)</f>
        <v>0</v>
      </c>
      <c r="AJ35" s="15">
        <f ca="1">COUNTIF($A$5:$A35,$AJ$5)</f>
        <v>1</v>
      </c>
      <c r="AK35" s="15">
        <f ca="1">COUNTIF($A$5:$A35,$AK$5)</f>
        <v>1</v>
      </c>
      <c r="AL35" s="15">
        <f ca="1">COUNTIF($A$5:$A35,$AL$5)</f>
        <v>2</v>
      </c>
      <c r="AM35" s="21">
        <v>31</v>
      </c>
      <c r="AN35" s="25">
        <f t="shared" ca="1" si="13"/>
        <v>0</v>
      </c>
      <c r="AO35" s="41">
        <f t="shared" ca="1" si="7"/>
        <v>15</v>
      </c>
      <c r="AP35" s="41">
        <f t="shared" ca="1" si="8"/>
        <v>22</v>
      </c>
      <c r="AQ35" s="41">
        <f t="shared" ca="1" si="9"/>
        <v>6</v>
      </c>
      <c r="AR35" s="67">
        <f t="shared" si="10"/>
        <v>10</v>
      </c>
      <c r="AS35" s="67">
        <f t="shared" ca="1" si="1"/>
        <v>4</v>
      </c>
      <c r="AT35" s="41" t="str">
        <f ca="1">IF(COUNTIF($A$5:$A35,A35)&gt;1,"R","U")</f>
        <v>R</v>
      </c>
      <c r="AU35" s="48" t="str">
        <f t="shared" ca="1" si="2"/>
        <v>R</v>
      </c>
      <c r="AV35" s="42">
        <f ca="1">COUNTIFS($AU$5:AU35,"L",$AT$5:AT35,"U")</f>
        <v>11</v>
      </c>
      <c r="AW35" s="42">
        <f ca="1">COUNTIFS($AU$5:AU35,"R",$AT$5:AT35,"U")</f>
        <v>10</v>
      </c>
      <c r="AX35" s="42" t="str">
        <f t="shared" ca="1" si="3"/>
        <v/>
      </c>
      <c r="AY35" s="42" t="str">
        <f t="shared" ca="1" si="4"/>
        <v/>
      </c>
      <c r="AZ35" s="48" t="str">
        <f t="shared" ca="1" si="5"/>
        <v>B</v>
      </c>
      <c r="BA35" s="42">
        <f ca="1">COUNTIFS($AZ$5:AZ35,"T",$AT$5:AT35,"U")</f>
        <v>9</v>
      </c>
      <c r="BB35" s="42">
        <f ca="1">COUNTIFS($AZ$5:AZ35,"B",$AT$5:AT35,"U")</f>
        <v>12</v>
      </c>
      <c r="BC35" s="42" t="str">
        <f t="shared" ca="1" si="11"/>
        <v/>
      </c>
      <c r="BD35" s="42" t="str">
        <f t="shared" ca="1" si="12"/>
        <v/>
      </c>
      <c r="BE35" s="42">
        <f ca="1">COUNTIFS($AZ$4:AZ35,"T",$AU$4:AU35,"L",$AT$4:AT35,"U")</f>
        <v>6</v>
      </c>
      <c r="BF35" s="42">
        <f ca="1">COUNTIFS($AZ$4:AZ35,"B",$AU$4:AU35,"L",$AT$4:AT35,"U")</f>
        <v>5</v>
      </c>
      <c r="BG35" s="42">
        <f ca="1">COUNTIFS($AZ$4:AZ35,"T",$AU$4:AU35,"R",$AT$4:AT35,"U")</f>
        <v>3</v>
      </c>
      <c r="BH35" s="42">
        <f ca="1">COUNTIFS($AZ$4:AZ35,"B",$AU$4:AU35,"R",$AT$4:AT35,"U")</f>
        <v>7</v>
      </c>
      <c r="BI35" s="42"/>
      <c r="BP35" s="30">
        <f t="shared" ca="1" si="6"/>
        <v>24</v>
      </c>
      <c r="BU35" s="4">
        <f t="shared" si="14"/>
        <v>30</v>
      </c>
      <c r="BV35" s="36" t="s">
        <v>13</v>
      </c>
      <c r="BW35" s="4">
        <f t="shared" si="17"/>
        <v>30</v>
      </c>
      <c r="BX35" s="36" t="s">
        <v>29</v>
      </c>
    </row>
    <row r="36" spans="1:76">
      <c r="A36" s="52">
        <f t="shared" ca="1" si="0"/>
        <v>10</v>
      </c>
      <c r="B36" s="15">
        <f ca="1">COUNTIF($A$5:A36,$B$5)</f>
        <v>0</v>
      </c>
      <c r="C36" s="15">
        <f ca="1">COUNTIF($A$5:$A36,$C$5)</f>
        <v>0</v>
      </c>
      <c r="D36" s="15">
        <f ca="1">COUNTIF($A$5:$A36,$D$5)</f>
        <v>3</v>
      </c>
      <c r="E36" s="15">
        <f ca="1">COUNTIF($A$5:$A36,$E$5)</f>
        <v>1</v>
      </c>
      <c r="F36" s="15">
        <f ca="1">COUNTIF($A$5:$A36,$F$5)</f>
        <v>0</v>
      </c>
      <c r="G36" s="15">
        <f ca="1">COUNTIF($A$5:$A36,$G$5)</f>
        <v>2</v>
      </c>
      <c r="H36" s="15">
        <f ca="1">COUNTIF($A$5:$A36,$H$5)</f>
        <v>0</v>
      </c>
      <c r="I36" s="15">
        <f ca="1">COUNTIF($A$5:$A36,$I$5)</f>
        <v>2</v>
      </c>
      <c r="J36" s="15">
        <f ca="1">COUNTIF($A$5:$A36,$J$5)</f>
        <v>1</v>
      </c>
      <c r="K36" s="15">
        <f ca="1">COUNTIF($A$5:$A36,$K$5)</f>
        <v>5</v>
      </c>
      <c r="L36" s="15">
        <f ca="1">COUNTIF($A$5:$A36,$L$5)</f>
        <v>0</v>
      </c>
      <c r="M36" s="15">
        <f ca="1">COUNTIF($A$5:$A36,$M$5)</f>
        <v>0</v>
      </c>
      <c r="N36" s="15">
        <f ca="1">COUNTIF($A$5:$A36,$N$5)</f>
        <v>0</v>
      </c>
      <c r="O36" s="15">
        <f ca="1">COUNTIF($A$5:$A36,$O$5)</f>
        <v>2</v>
      </c>
      <c r="P36" s="15">
        <f ca="1">COUNTIF($A$5:$A36,$P$5)</f>
        <v>0</v>
      </c>
      <c r="Q36" s="15">
        <f ca="1">COUNTIF($A$5:$A36,$Q$5)</f>
        <v>1</v>
      </c>
      <c r="R36" s="15">
        <f ca="1">COUNTIF($A$5:$A36,$R$5)</f>
        <v>0</v>
      </c>
      <c r="S36" s="15">
        <f ca="1">COUNTIF($A$5:$A36,$S$5)</f>
        <v>0</v>
      </c>
      <c r="T36" s="15">
        <f ca="1">COUNTIF($A$5:$A36,$T$5)</f>
        <v>1</v>
      </c>
      <c r="U36" s="15">
        <f ca="1">COUNTIF($A$5:$A36,$U$5)</f>
        <v>1</v>
      </c>
      <c r="V36" s="15">
        <f ca="1">COUNTIF($A$5:$A36,$V$5)</f>
        <v>0</v>
      </c>
      <c r="W36" s="15">
        <f ca="1">COUNTIF($A$5:$A36,$W$5)</f>
        <v>1</v>
      </c>
      <c r="X36" s="15">
        <f ca="1">COUNTIF($A$5:$A36,$X$5)</f>
        <v>1</v>
      </c>
      <c r="Y36" s="15">
        <f ca="1">COUNTIF($A$5:$A36,$Y$5)</f>
        <v>1</v>
      </c>
      <c r="Z36" s="15">
        <f ca="1">COUNTIF($A$5:$A36,$Z$5)</f>
        <v>0</v>
      </c>
      <c r="AA36" s="15">
        <f ca="1">COUNTIF($A$5:$A36,$AA$5)</f>
        <v>1</v>
      </c>
      <c r="AB36" s="15">
        <f ca="1">COUNTIF($A$5:$A36,$AB$5)</f>
        <v>1</v>
      </c>
      <c r="AC36" s="15">
        <f ca="1">COUNTIF($A$5:$A36,$AC$5)</f>
        <v>1</v>
      </c>
      <c r="AD36" s="15">
        <f ca="1">COUNTIF($A$5:$A36,$AD$5)</f>
        <v>1</v>
      </c>
      <c r="AE36" s="15">
        <f ca="1">COUNTIF($A$5:$A36,$AE$5)</f>
        <v>1</v>
      </c>
      <c r="AF36" s="15">
        <f ca="1">COUNTIF($A$5:$A36,$AF$5)</f>
        <v>0</v>
      </c>
      <c r="AG36" s="15">
        <f ca="1">COUNTIF($A$5:$A36,$AG$5)</f>
        <v>1</v>
      </c>
      <c r="AH36" s="15">
        <f ca="1">COUNTIF($A$5:$A36,$AH$5)</f>
        <v>0</v>
      </c>
      <c r="AI36" s="15">
        <f ca="1">COUNTIF($A$5:$A36,$AI$5)</f>
        <v>0</v>
      </c>
      <c r="AJ36" s="15">
        <f ca="1">COUNTIF($A$5:$A36,$AJ$5)</f>
        <v>1</v>
      </c>
      <c r="AK36" s="15">
        <f ca="1">COUNTIF($A$5:$A36,$AK$5)</f>
        <v>1</v>
      </c>
      <c r="AL36" s="15">
        <f ca="1">COUNTIF($A$5:$A36,$AL$5)</f>
        <v>2</v>
      </c>
      <c r="AM36" s="21">
        <v>32</v>
      </c>
      <c r="AN36" s="25">
        <f t="shared" ca="1" si="13"/>
        <v>0</v>
      </c>
      <c r="AO36" s="41">
        <f t="shared" ca="1" si="7"/>
        <v>15</v>
      </c>
      <c r="AP36" s="41">
        <f t="shared" ca="1" si="8"/>
        <v>22</v>
      </c>
      <c r="AQ36" s="41">
        <f t="shared" ca="1" si="9"/>
        <v>6</v>
      </c>
      <c r="AR36" s="67">
        <f t="shared" si="10"/>
        <v>11</v>
      </c>
      <c r="AS36" s="67">
        <f t="shared" ca="1" si="1"/>
        <v>5</v>
      </c>
      <c r="AT36" s="41" t="str">
        <f ca="1">IF(COUNTIF($A$5:$A36,A36)&gt;1,"R","U")</f>
        <v>R</v>
      </c>
      <c r="AU36" s="48" t="str">
        <f t="shared" ca="1" si="2"/>
        <v>R</v>
      </c>
      <c r="AV36" s="42">
        <f ca="1">COUNTIFS($AU$5:AU36,"L",$AT$5:AT36,"U")</f>
        <v>11</v>
      </c>
      <c r="AW36" s="42">
        <f ca="1">COUNTIFS($AU$5:AU36,"R",$AT$5:AT36,"U")</f>
        <v>10</v>
      </c>
      <c r="AX36" s="42" t="str">
        <f t="shared" ca="1" si="3"/>
        <v/>
      </c>
      <c r="AY36" s="42" t="str">
        <f t="shared" ca="1" si="4"/>
        <v/>
      </c>
      <c r="AZ36" s="48" t="str">
        <f t="shared" ca="1" si="5"/>
        <v>B</v>
      </c>
      <c r="BA36" s="42">
        <f ca="1">COUNTIFS($AZ$5:AZ36,"T",$AT$5:AT36,"U")</f>
        <v>9</v>
      </c>
      <c r="BB36" s="42">
        <f ca="1">COUNTIFS($AZ$5:AZ36,"B",$AT$5:AT36,"U")</f>
        <v>12</v>
      </c>
      <c r="BC36" s="42" t="str">
        <f t="shared" ca="1" si="11"/>
        <v/>
      </c>
      <c r="BD36" s="42" t="str">
        <f t="shared" ca="1" si="12"/>
        <v/>
      </c>
      <c r="BE36" s="42">
        <f ca="1">COUNTIFS($AZ$4:AZ36,"T",$AU$4:AU36,"L",$AT$4:AT36,"U")</f>
        <v>6</v>
      </c>
      <c r="BF36" s="42">
        <f ca="1">COUNTIFS($AZ$4:AZ36,"B",$AU$4:AU36,"L",$AT$4:AT36,"U")</f>
        <v>5</v>
      </c>
      <c r="BG36" s="42">
        <f ca="1">COUNTIFS($AZ$4:AZ36,"T",$AU$4:AU36,"R",$AT$4:AT36,"U")</f>
        <v>3</v>
      </c>
      <c r="BH36" s="42">
        <f ca="1">COUNTIFS($AZ$4:AZ36,"B",$AU$4:AU36,"R",$AT$4:AT36,"U")</f>
        <v>7</v>
      </c>
      <c r="BI36" s="42"/>
      <c r="BJ36" s="37" t="s">
        <v>21</v>
      </c>
      <c r="BP36" s="30">
        <f t="shared" ca="1" si="6"/>
        <v>14</v>
      </c>
      <c r="BU36" s="4">
        <f t="shared" si="14"/>
        <v>31</v>
      </c>
      <c r="BV36" s="36" t="s">
        <v>12</v>
      </c>
      <c r="BW36" s="4">
        <f t="shared" si="17"/>
        <v>31</v>
      </c>
      <c r="BX36" s="36" t="s">
        <v>29</v>
      </c>
    </row>
    <row r="37" spans="1:76">
      <c r="A37" s="52">
        <f t="shared" ca="1" si="0"/>
        <v>30</v>
      </c>
      <c r="B37" s="15">
        <f ca="1">COUNTIF($A$5:A37,$B$5)</f>
        <v>0</v>
      </c>
      <c r="C37" s="15">
        <f ca="1">COUNTIF($A$5:$A37,$C$5)</f>
        <v>0</v>
      </c>
      <c r="D37" s="15">
        <f ca="1">COUNTIF($A$5:$A37,$D$5)</f>
        <v>3</v>
      </c>
      <c r="E37" s="15">
        <f ca="1">COUNTIF($A$5:$A37,$E$5)</f>
        <v>1</v>
      </c>
      <c r="F37" s="15">
        <f ca="1">COUNTIF($A$5:$A37,$F$5)</f>
        <v>0</v>
      </c>
      <c r="G37" s="15">
        <f ca="1">COUNTIF($A$5:$A37,$G$5)</f>
        <v>2</v>
      </c>
      <c r="H37" s="15">
        <f ca="1">COUNTIF($A$5:$A37,$H$5)</f>
        <v>0</v>
      </c>
      <c r="I37" s="15">
        <f ca="1">COUNTIF($A$5:$A37,$I$5)</f>
        <v>2</v>
      </c>
      <c r="J37" s="15">
        <f ca="1">COUNTIF($A$5:$A37,$J$5)</f>
        <v>1</v>
      </c>
      <c r="K37" s="15">
        <f ca="1">COUNTIF($A$5:$A37,$K$5)</f>
        <v>5</v>
      </c>
      <c r="L37" s="15">
        <f ca="1">COUNTIF($A$5:$A37,$L$5)</f>
        <v>0</v>
      </c>
      <c r="M37" s="15">
        <f ca="1">COUNTIF($A$5:$A37,$M$5)</f>
        <v>0</v>
      </c>
      <c r="N37" s="15">
        <f ca="1">COUNTIF($A$5:$A37,$N$5)</f>
        <v>0</v>
      </c>
      <c r="O37" s="15">
        <f ca="1">COUNTIF($A$5:$A37,$O$5)</f>
        <v>2</v>
      </c>
      <c r="P37" s="15">
        <f ca="1">COUNTIF($A$5:$A37,$P$5)</f>
        <v>0</v>
      </c>
      <c r="Q37" s="15">
        <f ca="1">COUNTIF($A$5:$A37,$Q$5)</f>
        <v>1</v>
      </c>
      <c r="R37" s="15">
        <f ca="1">COUNTIF($A$5:$A37,$R$5)</f>
        <v>0</v>
      </c>
      <c r="S37" s="15">
        <f ca="1">COUNTIF($A$5:$A37,$S$5)</f>
        <v>0</v>
      </c>
      <c r="T37" s="15">
        <f ca="1">COUNTIF($A$5:$A37,$T$5)</f>
        <v>1</v>
      </c>
      <c r="U37" s="15">
        <f ca="1">COUNTIF($A$5:$A37,$U$5)</f>
        <v>1</v>
      </c>
      <c r="V37" s="15">
        <f ca="1">COUNTIF($A$5:$A37,$V$5)</f>
        <v>0</v>
      </c>
      <c r="W37" s="15">
        <f ca="1">COUNTIF($A$5:$A37,$W$5)</f>
        <v>1</v>
      </c>
      <c r="X37" s="15">
        <f ca="1">COUNTIF($A$5:$A37,$X$5)</f>
        <v>1</v>
      </c>
      <c r="Y37" s="15">
        <f ca="1">COUNTIF($A$5:$A37,$Y$5)</f>
        <v>1</v>
      </c>
      <c r="Z37" s="15">
        <f ca="1">COUNTIF($A$5:$A37,$Z$5)</f>
        <v>0</v>
      </c>
      <c r="AA37" s="15">
        <f ca="1">COUNTIF($A$5:$A37,$AA$5)</f>
        <v>1</v>
      </c>
      <c r="AB37" s="15">
        <f ca="1">COUNTIF($A$5:$A37,$AB$5)</f>
        <v>1</v>
      </c>
      <c r="AC37" s="15">
        <f ca="1">COUNTIF($A$5:$A37,$AC$5)</f>
        <v>1</v>
      </c>
      <c r="AD37" s="15">
        <f ca="1">COUNTIF($A$5:$A37,$AD$5)</f>
        <v>1</v>
      </c>
      <c r="AE37" s="15">
        <f ca="1">COUNTIF($A$5:$A37,$AE$5)</f>
        <v>2</v>
      </c>
      <c r="AF37" s="15">
        <f ca="1">COUNTIF($A$5:$A37,$AF$5)</f>
        <v>0</v>
      </c>
      <c r="AG37" s="15">
        <f ca="1">COUNTIF($A$5:$A37,$AG$5)</f>
        <v>1</v>
      </c>
      <c r="AH37" s="15">
        <f ca="1">COUNTIF($A$5:$A37,$AH$5)</f>
        <v>0</v>
      </c>
      <c r="AI37" s="15">
        <f ca="1">COUNTIF($A$5:$A37,$AI$5)</f>
        <v>0</v>
      </c>
      <c r="AJ37" s="15">
        <f ca="1">COUNTIF($A$5:$A37,$AJ$5)</f>
        <v>1</v>
      </c>
      <c r="AK37" s="15">
        <f ca="1">COUNTIF($A$5:$A37,$AK$5)</f>
        <v>1</v>
      </c>
      <c r="AL37" s="15">
        <f ca="1">COUNTIF($A$5:$A37,$AL$5)</f>
        <v>2</v>
      </c>
      <c r="AM37" s="21">
        <v>33</v>
      </c>
      <c r="AN37" s="25">
        <f t="shared" ca="1" si="13"/>
        <v>0</v>
      </c>
      <c r="AO37" s="41">
        <f t="shared" ca="1" si="7"/>
        <v>15</v>
      </c>
      <c r="AP37" s="41">
        <f t="shared" ca="1" si="8"/>
        <v>22</v>
      </c>
      <c r="AQ37" s="41">
        <f t="shared" ca="1" si="9"/>
        <v>7</v>
      </c>
      <c r="AR37" s="67">
        <f t="shared" si="10"/>
        <v>11</v>
      </c>
      <c r="AS37" s="67">
        <f t="shared" ref="AS37:AS68" ca="1" si="18">AR37-AQ37</f>
        <v>4</v>
      </c>
      <c r="AT37" s="41" t="str">
        <f ca="1">IF(COUNTIF($A$5:$A37,A37)&gt;1,"R","U")</f>
        <v>R</v>
      </c>
      <c r="AU37" s="48" t="str">
        <f t="shared" ref="AU37:AU70" ca="1" si="19">VLOOKUP(A37,$BU$5:$BV$41,2)</f>
        <v>R</v>
      </c>
      <c r="AV37" s="42">
        <f ca="1">COUNTIFS($AU$5:AU37,"L",$AT$5:AT37,"U")</f>
        <v>11</v>
      </c>
      <c r="AW37" s="42">
        <f ca="1">COUNTIFS($AU$5:AU37,"R",$AT$5:AT37,"U")</f>
        <v>10</v>
      </c>
      <c r="AX37" s="42" t="str">
        <f t="shared" ref="AX37:AX68" ca="1" si="20">IF(AND(AT37="U",AU37="L"),A37,"")</f>
        <v/>
      </c>
      <c r="AY37" s="42" t="str">
        <f t="shared" ref="AY37:AY68" ca="1" si="21">IF(AND(AT37="U",AU37="R"),A37,"")</f>
        <v/>
      </c>
      <c r="AZ37" s="48" t="str">
        <f t="shared" ref="AZ37:AZ70" ca="1" si="22">VLOOKUP(A37,$BW$5:$BX$41,2)</f>
        <v>B</v>
      </c>
      <c r="BA37" s="42">
        <f ca="1">COUNTIFS($AZ$5:AZ37,"T",$AT$5:AT37,"U")</f>
        <v>9</v>
      </c>
      <c r="BB37" s="42">
        <f ca="1">COUNTIFS($AZ$5:AZ37,"B",$AT$5:AT37,"U")</f>
        <v>12</v>
      </c>
      <c r="BC37" s="42" t="str">
        <f t="shared" ca="1" si="11"/>
        <v/>
      </c>
      <c r="BD37" s="42" t="str">
        <f t="shared" ca="1" si="12"/>
        <v/>
      </c>
      <c r="BE37" s="42">
        <f ca="1">COUNTIFS($AZ$4:AZ37,"T",$AU$4:AU37,"L",$AT$4:AT37,"U")</f>
        <v>6</v>
      </c>
      <c r="BF37" s="42">
        <f ca="1">COUNTIFS($AZ$4:AZ37,"B",$AU$4:AU37,"L",$AT$4:AT37,"U")</f>
        <v>5</v>
      </c>
      <c r="BG37" s="42">
        <f ca="1">COUNTIFS($AZ$4:AZ37,"T",$AU$4:AU37,"R",$AT$4:AT37,"U")</f>
        <v>3</v>
      </c>
      <c r="BH37" s="42">
        <f ca="1">COUNTIFS($AZ$4:AZ37,"B",$AU$4:AU37,"R",$AT$4:AT37,"U")</f>
        <v>7</v>
      </c>
      <c r="BI37" s="42"/>
      <c r="BP37" s="30">
        <f t="shared" ca="1" si="6"/>
        <v>34</v>
      </c>
      <c r="BU37" s="4">
        <f t="shared" si="14"/>
        <v>32</v>
      </c>
      <c r="BV37" s="36" t="s">
        <v>13</v>
      </c>
      <c r="BW37" s="4">
        <f t="shared" si="17"/>
        <v>32</v>
      </c>
      <c r="BX37" s="36" t="s">
        <v>30</v>
      </c>
    </row>
    <row r="38" spans="1:76">
      <c r="A38" s="52">
        <f t="shared" ca="1" si="0"/>
        <v>25</v>
      </c>
      <c r="B38" s="15">
        <f ca="1">COUNTIF($A$5:A38,$B$5)</f>
        <v>0</v>
      </c>
      <c r="C38" s="15">
        <f ca="1">COUNTIF($A$5:$A38,$C$5)</f>
        <v>0</v>
      </c>
      <c r="D38" s="15">
        <f ca="1">COUNTIF($A$5:$A38,$D$5)</f>
        <v>3</v>
      </c>
      <c r="E38" s="15">
        <f ca="1">COUNTIF($A$5:$A38,$E$5)</f>
        <v>1</v>
      </c>
      <c r="F38" s="15">
        <f ca="1">COUNTIF($A$5:$A38,$F$5)</f>
        <v>0</v>
      </c>
      <c r="G38" s="15">
        <f ca="1">COUNTIF($A$5:$A38,$G$5)</f>
        <v>2</v>
      </c>
      <c r="H38" s="15">
        <f ca="1">COUNTIF($A$5:$A38,$H$5)</f>
        <v>0</v>
      </c>
      <c r="I38" s="15">
        <f ca="1">COUNTIF($A$5:$A38,$I$5)</f>
        <v>2</v>
      </c>
      <c r="J38" s="15">
        <f ca="1">COUNTIF($A$5:$A38,$J$5)</f>
        <v>1</v>
      </c>
      <c r="K38" s="15">
        <f ca="1">COUNTIF($A$5:$A38,$K$5)</f>
        <v>5</v>
      </c>
      <c r="L38" s="15">
        <f ca="1">COUNTIF($A$5:$A38,$L$5)</f>
        <v>0</v>
      </c>
      <c r="M38" s="15">
        <f ca="1">COUNTIF($A$5:$A38,$M$5)</f>
        <v>0</v>
      </c>
      <c r="N38" s="15">
        <f ca="1">COUNTIF($A$5:$A38,$N$5)</f>
        <v>0</v>
      </c>
      <c r="O38" s="15">
        <f ca="1">COUNTIF($A$5:$A38,$O$5)</f>
        <v>2</v>
      </c>
      <c r="P38" s="15">
        <f ca="1">COUNTIF($A$5:$A38,$P$5)</f>
        <v>0</v>
      </c>
      <c r="Q38" s="15">
        <f ca="1">COUNTIF($A$5:$A38,$Q$5)</f>
        <v>1</v>
      </c>
      <c r="R38" s="15">
        <f ca="1">COUNTIF($A$5:$A38,$R$5)</f>
        <v>0</v>
      </c>
      <c r="S38" s="15">
        <f ca="1">COUNTIF($A$5:$A38,$S$5)</f>
        <v>0</v>
      </c>
      <c r="T38" s="15">
        <f ca="1">COUNTIF($A$5:$A38,$T$5)</f>
        <v>1</v>
      </c>
      <c r="U38" s="15">
        <f ca="1">COUNTIF($A$5:$A38,$U$5)</f>
        <v>1</v>
      </c>
      <c r="V38" s="15">
        <f ca="1">COUNTIF($A$5:$A38,$V$5)</f>
        <v>0</v>
      </c>
      <c r="W38" s="15">
        <f ca="1">COUNTIF($A$5:$A38,$W$5)</f>
        <v>1</v>
      </c>
      <c r="X38" s="15">
        <f ca="1">COUNTIF($A$5:$A38,$X$5)</f>
        <v>1</v>
      </c>
      <c r="Y38" s="15">
        <f ca="1">COUNTIF($A$5:$A38,$Y$5)</f>
        <v>1</v>
      </c>
      <c r="Z38" s="15">
        <f ca="1">COUNTIF($A$5:$A38,$Z$5)</f>
        <v>1</v>
      </c>
      <c r="AA38" s="15">
        <f ca="1">COUNTIF($A$5:$A38,$AA$5)</f>
        <v>1</v>
      </c>
      <c r="AB38" s="15">
        <f ca="1">COUNTIF($A$5:$A38,$AB$5)</f>
        <v>1</v>
      </c>
      <c r="AC38" s="15">
        <f ca="1">COUNTIF($A$5:$A38,$AC$5)</f>
        <v>1</v>
      </c>
      <c r="AD38" s="15">
        <f ca="1">COUNTIF($A$5:$A38,$AD$5)</f>
        <v>1</v>
      </c>
      <c r="AE38" s="15">
        <f ca="1">COUNTIF($A$5:$A38,$AE$5)</f>
        <v>2</v>
      </c>
      <c r="AF38" s="15">
        <f ca="1">COUNTIF($A$5:$A38,$AF$5)</f>
        <v>0</v>
      </c>
      <c r="AG38" s="15">
        <f ca="1">COUNTIF($A$5:$A38,$AG$5)</f>
        <v>1</v>
      </c>
      <c r="AH38" s="15">
        <f ca="1">COUNTIF($A$5:$A38,$AH$5)</f>
        <v>0</v>
      </c>
      <c r="AI38" s="15">
        <f ca="1">COUNTIF($A$5:$A38,$AI$5)</f>
        <v>0</v>
      </c>
      <c r="AJ38" s="15">
        <f ca="1">COUNTIF($A$5:$A38,$AJ$5)</f>
        <v>1</v>
      </c>
      <c r="AK38" s="15">
        <f ca="1">COUNTIF($A$5:$A38,$AK$5)</f>
        <v>1</v>
      </c>
      <c r="AL38" s="15">
        <f ca="1">COUNTIF($A$5:$A38,$AL$5)</f>
        <v>2</v>
      </c>
      <c r="AM38" s="21">
        <v>34</v>
      </c>
      <c r="AN38" s="25">
        <f t="shared" ca="1" si="13"/>
        <v>0</v>
      </c>
      <c r="AO38" s="41">
        <f t="shared" ref="AO38:AO70" ca="1" si="23">COUNTIF(B38:AL38,"0")</f>
        <v>14</v>
      </c>
      <c r="AP38" s="41">
        <f t="shared" ref="AP38:AP70" ca="1" si="24">COUNTIF(B38:AL38,"&gt;0")</f>
        <v>23</v>
      </c>
      <c r="AQ38" s="41">
        <f t="shared" ref="AQ38:AQ70" ca="1" si="25">COUNTIF(B38:AL38,"&gt;1")</f>
        <v>7</v>
      </c>
      <c r="AR38" s="67">
        <f t="shared" si="10"/>
        <v>11</v>
      </c>
      <c r="AS38" s="67">
        <f t="shared" ca="1" si="18"/>
        <v>4</v>
      </c>
      <c r="AT38" s="41" t="str">
        <f ca="1">IF(COUNTIF($A$5:$A38,A38)&gt;1,"R","U")</f>
        <v>U</v>
      </c>
      <c r="AU38" s="48" t="str">
        <f t="shared" ca="1" si="19"/>
        <v>R</v>
      </c>
      <c r="AV38" s="42">
        <f ca="1">COUNTIFS($AU$5:AU38,"L",$AT$5:AT38,"U")</f>
        <v>11</v>
      </c>
      <c r="AW38" s="42">
        <f ca="1">COUNTIFS($AU$5:AU38,"R",$AT$5:AT38,"U")</f>
        <v>11</v>
      </c>
      <c r="AX38" s="42" t="str">
        <f t="shared" ca="1" si="20"/>
        <v/>
      </c>
      <c r="AY38" s="42">
        <f t="shared" ca="1" si="21"/>
        <v>25</v>
      </c>
      <c r="AZ38" s="48" t="str">
        <f t="shared" ca="1" si="22"/>
        <v>T</v>
      </c>
      <c r="BA38" s="42">
        <f ca="1">COUNTIFS($AZ$5:AZ38,"T",$AT$5:AT38,"U")</f>
        <v>10</v>
      </c>
      <c r="BB38" s="42">
        <f ca="1">COUNTIFS($AZ$5:AZ38,"B",$AT$5:AT38,"U")</f>
        <v>12</v>
      </c>
      <c r="BC38" s="42">
        <f t="shared" ref="BC38:BC69" ca="1" si="26">IF(AND(AT38="U",BA38&gt;BA37),A38,"")</f>
        <v>25</v>
      </c>
      <c r="BD38" s="42" t="str">
        <f t="shared" ref="BD38:BD69" ca="1" si="27">IF(AND(AT38="U",BB38&gt;BB37),A38,"")</f>
        <v/>
      </c>
      <c r="BE38" s="42">
        <f ca="1">COUNTIFS($AZ$4:AZ38,"T",$AU$4:AU38,"L",$AT$4:AT38,"U")</f>
        <v>6</v>
      </c>
      <c r="BF38" s="42">
        <f ca="1">COUNTIFS($AZ$4:AZ38,"B",$AU$4:AU38,"L",$AT$4:AT38,"U")</f>
        <v>5</v>
      </c>
      <c r="BG38" s="42">
        <f ca="1">COUNTIFS($AZ$4:AZ38,"T",$AU$4:AU38,"R",$AT$4:AT38,"U")</f>
        <v>4</v>
      </c>
      <c r="BH38" s="42">
        <f ca="1">COUNTIFS($AZ$4:AZ38,"B",$AU$4:AU38,"R",$AT$4:AT38,"U")</f>
        <v>7</v>
      </c>
      <c r="BI38" s="42"/>
      <c r="BP38" s="30">
        <f t="shared" ca="1" si="6"/>
        <v>10</v>
      </c>
      <c r="BU38" s="4">
        <f t="shared" si="14"/>
        <v>33</v>
      </c>
      <c r="BV38" s="36" t="s">
        <v>12</v>
      </c>
      <c r="BW38" s="4">
        <f t="shared" si="17"/>
        <v>33</v>
      </c>
      <c r="BX38" s="36" t="s">
        <v>29</v>
      </c>
    </row>
    <row r="39" spans="1:76">
      <c r="A39" s="52">
        <f t="shared" ca="1" si="0"/>
        <v>28</v>
      </c>
      <c r="B39" s="15">
        <f ca="1">COUNTIF($A$5:A39,$B$5)</f>
        <v>0</v>
      </c>
      <c r="C39" s="15">
        <f ca="1">COUNTIF($A$5:$A39,$C$5)</f>
        <v>0</v>
      </c>
      <c r="D39" s="15">
        <f ca="1">COUNTIF($A$5:$A39,$D$5)</f>
        <v>3</v>
      </c>
      <c r="E39" s="15">
        <f ca="1">COUNTIF($A$5:$A39,$E$5)</f>
        <v>1</v>
      </c>
      <c r="F39" s="15">
        <f ca="1">COUNTIF($A$5:$A39,$F$5)</f>
        <v>0</v>
      </c>
      <c r="G39" s="15">
        <f ca="1">COUNTIF($A$5:$A39,$G$5)</f>
        <v>2</v>
      </c>
      <c r="H39" s="15">
        <f ca="1">COUNTIF($A$5:$A39,$H$5)</f>
        <v>0</v>
      </c>
      <c r="I39" s="15">
        <f ca="1">COUNTIF($A$5:$A39,$I$5)</f>
        <v>2</v>
      </c>
      <c r="J39" s="15">
        <f ca="1">COUNTIF($A$5:$A39,$J$5)</f>
        <v>1</v>
      </c>
      <c r="K39" s="15">
        <f ca="1">COUNTIF($A$5:$A39,$K$5)</f>
        <v>5</v>
      </c>
      <c r="L39" s="15">
        <f ca="1">COUNTIF($A$5:$A39,$L$5)</f>
        <v>0</v>
      </c>
      <c r="M39" s="15">
        <f ca="1">COUNTIF($A$5:$A39,$M$5)</f>
        <v>0</v>
      </c>
      <c r="N39" s="15">
        <f ca="1">COUNTIF($A$5:$A39,$N$5)</f>
        <v>0</v>
      </c>
      <c r="O39" s="15">
        <f ca="1">COUNTIF($A$5:$A39,$O$5)</f>
        <v>2</v>
      </c>
      <c r="P39" s="15">
        <f ca="1">COUNTIF($A$5:$A39,$P$5)</f>
        <v>0</v>
      </c>
      <c r="Q39" s="15">
        <f ca="1">COUNTIF($A$5:$A39,$Q$5)</f>
        <v>1</v>
      </c>
      <c r="R39" s="15">
        <f ca="1">COUNTIF($A$5:$A39,$R$5)</f>
        <v>0</v>
      </c>
      <c r="S39" s="15">
        <f ca="1">COUNTIF($A$5:$A39,$S$5)</f>
        <v>0</v>
      </c>
      <c r="T39" s="15">
        <f ca="1">COUNTIF($A$5:$A39,$T$5)</f>
        <v>1</v>
      </c>
      <c r="U39" s="15">
        <f ca="1">COUNTIF($A$5:$A39,$U$5)</f>
        <v>1</v>
      </c>
      <c r="V39" s="15">
        <f ca="1">COUNTIF($A$5:$A39,$V$5)</f>
        <v>0</v>
      </c>
      <c r="W39" s="15">
        <f ca="1">COUNTIF($A$5:$A39,$W$5)</f>
        <v>1</v>
      </c>
      <c r="X39" s="15">
        <f ca="1">COUNTIF($A$5:$A39,$X$5)</f>
        <v>1</v>
      </c>
      <c r="Y39" s="15">
        <f ca="1">COUNTIF($A$5:$A39,$Y$5)</f>
        <v>1</v>
      </c>
      <c r="Z39" s="15">
        <f ca="1">COUNTIF($A$5:$A39,$Z$5)</f>
        <v>1</v>
      </c>
      <c r="AA39" s="15">
        <f ca="1">COUNTIF($A$5:$A39,$AA$5)</f>
        <v>1</v>
      </c>
      <c r="AB39" s="15">
        <f ca="1">COUNTIF($A$5:$A39,$AB$5)</f>
        <v>1</v>
      </c>
      <c r="AC39" s="15">
        <f ca="1">COUNTIF($A$5:$A39,$AC$5)</f>
        <v>2</v>
      </c>
      <c r="AD39" s="15">
        <f ca="1">COUNTIF($A$5:$A39,$AD$5)</f>
        <v>1</v>
      </c>
      <c r="AE39" s="15">
        <f ca="1">COUNTIF($A$5:$A39,$AE$5)</f>
        <v>2</v>
      </c>
      <c r="AF39" s="15">
        <f ca="1">COUNTIF($A$5:$A39,$AF$5)</f>
        <v>0</v>
      </c>
      <c r="AG39" s="15">
        <f ca="1">COUNTIF($A$5:$A39,$AG$5)</f>
        <v>1</v>
      </c>
      <c r="AH39" s="15">
        <f ca="1">COUNTIF($A$5:$A39,$AH$5)</f>
        <v>0</v>
      </c>
      <c r="AI39" s="15">
        <f ca="1">COUNTIF($A$5:$A39,$AI$5)</f>
        <v>0</v>
      </c>
      <c r="AJ39" s="15">
        <f ca="1">COUNTIF($A$5:$A39,$AJ$5)</f>
        <v>1</v>
      </c>
      <c r="AK39" s="15">
        <f ca="1">COUNTIF($A$5:$A39,$AK$5)</f>
        <v>1</v>
      </c>
      <c r="AL39" s="15">
        <f ca="1">COUNTIF($A$5:$A39,$AL$5)</f>
        <v>2</v>
      </c>
      <c r="AM39" s="21">
        <v>35</v>
      </c>
      <c r="AN39" s="25">
        <f t="shared" ca="1" si="13"/>
        <v>0</v>
      </c>
      <c r="AO39" s="41">
        <f t="shared" ca="1" si="23"/>
        <v>14</v>
      </c>
      <c r="AP39" s="41">
        <f t="shared" ca="1" si="24"/>
        <v>23</v>
      </c>
      <c r="AQ39" s="41">
        <f t="shared" ca="1" si="25"/>
        <v>8</v>
      </c>
      <c r="AR39" s="67">
        <f t="shared" si="10"/>
        <v>12</v>
      </c>
      <c r="AS39" s="67">
        <f t="shared" ca="1" si="18"/>
        <v>4</v>
      </c>
      <c r="AT39" s="41" t="str">
        <f ca="1">IF(COUNTIF($A$5:$A39,A39)&gt;1,"R","U")</f>
        <v>R</v>
      </c>
      <c r="AU39" s="48" t="str">
        <f t="shared" ca="1" si="19"/>
        <v>L</v>
      </c>
      <c r="AV39" s="42">
        <f ca="1">COUNTIFS($AU$5:AU39,"L",$AT$5:AT39,"U")</f>
        <v>11</v>
      </c>
      <c r="AW39" s="42">
        <f ca="1">COUNTIFS($AU$5:AU39,"R",$AT$5:AT39,"U")</f>
        <v>11</v>
      </c>
      <c r="AX39" s="42" t="str">
        <f t="shared" ca="1" si="20"/>
        <v/>
      </c>
      <c r="AY39" s="42" t="str">
        <f t="shared" ca="1" si="21"/>
        <v/>
      </c>
      <c r="AZ39" s="48" t="str">
        <f t="shared" ca="1" si="22"/>
        <v>T</v>
      </c>
      <c r="BA39" s="42">
        <f ca="1">COUNTIFS($AZ$5:AZ39,"T",$AT$5:AT39,"U")</f>
        <v>10</v>
      </c>
      <c r="BB39" s="42">
        <f ca="1">COUNTIFS($AZ$5:AZ39,"B",$AT$5:AT39,"U")</f>
        <v>12</v>
      </c>
      <c r="BC39" s="42" t="str">
        <f t="shared" ca="1" si="26"/>
        <v/>
      </c>
      <c r="BD39" s="42" t="str">
        <f t="shared" ca="1" si="27"/>
        <v/>
      </c>
      <c r="BE39" s="42">
        <f ca="1">COUNTIFS($AZ$4:AZ39,"T",$AU$4:AU39,"L",$AT$4:AT39,"U")</f>
        <v>6</v>
      </c>
      <c r="BF39" s="42">
        <f ca="1">COUNTIFS($AZ$4:AZ39,"B",$AU$4:AU39,"L",$AT$4:AT39,"U")</f>
        <v>5</v>
      </c>
      <c r="BG39" s="42">
        <f ca="1">COUNTIFS($AZ$4:AZ39,"T",$AU$4:AU39,"R",$AT$4:AT39,"U")</f>
        <v>4</v>
      </c>
      <c r="BH39" s="42">
        <f ca="1">COUNTIFS($AZ$4:AZ39,"B",$AU$4:AU39,"R",$AT$4:AT39,"U")</f>
        <v>7</v>
      </c>
      <c r="BI39" s="42"/>
      <c r="BP39" s="30">
        <f t="shared" ca="1" si="6"/>
        <v>24</v>
      </c>
      <c r="BU39" s="4">
        <f t="shared" si="14"/>
        <v>34</v>
      </c>
      <c r="BV39" s="36" t="s">
        <v>13</v>
      </c>
      <c r="BW39" s="4">
        <f t="shared" si="17"/>
        <v>34</v>
      </c>
      <c r="BX39" s="36" t="s">
        <v>30</v>
      </c>
    </row>
    <row r="40" spans="1:76" s="4" customFormat="1">
      <c r="A40" s="53">
        <f t="shared" ca="1" si="0"/>
        <v>28</v>
      </c>
      <c r="B40" s="6">
        <f ca="1">COUNTIF($A$5:A40,$B$5)</f>
        <v>0</v>
      </c>
      <c r="C40" s="6">
        <f ca="1">COUNTIF($A$5:$A40,$C$5)</f>
        <v>0</v>
      </c>
      <c r="D40" s="6">
        <f ca="1">COUNTIF($A$5:$A40,$D$5)</f>
        <v>3</v>
      </c>
      <c r="E40" s="6">
        <f ca="1">COUNTIF($A$5:$A40,$E$5)</f>
        <v>1</v>
      </c>
      <c r="F40" s="6">
        <f ca="1">COUNTIF($A$5:$A40,$F$5)</f>
        <v>0</v>
      </c>
      <c r="G40" s="6">
        <f ca="1">COUNTIF($A$5:$A40,$G$5)</f>
        <v>2</v>
      </c>
      <c r="H40" s="6">
        <f ca="1">COUNTIF($A$5:$A40,$H$5)</f>
        <v>0</v>
      </c>
      <c r="I40" s="6">
        <f ca="1">COUNTIF($A$5:$A40,$I$5)</f>
        <v>2</v>
      </c>
      <c r="J40" s="6">
        <f ca="1">COUNTIF($A$5:$A40,$J$5)</f>
        <v>1</v>
      </c>
      <c r="K40" s="6">
        <f ca="1">COUNTIF($A$5:$A40,$K$5)</f>
        <v>5</v>
      </c>
      <c r="L40" s="6">
        <f ca="1">COUNTIF($A$5:$A40,$L$5)</f>
        <v>0</v>
      </c>
      <c r="M40" s="6">
        <f ca="1">COUNTIF($A$5:$A40,$M$5)</f>
        <v>0</v>
      </c>
      <c r="N40" s="6">
        <f ca="1">COUNTIF($A$5:$A40,$N$5)</f>
        <v>0</v>
      </c>
      <c r="O40" s="6">
        <f ca="1">COUNTIF($A$5:$A40,$O$5)</f>
        <v>2</v>
      </c>
      <c r="P40" s="6">
        <f ca="1">COUNTIF($A$5:$A40,$P$5)</f>
        <v>0</v>
      </c>
      <c r="Q40" s="6">
        <f ca="1">COUNTIF($A$5:$A40,$Q$5)</f>
        <v>1</v>
      </c>
      <c r="R40" s="6">
        <f ca="1">COUNTIF($A$5:$A40,$R$5)</f>
        <v>0</v>
      </c>
      <c r="S40" s="6">
        <f ca="1">COUNTIF($A$5:$A40,$S$5)</f>
        <v>0</v>
      </c>
      <c r="T40" s="6">
        <f ca="1">COUNTIF($A$5:$A40,$T$5)</f>
        <v>1</v>
      </c>
      <c r="U40" s="6">
        <f ca="1">COUNTIF($A$5:$A40,$U$5)</f>
        <v>1</v>
      </c>
      <c r="V40" s="6">
        <f ca="1">COUNTIF($A$5:$A40,$V$5)</f>
        <v>0</v>
      </c>
      <c r="W40" s="6">
        <f ca="1">COUNTIF($A$5:$A40,$W$5)</f>
        <v>1</v>
      </c>
      <c r="X40" s="6">
        <f ca="1">COUNTIF($A$5:$A40,$X$5)</f>
        <v>1</v>
      </c>
      <c r="Y40" s="6">
        <f ca="1">COUNTIF($A$5:$A40,$Y$5)</f>
        <v>1</v>
      </c>
      <c r="Z40" s="6">
        <f ca="1">COUNTIF($A$5:$A40,$Z$5)</f>
        <v>1</v>
      </c>
      <c r="AA40" s="6">
        <f ca="1">COUNTIF($A$5:$A40,$AA$5)</f>
        <v>1</v>
      </c>
      <c r="AB40" s="6">
        <f ca="1">COUNTIF($A$5:$A40,$AB$5)</f>
        <v>1</v>
      </c>
      <c r="AC40" s="6">
        <f ca="1">COUNTIF($A$5:$A40,$AC$5)</f>
        <v>3</v>
      </c>
      <c r="AD40" s="6">
        <f ca="1">COUNTIF($A$5:$A40,$AD$5)</f>
        <v>1</v>
      </c>
      <c r="AE40" s="6">
        <f ca="1">COUNTIF($A$5:$A40,$AE$5)</f>
        <v>2</v>
      </c>
      <c r="AF40" s="6">
        <f ca="1">COUNTIF($A$5:$A40,$AF$5)</f>
        <v>0</v>
      </c>
      <c r="AG40" s="6">
        <f ca="1">COUNTIF($A$5:$A40,$AG$5)</f>
        <v>1</v>
      </c>
      <c r="AH40" s="6">
        <f ca="1">COUNTIF($A$5:$A40,$AH$5)</f>
        <v>0</v>
      </c>
      <c r="AI40" s="6">
        <f ca="1">COUNTIF($A$5:$A40,$AI$5)</f>
        <v>0</v>
      </c>
      <c r="AJ40" s="6">
        <f ca="1">COUNTIF($A$5:$A40,$AJ$5)</f>
        <v>1</v>
      </c>
      <c r="AK40" s="6">
        <f ca="1">COUNTIF($A$5:$A40,$AK$5)</f>
        <v>1</v>
      </c>
      <c r="AL40" s="6">
        <f ca="1">COUNTIF($A$5:$A40,$AL$5)</f>
        <v>2</v>
      </c>
      <c r="AM40" s="21">
        <v>36</v>
      </c>
      <c r="AN40" s="66">
        <f t="shared" ca="1" si="13"/>
        <v>0</v>
      </c>
      <c r="AO40" s="60">
        <f t="shared" ca="1" si="23"/>
        <v>14</v>
      </c>
      <c r="AP40" s="60">
        <f t="shared" ca="1" si="24"/>
        <v>23</v>
      </c>
      <c r="AQ40" s="60">
        <f t="shared" ca="1" si="25"/>
        <v>8</v>
      </c>
      <c r="AR40" s="67">
        <f t="shared" si="10"/>
        <v>12</v>
      </c>
      <c r="AS40" s="67">
        <f t="shared" ca="1" si="18"/>
        <v>4</v>
      </c>
      <c r="AT40" s="60" t="str">
        <f ca="1">IF(COUNTIF($A$5:$A40,A40)&gt;1,"R","U")</f>
        <v>R</v>
      </c>
      <c r="AU40" s="48" t="str">
        <f t="shared" ca="1" si="19"/>
        <v>L</v>
      </c>
      <c r="AV40" s="42">
        <f ca="1">COUNTIFS($AU$5:AU40,"L",$AT$5:AT40,"U")</f>
        <v>11</v>
      </c>
      <c r="AW40" s="42">
        <f ca="1">COUNTIFS($AU$5:AU40,"R",$AT$5:AT40,"U")</f>
        <v>11</v>
      </c>
      <c r="AX40" s="42" t="str">
        <f t="shared" ca="1" si="20"/>
        <v/>
      </c>
      <c r="AY40" s="42" t="str">
        <f t="shared" ca="1" si="21"/>
        <v/>
      </c>
      <c r="AZ40" s="48" t="str">
        <f t="shared" ca="1" si="22"/>
        <v>T</v>
      </c>
      <c r="BA40" s="42">
        <f ca="1">COUNTIFS($AZ$5:AZ40,"T",$AT$5:AT40,"U")</f>
        <v>10</v>
      </c>
      <c r="BB40" s="42">
        <f ca="1">COUNTIFS($AZ$5:AZ40,"B",$AT$5:AT40,"U")</f>
        <v>12</v>
      </c>
      <c r="BC40" s="42" t="str">
        <f t="shared" ca="1" si="26"/>
        <v/>
      </c>
      <c r="BD40" s="42" t="str">
        <f t="shared" ca="1" si="27"/>
        <v/>
      </c>
      <c r="BE40" s="42">
        <f ca="1">COUNTIFS($AZ$4:AZ40,"T",$AU$4:AU40,"L",$AT$4:AT40,"U")</f>
        <v>6</v>
      </c>
      <c r="BF40" s="42">
        <f ca="1">COUNTIFS($AZ$4:AZ40,"B",$AU$4:AU40,"L",$AT$4:AT40,"U")</f>
        <v>5</v>
      </c>
      <c r="BG40" s="42">
        <f ca="1">COUNTIFS($AZ$4:AZ40,"T",$AU$4:AU40,"R",$AT$4:AT40,"U")</f>
        <v>4</v>
      </c>
      <c r="BH40" s="42">
        <f ca="1">COUNTIFS($AZ$4:AZ40,"B",$AU$4:AU40,"R",$AT$4:AT40,"U")</f>
        <v>7</v>
      </c>
      <c r="BI40" s="42"/>
      <c r="BJ40" s="64"/>
      <c r="BK40" s="64"/>
      <c r="BL40" s="64"/>
      <c r="BM40" s="64"/>
      <c r="BN40" s="64"/>
      <c r="BO40" s="64"/>
      <c r="BP40" s="31">
        <f t="shared" ca="1" si="6"/>
        <v>1</v>
      </c>
      <c r="BQ40" s="64"/>
      <c r="BR40" s="64"/>
      <c r="BU40" s="4">
        <f t="shared" si="14"/>
        <v>35</v>
      </c>
      <c r="BV40" s="64" t="s">
        <v>12</v>
      </c>
      <c r="BW40" s="4">
        <f t="shared" si="17"/>
        <v>35</v>
      </c>
      <c r="BX40" s="64" t="s">
        <v>30</v>
      </c>
    </row>
    <row r="41" spans="1:76">
      <c r="A41" s="52">
        <f t="shared" ca="1" si="0"/>
        <v>32</v>
      </c>
      <c r="B41" s="15">
        <f ca="1">COUNTIF($A$5:A41,$B$5)</f>
        <v>0</v>
      </c>
      <c r="C41" s="15">
        <f ca="1">COUNTIF($A$5:$A41,$C$5)</f>
        <v>0</v>
      </c>
      <c r="D41" s="15">
        <f ca="1">COUNTIF($A$5:$A41,$D$5)</f>
        <v>3</v>
      </c>
      <c r="E41" s="15">
        <f ca="1">COUNTIF($A$5:$A41,$E$5)</f>
        <v>1</v>
      </c>
      <c r="F41" s="15">
        <f ca="1">COUNTIF($A$5:$A41,$F$5)</f>
        <v>0</v>
      </c>
      <c r="G41" s="15">
        <f ca="1">COUNTIF($A$5:$A41,$G$5)</f>
        <v>2</v>
      </c>
      <c r="H41" s="15">
        <f ca="1">COUNTIF($A$5:$A41,$H$5)</f>
        <v>0</v>
      </c>
      <c r="I41" s="15">
        <f ca="1">COUNTIF($A$5:$A41,$I$5)</f>
        <v>2</v>
      </c>
      <c r="J41" s="15">
        <f ca="1">COUNTIF($A$5:$A41,$J$5)</f>
        <v>1</v>
      </c>
      <c r="K41" s="15">
        <f ca="1">COUNTIF($A$5:$A41,$K$5)</f>
        <v>5</v>
      </c>
      <c r="L41" s="15">
        <f ca="1">COUNTIF($A$5:$A41,$L$5)</f>
        <v>0</v>
      </c>
      <c r="M41" s="15">
        <f ca="1">COUNTIF($A$5:$A41,$M$5)</f>
        <v>0</v>
      </c>
      <c r="N41" s="15">
        <f ca="1">COUNTIF($A$5:$A41,$N$5)</f>
        <v>0</v>
      </c>
      <c r="O41" s="15">
        <f ca="1">COUNTIF($A$5:$A41,$O$5)</f>
        <v>2</v>
      </c>
      <c r="P41" s="15">
        <f ca="1">COUNTIF($A$5:$A41,$P$5)</f>
        <v>0</v>
      </c>
      <c r="Q41" s="15">
        <f ca="1">COUNTIF($A$5:$A41,$Q$5)</f>
        <v>1</v>
      </c>
      <c r="R41" s="15">
        <f ca="1">COUNTIF($A$5:$A41,$R$5)</f>
        <v>0</v>
      </c>
      <c r="S41" s="15">
        <f ca="1">COUNTIF($A$5:$A41,$S$5)</f>
        <v>0</v>
      </c>
      <c r="T41" s="15">
        <f ca="1">COUNTIF($A$5:$A41,$T$5)</f>
        <v>1</v>
      </c>
      <c r="U41" s="15">
        <f ca="1">COUNTIF($A$5:$A41,$U$5)</f>
        <v>1</v>
      </c>
      <c r="V41" s="15">
        <f ca="1">COUNTIF($A$5:$A41,$V$5)</f>
        <v>0</v>
      </c>
      <c r="W41" s="15">
        <f ca="1">COUNTIF($A$5:$A41,$W$5)</f>
        <v>1</v>
      </c>
      <c r="X41" s="15">
        <f ca="1">COUNTIF($A$5:$A41,$X$5)</f>
        <v>1</v>
      </c>
      <c r="Y41" s="15">
        <f ca="1">COUNTIF($A$5:$A41,$Y$5)</f>
        <v>1</v>
      </c>
      <c r="Z41" s="15">
        <f ca="1">COUNTIF($A$5:$A41,$Z$5)</f>
        <v>1</v>
      </c>
      <c r="AA41" s="15">
        <f ca="1">COUNTIF($A$5:$A41,$AA$5)</f>
        <v>1</v>
      </c>
      <c r="AB41" s="15">
        <f ca="1">COUNTIF($A$5:$A41,$AB$5)</f>
        <v>1</v>
      </c>
      <c r="AC41" s="15">
        <f ca="1">COUNTIF($A$5:$A41,$AC$5)</f>
        <v>3</v>
      </c>
      <c r="AD41" s="15">
        <f ca="1">COUNTIF($A$5:$A41,$AD$5)</f>
        <v>1</v>
      </c>
      <c r="AE41" s="15">
        <f ca="1">COUNTIF($A$5:$A41,$AE$5)</f>
        <v>2</v>
      </c>
      <c r="AF41" s="15">
        <f ca="1">COUNTIF($A$5:$A41,$AF$5)</f>
        <v>0</v>
      </c>
      <c r="AG41" s="15">
        <f ca="1">COUNTIF($A$5:$A41,$AG$5)</f>
        <v>2</v>
      </c>
      <c r="AH41" s="15">
        <f ca="1">COUNTIF($A$5:$A41,$AH$5)</f>
        <v>0</v>
      </c>
      <c r="AI41" s="15">
        <f ca="1">COUNTIF($A$5:$A41,$AI$5)</f>
        <v>0</v>
      </c>
      <c r="AJ41" s="15">
        <f ca="1">COUNTIF($A$5:$A41,$AJ$5)</f>
        <v>1</v>
      </c>
      <c r="AK41" s="15">
        <f ca="1">COUNTIF($A$5:$A41,$AK$5)</f>
        <v>1</v>
      </c>
      <c r="AL41" s="15">
        <f ca="1">COUNTIF($A$5:$A41,$AL$5)</f>
        <v>2</v>
      </c>
      <c r="AM41" s="22">
        <v>37</v>
      </c>
      <c r="AN41" s="25">
        <f t="shared" ca="1" si="13"/>
        <v>0</v>
      </c>
      <c r="AO41" s="41">
        <f t="shared" ca="1" si="23"/>
        <v>14</v>
      </c>
      <c r="AP41" s="41">
        <f t="shared" ca="1" si="24"/>
        <v>23</v>
      </c>
      <c r="AQ41" s="41">
        <f t="shared" ca="1" si="25"/>
        <v>9</v>
      </c>
      <c r="AR41" s="67">
        <f t="shared" si="10"/>
        <v>12</v>
      </c>
      <c r="AS41" s="67">
        <f t="shared" ca="1" si="18"/>
        <v>3</v>
      </c>
      <c r="AT41" s="41" t="str">
        <f ca="1">IF(COUNTIF($A$5:$A41,A41)&gt;1,"R","U")</f>
        <v>R</v>
      </c>
      <c r="AU41" s="48" t="str">
        <f t="shared" ca="1" si="19"/>
        <v>R</v>
      </c>
      <c r="AV41" s="42">
        <f ca="1">COUNTIFS($AU$5:AU41,"L",$AT$5:AT41,"U")</f>
        <v>11</v>
      </c>
      <c r="AW41" s="42">
        <f ca="1">COUNTIFS($AU$5:AU41,"R",$AT$5:AT41,"U")</f>
        <v>11</v>
      </c>
      <c r="AX41" s="42" t="str">
        <f t="shared" ca="1" si="20"/>
        <v/>
      </c>
      <c r="AY41" s="42" t="str">
        <f t="shared" ca="1" si="21"/>
        <v/>
      </c>
      <c r="AZ41" s="48" t="str">
        <f t="shared" ca="1" si="22"/>
        <v>T</v>
      </c>
      <c r="BA41" s="42">
        <f ca="1">COUNTIFS($AZ$5:AZ41,"T",$AT$5:AT41,"U")</f>
        <v>10</v>
      </c>
      <c r="BB41" s="42">
        <f ca="1">COUNTIFS($AZ$5:AZ41,"B",$AT$5:AT41,"U")</f>
        <v>12</v>
      </c>
      <c r="BC41" s="42" t="str">
        <f t="shared" ca="1" si="26"/>
        <v/>
      </c>
      <c r="BD41" s="42" t="str">
        <f t="shared" ca="1" si="27"/>
        <v/>
      </c>
      <c r="BE41" s="42">
        <f ca="1">COUNTIFS($AZ$4:AZ41,"T",$AU$4:AU41,"L",$AT$4:AT41,"U")</f>
        <v>6</v>
      </c>
      <c r="BF41" s="42">
        <f ca="1">COUNTIFS($AZ$4:AZ41,"B",$AU$4:AU41,"L",$AT$4:AT41,"U")</f>
        <v>5</v>
      </c>
      <c r="BG41" s="42">
        <f ca="1">COUNTIFS($AZ$4:AZ41,"T",$AU$4:AU41,"R",$AT$4:AT41,"U")</f>
        <v>4</v>
      </c>
      <c r="BH41" s="42">
        <f ca="1">COUNTIFS($AZ$4:AZ41,"B",$AU$4:AU41,"R",$AT$4:AT41,"U")</f>
        <v>7</v>
      </c>
      <c r="BI41" s="42"/>
      <c r="BP41" s="30">
        <f t="shared" ca="1" si="6"/>
        <v>24</v>
      </c>
      <c r="BU41" s="4">
        <f t="shared" si="14"/>
        <v>36</v>
      </c>
      <c r="BV41" s="36" t="s">
        <v>13</v>
      </c>
      <c r="BW41" s="4">
        <f t="shared" si="17"/>
        <v>36</v>
      </c>
      <c r="BX41" s="36" t="s">
        <v>29</v>
      </c>
    </row>
    <row r="42" spans="1:76" s="4" customFormat="1">
      <c r="A42" s="52">
        <f t="shared" ca="1" si="0"/>
        <v>15</v>
      </c>
      <c r="B42" s="15">
        <f ca="1">COUNTIF($A$5:A42,$B$5)</f>
        <v>0</v>
      </c>
      <c r="C42" s="15">
        <f ca="1">COUNTIF($A$5:$A42,$C$5)</f>
        <v>0</v>
      </c>
      <c r="D42" s="15">
        <f ca="1">COUNTIF($A$5:$A42,$D$5)</f>
        <v>3</v>
      </c>
      <c r="E42" s="15">
        <f ca="1">COUNTIF($A$5:$A42,$E$5)</f>
        <v>1</v>
      </c>
      <c r="F42" s="15">
        <f ca="1">COUNTIF($A$5:$A42,$F$5)</f>
        <v>0</v>
      </c>
      <c r="G42" s="15">
        <f ca="1">COUNTIF($A$5:$A42,$G$5)</f>
        <v>2</v>
      </c>
      <c r="H42" s="15">
        <f ca="1">COUNTIF($A$5:$A42,$H$5)</f>
        <v>0</v>
      </c>
      <c r="I42" s="15">
        <f ca="1">COUNTIF($A$5:$A42,$I$5)</f>
        <v>2</v>
      </c>
      <c r="J42" s="15">
        <f ca="1">COUNTIF($A$5:$A42,$J$5)</f>
        <v>1</v>
      </c>
      <c r="K42" s="15">
        <f ca="1">COUNTIF($A$5:$A42,$K$5)</f>
        <v>5</v>
      </c>
      <c r="L42" s="15">
        <f ca="1">COUNTIF($A$5:$A42,$L$5)</f>
        <v>0</v>
      </c>
      <c r="M42" s="15">
        <f ca="1">COUNTIF($A$5:$A42,$M$5)</f>
        <v>0</v>
      </c>
      <c r="N42" s="15">
        <f ca="1">COUNTIF($A$5:$A42,$N$5)</f>
        <v>0</v>
      </c>
      <c r="O42" s="15">
        <f ca="1">COUNTIF($A$5:$A42,$O$5)</f>
        <v>2</v>
      </c>
      <c r="P42" s="15">
        <f ca="1">COUNTIF($A$5:$A42,$P$5)</f>
        <v>1</v>
      </c>
      <c r="Q42" s="15">
        <f ca="1">COUNTIF($A$5:$A42,$Q$5)</f>
        <v>1</v>
      </c>
      <c r="R42" s="15">
        <f ca="1">COUNTIF($A$5:$A42,$R$5)</f>
        <v>0</v>
      </c>
      <c r="S42" s="15">
        <f ca="1">COUNTIF($A$5:$A42,$S$5)</f>
        <v>0</v>
      </c>
      <c r="T42" s="15">
        <f ca="1">COUNTIF($A$5:$A42,$T$5)</f>
        <v>1</v>
      </c>
      <c r="U42" s="15">
        <f ca="1">COUNTIF($A$5:$A42,$U$5)</f>
        <v>1</v>
      </c>
      <c r="V42" s="15">
        <f ca="1">COUNTIF($A$5:$A42,$V$5)</f>
        <v>0</v>
      </c>
      <c r="W42" s="15">
        <f ca="1">COUNTIF($A$5:$A42,$W$5)</f>
        <v>1</v>
      </c>
      <c r="X42" s="15">
        <f ca="1">COUNTIF($A$5:$A42,$X$5)</f>
        <v>1</v>
      </c>
      <c r="Y42" s="15">
        <f ca="1">COUNTIF($A$5:$A42,$Y$5)</f>
        <v>1</v>
      </c>
      <c r="Z42" s="15">
        <f ca="1">COUNTIF($A$5:$A42,$Z$5)</f>
        <v>1</v>
      </c>
      <c r="AA42" s="15">
        <f ca="1">COUNTIF($A$5:$A42,$AA$5)</f>
        <v>1</v>
      </c>
      <c r="AB42" s="15">
        <f ca="1">COUNTIF($A$5:$A42,$AB$5)</f>
        <v>1</v>
      </c>
      <c r="AC42" s="15">
        <f ca="1">COUNTIF($A$5:$A42,$AC$5)</f>
        <v>3</v>
      </c>
      <c r="AD42" s="15">
        <f ca="1">COUNTIF($A$5:$A42,$AD$5)</f>
        <v>1</v>
      </c>
      <c r="AE42" s="15">
        <f ca="1">COUNTIF($A$5:$A42,$AE$5)</f>
        <v>2</v>
      </c>
      <c r="AF42" s="15">
        <f ca="1">COUNTIF($A$5:$A42,$AF$5)</f>
        <v>0</v>
      </c>
      <c r="AG42" s="15">
        <f ca="1">COUNTIF($A$5:$A42,$AG$5)</f>
        <v>2</v>
      </c>
      <c r="AH42" s="15">
        <f ca="1">COUNTIF($A$5:$A42,$AH$5)</f>
        <v>0</v>
      </c>
      <c r="AI42" s="15">
        <f ca="1">COUNTIF($A$5:$A42,$AI$5)</f>
        <v>0</v>
      </c>
      <c r="AJ42" s="15">
        <f ca="1">COUNTIF($A$5:$A42,$AJ$5)</f>
        <v>1</v>
      </c>
      <c r="AK42" s="15">
        <f ca="1">COUNTIF($A$5:$A42,$AK$5)</f>
        <v>1</v>
      </c>
      <c r="AL42" s="15">
        <f ca="1">COUNTIF($A$5:$A42,$AL$5)</f>
        <v>2</v>
      </c>
      <c r="AM42" s="22">
        <v>38</v>
      </c>
      <c r="AN42" s="25">
        <f t="shared" ref="AN42:AN70" ca="1" si="28">IF(AP42=0,AM42,0)</f>
        <v>0</v>
      </c>
      <c r="AO42" s="41">
        <f t="shared" ca="1" si="23"/>
        <v>13</v>
      </c>
      <c r="AP42" s="41">
        <f t="shared" ca="1" si="24"/>
        <v>24</v>
      </c>
      <c r="AQ42" s="41">
        <f t="shared" ca="1" si="25"/>
        <v>9</v>
      </c>
      <c r="AR42" s="67">
        <f t="shared" si="10"/>
        <v>13</v>
      </c>
      <c r="AS42" s="67">
        <f t="shared" ca="1" si="18"/>
        <v>4</v>
      </c>
      <c r="AT42" s="41" t="str">
        <f ca="1">IF(COUNTIF($A$5:$A42,A42)&gt;1,"R","U")</f>
        <v>U</v>
      </c>
      <c r="AU42" s="48" t="str">
        <f t="shared" ca="1" si="19"/>
        <v>R</v>
      </c>
      <c r="AV42" s="42">
        <f ca="1">COUNTIFS($AU$5:AU42,"L",$AT$5:AT42,"U")</f>
        <v>11</v>
      </c>
      <c r="AW42" s="42">
        <f ca="1">COUNTIFS($AU$5:AU42,"R",$AT$5:AT42,"U")</f>
        <v>12</v>
      </c>
      <c r="AX42" s="42" t="str">
        <f t="shared" ca="1" si="20"/>
        <v/>
      </c>
      <c r="AY42" s="42">
        <f t="shared" ca="1" si="21"/>
        <v>15</v>
      </c>
      <c r="AZ42" s="48" t="str">
        <f t="shared" ca="1" si="22"/>
        <v>T</v>
      </c>
      <c r="BA42" s="42">
        <f ca="1">COUNTIFS($AZ$5:AZ42,"T",$AT$5:AT42,"U")</f>
        <v>11</v>
      </c>
      <c r="BB42" s="42">
        <f ca="1">COUNTIFS($AZ$5:AZ42,"B",$AT$5:AT42,"U")</f>
        <v>12</v>
      </c>
      <c r="BC42" s="42">
        <f t="shared" ca="1" si="26"/>
        <v>15</v>
      </c>
      <c r="BD42" s="42" t="str">
        <f t="shared" ca="1" si="27"/>
        <v/>
      </c>
      <c r="BE42" s="42">
        <f ca="1">COUNTIFS($AZ$4:AZ42,"T",$AU$4:AU42,"L",$AT$4:AT42,"U")</f>
        <v>6</v>
      </c>
      <c r="BF42" s="42">
        <f ca="1">COUNTIFS($AZ$4:AZ42,"B",$AU$4:AU42,"L",$AT$4:AT42,"U")</f>
        <v>5</v>
      </c>
      <c r="BG42" s="42">
        <f ca="1">COUNTIFS($AZ$4:AZ42,"T",$AU$4:AU42,"R",$AT$4:AT42,"U")</f>
        <v>5</v>
      </c>
      <c r="BH42" s="42">
        <f ca="1">COUNTIFS($AZ$4:AZ42,"B",$AU$4:AU42,"R",$AT$4:AT42,"U")</f>
        <v>7</v>
      </c>
      <c r="BI42" s="42"/>
      <c r="BJ42" s="36"/>
      <c r="BK42" s="36"/>
      <c r="BL42" s="27"/>
      <c r="BM42" s="27"/>
      <c r="BN42" s="27"/>
      <c r="BO42" s="27"/>
      <c r="BP42" s="31"/>
      <c r="BQ42" s="27"/>
      <c r="BR42" s="27"/>
      <c r="BV42" s="36"/>
      <c r="BX42" s="36"/>
    </row>
    <row r="43" spans="1:76">
      <c r="A43" s="52">
        <f t="shared" ca="1" si="0"/>
        <v>17</v>
      </c>
      <c r="B43" s="15">
        <f ca="1">COUNTIF($A$5:A43,$B$5)</f>
        <v>0</v>
      </c>
      <c r="C43" s="15">
        <f ca="1">COUNTIF($A$5:$A43,$C$5)</f>
        <v>0</v>
      </c>
      <c r="D43" s="15">
        <f ca="1">COUNTIF($A$5:$A43,$D$5)</f>
        <v>3</v>
      </c>
      <c r="E43" s="15">
        <f ca="1">COUNTIF($A$5:$A43,$E$5)</f>
        <v>1</v>
      </c>
      <c r="F43" s="15">
        <f ca="1">COUNTIF($A$5:$A43,$F$5)</f>
        <v>0</v>
      </c>
      <c r="G43" s="15">
        <f ca="1">COUNTIF($A$5:$A43,$G$5)</f>
        <v>2</v>
      </c>
      <c r="H43" s="15">
        <f ca="1">COUNTIF($A$5:$A43,$H$5)</f>
        <v>0</v>
      </c>
      <c r="I43" s="15">
        <f ca="1">COUNTIF($A$5:$A43,$I$5)</f>
        <v>2</v>
      </c>
      <c r="J43" s="15">
        <f ca="1">COUNTIF($A$5:$A43,$J$5)</f>
        <v>1</v>
      </c>
      <c r="K43" s="15">
        <f ca="1">COUNTIF($A$5:$A43,$K$5)</f>
        <v>5</v>
      </c>
      <c r="L43" s="15">
        <f ca="1">COUNTIF($A$5:$A43,$L$5)</f>
        <v>0</v>
      </c>
      <c r="M43" s="15">
        <f ca="1">COUNTIF($A$5:$A43,$M$5)</f>
        <v>0</v>
      </c>
      <c r="N43" s="15">
        <f ca="1">COUNTIF($A$5:$A43,$N$5)</f>
        <v>0</v>
      </c>
      <c r="O43" s="15">
        <f ca="1">COUNTIF($A$5:$A43,$O$5)</f>
        <v>2</v>
      </c>
      <c r="P43" s="15">
        <f ca="1">COUNTIF($A$5:$A43,$P$5)</f>
        <v>1</v>
      </c>
      <c r="Q43" s="15">
        <f ca="1">COUNTIF($A$5:$A43,$Q$5)</f>
        <v>1</v>
      </c>
      <c r="R43" s="15">
        <f ca="1">COUNTIF($A$5:$A43,$R$5)</f>
        <v>1</v>
      </c>
      <c r="S43" s="15">
        <f ca="1">COUNTIF($A$5:$A43,$S$5)</f>
        <v>0</v>
      </c>
      <c r="T43" s="15">
        <f ca="1">COUNTIF($A$5:$A43,$T$5)</f>
        <v>1</v>
      </c>
      <c r="U43" s="15">
        <f ca="1">COUNTIF($A$5:$A43,$U$5)</f>
        <v>1</v>
      </c>
      <c r="V43" s="15">
        <f ca="1">COUNTIF($A$5:$A43,$V$5)</f>
        <v>0</v>
      </c>
      <c r="W43" s="15">
        <f ca="1">COUNTIF($A$5:$A43,$W$5)</f>
        <v>1</v>
      </c>
      <c r="X43" s="15">
        <f ca="1">COUNTIF($A$5:$A43,$X$5)</f>
        <v>1</v>
      </c>
      <c r="Y43" s="15">
        <f ca="1">COUNTIF($A$5:$A43,$Y$5)</f>
        <v>1</v>
      </c>
      <c r="Z43" s="15">
        <f ca="1">COUNTIF($A$5:$A43,$Z$5)</f>
        <v>1</v>
      </c>
      <c r="AA43" s="15">
        <f ca="1">COUNTIF($A$5:$A43,$AA$5)</f>
        <v>1</v>
      </c>
      <c r="AB43" s="15">
        <f ca="1">COUNTIF($A$5:$A43,$AB$5)</f>
        <v>1</v>
      </c>
      <c r="AC43" s="15">
        <f ca="1">COUNTIF($A$5:$A43,$AC$5)</f>
        <v>3</v>
      </c>
      <c r="AD43" s="15">
        <f ca="1">COUNTIF($A$5:$A43,$AD$5)</f>
        <v>1</v>
      </c>
      <c r="AE43" s="15">
        <f ca="1">COUNTIF($A$5:$A43,$AE$5)</f>
        <v>2</v>
      </c>
      <c r="AF43" s="15">
        <f ca="1">COUNTIF($A$5:$A43,$AF$5)</f>
        <v>0</v>
      </c>
      <c r="AG43" s="15">
        <f ca="1">COUNTIF($A$5:$A43,$AG$5)</f>
        <v>2</v>
      </c>
      <c r="AH43" s="15">
        <f ca="1">COUNTIF($A$5:$A43,$AH$5)</f>
        <v>0</v>
      </c>
      <c r="AI43" s="15">
        <f ca="1">COUNTIF($A$5:$A43,$AI$5)</f>
        <v>0</v>
      </c>
      <c r="AJ43" s="15">
        <f ca="1">COUNTIF($A$5:$A43,$AJ$5)</f>
        <v>1</v>
      </c>
      <c r="AK43" s="15">
        <f ca="1">COUNTIF($A$5:$A43,$AK$5)</f>
        <v>1</v>
      </c>
      <c r="AL43" s="15">
        <f ca="1">COUNTIF($A$5:$A43,$AL$5)</f>
        <v>2</v>
      </c>
      <c r="AM43" s="22">
        <v>39</v>
      </c>
      <c r="AN43" s="25">
        <f t="shared" ca="1" si="28"/>
        <v>0</v>
      </c>
      <c r="AO43" s="41">
        <f t="shared" ca="1" si="23"/>
        <v>12</v>
      </c>
      <c r="AP43" s="41">
        <f t="shared" ca="1" si="24"/>
        <v>25</v>
      </c>
      <c r="AQ43" s="41">
        <f t="shared" ca="1" si="25"/>
        <v>9</v>
      </c>
      <c r="AR43" s="67">
        <f t="shared" si="10"/>
        <v>13</v>
      </c>
      <c r="AS43" s="67">
        <f t="shared" ca="1" si="18"/>
        <v>4</v>
      </c>
      <c r="AT43" s="41" t="str">
        <f ca="1">IF(COUNTIF($A$5:$A43,A43)&gt;1,"R","U")</f>
        <v>U</v>
      </c>
      <c r="AU43" s="48" t="str">
        <f t="shared" ca="1" si="19"/>
        <v>R</v>
      </c>
      <c r="AV43" s="42">
        <f ca="1">COUNTIFS($AU$5:AU43,"L",$AT$5:AT43,"U")</f>
        <v>11</v>
      </c>
      <c r="AW43" s="42">
        <f ca="1">COUNTIFS($AU$5:AU43,"R",$AT$5:AT43,"U")</f>
        <v>13</v>
      </c>
      <c r="AX43" s="42" t="str">
        <f t="shared" ca="1" si="20"/>
        <v/>
      </c>
      <c r="AY43" s="42">
        <f t="shared" ca="1" si="21"/>
        <v>17</v>
      </c>
      <c r="AZ43" s="48" t="str">
        <f t="shared" ca="1" si="22"/>
        <v>T</v>
      </c>
      <c r="BA43" s="42">
        <f ca="1">COUNTIFS($AZ$5:AZ43,"T",$AT$5:AT43,"U")</f>
        <v>12</v>
      </c>
      <c r="BB43" s="42">
        <f ca="1">COUNTIFS($AZ$5:AZ43,"B",$AT$5:AT43,"U")</f>
        <v>12</v>
      </c>
      <c r="BC43" s="42">
        <f t="shared" ca="1" si="26"/>
        <v>17</v>
      </c>
      <c r="BD43" s="42" t="str">
        <f t="shared" ca="1" si="27"/>
        <v/>
      </c>
      <c r="BE43" s="42">
        <f ca="1">COUNTIFS($AZ$4:AZ43,"T",$AU$4:AU43,"L",$AT$4:AT43,"U")</f>
        <v>6</v>
      </c>
      <c r="BF43" s="42">
        <f ca="1">COUNTIFS($AZ$4:AZ43,"B",$AU$4:AU43,"L",$AT$4:AT43,"U")</f>
        <v>5</v>
      </c>
      <c r="BG43" s="42">
        <f ca="1">COUNTIFS($AZ$4:AZ43,"T",$AU$4:AU43,"R",$AT$4:AT43,"U")</f>
        <v>6</v>
      </c>
      <c r="BH43" s="42">
        <f ca="1">COUNTIFS($AZ$4:AZ43,"B",$AU$4:AU43,"R",$AT$4:AT43,"U")</f>
        <v>7</v>
      </c>
      <c r="BI43" s="42"/>
      <c r="BP43" s="31"/>
    </row>
    <row r="44" spans="1:76">
      <c r="A44" s="52">
        <f t="shared" ca="1" si="0"/>
        <v>31</v>
      </c>
      <c r="B44" s="15">
        <f ca="1">COUNTIF($A$5:A44,$B$5)</f>
        <v>0</v>
      </c>
      <c r="C44" s="15">
        <f ca="1">COUNTIF($A$5:$A44,$C$5)</f>
        <v>0</v>
      </c>
      <c r="D44" s="15">
        <f ca="1">COUNTIF($A$5:$A44,$D$5)</f>
        <v>3</v>
      </c>
      <c r="E44" s="15">
        <f ca="1">COUNTIF($A$5:$A44,$E$5)</f>
        <v>1</v>
      </c>
      <c r="F44" s="15">
        <f ca="1">COUNTIF($A$5:$A44,$F$5)</f>
        <v>0</v>
      </c>
      <c r="G44" s="15">
        <f ca="1">COUNTIF($A$5:$A44,$G$5)</f>
        <v>2</v>
      </c>
      <c r="H44" s="15">
        <f ca="1">COUNTIF($A$5:$A44,$H$5)</f>
        <v>0</v>
      </c>
      <c r="I44" s="15">
        <f ca="1">COUNTIF($A$5:$A44,$I$5)</f>
        <v>2</v>
      </c>
      <c r="J44" s="15">
        <f ca="1">COUNTIF($A$5:$A44,$J$5)</f>
        <v>1</v>
      </c>
      <c r="K44" s="15">
        <f ca="1">COUNTIF($A$5:$A44,$K$5)</f>
        <v>5</v>
      </c>
      <c r="L44" s="15">
        <f ca="1">COUNTIF($A$5:$A44,$L$5)</f>
        <v>0</v>
      </c>
      <c r="M44" s="15">
        <f ca="1">COUNTIF($A$5:$A44,$M$5)</f>
        <v>0</v>
      </c>
      <c r="N44" s="15">
        <f ca="1">COUNTIF($A$5:$A44,$N$5)</f>
        <v>0</v>
      </c>
      <c r="O44" s="15">
        <f ca="1">COUNTIF($A$5:$A44,$O$5)</f>
        <v>2</v>
      </c>
      <c r="P44" s="15">
        <f ca="1">COUNTIF($A$5:$A44,$P$5)</f>
        <v>1</v>
      </c>
      <c r="Q44" s="15">
        <f ca="1">COUNTIF($A$5:$A44,$Q$5)</f>
        <v>1</v>
      </c>
      <c r="R44" s="15">
        <f ca="1">COUNTIF($A$5:$A44,$R$5)</f>
        <v>1</v>
      </c>
      <c r="S44" s="15">
        <f ca="1">COUNTIF($A$5:$A44,$S$5)</f>
        <v>0</v>
      </c>
      <c r="T44" s="15">
        <f ca="1">COUNTIF($A$5:$A44,$T$5)</f>
        <v>1</v>
      </c>
      <c r="U44" s="15">
        <f ca="1">COUNTIF($A$5:$A44,$U$5)</f>
        <v>1</v>
      </c>
      <c r="V44" s="15">
        <f ca="1">COUNTIF($A$5:$A44,$V$5)</f>
        <v>0</v>
      </c>
      <c r="W44" s="15">
        <f ca="1">COUNTIF($A$5:$A44,$W$5)</f>
        <v>1</v>
      </c>
      <c r="X44" s="15">
        <f ca="1">COUNTIF($A$5:$A44,$X$5)</f>
        <v>1</v>
      </c>
      <c r="Y44" s="15">
        <f ca="1">COUNTIF($A$5:$A44,$Y$5)</f>
        <v>1</v>
      </c>
      <c r="Z44" s="15">
        <f ca="1">COUNTIF($A$5:$A44,$Z$5)</f>
        <v>1</v>
      </c>
      <c r="AA44" s="15">
        <f ca="1">COUNTIF($A$5:$A44,$AA$5)</f>
        <v>1</v>
      </c>
      <c r="AB44" s="15">
        <f ca="1">COUNTIF($A$5:$A44,$AB$5)</f>
        <v>1</v>
      </c>
      <c r="AC44" s="15">
        <f ca="1">COUNTIF($A$5:$A44,$AC$5)</f>
        <v>3</v>
      </c>
      <c r="AD44" s="15">
        <f ca="1">COUNTIF($A$5:$A44,$AD$5)</f>
        <v>1</v>
      </c>
      <c r="AE44" s="15">
        <f ca="1">COUNTIF($A$5:$A44,$AE$5)</f>
        <v>2</v>
      </c>
      <c r="AF44" s="15">
        <f ca="1">COUNTIF($A$5:$A44,$AF$5)</f>
        <v>1</v>
      </c>
      <c r="AG44" s="15">
        <f ca="1">COUNTIF($A$5:$A44,$AG$5)</f>
        <v>2</v>
      </c>
      <c r="AH44" s="15">
        <f ca="1">COUNTIF($A$5:$A44,$AH$5)</f>
        <v>0</v>
      </c>
      <c r="AI44" s="15">
        <f ca="1">COUNTIF($A$5:$A44,$AI$5)</f>
        <v>0</v>
      </c>
      <c r="AJ44" s="15">
        <f ca="1">COUNTIF($A$5:$A44,$AJ$5)</f>
        <v>1</v>
      </c>
      <c r="AK44" s="15">
        <f ca="1">COUNTIF($A$5:$A44,$AK$5)</f>
        <v>1</v>
      </c>
      <c r="AL44" s="15">
        <f ca="1">COUNTIF($A$5:$A44,$AL$5)</f>
        <v>2</v>
      </c>
      <c r="AM44" s="22">
        <v>40</v>
      </c>
      <c r="AN44" s="25">
        <f t="shared" ca="1" si="28"/>
        <v>0</v>
      </c>
      <c r="AO44" s="41">
        <f t="shared" ca="1" si="23"/>
        <v>11</v>
      </c>
      <c r="AP44" s="41">
        <f t="shared" ca="1" si="24"/>
        <v>26</v>
      </c>
      <c r="AQ44" s="41">
        <f t="shared" ca="1" si="25"/>
        <v>9</v>
      </c>
      <c r="AR44" s="67">
        <f t="shared" si="10"/>
        <v>13</v>
      </c>
      <c r="AS44" s="67">
        <f t="shared" ca="1" si="18"/>
        <v>4</v>
      </c>
      <c r="AT44" s="41" t="str">
        <f ca="1">IF(COUNTIF($A$5:$A44,A44)&gt;1,"R","U")</f>
        <v>U</v>
      </c>
      <c r="AU44" s="48" t="str">
        <f t="shared" ca="1" si="19"/>
        <v>L</v>
      </c>
      <c r="AV44" s="42">
        <f ca="1">COUNTIFS($AU$5:AU44,"L",$AT$5:AT44,"U")</f>
        <v>12</v>
      </c>
      <c r="AW44" s="42">
        <f ca="1">COUNTIFS($AU$5:AU44,"R",$AT$5:AT44,"U")</f>
        <v>13</v>
      </c>
      <c r="AX44" s="42">
        <f t="shared" ca="1" si="20"/>
        <v>31</v>
      </c>
      <c r="AY44" s="42" t="str">
        <f t="shared" ca="1" si="21"/>
        <v/>
      </c>
      <c r="AZ44" s="48" t="str">
        <f t="shared" ca="1" si="22"/>
        <v>B</v>
      </c>
      <c r="BA44" s="42">
        <f ca="1">COUNTIFS($AZ$5:AZ44,"T",$AT$5:AT44,"U")</f>
        <v>12</v>
      </c>
      <c r="BB44" s="42">
        <f ca="1">COUNTIFS($AZ$5:AZ44,"B",$AT$5:AT44,"U")</f>
        <v>13</v>
      </c>
      <c r="BC44" s="42" t="str">
        <f t="shared" ca="1" si="26"/>
        <v/>
      </c>
      <c r="BD44" s="42">
        <f t="shared" ca="1" si="27"/>
        <v>31</v>
      </c>
      <c r="BE44" s="42">
        <f ca="1">COUNTIFS($AZ$4:AZ44,"T",$AU$4:AU44,"L",$AT$4:AT44,"U")</f>
        <v>6</v>
      </c>
      <c r="BF44" s="42">
        <f ca="1">COUNTIFS($AZ$4:AZ44,"B",$AU$4:AU44,"L",$AT$4:AT44,"U")</f>
        <v>6</v>
      </c>
      <c r="BG44" s="42">
        <f ca="1">COUNTIFS($AZ$4:AZ44,"T",$AU$4:AU44,"R",$AT$4:AT44,"U")</f>
        <v>6</v>
      </c>
      <c r="BH44" s="42">
        <f ca="1">COUNTIFS($AZ$4:AZ44,"B",$AU$4:AU44,"R",$AT$4:AT44,"U")</f>
        <v>7</v>
      </c>
      <c r="BI44" s="42"/>
      <c r="BP44" s="31"/>
    </row>
    <row r="45" spans="1:76">
      <c r="A45" s="52">
        <f t="shared" ca="1" si="0"/>
        <v>13</v>
      </c>
      <c r="B45" s="15">
        <f ca="1">COUNTIF($A$5:A45,$B$5)</f>
        <v>0</v>
      </c>
      <c r="C45" s="15">
        <f ca="1">COUNTIF($A$5:$A45,$C$5)</f>
        <v>0</v>
      </c>
      <c r="D45" s="15">
        <f ca="1">COUNTIF($A$5:$A45,$D$5)</f>
        <v>3</v>
      </c>
      <c r="E45" s="15">
        <f ca="1">COUNTIF($A$5:$A45,$E$5)</f>
        <v>1</v>
      </c>
      <c r="F45" s="15">
        <f ca="1">COUNTIF($A$5:$A45,$F$5)</f>
        <v>0</v>
      </c>
      <c r="G45" s="15">
        <f ca="1">COUNTIF($A$5:$A45,$G$5)</f>
        <v>2</v>
      </c>
      <c r="H45" s="15">
        <f ca="1">COUNTIF($A$5:$A45,$H$5)</f>
        <v>0</v>
      </c>
      <c r="I45" s="15">
        <f ca="1">COUNTIF($A$5:$A45,$I$5)</f>
        <v>2</v>
      </c>
      <c r="J45" s="15">
        <f ca="1">COUNTIF($A$5:$A45,$J$5)</f>
        <v>1</v>
      </c>
      <c r="K45" s="15">
        <f ca="1">COUNTIF($A$5:$A45,$K$5)</f>
        <v>5</v>
      </c>
      <c r="L45" s="15">
        <f ca="1">COUNTIF($A$5:$A45,$L$5)</f>
        <v>0</v>
      </c>
      <c r="M45" s="15">
        <f ca="1">COUNTIF($A$5:$A45,$M$5)</f>
        <v>0</v>
      </c>
      <c r="N45" s="15">
        <f ca="1">COUNTIF($A$5:$A45,$N$5)</f>
        <v>1</v>
      </c>
      <c r="O45" s="15">
        <f ca="1">COUNTIF($A$5:$A45,$O$5)</f>
        <v>2</v>
      </c>
      <c r="P45" s="15">
        <f ca="1">COUNTIF($A$5:$A45,$P$5)</f>
        <v>1</v>
      </c>
      <c r="Q45" s="15">
        <f ca="1">COUNTIF($A$5:$A45,$Q$5)</f>
        <v>1</v>
      </c>
      <c r="R45" s="15">
        <f ca="1">COUNTIF($A$5:$A45,$R$5)</f>
        <v>1</v>
      </c>
      <c r="S45" s="15">
        <f ca="1">COUNTIF($A$5:$A45,$S$5)</f>
        <v>0</v>
      </c>
      <c r="T45" s="15">
        <f ca="1">COUNTIF($A$5:$A45,$T$5)</f>
        <v>1</v>
      </c>
      <c r="U45" s="15">
        <f ca="1">COUNTIF($A$5:$A45,$U$5)</f>
        <v>1</v>
      </c>
      <c r="V45" s="15">
        <f ca="1">COUNTIF($A$5:$A45,$V$5)</f>
        <v>0</v>
      </c>
      <c r="W45" s="15">
        <f ca="1">COUNTIF($A$5:$A45,$W$5)</f>
        <v>1</v>
      </c>
      <c r="X45" s="15">
        <f ca="1">COUNTIF($A$5:$A45,$X$5)</f>
        <v>1</v>
      </c>
      <c r="Y45" s="15">
        <f ca="1">COUNTIF($A$5:$A45,$Y$5)</f>
        <v>1</v>
      </c>
      <c r="Z45" s="15">
        <f ca="1">COUNTIF($A$5:$A45,$Z$5)</f>
        <v>1</v>
      </c>
      <c r="AA45" s="15">
        <f ca="1">COUNTIF($A$5:$A45,$AA$5)</f>
        <v>1</v>
      </c>
      <c r="AB45" s="15">
        <f ca="1">COUNTIF($A$5:$A45,$AB$5)</f>
        <v>1</v>
      </c>
      <c r="AC45" s="15">
        <f ca="1">COUNTIF($A$5:$A45,$AC$5)</f>
        <v>3</v>
      </c>
      <c r="AD45" s="15">
        <f ca="1">COUNTIF($A$5:$A45,$AD$5)</f>
        <v>1</v>
      </c>
      <c r="AE45" s="15">
        <f ca="1">COUNTIF($A$5:$A45,$AE$5)</f>
        <v>2</v>
      </c>
      <c r="AF45" s="15">
        <f ca="1">COUNTIF($A$5:$A45,$AF$5)</f>
        <v>1</v>
      </c>
      <c r="AG45" s="15">
        <f ca="1">COUNTIF($A$5:$A45,$AG$5)</f>
        <v>2</v>
      </c>
      <c r="AH45" s="15">
        <f ca="1">COUNTIF($A$5:$A45,$AH$5)</f>
        <v>0</v>
      </c>
      <c r="AI45" s="15">
        <f ca="1">COUNTIF($A$5:$A45,$AI$5)</f>
        <v>0</v>
      </c>
      <c r="AJ45" s="15">
        <f ca="1">COUNTIF($A$5:$A45,$AJ$5)</f>
        <v>1</v>
      </c>
      <c r="AK45" s="15">
        <f ca="1">COUNTIF($A$5:$A45,$AK$5)</f>
        <v>1</v>
      </c>
      <c r="AL45" s="15">
        <f ca="1">COUNTIF($A$5:$A45,$AL$5)</f>
        <v>2</v>
      </c>
      <c r="AM45" s="22">
        <v>41</v>
      </c>
      <c r="AN45" s="25">
        <f t="shared" ca="1" si="28"/>
        <v>0</v>
      </c>
      <c r="AO45" s="41">
        <f t="shared" ca="1" si="23"/>
        <v>10</v>
      </c>
      <c r="AP45" s="41">
        <f t="shared" ca="1" si="24"/>
        <v>27</v>
      </c>
      <c r="AQ45" s="41">
        <f t="shared" ca="1" si="25"/>
        <v>9</v>
      </c>
      <c r="AR45" s="67">
        <f t="shared" si="10"/>
        <v>14</v>
      </c>
      <c r="AS45" s="67">
        <f t="shared" ca="1" si="18"/>
        <v>5</v>
      </c>
      <c r="AT45" s="41" t="str">
        <f ca="1">IF(COUNTIF($A$5:$A45,A45)&gt;1,"R","U")</f>
        <v>U</v>
      </c>
      <c r="AU45" s="48" t="str">
        <f t="shared" ca="1" si="19"/>
        <v>R</v>
      </c>
      <c r="AV45" s="42">
        <f ca="1">COUNTIFS($AU$5:AU45,"L",$AT$5:AT45,"U")</f>
        <v>12</v>
      </c>
      <c r="AW45" s="42">
        <f ca="1">COUNTIFS($AU$5:AU45,"R",$AT$5:AT45,"U")</f>
        <v>14</v>
      </c>
      <c r="AX45" s="42" t="str">
        <f t="shared" ca="1" si="20"/>
        <v/>
      </c>
      <c r="AY45" s="42">
        <f t="shared" ca="1" si="21"/>
        <v>13</v>
      </c>
      <c r="AZ45" s="48" t="str">
        <f t="shared" ca="1" si="22"/>
        <v>B</v>
      </c>
      <c r="BA45" s="42">
        <f ca="1">COUNTIFS($AZ$5:AZ45,"T",$AT$5:AT45,"U")</f>
        <v>12</v>
      </c>
      <c r="BB45" s="42">
        <f ca="1">COUNTIFS($AZ$5:AZ45,"B",$AT$5:AT45,"U")</f>
        <v>14</v>
      </c>
      <c r="BC45" s="42" t="str">
        <f t="shared" ca="1" si="26"/>
        <v/>
      </c>
      <c r="BD45" s="42">
        <f t="shared" ca="1" si="27"/>
        <v>13</v>
      </c>
      <c r="BE45" s="42">
        <f ca="1">COUNTIFS($AZ$4:AZ45,"T",$AU$4:AU45,"L",$AT$4:AT45,"U")</f>
        <v>6</v>
      </c>
      <c r="BF45" s="42">
        <f ca="1">COUNTIFS($AZ$4:AZ45,"B",$AU$4:AU45,"L",$AT$4:AT45,"U")</f>
        <v>6</v>
      </c>
      <c r="BG45" s="42">
        <f ca="1">COUNTIFS($AZ$4:AZ45,"T",$AU$4:AU45,"R",$AT$4:AT45,"U")</f>
        <v>6</v>
      </c>
      <c r="BH45" s="42">
        <f ca="1">COUNTIFS($AZ$4:AZ45,"B",$AU$4:AU45,"R",$AT$4:AT45,"U")</f>
        <v>8</v>
      </c>
      <c r="BI45" s="42"/>
      <c r="BP45" s="31"/>
    </row>
    <row r="46" spans="1:76">
      <c r="A46" s="52">
        <f t="shared" ca="1" si="0"/>
        <v>7</v>
      </c>
      <c r="B46" s="15">
        <f ca="1">COUNTIF($A$5:A46,$B$5)</f>
        <v>0</v>
      </c>
      <c r="C46" s="15">
        <f ca="1">COUNTIF($A$5:$A46,$C$5)</f>
        <v>0</v>
      </c>
      <c r="D46" s="15">
        <f ca="1">COUNTIF($A$5:$A46,$D$5)</f>
        <v>3</v>
      </c>
      <c r="E46" s="15">
        <f ca="1">COUNTIF($A$5:$A46,$E$5)</f>
        <v>1</v>
      </c>
      <c r="F46" s="15">
        <f ca="1">COUNTIF($A$5:$A46,$F$5)</f>
        <v>0</v>
      </c>
      <c r="G46" s="15">
        <f ca="1">COUNTIF($A$5:$A46,$G$5)</f>
        <v>2</v>
      </c>
      <c r="H46" s="15">
        <f ca="1">COUNTIF($A$5:$A46,$H$5)</f>
        <v>1</v>
      </c>
      <c r="I46" s="15">
        <f ca="1">COUNTIF($A$5:$A46,$I$5)</f>
        <v>2</v>
      </c>
      <c r="J46" s="15">
        <f ca="1">COUNTIF($A$5:$A46,$J$5)</f>
        <v>1</v>
      </c>
      <c r="K46" s="15">
        <f ca="1">COUNTIF($A$5:$A46,$K$5)</f>
        <v>5</v>
      </c>
      <c r="L46" s="15">
        <f ca="1">COUNTIF($A$5:$A46,$L$5)</f>
        <v>0</v>
      </c>
      <c r="M46" s="15">
        <f ca="1">COUNTIF($A$5:$A46,$M$5)</f>
        <v>0</v>
      </c>
      <c r="N46" s="15">
        <f ca="1">COUNTIF($A$5:$A46,$N$5)</f>
        <v>1</v>
      </c>
      <c r="O46" s="15">
        <f ca="1">COUNTIF($A$5:$A46,$O$5)</f>
        <v>2</v>
      </c>
      <c r="P46" s="15">
        <f ca="1">COUNTIF($A$5:$A46,$P$5)</f>
        <v>1</v>
      </c>
      <c r="Q46" s="15">
        <f ca="1">COUNTIF($A$5:$A46,$Q$5)</f>
        <v>1</v>
      </c>
      <c r="R46" s="15">
        <f ca="1">COUNTIF($A$5:$A46,$R$5)</f>
        <v>1</v>
      </c>
      <c r="S46" s="15">
        <f ca="1">COUNTIF($A$5:$A46,$S$5)</f>
        <v>0</v>
      </c>
      <c r="T46" s="15">
        <f ca="1">COUNTIF($A$5:$A46,$T$5)</f>
        <v>1</v>
      </c>
      <c r="U46" s="15">
        <f ca="1">COUNTIF($A$5:$A46,$U$5)</f>
        <v>1</v>
      </c>
      <c r="V46" s="15">
        <f ca="1">COUNTIF($A$5:$A46,$V$5)</f>
        <v>0</v>
      </c>
      <c r="W46" s="15">
        <f ca="1">COUNTIF($A$5:$A46,$W$5)</f>
        <v>1</v>
      </c>
      <c r="X46" s="15">
        <f ca="1">COUNTIF($A$5:$A46,$X$5)</f>
        <v>1</v>
      </c>
      <c r="Y46" s="15">
        <f ca="1">COUNTIF($A$5:$A46,$Y$5)</f>
        <v>1</v>
      </c>
      <c r="Z46" s="15">
        <f ca="1">COUNTIF($A$5:$A46,$Z$5)</f>
        <v>1</v>
      </c>
      <c r="AA46" s="15">
        <f ca="1">COUNTIF($A$5:$A46,$AA$5)</f>
        <v>1</v>
      </c>
      <c r="AB46" s="15">
        <f ca="1">COUNTIF($A$5:$A46,$AB$5)</f>
        <v>1</v>
      </c>
      <c r="AC46" s="15">
        <f ca="1">COUNTIF($A$5:$A46,$AC$5)</f>
        <v>3</v>
      </c>
      <c r="AD46" s="15">
        <f ca="1">COUNTIF($A$5:$A46,$AD$5)</f>
        <v>1</v>
      </c>
      <c r="AE46" s="15">
        <f ca="1">COUNTIF($A$5:$A46,$AE$5)</f>
        <v>2</v>
      </c>
      <c r="AF46" s="15">
        <f ca="1">COUNTIF($A$5:$A46,$AF$5)</f>
        <v>1</v>
      </c>
      <c r="AG46" s="15">
        <f ca="1">COUNTIF($A$5:$A46,$AG$5)</f>
        <v>2</v>
      </c>
      <c r="AH46" s="15">
        <f ca="1">COUNTIF($A$5:$A46,$AH$5)</f>
        <v>0</v>
      </c>
      <c r="AI46" s="15">
        <f ca="1">COUNTIF($A$5:$A46,$AI$5)</f>
        <v>0</v>
      </c>
      <c r="AJ46" s="15">
        <f ca="1">COUNTIF($A$5:$A46,$AJ$5)</f>
        <v>1</v>
      </c>
      <c r="AK46" s="15">
        <f ca="1">COUNTIF($A$5:$A46,$AK$5)</f>
        <v>1</v>
      </c>
      <c r="AL46" s="15">
        <f ca="1">COUNTIF($A$5:$A46,$AL$5)</f>
        <v>2</v>
      </c>
      <c r="AM46" s="22">
        <v>42</v>
      </c>
      <c r="AN46" s="25">
        <f t="shared" ca="1" si="28"/>
        <v>0</v>
      </c>
      <c r="AO46" s="41">
        <f t="shared" ca="1" si="23"/>
        <v>9</v>
      </c>
      <c r="AP46" s="41">
        <f t="shared" ca="1" si="24"/>
        <v>28</v>
      </c>
      <c r="AQ46" s="41">
        <f t="shared" ca="1" si="25"/>
        <v>9</v>
      </c>
      <c r="AR46" s="67">
        <f t="shared" si="10"/>
        <v>14</v>
      </c>
      <c r="AS46" s="67">
        <f t="shared" ca="1" si="18"/>
        <v>5</v>
      </c>
      <c r="AT46" s="41" t="str">
        <f ca="1">IF(COUNTIF($A$5:$A46,A46)&gt;1,"R","U")</f>
        <v>U</v>
      </c>
      <c r="AU46" s="48" t="str">
        <f t="shared" ca="1" si="19"/>
        <v>L</v>
      </c>
      <c r="AV46" s="42">
        <f ca="1">COUNTIFS($AU$5:AU46,"L",$AT$5:AT46,"U")</f>
        <v>13</v>
      </c>
      <c r="AW46" s="42">
        <f ca="1">COUNTIFS($AU$5:AU46,"R",$AT$5:AT46,"U")</f>
        <v>14</v>
      </c>
      <c r="AX46" s="42">
        <f t="shared" ca="1" si="20"/>
        <v>7</v>
      </c>
      <c r="AY46" s="42" t="str">
        <f t="shared" ca="1" si="21"/>
        <v/>
      </c>
      <c r="AZ46" s="48" t="str">
        <f t="shared" ca="1" si="22"/>
        <v>T</v>
      </c>
      <c r="BA46" s="42">
        <f ca="1">COUNTIFS($AZ$5:AZ46,"T",$AT$5:AT46,"U")</f>
        <v>13</v>
      </c>
      <c r="BB46" s="42">
        <f ca="1">COUNTIFS($AZ$5:AZ46,"B",$AT$5:AT46,"U")</f>
        <v>14</v>
      </c>
      <c r="BC46" s="42">
        <f t="shared" ca="1" si="26"/>
        <v>7</v>
      </c>
      <c r="BD46" s="42" t="str">
        <f t="shared" ca="1" si="27"/>
        <v/>
      </c>
      <c r="BE46" s="42">
        <f ca="1">COUNTIFS($AZ$4:AZ46,"T",$AU$4:AU46,"L",$AT$4:AT46,"U")</f>
        <v>7</v>
      </c>
      <c r="BF46" s="42">
        <f ca="1">COUNTIFS($AZ$4:AZ46,"B",$AU$4:AU46,"L",$AT$4:AT46,"U")</f>
        <v>6</v>
      </c>
      <c r="BG46" s="42">
        <f ca="1">COUNTIFS($AZ$4:AZ46,"T",$AU$4:AU46,"R",$AT$4:AT46,"U")</f>
        <v>6</v>
      </c>
      <c r="BH46" s="42">
        <f ca="1">COUNTIFS($AZ$4:AZ46,"B",$AU$4:AU46,"R",$AT$4:AT46,"U")</f>
        <v>8</v>
      </c>
      <c r="BI46" s="42"/>
      <c r="BJ46" s="37" t="s">
        <v>22</v>
      </c>
      <c r="BK46" s="37" t="s">
        <v>18</v>
      </c>
      <c r="BP46" s="31"/>
    </row>
    <row r="47" spans="1:76" ht="14.25" customHeight="1">
      <c r="A47" s="52">
        <f t="shared" ca="1" si="0"/>
        <v>36</v>
      </c>
      <c r="B47" s="15">
        <f ca="1">COUNTIF($A$5:A47,$B$5)</f>
        <v>0</v>
      </c>
      <c r="C47" s="15">
        <f ca="1">COUNTIF($A$5:$A47,$C$5)</f>
        <v>0</v>
      </c>
      <c r="D47" s="15">
        <f ca="1">COUNTIF($A$5:$A47,$D$5)</f>
        <v>3</v>
      </c>
      <c r="E47" s="15">
        <f ca="1">COUNTIF($A$5:$A47,$E$5)</f>
        <v>1</v>
      </c>
      <c r="F47" s="15">
        <f ca="1">COUNTIF($A$5:$A47,$F$5)</f>
        <v>0</v>
      </c>
      <c r="G47" s="15">
        <f ca="1">COUNTIF($A$5:$A47,$G$5)</f>
        <v>2</v>
      </c>
      <c r="H47" s="15">
        <f ca="1">COUNTIF($A$5:$A47,$H$5)</f>
        <v>1</v>
      </c>
      <c r="I47" s="15">
        <f ca="1">COUNTIF($A$5:$A47,$I$5)</f>
        <v>2</v>
      </c>
      <c r="J47" s="15">
        <f ca="1">COUNTIF($A$5:$A47,$J$5)</f>
        <v>1</v>
      </c>
      <c r="K47" s="15">
        <f ca="1">COUNTIF($A$5:$A47,$K$5)</f>
        <v>5</v>
      </c>
      <c r="L47" s="15">
        <f ca="1">COUNTIF($A$5:$A47,$L$5)</f>
        <v>0</v>
      </c>
      <c r="M47" s="15">
        <f ca="1">COUNTIF($A$5:$A47,$M$5)</f>
        <v>0</v>
      </c>
      <c r="N47" s="15">
        <f ca="1">COUNTIF($A$5:$A47,$N$5)</f>
        <v>1</v>
      </c>
      <c r="O47" s="15">
        <f ca="1">COUNTIF($A$5:$A47,$O$5)</f>
        <v>2</v>
      </c>
      <c r="P47" s="15">
        <f ca="1">COUNTIF($A$5:$A47,$P$5)</f>
        <v>1</v>
      </c>
      <c r="Q47" s="15">
        <f ca="1">COUNTIF($A$5:$A47,$Q$5)</f>
        <v>1</v>
      </c>
      <c r="R47" s="15">
        <f ca="1">COUNTIF($A$5:$A47,$R$5)</f>
        <v>1</v>
      </c>
      <c r="S47" s="15">
        <f ca="1">COUNTIF($A$5:$A47,$S$5)</f>
        <v>0</v>
      </c>
      <c r="T47" s="15">
        <f ca="1">COUNTIF($A$5:$A47,$T$5)</f>
        <v>1</v>
      </c>
      <c r="U47" s="15">
        <f ca="1">COUNTIF($A$5:$A47,$U$5)</f>
        <v>1</v>
      </c>
      <c r="V47" s="15">
        <f ca="1">COUNTIF($A$5:$A47,$V$5)</f>
        <v>0</v>
      </c>
      <c r="W47" s="15">
        <f ca="1">COUNTIF($A$5:$A47,$W$5)</f>
        <v>1</v>
      </c>
      <c r="X47" s="15">
        <f ca="1">COUNTIF($A$5:$A47,$X$5)</f>
        <v>1</v>
      </c>
      <c r="Y47" s="15">
        <f ca="1">COUNTIF($A$5:$A47,$Y$5)</f>
        <v>1</v>
      </c>
      <c r="Z47" s="15">
        <f ca="1">COUNTIF($A$5:$A47,$Z$5)</f>
        <v>1</v>
      </c>
      <c r="AA47" s="15">
        <f ca="1">COUNTIF($A$5:$A47,$AA$5)</f>
        <v>1</v>
      </c>
      <c r="AB47" s="15">
        <f ca="1">COUNTIF($A$5:$A47,$AB$5)</f>
        <v>1</v>
      </c>
      <c r="AC47" s="15">
        <f ca="1">COUNTIF($A$5:$A47,$AC$5)</f>
        <v>3</v>
      </c>
      <c r="AD47" s="15">
        <f ca="1">COUNTIF($A$5:$A47,$AD$5)</f>
        <v>1</v>
      </c>
      <c r="AE47" s="15">
        <f ca="1">COUNTIF($A$5:$A47,$AE$5)</f>
        <v>2</v>
      </c>
      <c r="AF47" s="15">
        <f ca="1">COUNTIF($A$5:$A47,$AF$5)</f>
        <v>1</v>
      </c>
      <c r="AG47" s="15">
        <f ca="1">COUNTIF($A$5:$A47,$AG$5)</f>
        <v>2</v>
      </c>
      <c r="AH47" s="15">
        <f ca="1">COUNTIF($A$5:$A47,$AH$5)</f>
        <v>0</v>
      </c>
      <c r="AI47" s="15">
        <f ca="1">COUNTIF($A$5:$A47,$AI$5)</f>
        <v>0</v>
      </c>
      <c r="AJ47" s="15">
        <f ca="1">COUNTIF($A$5:$A47,$AJ$5)</f>
        <v>1</v>
      </c>
      <c r="AK47" s="15">
        <f ca="1">COUNTIF($A$5:$A47,$AK$5)</f>
        <v>2</v>
      </c>
      <c r="AL47" s="15">
        <f ca="1">COUNTIF($A$5:$A47,$AL$5)</f>
        <v>2</v>
      </c>
      <c r="AM47" s="22">
        <v>43</v>
      </c>
      <c r="AN47" s="25">
        <f t="shared" ca="1" si="28"/>
        <v>0</v>
      </c>
      <c r="AO47" s="41">
        <f t="shared" ca="1" si="23"/>
        <v>9</v>
      </c>
      <c r="AP47" s="41">
        <f t="shared" ca="1" si="24"/>
        <v>28</v>
      </c>
      <c r="AQ47" s="41">
        <f t="shared" ca="1" si="25"/>
        <v>10</v>
      </c>
      <c r="AR47" s="67">
        <f t="shared" si="10"/>
        <v>14</v>
      </c>
      <c r="AS47" s="67">
        <f t="shared" ca="1" si="18"/>
        <v>4</v>
      </c>
      <c r="AT47" s="41" t="str">
        <f ca="1">IF(COUNTIF($A$5:$A47,A47)&gt;1,"R","U")</f>
        <v>R</v>
      </c>
      <c r="AU47" s="48" t="str">
        <f t="shared" ca="1" si="19"/>
        <v>R</v>
      </c>
      <c r="AV47" s="42">
        <f ca="1">COUNTIFS($AU$5:AU47,"L",$AT$5:AT47,"U")</f>
        <v>13</v>
      </c>
      <c r="AW47" s="42">
        <f ca="1">COUNTIFS($AU$5:AU47,"R",$AT$5:AT47,"U")</f>
        <v>14</v>
      </c>
      <c r="AX47" s="42" t="str">
        <f t="shared" ca="1" si="20"/>
        <v/>
      </c>
      <c r="AY47" s="42" t="str">
        <f t="shared" ca="1" si="21"/>
        <v/>
      </c>
      <c r="AZ47" s="48" t="str">
        <f t="shared" ca="1" si="22"/>
        <v>B</v>
      </c>
      <c r="BA47" s="42">
        <f ca="1">COUNTIFS($AZ$5:AZ47,"T",$AT$5:AT47,"U")</f>
        <v>13</v>
      </c>
      <c r="BB47" s="42">
        <f ca="1">COUNTIFS($AZ$5:AZ47,"B",$AT$5:AT47,"U")</f>
        <v>14</v>
      </c>
      <c r="BC47" s="42" t="str">
        <f t="shared" ca="1" si="26"/>
        <v/>
      </c>
      <c r="BD47" s="42" t="str">
        <f t="shared" ca="1" si="27"/>
        <v/>
      </c>
      <c r="BE47" s="42">
        <f ca="1">COUNTIFS($AZ$4:AZ47,"T",$AU$4:AU47,"L",$AT$4:AT47,"U")</f>
        <v>7</v>
      </c>
      <c r="BF47" s="42">
        <f ca="1">COUNTIFS($AZ$4:AZ47,"B",$AU$4:AU47,"L",$AT$4:AT47,"U")</f>
        <v>6</v>
      </c>
      <c r="BG47" s="42">
        <f ca="1">COUNTIFS($AZ$4:AZ47,"T",$AU$4:AU47,"R",$AT$4:AT47,"U")</f>
        <v>6</v>
      </c>
      <c r="BH47" s="42">
        <f ca="1">COUNTIFS($AZ$4:AZ47,"B",$AU$4:AU47,"R",$AT$4:AT47,"U")</f>
        <v>8</v>
      </c>
      <c r="BI47" s="42"/>
      <c r="BP47" s="31"/>
    </row>
    <row r="48" spans="1:76">
      <c r="A48" s="52">
        <f t="shared" ca="1" si="0"/>
        <v>10</v>
      </c>
      <c r="B48" s="15">
        <f ca="1">COUNTIF($A$5:A48,$B$5)</f>
        <v>0</v>
      </c>
      <c r="C48" s="15">
        <f ca="1">COUNTIF($A$5:$A48,$C$5)</f>
        <v>0</v>
      </c>
      <c r="D48" s="15">
        <f ca="1">COUNTIF($A$5:$A48,$D$5)</f>
        <v>3</v>
      </c>
      <c r="E48" s="15">
        <f ca="1">COUNTIF($A$5:$A48,$E$5)</f>
        <v>1</v>
      </c>
      <c r="F48" s="15">
        <f ca="1">COUNTIF($A$5:$A48,$F$5)</f>
        <v>0</v>
      </c>
      <c r="G48" s="15">
        <f ca="1">COUNTIF($A$5:$A48,$G$5)</f>
        <v>2</v>
      </c>
      <c r="H48" s="15">
        <f ca="1">COUNTIF($A$5:$A48,$H$5)</f>
        <v>1</v>
      </c>
      <c r="I48" s="15">
        <f ca="1">COUNTIF($A$5:$A48,$I$5)</f>
        <v>2</v>
      </c>
      <c r="J48" s="15">
        <f ca="1">COUNTIF($A$5:$A48,$J$5)</f>
        <v>1</v>
      </c>
      <c r="K48" s="15">
        <f ca="1">COUNTIF($A$5:$A48,$K$5)</f>
        <v>6</v>
      </c>
      <c r="L48" s="15">
        <f ca="1">COUNTIF($A$5:$A48,$L$5)</f>
        <v>0</v>
      </c>
      <c r="M48" s="15">
        <f ca="1">COUNTIF($A$5:$A48,$M$5)</f>
        <v>0</v>
      </c>
      <c r="N48" s="15">
        <f ca="1">COUNTIF($A$5:$A48,$N$5)</f>
        <v>1</v>
      </c>
      <c r="O48" s="15">
        <f ca="1">COUNTIF($A$5:$A48,$O$5)</f>
        <v>2</v>
      </c>
      <c r="P48" s="15">
        <f ca="1">COUNTIF($A$5:$A48,$P$5)</f>
        <v>1</v>
      </c>
      <c r="Q48" s="15">
        <f ca="1">COUNTIF($A$5:$A48,$Q$5)</f>
        <v>1</v>
      </c>
      <c r="R48" s="15">
        <f ca="1">COUNTIF($A$5:$A48,$R$5)</f>
        <v>1</v>
      </c>
      <c r="S48" s="15">
        <f ca="1">COUNTIF($A$5:$A48,$S$5)</f>
        <v>0</v>
      </c>
      <c r="T48" s="15">
        <f ca="1">COUNTIF($A$5:$A48,$T$5)</f>
        <v>1</v>
      </c>
      <c r="U48" s="15">
        <f ca="1">COUNTIF($A$5:$A48,$U$5)</f>
        <v>1</v>
      </c>
      <c r="V48" s="15">
        <f ca="1">COUNTIF($A$5:$A48,$V$5)</f>
        <v>0</v>
      </c>
      <c r="W48" s="15">
        <f ca="1">COUNTIF($A$5:$A48,$W$5)</f>
        <v>1</v>
      </c>
      <c r="X48" s="15">
        <f ca="1">COUNTIF($A$5:$A48,$X$5)</f>
        <v>1</v>
      </c>
      <c r="Y48" s="15">
        <f ca="1">COUNTIF($A$5:$A48,$Y$5)</f>
        <v>1</v>
      </c>
      <c r="Z48" s="15">
        <f ca="1">COUNTIF($A$5:$A48,$Z$5)</f>
        <v>1</v>
      </c>
      <c r="AA48" s="15">
        <f ca="1">COUNTIF($A$5:$A48,$AA$5)</f>
        <v>1</v>
      </c>
      <c r="AB48" s="15">
        <f ca="1">COUNTIF($A$5:$A48,$AB$5)</f>
        <v>1</v>
      </c>
      <c r="AC48" s="15">
        <f ca="1">COUNTIF($A$5:$A48,$AC$5)</f>
        <v>3</v>
      </c>
      <c r="AD48" s="15">
        <f ca="1">COUNTIF($A$5:$A48,$AD$5)</f>
        <v>1</v>
      </c>
      <c r="AE48" s="15">
        <f ca="1">COUNTIF($A$5:$A48,$AE$5)</f>
        <v>2</v>
      </c>
      <c r="AF48" s="15">
        <f ca="1">COUNTIF($A$5:$A48,$AF$5)</f>
        <v>1</v>
      </c>
      <c r="AG48" s="15">
        <f ca="1">COUNTIF($A$5:$A48,$AG$5)</f>
        <v>2</v>
      </c>
      <c r="AH48" s="15">
        <f ca="1">COUNTIF($A$5:$A48,$AH$5)</f>
        <v>0</v>
      </c>
      <c r="AI48" s="15">
        <f ca="1">COUNTIF($A$5:$A48,$AI$5)</f>
        <v>0</v>
      </c>
      <c r="AJ48" s="15">
        <f ca="1">COUNTIF($A$5:$A48,$AJ$5)</f>
        <v>1</v>
      </c>
      <c r="AK48" s="15">
        <f ca="1">COUNTIF($A$5:$A48,$AK$5)</f>
        <v>2</v>
      </c>
      <c r="AL48" s="15">
        <f ca="1">COUNTIF($A$5:$A48,$AL$5)</f>
        <v>2</v>
      </c>
      <c r="AM48" s="22">
        <v>44</v>
      </c>
      <c r="AN48" s="25">
        <f t="shared" ca="1" si="28"/>
        <v>0</v>
      </c>
      <c r="AO48" s="41">
        <f t="shared" ca="1" si="23"/>
        <v>9</v>
      </c>
      <c r="AP48" s="41">
        <f t="shared" ca="1" si="24"/>
        <v>28</v>
      </c>
      <c r="AQ48" s="41">
        <f t="shared" ca="1" si="25"/>
        <v>10</v>
      </c>
      <c r="AR48" s="67">
        <f t="shared" si="10"/>
        <v>15</v>
      </c>
      <c r="AS48" s="67">
        <f t="shared" ca="1" si="18"/>
        <v>5</v>
      </c>
      <c r="AT48" s="41" t="str">
        <f ca="1">IF(COUNTIF($A$5:$A48,A48)&gt;1,"R","U")</f>
        <v>R</v>
      </c>
      <c r="AU48" s="48" t="str">
        <f t="shared" ca="1" si="19"/>
        <v>R</v>
      </c>
      <c r="AV48" s="42">
        <f ca="1">COUNTIFS($AU$5:AU48,"L",$AT$5:AT48,"U")</f>
        <v>13</v>
      </c>
      <c r="AW48" s="42">
        <f ca="1">COUNTIFS($AU$5:AU48,"R",$AT$5:AT48,"U")</f>
        <v>14</v>
      </c>
      <c r="AX48" s="42" t="str">
        <f t="shared" ca="1" si="20"/>
        <v/>
      </c>
      <c r="AY48" s="42" t="str">
        <f t="shared" ca="1" si="21"/>
        <v/>
      </c>
      <c r="AZ48" s="48" t="str">
        <f t="shared" ca="1" si="22"/>
        <v>B</v>
      </c>
      <c r="BA48" s="42">
        <f ca="1">COUNTIFS($AZ$5:AZ48,"T",$AT$5:AT48,"U")</f>
        <v>13</v>
      </c>
      <c r="BB48" s="42">
        <f ca="1">COUNTIFS($AZ$5:AZ48,"B",$AT$5:AT48,"U")</f>
        <v>14</v>
      </c>
      <c r="BC48" s="42" t="str">
        <f t="shared" ca="1" si="26"/>
        <v/>
      </c>
      <c r="BD48" s="42" t="str">
        <f t="shared" ca="1" si="27"/>
        <v/>
      </c>
      <c r="BE48" s="42">
        <f ca="1">COUNTIFS($AZ$4:AZ48,"T",$AU$4:AU48,"L",$AT$4:AT48,"U")</f>
        <v>7</v>
      </c>
      <c r="BF48" s="42">
        <f ca="1">COUNTIFS($AZ$4:AZ48,"B",$AU$4:AU48,"L",$AT$4:AT48,"U")</f>
        <v>6</v>
      </c>
      <c r="BG48" s="42">
        <f ca="1">COUNTIFS($AZ$4:AZ48,"T",$AU$4:AU48,"R",$AT$4:AT48,"U")</f>
        <v>6</v>
      </c>
      <c r="BH48" s="42">
        <f ca="1">COUNTIFS($AZ$4:AZ48,"B",$AU$4:AU48,"R",$AT$4:AT48,"U")</f>
        <v>8</v>
      </c>
      <c r="BI48" s="42"/>
      <c r="BP48" s="31"/>
    </row>
    <row r="49" spans="1:68">
      <c r="A49" s="52">
        <f t="shared" ca="1" si="0"/>
        <v>17</v>
      </c>
      <c r="B49" s="15">
        <f ca="1">COUNTIF($A$5:A49,$B$5)</f>
        <v>0</v>
      </c>
      <c r="C49" s="15">
        <f ca="1">COUNTIF($A$5:$A49,$C$5)</f>
        <v>0</v>
      </c>
      <c r="D49" s="15">
        <f ca="1">COUNTIF($A$5:$A49,$D$5)</f>
        <v>3</v>
      </c>
      <c r="E49" s="15">
        <f ca="1">COUNTIF($A$5:$A49,$E$5)</f>
        <v>1</v>
      </c>
      <c r="F49" s="15">
        <f ca="1">COUNTIF($A$5:$A49,$F$5)</f>
        <v>0</v>
      </c>
      <c r="G49" s="15">
        <f ca="1">COUNTIF($A$5:$A49,$G$5)</f>
        <v>2</v>
      </c>
      <c r="H49" s="15">
        <f ca="1">COUNTIF($A$5:$A49,$H$5)</f>
        <v>1</v>
      </c>
      <c r="I49" s="15">
        <f ca="1">COUNTIF($A$5:$A49,$I$5)</f>
        <v>2</v>
      </c>
      <c r="J49" s="15">
        <f ca="1">COUNTIF($A$5:$A49,$J$5)</f>
        <v>1</v>
      </c>
      <c r="K49" s="15">
        <f ca="1">COUNTIF($A$5:$A49,$K$5)</f>
        <v>6</v>
      </c>
      <c r="L49" s="15">
        <f ca="1">COUNTIF($A$5:$A49,$L$5)</f>
        <v>0</v>
      </c>
      <c r="M49" s="15">
        <f ca="1">COUNTIF($A$5:$A49,$M$5)</f>
        <v>0</v>
      </c>
      <c r="N49" s="15">
        <f ca="1">COUNTIF($A$5:$A49,$N$5)</f>
        <v>1</v>
      </c>
      <c r="O49" s="15">
        <f ca="1">COUNTIF($A$5:$A49,$O$5)</f>
        <v>2</v>
      </c>
      <c r="P49" s="15">
        <f ca="1">COUNTIF($A$5:$A49,$P$5)</f>
        <v>1</v>
      </c>
      <c r="Q49" s="15">
        <f ca="1">COUNTIF($A$5:$A49,$Q$5)</f>
        <v>1</v>
      </c>
      <c r="R49" s="15">
        <f ca="1">COUNTIF($A$5:$A49,$R$5)</f>
        <v>2</v>
      </c>
      <c r="S49" s="15">
        <f ca="1">COUNTIF($A$5:$A49,$S$5)</f>
        <v>0</v>
      </c>
      <c r="T49" s="15">
        <f ca="1">COUNTIF($A$5:$A49,$T$5)</f>
        <v>1</v>
      </c>
      <c r="U49" s="15">
        <f ca="1">COUNTIF($A$5:$A49,$U$5)</f>
        <v>1</v>
      </c>
      <c r="V49" s="15">
        <f ca="1">COUNTIF($A$5:$A49,$V$5)</f>
        <v>0</v>
      </c>
      <c r="W49" s="15">
        <f ca="1">COUNTIF($A$5:$A49,$W$5)</f>
        <v>1</v>
      </c>
      <c r="X49" s="15">
        <f ca="1">COUNTIF($A$5:$A49,$X$5)</f>
        <v>1</v>
      </c>
      <c r="Y49" s="15">
        <f ca="1">COUNTIF($A$5:$A49,$Y$5)</f>
        <v>1</v>
      </c>
      <c r="Z49" s="15">
        <f ca="1">COUNTIF($A$5:$A49,$Z$5)</f>
        <v>1</v>
      </c>
      <c r="AA49" s="15">
        <f ca="1">COUNTIF($A$5:$A49,$AA$5)</f>
        <v>1</v>
      </c>
      <c r="AB49" s="15">
        <f ca="1">COUNTIF($A$5:$A49,$AB$5)</f>
        <v>1</v>
      </c>
      <c r="AC49" s="15">
        <f ca="1">COUNTIF($A$5:$A49,$AC$5)</f>
        <v>3</v>
      </c>
      <c r="AD49" s="15">
        <f ca="1">COUNTIF($A$5:$A49,$AD$5)</f>
        <v>1</v>
      </c>
      <c r="AE49" s="15">
        <f ca="1">COUNTIF($A$5:$A49,$AE$5)</f>
        <v>2</v>
      </c>
      <c r="AF49" s="15">
        <f ca="1">COUNTIF($A$5:$A49,$AF$5)</f>
        <v>1</v>
      </c>
      <c r="AG49" s="15">
        <f ca="1">COUNTIF($A$5:$A49,$AG$5)</f>
        <v>2</v>
      </c>
      <c r="AH49" s="15">
        <f ca="1">COUNTIF($A$5:$A49,$AH$5)</f>
        <v>0</v>
      </c>
      <c r="AI49" s="15">
        <f ca="1">COUNTIF($A$5:$A49,$AI$5)</f>
        <v>0</v>
      </c>
      <c r="AJ49" s="15">
        <f ca="1">COUNTIF($A$5:$A49,$AJ$5)</f>
        <v>1</v>
      </c>
      <c r="AK49" s="15">
        <f ca="1">COUNTIF($A$5:$A49,$AK$5)</f>
        <v>2</v>
      </c>
      <c r="AL49" s="15">
        <f ca="1">COUNTIF($A$5:$A49,$AL$5)</f>
        <v>2</v>
      </c>
      <c r="AM49" s="22">
        <v>45</v>
      </c>
      <c r="AN49" s="25">
        <f t="shared" ca="1" si="28"/>
        <v>0</v>
      </c>
      <c r="AO49" s="41">
        <f t="shared" ca="1" si="23"/>
        <v>9</v>
      </c>
      <c r="AP49" s="41">
        <f t="shared" ca="1" si="24"/>
        <v>28</v>
      </c>
      <c r="AQ49" s="41">
        <f t="shared" ca="1" si="25"/>
        <v>11</v>
      </c>
      <c r="AR49" s="67">
        <f t="shared" si="10"/>
        <v>15</v>
      </c>
      <c r="AS49" s="67">
        <f t="shared" ca="1" si="18"/>
        <v>4</v>
      </c>
      <c r="AT49" s="41" t="str">
        <f ca="1">IF(COUNTIF($A$5:$A49,A49)&gt;1,"R","U")</f>
        <v>R</v>
      </c>
      <c r="AU49" s="48" t="str">
        <f t="shared" ca="1" si="19"/>
        <v>R</v>
      </c>
      <c r="AV49" s="42">
        <f ca="1">COUNTIFS($AU$5:AU49,"L",$AT$5:AT49,"U")</f>
        <v>13</v>
      </c>
      <c r="AW49" s="42">
        <f ca="1">COUNTIFS($AU$5:AU49,"R",$AT$5:AT49,"U")</f>
        <v>14</v>
      </c>
      <c r="AX49" s="42" t="str">
        <f t="shared" ca="1" si="20"/>
        <v/>
      </c>
      <c r="AY49" s="42" t="str">
        <f t="shared" ca="1" si="21"/>
        <v/>
      </c>
      <c r="AZ49" s="48" t="str">
        <f t="shared" ca="1" si="22"/>
        <v>T</v>
      </c>
      <c r="BA49" s="42">
        <f ca="1">COUNTIFS($AZ$5:AZ49,"T",$AT$5:AT49,"U")</f>
        <v>13</v>
      </c>
      <c r="BB49" s="42">
        <f ca="1">COUNTIFS($AZ$5:AZ49,"B",$AT$5:AT49,"U")</f>
        <v>14</v>
      </c>
      <c r="BC49" s="42" t="str">
        <f t="shared" ca="1" si="26"/>
        <v/>
      </c>
      <c r="BD49" s="42" t="str">
        <f t="shared" ca="1" si="27"/>
        <v/>
      </c>
      <c r="BE49" s="42">
        <f ca="1">COUNTIFS($AZ$4:AZ49,"T",$AU$4:AU49,"L",$AT$4:AT49,"U")</f>
        <v>7</v>
      </c>
      <c r="BF49" s="42">
        <f ca="1">COUNTIFS($AZ$4:AZ49,"B",$AU$4:AU49,"L",$AT$4:AT49,"U")</f>
        <v>6</v>
      </c>
      <c r="BG49" s="42">
        <f ca="1">COUNTIFS($AZ$4:AZ49,"T",$AU$4:AU49,"R",$AT$4:AT49,"U")</f>
        <v>6</v>
      </c>
      <c r="BH49" s="42">
        <f ca="1">COUNTIFS($AZ$4:AZ49,"B",$AU$4:AU49,"R",$AT$4:AT49,"U")</f>
        <v>8</v>
      </c>
      <c r="BI49" s="42"/>
      <c r="BP49" s="31"/>
    </row>
    <row r="50" spans="1:68">
      <c r="A50" s="52">
        <f t="shared" ca="1" si="0"/>
        <v>19</v>
      </c>
      <c r="B50" s="15">
        <f ca="1">COUNTIF($A$5:A50,$B$5)</f>
        <v>0</v>
      </c>
      <c r="C50" s="15">
        <f ca="1">COUNTIF($A$5:$A50,$C$5)</f>
        <v>0</v>
      </c>
      <c r="D50" s="15">
        <f ca="1">COUNTIF($A$5:$A50,$D$5)</f>
        <v>3</v>
      </c>
      <c r="E50" s="15">
        <f ca="1">COUNTIF($A$5:$A50,$E$5)</f>
        <v>1</v>
      </c>
      <c r="F50" s="15">
        <f ca="1">COUNTIF($A$5:$A50,$F$5)</f>
        <v>0</v>
      </c>
      <c r="G50" s="15">
        <f ca="1">COUNTIF($A$5:$A50,$G$5)</f>
        <v>2</v>
      </c>
      <c r="H50" s="15">
        <f ca="1">COUNTIF($A$5:$A50,$H$5)</f>
        <v>1</v>
      </c>
      <c r="I50" s="15">
        <f ca="1">COUNTIF($A$5:$A50,$I$5)</f>
        <v>2</v>
      </c>
      <c r="J50" s="15">
        <f ca="1">COUNTIF($A$5:$A50,$J$5)</f>
        <v>1</v>
      </c>
      <c r="K50" s="15">
        <f ca="1">COUNTIF($A$5:$A50,$K$5)</f>
        <v>6</v>
      </c>
      <c r="L50" s="15">
        <f ca="1">COUNTIF($A$5:$A50,$L$5)</f>
        <v>0</v>
      </c>
      <c r="M50" s="15">
        <f ca="1">COUNTIF($A$5:$A50,$M$5)</f>
        <v>0</v>
      </c>
      <c r="N50" s="15">
        <f ca="1">COUNTIF($A$5:$A50,$N$5)</f>
        <v>1</v>
      </c>
      <c r="O50" s="15">
        <f ca="1">COUNTIF($A$5:$A50,$O$5)</f>
        <v>2</v>
      </c>
      <c r="P50" s="15">
        <f ca="1">COUNTIF($A$5:$A50,$P$5)</f>
        <v>1</v>
      </c>
      <c r="Q50" s="15">
        <f ca="1">COUNTIF($A$5:$A50,$Q$5)</f>
        <v>1</v>
      </c>
      <c r="R50" s="15">
        <f ca="1">COUNTIF($A$5:$A50,$R$5)</f>
        <v>2</v>
      </c>
      <c r="S50" s="15">
        <f ca="1">COUNTIF($A$5:$A50,$S$5)</f>
        <v>0</v>
      </c>
      <c r="T50" s="15">
        <f ca="1">COUNTIF($A$5:$A50,$T$5)</f>
        <v>2</v>
      </c>
      <c r="U50" s="15">
        <f ca="1">COUNTIF($A$5:$A50,$U$5)</f>
        <v>1</v>
      </c>
      <c r="V50" s="15">
        <f ca="1">COUNTIF($A$5:$A50,$V$5)</f>
        <v>0</v>
      </c>
      <c r="W50" s="15">
        <f ca="1">COUNTIF($A$5:$A50,$W$5)</f>
        <v>1</v>
      </c>
      <c r="X50" s="15">
        <f ca="1">COUNTIF($A$5:$A50,$X$5)</f>
        <v>1</v>
      </c>
      <c r="Y50" s="15">
        <f ca="1">COUNTIF($A$5:$A50,$Y$5)</f>
        <v>1</v>
      </c>
      <c r="Z50" s="15">
        <f ca="1">COUNTIF($A$5:$A50,$Z$5)</f>
        <v>1</v>
      </c>
      <c r="AA50" s="15">
        <f ca="1">COUNTIF($A$5:$A50,$AA$5)</f>
        <v>1</v>
      </c>
      <c r="AB50" s="15">
        <f ca="1">COUNTIF($A$5:$A50,$AB$5)</f>
        <v>1</v>
      </c>
      <c r="AC50" s="15">
        <f ca="1">COUNTIF($A$5:$A50,$AC$5)</f>
        <v>3</v>
      </c>
      <c r="AD50" s="15">
        <f ca="1">COUNTIF($A$5:$A50,$AD$5)</f>
        <v>1</v>
      </c>
      <c r="AE50" s="15">
        <f ca="1">COUNTIF($A$5:$A50,$AE$5)</f>
        <v>2</v>
      </c>
      <c r="AF50" s="15">
        <f ca="1">COUNTIF($A$5:$A50,$AF$5)</f>
        <v>1</v>
      </c>
      <c r="AG50" s="15">
        <f ca="1">COUNTIF($A$5:$A50,$AG$5)</f>
        <v>2</v>
      </c>
      <c r="AH50" s="15">
        <f ca="1">COUNTIF($A$5:$A50,$AH$5)</f>
        <v>0</v>
      </c>
      <c r="AI50" s="15">
        <f ca="1">COUNTIF($A$5:$A50,$AI$5)</f>
        <v>0</v>
      </c>
      <c r="AJ50" s="15">
        <f ca="1">COUNTIF($A$5:$A50,$AJ$5)</f>
        <v>1</v>
      </c>
      <c r="AK50" s="15">
        <f ca="1">COUNTIF($A$5:$A50,$AK$5)</f>
        <v>2</v>
      </c>
      <c r="AL50" s="15">
        <f ca="1">COUNTIF($A$5:$A50,$AL$5)</f>
        <v>2</v>
      </c>
      <c r="AM50" s="22">
        <v>46</v>
      </c>
      <c r="AN50" s="25">
        <f t="shared" ca="1" si="28"/>
        <v>0</v>
      </c>
      <c r="AO50" s="41">
        <f t="shared" ca="1" si="23"/>
        <v>9</v>
      </c>
      <c r="AP50" s="41">
        <f t="shared" ca="1" si="24"/>
        <v>28</v>
      </c>
      <c r="AQ50" s="41">
        <f t="shared" ca="1" si="25"/>
        <v>12</v>
      </c>
      <c r="AR50" s="67">
        <f t="shared" si="10"/>
        <v>15</v>
      </c>
      <c r="AS50" s="67">
        <f t="shared" ca="1" si="18"/>
        <v>3</v>
      </c>
      <c r="AT50" s="41" t="str">
        <f ca="1">IF(COUNTIF($A$5:$A50,A50)&gt;1,"R","U")</f>
        <v>R</v>
      </c>
      <c r="AU50" s="48" t="str">
        <f t="shared" ca="1" si="19"/>
        <v>R</v>
      </c>
      <c r="AV50" s="42">
        <f ca="1">COUNTIFS($AU$5:AU50,"L",$AT$5:AT50,"U")</f>
        <v>13</v>
      </c>
      <c r="AW50" s="42">
        <f ca="1">COUNTIFS($AU$5:AU50,"R",$AT$5:AT50,"U")</f>
        <v>14</v>
      </c>
      <c r="AX50" s="42" t="str">
        <f t="shared" ca="1" si="20"/>
        <v/>
      </c>
      <c r="AY50" s="42" t="str">
        <f t="shared" ca="1" si="21"/>
        <v/>
      </c>
      <c r="AZ50" s="48" t="str">
        <f t="shared" ca="1" si="22"/>
        <v>T</v>
      </c>
      <c r="BA50" s="42">
        <f ca="1">COUNTIFS($AZ$5:AZ50,"T",$AT$5:AT50,"U")</f>
        <v>13</v>
      </c>
      <c r="BB50" s="42">
        <f ca="1">COUNTIFS($AZ$5:AZ50,"B",$AT$5:AT50,"U")</f>
        <v>14</v>
      </c>
      <c r="BC50" s="42" t="str">
        <f t="shared" ca="1" si="26"/>
        <v/>
      </c>
      <c r="BD50" s="42" t="str">
        <f t="shared" ca="1" si="27"/>
        <v/>
      </c>
      <c r="BE50" s="42">
        <f ca="1">COUNTIFS($AZ$4:AZ50,"T",$AU$4:AU50,"L",$AT$4:AT50,"U")</f>
        <v>7</v>
      </c>
      <c r="BF50" s="42">
        <f ca="1">COUNTIFS($AZ$4:AZ50,"B",$AU$4:AU50,"L",$AT$4:AT50,"U")</f>
        <v>6</v>
      </c>
      <c r="BG50" s="42">
        <f ca="1">COUNTIFS($AZ$4:AZ50,"T",$AU$4:AU50,"R",$AT$4:AT50,"U")</f>
        <v>6</v>
      </c>
      <c r="BH50" s="42">
        <f ca="1">COUNTIFS($AZ$4:AZ50,"B",$AU$4:AU50,"R",$AT$4:AT50,"U")</f>
        <v>8</v>
      </c>
      <c r="BI50" s="42"/>
      <c r="BP50" s="31"/>
    </row>
    <row r="51" spans="1:68">
      <c r="A51" s="52">
        <f t="shared" ca="1" si="0"/>
        <v>35</v>
      </c>
      <c r="B51" s="15">
        <f ca="1">COUNTIF($A$5:A51,$B$5)</f>
        <v>0</v>
      </c>
      <c r="C51" s="15">
        <f ca="1">COUNTIF($A$5:$A51,$C$5)</f>
        <v>0</v>
      </c>
      <c r="D51" s="15">
        <f ca="1">COUNTIF($A$5:$A51,$D$5)</f>
        <v>3</v>
      </c>
      <c r="E51" s="15">
        <f ca="1">COUNTIF($A$5:$A51,$E$5)</f>
        <v>1</v>
      </c>
      <c r="F51" s="15">
        <f ca="1">COUNTIF($A$5:$A51,$F$5)</f>
        <v>0</v>
      </c>
      <c r="G51" s="15">
        <f ca="1">COUNTIF($A$5:$A51,$G$5)</f>
        <v>2</v>
      </c>
      <c r="H51" s="15">
        <f ca="1">COUNTIF($A$5:$A51,$H$5)</f>
        <v>1</v>
      </c>
      <c r="I51" s="15">
        <f ca="1">COUNTIF($A$5:$A51,$I$5)</f>
        <v>2</v>
      </c>
      <c r="J51" s="15">
        <f ca="1">COUNTIF($A$5:$A51,$J$5)</f>
        <v>1</v>
      </c>
      <c r="K51" s="15">
        <f ca="1">COUNTIF($A$5:$A51,$K$5)</f>
        <v>6</v>
      </c>
      <c r="L51" s="15">
        <f ca="1">COUNTIF($A$5:$A51,$L$5)</f>
        <v>0</v>
      </c>
      <c r="M51" s="15">
        <f ca="1">COUNTIF($A$5:$A51,$M$5)</f>
        <v>0</v>
      </c>
      <c r="N51" s="15">
        <f ca="1">COUNTIF($A$5:$A51,$N$5)</f>
        <v>1</v>
      </c>
      <c r="O51" s="15">
        <f ca="1">COUNTIF($A$5:$A51,$O$5)</f>
        <v>2</v>
      </c>
      <c r="P51" s="15">
        <f ca="1">COUNTIF($A$5:$A51,$P$5)</f>
        <v>1</v>
      </c>
      <c r="Q51" s="15">
        <f ca="1">COUNTIF($A$5:$A51,$Q$5)</f>
        <v>1</v>
      </c>
      <c r="R51" s="15">
        <f ca="1">COUNTIF($A$5:$A51,$R$5)</f>
        <v>2</v>
      </c>
      <c r="S51" s="15">
        <f ca="1">COUNTIF($A$5:$A51,$S$5)</f>
        <v>0</v>
      </c>
      <c r="T51" s="15">
        <f ca="1">COUNTIF($A$5:$A51,$T$5)</f>
        <v>2</v>
      </c>
      <c r="U51" s="15">
        <f ca="1">COUNTIF($A$5:$A51,$U$5)</f>
        <v>1</v>
      </c>
      <c r="V51" s="15">
        <f ca="1">COUNTIF($A$5:$A51,$V$5)</f>
        <v>0</v>
      </c>
      <c r="W51" s="15">
        <f ca="1">COUNTIF($A$5:$A51,$W$5)</f>
        <v>1</v>
      </c>
      <c r="X51" s="15">
        <f ca="1">COUNTIF($A$5:$A51,$X$5)</f>
        <v>1</v>
      </c>
      <c r="Y51" s="15">
        <f ca="1">COUNTIF($A$5:$A51,$Y$5)</f>
        <v>1</v>
      </c>
      <c r="Z51" s="15">
        <f ca="1">COUNTIF($A$5:$A51,$Z$5)</f>
        <v>1</v>
      </c>
      <c r="AA51" s="15">
        <f ca="1">COUNTIF($A$5:$A51,$AA$5)</f>
        <v>1</v>
      </c>
      <c r="AB51" s="15">
        <f ca="1">COUNTIF($A$5:$A51,$AB$5)</f>
        <v>1</v>
      </c>
      <c r="AC51" s="15">
        <f ca="1">COUNTIF($A$5:$A51,$AC$5)</f>
        <v>3</v>
      </c>
      <c r="AD51" s="15">
        <f ca="1">COUNTIF($A$5:$A51,$AD$5)</f>
        <v>1</v>
      </c>
      <c r="AE51" s="15">
        <f ca="1">COUNTIF($A$5:$A51,$AE$5)</f>
        <v>2</v>
      </c>
      <c r="AF51" s="15">
        <f ca="1">COUNTIF($A$5:$A51,$AF$5)</f>
        <v>1</v>
      </c>
      <c r="AG51" s="15">
        <f ca="1">COUNTIF($A$5:$A51,$AG$5)</f>
        <v>2</v>
      </c>
      <c r="AH51" s="15">
        <f ca="1">COUNTIF($A$5:$A51,$AH$5)</f>
        <v>0</v>
      </c>
      <c r="AI51" s="15">
        <f ca="1">COUNTIF($A$5:$A51,$AI$5)</f>
        <v>0</v>
      </c>
      <c r="AJ51" s="15">
        <f ca="1">COUNTIF($A$5:$A51,$AJ$5)</f>
        <v>2</v>
      </c>
      <c r="AK51" s="15">
        <f ca="1">COUNTIF($A$5:$A51,$AK$5)</f>
        <v>2</v>
      </c>
      <c r="AL51" s="15">
        <f ca="1">COUNTIF($A$5:$A51,$AL$5)</f>
        <v>2</v>
      </c>
      <c r="AM51" s="22">
        <v>47</v>
      </c>
      <c r="AN51" s="25">
        <f t="shared" ca="1" si="28"/>
        <v>0</v>
      </c>
      <c r="AO51" s="41">
        <f t="shared" ca="1" si="23"/>
        <v>9</v>
      </c>
      <c r="AP51" s="41">
        <f t="shared" ca="1" si="24"/>
        <v>28</v>
      </c>
      <c r="AQ51" s="41">
        <f t="shared" ca="1" si="25"/>
        <v>13</v>
      </c>
      <c r="AR51" s="67">
        <f t="shared" si="10"/>
        <v>16</v>
      </c>
      <c r="AS51" s="67">
        <f t="shared" ca="1" si="18"/>
        <v>3</v>
      </c>
      <c r="AT51" s="41" t="str">
        <f ca="1">IF(COUNTIF($A$5:$A51,A51)&gt;1,"R","U")</f>
        <v>R</v>
      </c>
      <c r="AU51" s="48" t="str">
        <f t="shared" ca="1" si="19"/>
        <v>L</v>
      </c>
      <c r="AV51" s="42">
        <f ca="1">COUNTIFS($AU$5:AU51,"L",$AT$5:AT51,"U")</f>
        <v>13</v>
      </c>
      <c r="AW51" s="42">
        <f ca="1">COUNTIFS($AU$5:AU51,"R",$AT$5:AT51,"U")</f>
        <v>14</v>
      </c>
      <c r="AX51" s="42" t="str">
        <f t="shared" ca="1" si="20"/>
        <v/>
      </c>
      <c r="AY51" s="42" t="str">
        <f t="shared" ca="1" si="21"/>
        <v/>
      </c>
      <c r="AZ51" s="48" t="str">
        <f t="shared" ca="1" si="22"/>
        <v>T</v>
      </c>
      <c r="BA51" s="42">
        <f ca="1">COUNTIFS($AZ$5:AZ51,"T",$AT$5:AT51,"U")</f>
        <v>13</v>
      </c>
      <c r="BB51" s="42">
        <f ca="1">COUNTIFS($AZ$5:AZ51,"B",$AT$5:AT51,"U")</f>
        <v>14</v>
      </c>
      <c r="BC51" s="42" t="str">
        <f t="shared" ca="1" si="26"/>
        <v/>
      </c>
      <c r="BD51" s="42" t="str">
        <f t="shared" ca="1" si="27"/>
        <v/>
      </c>
      <c r="BE51" s="42">
        <f ca="1">COUNTIFS($AZ$4:AZ51,"T",$AU$4:AU51,"L",$AT$4:AT51,"U")</f>
        <v>7</v>
      </c>
      <c r="BF51" s="42">
        <f ca="1">COUNTIFS($AZ$4:AZ51,"B",$AU$4:AU51,"L",$AT$4:AT51,"U")</f>
        <v>6</v>
      </c>
      <c r="BG51" s="42">
        <f ca="1">COUNTIFS($AZ$4:AZ51,"T",$AU$4:AU51,"R",$AT$4:AT51,"U")</f>
        <v>6</v>
      </c>
      <c r="BH51" s="42">
        <f ca="1">COUNTIFS($AZ$4:AZ51,"B",$AU$4:AU51,"R",$AT$4:AT51,"U")</f>
        <v>8</v>
      </c>
      <c r="BI51" s="42"/>
      <c r="BJ51" s="38" t="s">
        <v>23</v>
      </c>
      <c r="BP51" s="31"/>
    </row>
    <row r="52" spans="1:68">
      <c r="A52" s="52">
        <f t="shared" ca="1" si="0"/>
        <v>35</v>
      </c>
      <c r="B52" s="15">
        <f ca="1">COUNTIF($A$5:A52,$B$5)</f>
        <v>0</v>
      </c>
      <c r="C52" s="15">
        <f ca="1">COUNTIF($A$5:$A52,$C$5)</f>
        <v>0</v>
      </c>
      <c r="D52" s="15">
        <f ca="1">COUNTIF($A$5:$A52,$D$5)</f>
        <v>3</v>
      </c>
      <c r="E52" s="15">
        <f ca="1">COUNTIF($A$5:$A52,$E$5)</f>
        <v>1</v>
      </c>
      <c r="F52" s="15">
        <f ca="1">COUNTIF($A$5:$A52,$F$5)</f>
        <v>0</v>
      </c>
      <c r="G52" s="15">
        <f ca="1">COUNTIF($A$5:$A52,$G$5)</f>
        <v>2</v>
      </c>
      <c r="H52" s="15">
        <f ca="1">COUNTIF($A$5:$A52,$H$5)</f>
        <v>1</v>
      </c>
      <c r="I52" s="15">
        <f ca="1">COUNTIF($A$5:$A52,$I$5)</f>
        <v>2</v>
      </c>
      <c r="J52" s="15">
        <f ca="1">COUNTIF($A$5:$A52,$J$5)</f>
        <v>1</v>
      </c>
      <c r="K52" s="15">
        <f ca="1">COUNTIF($A$5:$A52,$K$5)</f>
        <v>6</v>
      </c>
      <c r="L52" s="15">
        <f ca="1">COUNTIF($A$5:$A52,$L$5)</f>
        <v>0</v>
      </c>
      <c r="M52" s="15">
        <f ca="1">COUNTIF($A$5:$A52,$M$5)</f>
        <v>0</v>
      </c>
      <c r="N52" s="15">
        <f ca="1">COUNTIF($A$5:$A52,$N$5)</f>
        <v>1</v>
      </c>
      <c r="O52" s="15">
        <f ca="1">COUNTIF($A$5:$A52,$O$5)</f>
        <v>2</v>
      </c>
      <c r="P52" s="15">
        <f ca="1">COUNTIF($A$5:$A52,$P$5)</f>
        <v>1</v>
      </c>
      <c r="Q52" s="15">
        <f ca="1">COUNTIF($A$5:$A52,$Q$5)</f>
        <v>1</v>
      </c>
      <c r="R52" s="15">
        <f ca="1">COUNTIF($A$5:$A52,$R$5)</f>
        <v>2</v>
      </c>
      <c r="S52" s="15">
        <f ca="1">COUNTIF($A$5:$A52,$S$5)</f>
        <v>0</v>
      </c>
      <c r="T52" s="15">
        <f ca="1">COUNTIF($A$5:$A52,$T$5)</f>
        <v>2</v>
      </c>
      <c r="U52" s="15">
        <f ca="1">COUNTIF($A$5:$A52,$U$5)</f>
        <v>1</v>
      </c>
      <c r="V52" s="15">
        <f ca="1">COUNTIF($A$5:$A52,$V$5)</f>
        <v>0</v>
      </c>
      <c r="W52" s="15">
        <f ca="1">COUNTIF($A$5:$A52,$W$5)</f>
        <v>1</v>
      </c>
      <c r="X52" s="15">
        <f ca="1">COUNTIF($A$5:$A52,$X$5)</f>
        <v>1</v>
      </c>
      <c r="Y52" s="15">
        <f ca="1">COUNTIF($A$5:$A52,$Y$5)</f>
        <v>1</v>
      </c>
      <c r="Z52" s="15">
        <f ca="1">COUNTIF($A$5:$A52,$Z$5)</f>
        <v>1</v>
      </c>
      <c r="AA52" s="15">
        <f ca="1">COUNTIF($A$5:$A52,$AA$5)</f>
        <v>1</v>
      </c>
      <c r="AB52" s="15">
        <f ca="1">COUNTIF($A$5:$A52,$AB$5)</f>
        <v>1</v>
      </c>
      <c r="AC52" s="15">
        <f ca="1">COUNTIF($A$5:$A52,$AC$5)</f>
        <v>3</v>
      </c>
      <c r="AD52" s="15">
        <f ca="1">COUNTIF($A$5:$A52,$AD$5)</f>
        <v>1</v>
      </c>
      <c r="AE52" s="15">
        <f ca="1">COUNTIF($A$5:$A52,$AE$5)</f>
        <v>2</v>
      </c>
      <c r="AF52" s="15">
        <f ca="1">COUNTIF($A$5:$A52,$AF$5)</f>
        <v>1</v>
      </c>
      <c r="AG52" s="15">
        <f ca="1">COUNTIF($A$5:$A52,$AG$5)</f>
        <v>2</v>
      </c>
      <c r="AH52" s="15">
        <f ca="1">COUNTIF($A$5:$A52,$AH$5)</f>
        <v>0</v>
      </c>
      <c r="AI52" s="15">
        <f ca="1">COUNTIF($A$5:$A52,$AI$5)</f>
        <v>0</v>
      </c>
      <c r="AJ52" s="15">
        <f ca="1">COUNTIF($A$5:$A52,$AJ$5)</f>
        <v>3</v>
      </c>
      <c r="AK52" s="15">
        <f ca="1">COUNTIF($A$5:$A52,$AK$5)</f>
        <v>2</v>
      </c>
      <c r="AL52" s="15">
        <f ca="1">COUNTIF($A$5:$A52,$AL$5)</f>
        <v>2</v>
      </c>
      <c r="AM52" s="22">
        <v>48</v>
      </c>
      <c r="AN52" s="25">
        <f t="shared" ca="1" si="28"/>
        <v>0</v>
      </c>
      <c r="AO52" s="41">
        <f t="shared" ca="1" si="23"/>
        <v>9</v>
      </c>
      <c r="AP52" s="41">
        <f t="shared" ca="1" si="24"/>
        <v>28</v>
      </c>
      <c r="AQ52" s="41">
        <f t="shared" ca="1" si="25"/>
        <v>13</v>
      </c>
      <c r="AR52" s="67">
        <f t="shared" si="10"/>
        <v>16</v>
      </c>
      <c r="AS52" s="67">
        <f t="shared" ca="1" si="18"/>
        <v>3</v>
      </c>
      <c r="AT52" s="41" t="str">
        <f ca="1">IF(COUNTIF($A$5:$A52,A52)&gt;1,"R","U")</f>
        <v>R</v>
      </c>
      <c r="AU52" s="48" t="str">
        <f t="shared" ca="1" si="19"/>
        <v>L</v>
      </c>
      <c r="AV52" s="42">
        <f ca="1">COUNTIFS($AU$5:AU52,"L",$AT$5:AT52,"U")</f>
        <v>13</v>
      </c>
      <c r="AW52" s="42">
        <f ca="1">COUNTIFS($AU$5:AU52,"R",$AT$5:AT52,"U")</f>
        <v>14</v>
      </c>
      <c r="AX52" s="42" t="str">
        <f t="shared" ca="1" si="20"/>
        <v/>
      </c>
      <c r="AY52" s="42" t="str">
        <f t="shared" ca="1" si="21"/>
        <v/>
      </c>
      <c r="AZ52" s="48" t="str">
        <f t="shared" ca="1" si="22"/>
        <v>T</v>
      </c>
      <c r="BA52" s="42">
        <f ca="1">COUNTIFS($AZ$5:AZ52,"T",$AT$5:AT52,"U")</f>
        <v>13</v>
      </c>
      <c r="BB52" s="42">
        <f ca="1">COUNTIFS($AZ$5:AZ52,"B",$AT$5:AT52,"U")</f>
        <v>14</v>
      </c>
      <c r="BC52" s="42" t="str">
        <f t="shared" ca="1" si="26"/>
        <v/>
      </c>
      <c r="BD52" s="42" t="str">
        <f t="shared" ca="1" si="27"/>
        <v/>
      </c>
      <c r="BE52" s="42">
        <f ca="1">COUNTIFS($AZ$4:AZ52,"T",$AU$4:AU52,"L",$AT$4:AT52,"U")</f>
        <v>7</v>
      </c>
      <c r="BF52" s="42">
        <f ca="1">COUNTIFS($AZ$4:AZ52,"B",$AU$4:AU52,"L",$AT$4:AT52,"U")</f>
        <v>6</v>
      </c>
      <c r="BG52" s="42">
        <f ca="1">COUNTIFS($AZ$4:AZ52,"T",$AU$4:AU52,"R",$AT$4:AT52,"U")</f>
        <v>6</v>
      </c>
      <c r="BH52" s="42">
        <f ca="1">COUNTIFS($AZ$4:AZ52,"B",$AU$4:AU52,"R",$AT$4:AT52,"U")</f>
        <v>8</v>
      </c>
      <c r="BI52" s="42"/>
      <c r="BP52" s="31"/>
    </row>
    <row r="53" spans="1:68">
      <c r="A53" s="52">
        <f t="shared" ca="1" si="0"/>
        <v>30</v>
      </c>
      <c r="B53" s="15">
        <f ca="1">COUNTIF($A$5:A53,$B$5)</f>
        <v>0</v>
      </c>
      <c r="C53" s="15">
        <f ca="1">COUNTIF($A$5:$A53,$C$5)</f>
        <v>0</v>
      </c>
      <c r="D53" s="15">
        <f ca="1">COUNTIF($A$5:$A53,$D$5)</f>
        <v>3</v>
      </c>
      <c r="E53" s="15">
        <f ca="1">COUNTIF($A$5:$A53,$E$5)</f>
        <v>1</v>
      </c>
      <c r="F53" s="15">
        <f ca="1">COUNTIF($A$5:$A53,$F$5)</f>
        <v>0</v>
      </c>
      <c r="G53" s="15">
        <f ca="1">COUNTIF($A$5:$A53,$G$5)</f>
        <v>2</v>
      </c>
      <c r="H53" s="15">
        <f ca="1">COUNTIF($A$5:$A53,$H$5)</f>
        <v>1</v>
      </c>
      <c r="I53" s="15">
        <f ca="1">COUNTIF($A$5:$A53,$I$5)</f>
        <v>2</v>
      </c>
      <c r="J53" s="15">
        <f ca="1">COUNTIF($A$5:$A53,$J$5)</f>
        <v>1</v>
      </c>
      <c r="K53" s="15">
        <f ca="1">COUNTIF($A$5:$A53,$K$5)</f>
        <v>6</v>
      </c>
      <c r="L53" s="15">
        <f ca="1">COUNTIF($A$5:$A53,$L$5)</f>
        <v>0</v>
      </c>
      <c r="M53" s="15">
        <f ca="1">COUNTIF($A$5:$A53,$M$5)</f>
        <v>0</v>
      </c>
      <c r="N53" s="15">
        <f ca="1">COUNTIF($A$5:$A53,$N$5)</f>
        <v>1</v>
      </c>
      <c r="O53" s="15">
        <f ca="1">COUNTIF($A$5:$A53,$O$5)</f>
        <v>2</v>
      </c>
      <c r="P53" s="15">
        <f ca="1">COUNTIF($A$5:$A53,$P$5)</f>
        <v>1</v>
      </c>
      <c r="Q53" s="15">
        <f ca="1">COUNTIF($A$5:$A53,$Q$5)</f>
        <v>1</v>
      </c>
      <c r="R53" s="15">
        <f ca="1">COUNTIF($A$5:$A53,$R$5)</f>
        <v>2</v>
      </c>
      <c r="S53" s="15">
        <f ca="1">COUNTIF($A$5:$A53,$S$5)</f>
        <v>0</v>
      </c>
      <c r="T53" s="15">
        <f ca="1">COUNTIF($A$5:$A53,$T$5)</f>
        <v>2</v>
      </c>
      <c r="U53" s="15">
        <f ca="1">COUNTIF($A$5:$A53,$U$5)</f>
        <v>1</v>
      </c>
      <c r="V53" s="15">
        <f ca="1">COUNTIF($A$5:$A53,$V$5)</f>
        <v>0</v>
      </c>
      <c r="W53" s="15">
        <f ca="1">COUNTIF($A$5:$A53,$W$5)</f>
        <v>1</v>
      </c>
      <c r="X53" s="15">
        <f ca="1">COUNTIF($A$5:$A53,$X$5)</f>
        <v>1</v>
      </c>
      <c r="Y53" s="15">
        <f ca="1">COUNTIF($A$5:$A53,$Y$5)</f>
        <v>1</v>
      </c>
      <c r="Z53" s="15">
        <f ca="1">COUNTIF($A$5:$A53,$Z$5)</f>
        <v>1</v>
      </c>
      <c r="AA53" s="15">
        <f ca="1">COUNTIF($A$5:$A53,$AA$5)</f>
        <v>1</v>
      </c>
      <c r="AB53" s="15">
        <f ca="1">COUNTIF($A$5:$A53,$AB$5)</f>
        <v>1</v>
      </c>
      <c r="AC53" s="15">
        <f ca="1">COUNTIF($A$5:$A53,$AC$5)</f>
        <v>3</v>
      </c>
      <c r="AD53" s="15">
        <f ca="1">COUNTIF($A$5:$A53,$AD$5)</f>
        <v>1</v>
      </c>
      <c r="AE53" s="15">
        <f ca="1">COUNTIF($A$5:$A53,$AE$5)</f>
        <v>3</v>
      </c>
      <c r="AF53" s="15">
        <f ca="1">COUNTIF($A$5:$A53,$AF$5)</f>
        <v>1</v>
      </c>
      <c r="AG53" s="15">
        <f ca="1">COUNTIF($A$5:$A53,$AG$5)</f>
        <v>2</v>
      </c>
      <c r="AH53" s="15">
        <f ca="1">COUNTIF($A$5:$A53,$AH$5)</f>
        <v>0</v>
      </c>
      <c r="AI53" s="15">
        <f ca="1">COUNTIF($A$5:$A53,$AI$5)</f>
        <v>0</v>
      </c>
      <c r="AJ53" s="15">
        <f ca="1">COUNTIF($A$5:$A53,$AJ$5)</f>
        <v>3</v>
      </c>
      <c r="AK53" s="15">
        <f ca="1">COUNTIF($A$5:$A53,$AK$5)</f>
        <v>2</v>
      </c>
      <c r="AL53" s="15">
        <f ca="1">COUNTIF($A$5:$A53,$AL$5)</f>
        <v>2</v>
      </c>
      <c r="AM53" s="22">
        <v>49</v>
      </c>
      <c r="AN53" s="25">
        <f t="shared" ca="1" si="28"/>
        <v>0</v>
      </c>
      <c r="AO53" s="41">
        <f t="shared" ca="1" si="23"/>
        <v>9</v>
      </c>
      <c r="AP53" s="41">
        <f t="shared" ca="1" si="24"/>
        <v>28</v>
      </c>
      <c r="AQ53" s="41">
        <f t="shared" ca="1" si="25"/>
        <v>13</v>
      </c>
      <c r="AR53" s="67">
        <f t="shared" si="10"/>
        <v>16</v>
      </c>
      <c r="AS53" s="67">
        <f t="shared" ca="1" si="18"/>
        <v>3</v>
      </c>
      <c r="AT53" s="41" t="str">
        <f ca="1">IF(COUNTIF($A$5:$A53,A53)&gt;1,"R","U")</f>
        <v>R</v>
      </c>
      <c r="AU53" s="48" t="str">
        <f t="shared" ca="1" si="19"/>
        <v>R</v>
      </c>
      <c r="AV53" s="42">
        <f ca="1">COUNTIFS($AU$5:AU53,"L",$AT$5:AT53,"U")</f>
        <v>13</v>
      </c>
      <c r="AW53" s="42">
        <f ca="1">COUNTIFS($AU$5:AU53,"R",$AT$5:AT53,"U")</f>
        <v>14</v>
      </c>
      <c r="AX53" s="42" t="str">
        <f t="shared" ca="1" si="20"/>
        <v/>
      </c>
      <c r="AY53" s="42" t="str">
        <f t="shared" ca="1" si="21"/>
        <v/>
      </c>
      <c r="AZ53" s="48" t="str">
        <f t="shared" ca="1" si="22"/>
        <v>B</v>
      </c>
      <c r="BA53" s="42">
        <f ca="1">COUNTIFS($AZ$5:AZ53,"T",$AT$5:AT53,"U")</f>
        <v>13</v>
      </c>
      <c r="BB53" s="42">
        <f ca="1">COUNTIFS($AZ$5:AZ53,"B",$AT$5:AT53,"U")</f>
        <v>14</v>
      </c>
      <c r="BC53" s="42" t="str">
        <f t="shared" ca="1" si="26"/>
        <v/>
      </c>
      <c r="BD53" s="42" t="str">
        <f t="shared" ca="1" si="27"/>
        <v/>
      </c>
      <c r="BE53" s="42">
        <f ca="1">COUNTIFS($AZ$4:AZ53,"T",$AU$4:AU53,"L",$AT$4:AT53,"U")</f>
        <v>7</v>
      </c>
      <c r="BF53" s="42">
        <f ca="1">COUNTIFS($AZ$4:AZ53,"B",$AU$4:AU53,"L",$AT$4:AT53,"U")</f>
        <v>6</v>
      </c>
      <c r="BG53" s="42">
        <f ca="1">COUNTIFS($AZ$4:AZ53,"T",$AU$4:AU53,"R",$AT$4:AT53,"U")</f>
        <v>6</v>
      </c>
      <c r="BH53" s="42">
        <f ca="1">COUNTIFS($AZ$4:AZ53,"B",$AU$4:AU53,"R",$AT$4:AT53,"U")</f>
        <v>8</v>
      </c>
      <c r="BI53" s="42"/>
      <c r="BP53" s="31"/>
    </row>
    <row r="54" spans="1:68">
      <c r="A54" s="52">
        <f t="shared" ca="1" si="0"/>
        <v>34</v>
      </c>
      <c r="B54" s="15">
        <f ca="1">COUNTIF($A$5:A54,$B$5)</f>
        <v>0</v>
      </c>
      <c r="C54" s="15">
        <f ca="1">COUNTIF($A$5:$A54,$C$5)</f>
        <v>0</v>
      </c>
      <c r="D54" s="15">
        <f ca="1">COUNTIF($A$5:$A54,$D$5)</f>
        <v>3</v>
      </c>
      <c r="E54" s="15">
        <f ca="1">COUNTIF($A$5:$A54,$E$5)</f>
        <v>1</v>
      </c>
      <c r="F54" s="15">
        <f ca="1">COUNTIF($A$5:$A54,$F$5)</f>
        <v>0</v>
      </c>
      <c r="G54" s="15">
        <f ca="1">COUNTIF($A$5:$A54,$G$5)</f>
        <v>2</v>
      </c>
      <c r="H54" s="15">
        <f ca="1">COUNTIF($A$5:$A54,$H$5)</f>
        <v>1</v>
      </c>
      <c r="I54" s="15">
        <f ca="1">COUNTIF($A$5:$A54,$I$5)</f>
        <v>2</v>
      </c>
      <c r="J54" s="15">
        <f ca="1">COUNTIF($A$5:$A54,$J$5)</f>
        <v>1</v>
      </c>
      <c r="K54" s="15">
        <f ca="1">COUNTIF($A$5:$A54,$K$5)</f>
        <v>6</v>
      </c>
      <c r="L54" s="15">
        <f ca="1">COUNTIF($A$5:$A54,$L$5)</f>
        <v>0</v>
      </c>
      <c r="M54" s="15">
        <f ca="1">COUNTIF($A$5:$A54,$M$5)</f>
        <v>0</v>
      </c>
      <c r="N54" s="15">
        <f ca="1">COUNTIF($A$5:$A54,$N$5)</f>
        <v>1</v>
      </c>
      <c r="O54" s="15">
        <f ca="1">COUNTIF($A$5:$A54,$O$5)</f>
        <v>2</v>
      </c>
      <c r="P54" s="15">
        <f ca="1">COUNTIF($A$5:$A54,$P$5)</f>
        <v>1</v>
      </c>
      <c r="Q54" s="15">
        <f ca="1">COUNTIF($A$5:$A54,$Q$5)</f>
        <v>1</v>
      </c>
      <c r="R54" s="15">
        <f ca="1">COUNTIF($A$5:$A54,$R$5)</f>
        <v>2</v>
      </c>
      <c r="S54" s="15">
        <f ca="1">COUNTIF($A$5:$A54,$S$5)</f>
        <v>0</v>
      </c>
      <c r="T54" s="15">
        <f ca="1">COUNTIF($A$5:$A54,$T$5)</f>
        <v>2</v>
      </c>
      <c r="U54" s="15">
        <f ca="1">COUNTIF($A$5:$A54,$U$5)</f>
        <v>1</v>
      </c>
      <c r="V54" s="15">
        <f ca="1">COUNTIF($A$5:$A54,$V$5)</f>
        <v>0</v>
      </c>
      <c r="W54" s="15">
        <f ca="1">COUNTIF($A$5:$A54,$W$5)</f>
        <v>1</v>
      </c>
      <c r="X54" s="15">
        <f ca="1">COUNTIF($A$5:$A54,$X$5)</f>
        <v>1</v>
      </c>
      <c r="Y54" s="15">
        <f ca="1">COUNTIF($A$5:$A54,$Y$5)</f>
        <v>1</v>
      </c>
      <c r="Z54" s="15">
        <f ca="1">COUNTIF($A$5:$A54,$Z$5)</f>
        <v>1</v>
      </c>
      <c r="AA54" s="15">
        <f ca="1">COUNTIF($A$5:$A54,$AA$5)</f>
        <v>1</v>
      </c>
      <c r="AB54" s="15">
        <f ca="1">COUNTIF($A$5:$A54,$AB$5)</f>
        <v>1</v>
      </c>
      <c r="AC54" s="15">
        <f ca="1">COUNTIF($A$5:$A54,$AC$5)</f>
        <v>3</v>
      </c>
      <c r="AD54" s="15">
        <f ca="1">COUNTIF($A$5:$A54,$AD$5)</f>
        <v>1</v>
      </c>
      <c r="AE54" s="15">
        <f ca="1">COUNTIF($A$5:$A54,$AE$5)</f>
        <v>3</v>
      </c>
      <c r="AF54" s="15">
        <f ca="1">COUNTIF($A$5:$A54,$AF$5)</f>
        <v>1</v>
      </c>
      <c r="AG54" s="15">
        <f ca="1">COUNTIF($A$5:$A54,$AG$5)</f>
        <v>2</v>
      </c>
      <c r="AH54" s="15">
        <f ca="1">COUNTIF($A$5:$A54,$AH$5)</f>
        <v>0</v>
      </c>
      <c r="AI54" s="15">
        <f ca="1">COUNTIF($A$5:$A54,$AI$5)</f>
        <v>1</v>
      </c>
      <c r="AJ54" s="15">
        <f ca="1">COUNTIF($A$5:$A54,$AJ$5)</f>
        <v>3</v>
      </c>
      <c r="AK54" s="15">
        <f ca="1">COUNTIF($A$5:$A54,$AK$5)</f>
        <v>2</v>
      </c>
      <c r="AL54" s="15">
        <f ca="1">COUNTIF($A$5:$A54,$AL$5)</f>
        <v>2</v>
      </c>
      <c r="AM54" s="22">
        <v>50</v>
      </c>
      <c r="AN54" s="25">
        <f t="shared" ca="1" si="28"/>
        <v>0</v>
      </c>
      <c r="AO54" s="41">
        <f t="shared" ca="1" si="23"/>
        <v>8</v>
      </c>
      <c r="AP54" s="41">
        <f t="shared" ca="1" si="24"/>
        <v>29</v>
      </c>
      <c r="AQ54" s="41">
        <f t="shared" ca="1" si="25"/>
        <v>13</v>
      </c>
      <c r="AR54" s="67">
        <f t="shared" si="10"/>
        <v>17</v>
      </c>
      <c r="AS54" s="67">
        <f t="shared" ca="1" si="18"/>
        <v>4</v>
      </c>
      <c r="AT54" s="41" t="str">
        <f ca="1">IF(COUNTIF($A$5:$A54,A54)&gt;1,"R","U")</f>
        <v>U</v>
      </c>
      <c r="AU54" s="48" t="str">
        <f t="shared" ca="1" si="19"/>
        <v>R</v>
      </c>
      <c r="AV54" s="42">
        <f ca="1">COUNTIFS($AU$5:AU54,"L",$AT$5:AT54,"U")</f>
        <v>13</v>
      </c>
      <c r="AW54" s="42">
        <f ca="1">COUNTIFS($AU$5:AU54,"R",$AT$5:AT54,"U")</f>
        <v>15</v>
      </c>
      <c r="AX54" s="42" t="str">
        <f t="shared" ca="1" si="20"/>
        <v/>
      </c>
      <c r="AY54" s="42">
        <f t="shared" ca="1" si="21"/>
        <v>34</v>
      </c>
      <c r="AZ54" s="48" t="str">
        <f t="shared" ca="1" si="22"/>
        <v>T</v>
      </c>
      <c r="BA54" s="42">
        <f ca="1">COUNTIFS($AZ$5:AZ54,"T",$AT$5:AT54,"U")</f>
        <v>14</v>
      </c>
      <c r="BB54" s="42">
        <f ca="1">COUNTIFS($AZ$5:AZ54,"B",$AT$5:AT54,"U")</f>
        <v>14</v>
      </c>
      <c r="BC54" s="42">
        <f t="shared" ca="1" si="26"/>
        <v>34</v>
      </c>
      <c r="BD54" s="42" t="str">
        <f t="shared" ca="1" si="27"/>
        <v/>
      </c>
      <c r="BE54" s="42">
        <f ca="1">COUNTIFS($AZ$4:AZ54,"T",$AU$4:AU54,"L",$AT$4:AT54,"U")</f>
        <v>7</v>
      </c>
      <c r="BF54" s="42">
        <f ca="1">COUNTIFS($AZ$4:AZ54,"B",$AU$4:AU54,"L",$AT$4:AT54,"U")</f>
        <v>6</v>
      </c>
      <c r="BG54" s="42">
        <f ca="1">COUNTIFS($AZ$4:AZ54,"T",$AU$4:AU54,"R",$AT$4:AT54,"U")</f>
        <v>7</v>
      </c>
      <c r="BH54" s="42">
        <f ca="1">COUNTIFS($AZ$4:AZ54,"B",$AU$4:AU54,"R",$AT$4:AT54,"U")</f>
        <v>8</v>
      </c>
      <c r="BI54" s="42"/>
      <c r="BP54" s="31"/>
    </row>
    <row r="55" spans="1:68">
      <c r="A55" s="52">
        <f t="shared" ca="1" si="0"/>
        <v>12</v>
      </c>
      <c r="B55" s="15">
        <f ca="1">COUNTIF($A$5:A55,$B$5)</f>
        <v>0</v>
      </c>
      <c r="C55" s="15">
        <f ca="1">COUNTIF($A$5:$A55,$C$5)</f>
        <v>0</v>
      </c>
      <c r="D55" s="15">
        <f ca="1">COUNTIF($A$5:$A55,$D$5)</f>
        <v>3</v>
      </c>
      <c r="E55" s="15">
        <f ca="1">COUNTIF($A$5:$A55,$E$5)</f>
        <v>1</v>
      </c>
      <c r="F55" s="15">
        <f ca="1">COUNTIF($A$5:$A55,$F$5)</f>
        <v>0</v>
      </c>
      <c r="G55" s="15">
        <f ca="1">COUNTIF($A$5:$A55,$G$5)</f>
        <v>2</v>
      </c>
      <c r="H55" s="15">
        <f ca="1">COUNTIF($A$5:$A55,$H$5)</f>
        <v>1</v>
      </c>
      <c r="I55" s="15">
        <f ca="1">COUNTIF($A$5:$A55,$I$5)</f>
        <v>2</v>
      </c>
      <c r="J55" s="15">
        <f ca="1">COUNTIF($A$5:$A55,$J$5)</f>
        <v>1</v>
      </c>
      <c r="K55" s="15">
        <f ca="1">COUNTIF($A$5:$A55,$K$5)</f>
        <v>6</v>
      </c>
      <c r="L55" s="15">
        <f ca="1">COUNTIF($A$5:$A55,$L$5)</f>
        <v>0</v>
      </c>
      <c r="M55" s="15">
        <f ca="1">COUNTIF($A$5:$A55,$M$5)</f>
        <v>1</v>
      </c>
      <c r="N55" s="15">
        <f ca="1">COUNTIF($A$5:$A55,$N$5)</f>
        <v>1</v>
      </c>
      <c r="O55" s="15">
        <f ca="1">COUNTIF($A$5:$A55,$O$5)</f>
        <v>2</v>
      </c>
      <c r="P55" s="15">
        <f ca="1">COUNTIF($A$5:$A55,$P$5)</f>
        <v>1</v>
      </c>
      <c r="Q55" s="15">
        <f ca="1">COUNTIF($A$5:$A55,$Q$5)</f>
        <v>1</v>
      </c>
      <c r="R55" s="15">
        <f ca="1">COUNTIF($A$5:$A55,$R$5)</f>
        <v>2</v>
      </c>
      <c r="S55" s="15">
        <f ca="1">COUNTIF($A$5:$A55,$S$5)</f>
        <v>0</v>
      </c>
      <c r="T55" s="15">
        <f ca="1">COUNTIF($A$5:$A55,$T$5)</f>
        <v>2</v>
      </c>
      <c r="U55" s="15">
        <f ca="1">COUNTIF($A$5:$A55,$U$5)</f>
        <v>1</v>
      </c>
      <c r="V55" s="15">
        <f ca="1">COUNTIF($A$5:$A55,$V$5)</f>
        <v>0</v>
      </c>
      <c r="W55" s="15">
        <f ca="1">COUNTIF($A$5:$A55,$W$5)</f>
        <v>1</v>
      </c>
      <c r="X55" s="15">
        <f ca="1">COUNTIF($A$5:$A55,$X$5)</f>
        <v>1</v>
      </c>
      <c r="Y55" s="15">
        <f ca="1">COUNTIF($A$5:$A55,$Y$5)</f>
        <v>1</v>
      </c>
      <c r="Z55" s="15">
        <f ca="1">COUNTIF($A$5:$A55,$Z$5)</f>
        <v>1</v>
      </c>
      <c r="AA55" s="15">
        <f ca="1">COUNTIF($A$5:$A55,$AA$5)</f>
        <v>1</v>
      </c>
      <c r="AB55" s="15">
        <f ca="1">COUNTIF($A$5:$A55,$AB$5)</f>
        <v>1</v>
      </c>
      <c r="AC55" s="15">
        <f ca="1">COUNTIF($A$5:$A55,$AC$5)</f>
        <v>3</v>
      </c>
      <c r="AD55" s="15">
        <f ca="1">COUNTIF($A$5:$A55,$AD$5)</f>
        <v>1</v>
      </c>
      <c r="AE55" s="15">
        <f ca="1">COUNTIF($A$5:$A55,$AE$5)</f>
        <v>3</v>
      </c>
      <c r="AF55" s="15">
        <f ca="1">COUNTIF($A$5:$A55,$AF$5)</f>
        <v>1</v>
      </c>
      <c r="AG55" s="15">
        <f ca="1">COUNTIF($A$5:$A55,$AG$5)</f>
        <v>2</v>
      </c>
      <c r="AH55" s="15">
        <f ca="1">COUNTIF($A$5:$A55,$AH$5)</f>
        <v>0</v>
      </c>
      <c r="AI55" s="15">
        <f ca="1">COUNTIF($A$5:$A55,$AI$5)</f>
        <v>1</v>
      </c>
      <c r="AJ55" s="15">
        <f ca="1">COUNTIF($A$5:$A55,$AJ$5)</f>
        <v>3</v>
      </c>
      <c r="AK55" s="15">
        <f ca="1">COUNTIF($A$5:$A55,$AK$5)</f>
        <v>2</v>
      </c>
      <c r="AL55" s="15">
        <f ca="1">COUNTIF($A$5:$A55,$AL$5)</f>
        <v>2</v>
      </c>
      <c r="AM55" s="22">
        <v>51</v>
      </c>
      <c r="AN55" s="25">
        <f t="shared" ca="1" si="28"/>
        <v>0</v>
      </c>
      <c r="AO55" s="41">
        <f t="shared" ca="1" si="23"/>
        <v>7</v>
      </c>
      <c r="AP55" s="41">
        <f t="shared" ca="1" si="24"/>
        <v>30</v>
      </c>
      <c r="AQ55" s="41">
        <f t="shared" ca="1" si="25"/>
        <v>13</v>
      </c>
      <c r="AR55" s="67">
        <f t="shared" si="10"/>
        <v>17</v>
      </c>
      <c r="AS55" s="67">
        <f t="shared" ca="1" si="18"/>
        <v>4</v>
      </c>
      <c r="AT55" s="41" t="str">
        <f ca="1">IF(COUNTIF($A$5:$A55,A55)&gt;1,"R","U")</f>
        <v>U</v>
      </c>
      <c r="AU55" s="48" t="str">
        <f t="shared" ca="1" si="19"/>
        <v>L</v>
      </c>
      <c r="AV55" s="42">
        <f ca="1">COUNTIFS($AU$5:AU55,"L",$AT$5:AT55,"U")</f>
        <v>14</v>
      </c>
      <c r="AW55" s="42">
        <f ca="1">COUNTIFS($AU$5:AU55,"R",$AT$5:AT55,"U")</f>
        <v>15</v>
      </c>
      <c r="AX55" s="42">
        <f t="shared" ca="1" si="20"/>
        <v>12</v>
      </c>
      <c r="AY55" s="42" t="str">
        <f t="shared" ca="1" si="21"/>
        <v/>
      </c>
      <c r="AZ55" s="48" t="str">
        <f t="shared" ca="1" si="22"/>
        <v>T</v>
      </c>
      <c r="BA55" s="42">
        <f ca="1">COUNTIFS($AZ$5:AZ55,"T",$AT$5:AT55,"U")</f>
        <v>15</v>
      </c>
      <c r="BB55" s="42">
        <f ca="1">COUNTIFS($AZ$5:AZ55,"B",$AT$5:AT55,"U")</f>
        <v>14</v>
      </c>
      <c r="BC55" s="42">
        <f t="shared" ca="1" si="26"/>
        <v>12</v>
      </c>
      <c r="BD55" s="42" t="str">
        <f t="shared" ca="1" si="27"/>
        <v/>
      </c>
      <c r="BE55" s="42">
        <f ca="1">COUNTIFS($AZ$4:AZ55,"T",$AU$4:AU55,"L",$AT$4:AT55,"U")</f>
        <v>8</v>
      </c>
      <c r="BF55" s="42">
        <f ca="1">COUNTIFS($AZ$4:AZ55,"B",$AU$4:AU55,"L",$AT$4:AT55,"U")</f>
        <v>6</v>
      </c>
      <c r="BG55" s="42">
        <f ca="1">COUNTIFS($AZ$4:AZ55,"T",$AU$4:AU55,"R",$AT$4:AT55,"U")</f>
        <v>7</v>
      </c>
      <c r="BH55" s="42">
        <f ca="1">COUNTIFS($AZ$4:AZ55,"B",$AU$4:AU55,"R",$AT$4:AT55,"U")</f>
        <v>8</v>
      </c>
      <c r="BI55" s="42"/>
      <c r="BP55" s="31"/>
    </row>
    <row r="56" spans="1:68">
      <c r="A56" s="52">
        <f t="shared" ca="1" si="0"/>
        <v>15</v>
      </c>
      <c r="B56" s="15">
        <f ca="1">COUNTIF($A$5:A56,$B$5)</f>
        <v>0</v>
      </c>
      <c r="C56" s="15">
        <f ca="1">COUNTIF($A$5:$A56,$C$5)</f>
        <v>0</v>
      </c>
      <c r="D56" s="15">
        <f ca="1">COUNTIF($A$5:$A56,$D$5)</f>
        <v>3</v>
      </c>
      <c r="E56" s="15">
        <f ca="1">COUNTIF($A$5:$A56,$E$5)</f>
        <v>1</v>
      </c>
      <c r="F56" s="15">
        <f ca="1">COUNTIF($A$5:$A56,$F$5)</f>
        <v>0</v>
      </c>
      <c r="G56" s="15">
        <f ca="1">COUNTIF($A$5:$A56,$G$5)</f>
        <v>2</v>
      </c>
      <c r="H56" s="15">
        <f ca="1">COUNTIF($A$5:$A56,$H$5)</f>
        <v>1</v>
      </c>
      <c r="I56" s="15">
        <f ca="1">COUNTIF($A$5:$A56,$I$5)</f>
        <v>2</v>
      </c>
      <c r="J56" s="15">
        <f ca="1">COUNTIF($A$5:$A56,$J$5)</f>
        <v>1</v>
      </c>
      <c r="K56" s="15">
        <f ca="1">COUNTIF($A$5:$A56,$K$5)</f>
        <v>6</v>
      </c>
      <c r="L56" s="15">
        <f ca="1">COUNTIF($A$5:$A56,$L$5)</f>
        <v>0</v>
      </c>
      <c r="M56" s="15">
        <f ca="1">COUNTIF($A$5:$A56,$M$5)</f>
        <v>1</v>
      </c>
      <c r="N56" s="15">
        <f ca="1">COUNTIF($A$5:$A56,$N$5)</f>
        <v>1</v>
      </c>
      <c r="O56" s="15">
        <f ca="1">COUNTIF($A$5:$A56,$O$5)</f>
        <v>2</v>
      </c>
      <c r="P56" s="15">
        <f ca="1">COUNTIF($A$5:$A56,$P$5)</f>
        <v>2</v>
      </c>
      <c r="Q56" s="15">
        <f ca="1">COUNTIF($A$5:$A56,$Q$5)</f>
        <v>1</v>
      </c>
      <c r="R56" s="15">
        <f ca="1">COUNTIF($A$5:$A56,$R$5)</f>
        <v>2</v>
      </c>
      <c r="S56" s="15">
        <f ca="1">COUNTIF($A$5:$A56,$S$5)</f>
        <v>0</v>
      </c>
      <c r="T56" s="15">
        <f ca="1">COUNTIF($A$5:$A56,$T$5)</f>
        <v>2</v>
      </c>
      <c r="U56" s="15">
        <f ca="1">COUNTIF($A$5:$A56,$U$5)</f>
        <v>1</v>
      </c>
      <c r="V56" s="15">
        <f ca="1">COUNTIF($A$5:$A56,$V$5)</f>
        <v>0</v>
      </c>
      <c r="W56" s="15">
        <f ca="1">COUNTIF($A$5:$A56,$W$5)</f>
        <v>1</v>
      </c>
      <c r="X56" s="15">
        <f ca="1">COUNTIF($A$5:$A56,$X$5)</f>
        <v>1</v>
      </c>
      <c r="Y56" s="15">
        <f ca="1">COUNTIF($A$5:$A56,$Y$5)</f>
        <v>1</v>
      </c>
      <c r="Z56" s="15">
        <f ca="1">COUNTIF($A$5:$A56,$Z$5)</f>
        <v>1</v>
      </c>
      <c r="AA56" s="15">
        <f ca="1">COUNTIF($A$5:$A56,$AA$5)</f>
        <v>1</v>
      </c>
      <c r="AB56" s="15">
        <f ca="1">COUNTIF($A$5:$A56,$AB$5)</f>
        <v>1</v>
      </c>
      <c r="AC56" s="15">
        <f ca="1">COUNTIF($A$5:$A56,$AC$5)</f>
        <v>3</v>
      </c>
      <c r="AD56" s="15">
        <f ca="1">COUNTIF($A$5:$A56,$AD$5)</f>
        <v>1</v>
      </c>
      <c r="AE56" s="15">
        <f ca="1">COUNTIF($A$5:$A56,$AE$5)</f>
        <v>3</v>
      </c>
      <c r="AF56" s="15">
        <f ca="1">COUNTIF($A$5:$A56,$AF$5)</f>
        <v>1</v>
      </c>
      <c r="AG56" s="15">
        <f ca="1">COUNTIF($A$5:$A56,$AG$5)</f>
        <v>2</v>
      </c>
      <c r="AH56" s="15">
        <f ca="1">COUNTIF($A$5:$A56,$AH$5)</f>
        <v>0</v>
      </c>
      <c r="AI56" s="15">
        <f ca="1">COUNTIF($A$5:$A56,$AI$5)</f>
        <v>1</v>
      </c>
      <c r="AJ56" s="15">
        <f ca="1">COUNTIF($A$5:$A56,$AJ$5)</f>
        <v>3</v>
      </c>
      <c r="AK56" s="15">
        <f ca="1">COUNTIF($A$5:$A56,$AK$5)</f>
        <v>2</v>
      </c>
      <c r="AL56" s="15">
        <f ca="1">COUNTIF($A$5:$A56,$AL$5)</f>
        <v>2</v>
      </c>
      <c r="AM56" s="22">
        <v>52</v>
      </c>
      <c r="AN56" s="25">
        <f t="shared" ca="1" si="28"/>
        <v>0</v>
      </c>
      <c r="AO56" s="41">
        <f t="shared" ca="1" si="23"/>
        <v>7</v>
      </c>
      <c r="AP56" s="41">
        <f t="shared" ca="1" si="24"/>
        <v>30</v>
      </c>
      <c r="AQ56" s="41">
        <f t="shared" ca="1" si="25"/>
        <v>14</v>
      </c>
      <c r="AR56" s="67">
        <f t="shared" si="10"/>
        <v>17</v>
      </c>
      <c r="AS56" s="67">
        <f t="shared" ca="1" si="18"/>
        <v>3</v>
      </c>
      <c r="AT56" s="41" t="str">
        <f ca="1">IF(COUNTIF($A$5:$A56,A56)&gt;1,"R","U")</f>
        <v>R</v>
      </c>
      <c r="AU56" s="48" t="str">
        <f t="shared" ca="1" si="19"/>
        <v>R</v>
      </c>
      <c r="AV56" s="42">
        <f ca="1">COUNTIFS($AU$5:AU56,"L",$AT$5:AT56,"U")</f>
        <v>14</v>
      </c>
      <c r="AW56" s="42">
        <f ca="1">COUNTIFS($AU$5:AU56,"R",$AT$5:AT56,"U")</f>
        <v>15</v>
      </c>
      <c r="AX56" s="42" t="str">
        <f t="shared" ca="1" si="20"/>
        <v/>
      </c>
      <c r="AY56" s="42" t="str">
        <f t="shared" ca="1" si="21"/>
        <v/>
      </c>
      <c r="AZ56" s="48" t="str">
        <f t="shared" ca="1" si="22"/>
        <v>T</v>
      </c>
      <c r="BA56" s="42">
        <f ca="1">COUNTIFS($AZ$5:AZ56,"T",$AT$5:AT56,"U")</f>
        <v>15</v>
      </c>
      <c r="BB56" s="42">
        <f ca="1">COUNTIFS($AZ$5:AZ56,"B",$AT$5:AT56,"U")</f>
        <v>14</v>
      </c>
      <c r="BC56" s="42" t="str">
        <f t="shared" ca="1" si="26"/>
        <v/>
      </c>
      <c r="BD56" s="42" t="str">
        <f t="shared" ca="1" si="27"/>
        <v/>
      </c>
      <c r="BE56" s="42">
        <f ca="1">COUNTIFS($AZ$4:AZ56,"T",$AU$4:AU56,"L",$AT$4:AT56,"U")</f>
        <v>8</v>
      </c>
      <c r="BF56" s="42">
        <f ca="1">COUNTIFS($AZ$4:AZ56,"B",$AU$4:AU56,"L",$AT$4:AT56,"U")</f>
        <v>6</v>
      </c>
      <c r="BG56" s="42">
        <f ca="1">COUNTIFS($AZ$4:AZ56,"T",$AU$4:AU56,"R",$AT$4:AT56,"U")</f>
        <v>7</v>
      </c>
      <c r="BH56" s="42">
        <f ca="1">COUNTIFS($AZ$4:AZ56,"B",$AU$4:AU56,"R",$AT$4:AT56,"U")</f>
        <v>8</v>
      </c>
      <c r="BI56" s="42"/>
      <c r="BJ56" s="38" t="s">
        <v>24</v>
      </c>
      <c r="BP56" s="31"/>
    </row>
    <row r="57" spans="1:68">
      <c r="A57" s="52">
        <f t="shared" ca="1" si="0"/>
        <v>17</v>
      </c>
      <c r="B57" s="15">
        <f ca="1">COUNTIF($A$5:A57,$B$5)</f>
        <v>0</v>
      </c>
      <c r="C57" s="15">
        <f ca="1">COUNTIF($A$5:$A57,$C$5)</f>
        <v>0</v>
      </c>
      <c r="D57" s="15">
        <f ca="1">COUNTIF($A$5:$A57,$D$5)</f>
        <v>3</v>
      </c>
      <c r="E57" s="15">
        <f ca="1">COUNTIF($A$5:$A57,$E$5)</f>
        <v>1</v>
      </c>
      <c r="F57" s="15">
        <f ca="1">COUNTIF($A$5:$A57,$F$5)</f>
        <v>0</v>
      </c>
      <c r="G57" s="15">
        <f ca="1">COUNTIF($A$5:$A57,$G$5)</f>
        <v>2</v>
      </c>
      <c r="H57" s="15">
        <f ca="1">COUNTIF($A$5:$A57,$H$5)</f>
        <v>1</v>
      </c>
      <c r="I57" s="15">
        <f ca="1">COUNTIF($A$5:$A57,$I$5)</f>
        <v>2</v>
      </c>
      <c r="J57" s="15">
        <f ca="1">COUNTIF($A$5:$A57,$J$5)</f>
        <v>1</v>
      </c>
      <c r="K57" s="15">
        <f ca="1">COUNTIF($A$5:$A57,$K$5)</f>
        <v>6</v>
      </c>
      <c r="L57" s="15">
        <f ca="1">COUNTIF($A$5:$A57,$L$5)</f>
        <v>0</v>
      </c>
      <c r="M57" s="15">
        <f ca="1">COUNTIF($A$5:$A57,$M$5)</f>
        <v>1</v>
      </c>
      <c r="N57" s="15">
        <f ca="1">COUNTIF($A$5:$A57,$N$5)</f>
        <v>1</v>
      </c>
      <c r="O57" s="15">
        <f ca="1">COUNTIF($A$5:$A57,$O$5)</f>
        <v>2</v>
      </c>
      <c r="P57" s="15">
        <f ca="1">COUNTIF($A$5:$A57,$P$5)</f>
        <v>2</v>
      </c>
      <c r="Q57" s="15">
        <f ca="1">COUNTIF($A$5:$A57,$Q$5)</f>
        <v>1</v>
      </c>
      <c r="R57" s="15">
        <f ca="1">COUNTIF($A$5:$A57,$R$5)</f>
        <v>3</v>
      </c>
      <c r="S57" s="15">
        <f ca="1">COUNTIF($A$5:$A57,$S$5)</f>
        <v>0</v>
      </c>
      <c r="T57" s="15">
        <f ca="1">COUNTIF($A$5:$A57,$T$5)</f>
        <v>2</v>
      </c>
      <c r="U57" s="15">
        <f ca="1">COUNTIF($A$5:$A57,$U$5)</f>
        <v>1</v>
      </c>
      <c r="V57" s="15">
        <f ca="1">COUNTIF($A$5:$A57,$V$5)</f>
        <v>0</v>
      </c>
      <c r="W57" s="15">
        <f ca="1">COUNTIF($A$5:$A57,$W$5)</f>
        <v>1</v>
      </c>
      <c r="X57" s="15">
        <f ca="1">COUNTIF($A$5:$A57,$X$5)</f>
        <v>1</v>
      </c>
      <c r="Y57" s="15">
        <f ca="1">COUNTIF($A$5:$A57,$Y$5)</f>
        <v>1</v>
      </c>
      <c r="Z57" s="15">
        <f ca="1">COUNTIF($A$5:$A57,$Z$5)</f>
        <v>1</v>
      </c>
      <c r="AA57" s="15">
        <f ca="1">COUNTIF($A$5:$A57,$AA$5)</f>
        <v>1</v>
      </c>
      <c r="AB57" s="15">
        <f ca="1">COUNTIF($A$5:$A57,$AB$5)</f>
        <v>1</v>
      </c>
      <c r="AC57" s="15">
        <f ca="1">COUNTIF($A$5:$A57,$AC$5)</f>
        <v>3</v>
      </c>
      <c r="AD57" s="15">
        <f ca="1">COUNTIF($A$5:$A57,$AD$5)</f>
        <v>1</v>
      </c>
      <c r="AE57" s="15">
        <f ca="1">COUNTIF($A$5:$A57,$AE$5)</f>
        <v>3</v>
      </c>
      <c r="AF57" s="15">
        <f ca="1">COUNTIF($A$5:$A57,$AF$5)</f>
        <v>1</v>
      </c>
      <c r="AG57" s="15">
        <f ca="1">COUNTIF($A$5:$A57,$AG$5)</f>
        <v>2</v>
      </c>
      <c r="AH57" s="15">
        <f ca="1">COUNTIF($A$5:$A57,$AH$5)</f>
        <v>0</v>
      </c>
      <c r="AI57" s="15">
        <f ca="1">COUNTIF($A$5:$A57,$AI$5)</f>
        <v>1</v>
      </c>
      <c r="AJ57" s="15">
        <f ca="1">COUNTIF($A$5:$A57,$AJ$5)</f>
        <v>3</v>
      </c>
      <c r="AK57" s="15">
        <f ca="1">COUNTIF($A$5:$A57,$AK$5)</f>
        <v>2</v>
      </c>
      <c r="AL57" s="15">
        <f ca="1">COUNTIF($A$5:$A57,$AL$5)</f>
        <v>2</v>
      </c>
      <c r="AM57" s="22">
        <v>53</v>
      </c>
      <c r="AN57" s="25">
        <f t="shared" ca="1" si="28"/>
        <v>0</v>
      </c>
      <c r="AO57" s="41">
        <f t="shared" ca="1" si="23"/>
        <v>7</v>
      </c>
      <c r="AP57" s="41">
        <f t="shared" ca="1" si="24"/>
        <v>30</v>
      </c>
      <c r="AQ57" s="41">
        <f t="shared" ca="1" si="25"/>
        <v>14</v>
      </c>
      <c r="AR57" s="67">
        <f t="shared" si="10"/>
        <v>18</v>
      </c>
      <c r="AS57" s="67">
        <f t="shared" ca="1" si="18"/>
        <v>4</v>
      </c>
      <c r="AT57" s="41" t="str">
        <f ca="1">IF(COUNTIF($A$5:$A57,A57)&gt;1,"R","U")</f>
        <v>R</v>
      </c>
      <c r="AU57" s="48" t="str">
        <f t="shared" ca="1" si="19"/>
        <v>R</v>
      </c>
      <c r="AV57" s="42">
        <f ca="1">COUNTIFS($AU$5:AU57,"L",$AT$5:AT57,"U")</f>
        <v>14</v>
      </c>
      <c r="AW57" s="42">
        <f ca="1">COUNTIFS($AU$5:AU57,"R",$AT$5:AT57,"U")</f>
        <v>15</v>
      </c>
      <c r="AX57" s="42" t="str">
        <f t="shared" ca="1" si="20"/>
        <v/>
      </c>
      <c r="AY57" s="42" t="str">
        <f t="shared" ca="1" si="21"/>
        <v/>
      </c>
      <c r="AZ57" s="48" t="str">
        <f t="shared" ca="1" si="22"/>
        <v>T</v>
      </c>
      <c r="BA57" s="42">
        <f ca="1">COUNTIFS($AZ$5:AZ57,"T",$AT$5:AT57,"U")</f>
        <v>15</v>
      </c>
      <c r="BB57" s="42">
        <f ca="1">COUNTIFS($AZ$5:AZ57,"B",$AT$5:AT57,"U")</f>
        <v>14</v>
      </c>
      <c r="BC57" s="42" t="str">
        <f t="shared" ca="1" si="26"/>
        <v/>
      </c>
      <c r="BD57" s="42" t="str">
        <f t="shared" ca="1" si="27"/>
        <v/>
      </c>
      <c r="BE57" s="42">
        <f ca="1">COUNTIFS($AZ$4:AZ57,"T",$AU$4:AU57,"L",$AT$4:AT57,"U")</f>
        <v>8</v>
      </c>
      <c r="BF57" s="42">
        <f ca="1">COUNTIFS($AZ$4:AZ57,"B",$AU$4:AU57,"L",$AT$4:AT57,"U")</f>
        <v>6</v>
      </c>
      <c r="BG57" s="42">
        <f ca="1">COUNTIFS($AZ$4:AZ57,"T",$AU$4:AU57,"R",$AT$4:AT57,"U")</f>
        <v>7</v>
      </c>
      <c r="BH57" s="42">
        <f ca="1">COUNTIFS($AZ$4:AZ57,"B",$AU$4:AU57,"R",$AT$4:AT57,"U")</f>
        <v>8</v>
      </c>
      <c r="BI57" s="42"/>
      <c r="BK57" s="38" t="s">
        <v>19</v>
      </c>
      <c r="BP57" s="31"/>
    </row>
    <row r="58" spans="1:68">
      <c r="A58" s="52">
        <f t="shared" ca="1" si="0"/>
        <v>15</v>
      </c>
      <c r="B58" s="15">
        <f ca="1">COUNTIF($A$5:A58,$B$5)</f>
        <v>0</v>
      </c>
      <c r="C58" s="15">
        <f ca="1">COUNTIF($A$5:$A58,$C$5)</f>
        <v>0</v>
      </c>
      <c r="D58" s="15">
        <f ca="1">COUNTIF($A$5:$A58,$D$5)</f>
        <v>3</v>
      </c>
      <c r="E58" s="15">
        <f ca="1">COUNTIF($A$5:$A58,$E$5)</f>
        <v>1</v>
      </c>
      <c r="F58" s="15">
        <f ca="1">COUNTIF($A$5:$A58,$F$5)</f>
        <v>0</v>
      </c>
      <c r="G58" s="15">
        <f ca="1">COUNTIF($A$5:$A58,$G$5)</f>
        <v>2</v>
      </c>
      <c r="H58" s="15">
        <f ca="1">COUNTIF($A$5:$A58,$H$5)</f>
        <v>1</v>
      </c>
      <c r="I58" s="15">
        <f ca="1">COUNTIF($A$5:$A58,$I$5)</f>
        <v>2</v>
      </c>
      <c r="J58" s="15">
        <f ca="1">COUNTIF($A$5:$A58,$J$5)</f>
        <v>1</v>
      </c>
      <c r="K58" s="15">
        <f ca="1">COUNTIF($A$5:$A58,$K$5)</f>
        <v>6</v>
      </c>
      <c r="L58" s="15">
        <f ca="1">COUNTIF($A$5:$A58,$L$5)</f>
        <v>0</v>
      </c>
      <c r="M58" s="15">
        <f ca="1">COUNTIF($A$5:$A58,$M$5)</f>
        <v>1</v>
      </c>
      <c r="N58" s="15">
        <f ca="1">COUNTIF($A$5:$A58,$N$5)</f>
        <v>1</v>
      </c>
      <c r="O58" s="15">
        <f ca="1">COUNTIF($A$5:$A58,$O$5)</f>
        <v>2</v>
      </c>
      <c r="P58" s="15">
        <f ca="1">COUNTIF($A$5:$A58,$P$5)</f>
        <v>3</v>
      </c>
      <c r="Q58" s="15">
        <f ca="1">COUNTIF($A$5:$A58,$Q$5)</f>
        <v>1</v>
      </c>
      <c r="R58" s="15">
        <f ca="1">COUNTIF($A$5:$A58,$R$5)</f>
        <v>3</v>
      </c>
      <c r="S58" s="15">
        <f ca="1">COUNTIF($A$5:$A58,$S$5)</f>
        <v>0</v>
      </c>
      <c r="T58" s="15">
        <f ca="1">COUNTIF($A$5:$A58,$T$5)</f>
        <v>2</v>
      </c>
      <c r="U58" s="15">
        <f ca="1">COUNTIF($A$5:$A58,$U$5)</f>
        <v>1</v>
      </c>
      <c r="V58" s="15">
        <f ca="1">COUNTIF($A$5:$A58,$V$5)</f>
        <v>0</v>
      </c>
      <c r="W58" s="15">
        <f ca="1">COUNTIF($A$5:$A58,$W$5)</f>
        <v>1</v>
      </c>
      <c r="X58" s="15">
        <f ca="1">COUNTIF($A$5:$A58,$X$5)</f>
        <v>1</v>
      </c>
      <c r="Y58" s="15">
        <f ca="1">COUNTIF($A$5:$A58,$Y$5)</f>
        <v>1</v>
      </c>
      <c r="Z58" s="15">
        <f ca="1">COUNTIF($A$5:$A58,$Z$5)</f>
        <v>1</v>
      </c>
      <c r="AA58" s="15">
        <f ca="1">COUNTIF($A$5:$A58,$AA$5)</f>
        <v>1</v>
      </c>
      <c r="AB58" s="15">
        <f ca="1">COUNTIF($A$5:$A58,$AB$5)</f>
        <v>1</v>
      </c>
      <c r="AC58" s="15">
        <f ca="1">COUNTIF($A$5:$A58,$AC$5)</f>
        <v>3</v>
      </c>
      <c r="AD58" s="15">
        <f ca="1">COUNTIF($A$5:$A58,$AD$5)</f>
        <v>1</v>
      </c>
      <c r="AE58" s="15">
        <f ca="1">COUNTIF($A$5:$A58,$AE$5)</f>
        <v>3</v>
      </c>
      <c r="AF58" s="15">
        <f ca="1">COUNTIF($A$5:$A58,$AF$5)</f>
        <v>1</v>
      </c>
      <c r="AG58" s="15">
        <f ca="1">COUNTIF($A$5:$A58,$AG$5)</f>
        <v>2</v>
      </c>
      <c r="AH58" s="15">
        <f ca="1">COUNTIF($A$5:$A58,$AH$5)</f>
        <v>0</v>
      </c>
      <c r="AI58" s="15">
        <f ca="1">COUNTIF($A$5:$A58,$AI$5)</f>
        <v>1</v>
      </c>
      <c r="AJ58" s="15">
        <f ca="1">COUNTIF($A$5:$A58,$AJ$5)</f>
        <v>3</v>
      </c>
      <c r="AK58" s="15">
        <f ca="1">COUNTIF($A$5:$A58,$AK$5)</f>
        <v>2</v>
      </c>
      <c r="AL58" s="15">
        <f ca="1">COUNTIF($A$5:$A58,$AL$5)</f>
        <v>2</v>
      </c>
      <c r="AM58" s="22">
        <v>54</v>
      </c>
      <c r="AN58" s="25">
        <f t="shared" ca="1" si="28"/>
        <v>0</v>
      </c>
      <c r="AO58" s="41">
        <f t="shared" ca="1" si="23"/>
        <v>7</v>
      </c>
      <c r="AP58" s="41">
        <f t="shared" ca="1" si="24"/>
        <v>30</v>
      </c>
      <c r="AQ58" s="41">
        <f t="shared" ca="1" si="25"/>
        <v>14</v>
      </c>
      <c r="AR58" s="67">
        <f t="shared" si="10"/>
        <v>18</v>
      </c>
      <c r="AS58" s="67">
        <f t="shared" ca="1" si="18"/>
        <v>4</v>
      </c>
      <c r="AT58" s="41" t="str">
        <f ca="1">IF(COUNTIF($A$5:$A58,A58)&gt;1,"R","U")</f>
        <v>R</v>
      </c>
      <c r="AU58" s="48" t="str">
        <f t="shared" ca="1" si="19"/>
        <v>R</v>
      </c>
      <c r="AV58" s="42">
        <f ca="1">COUNTIFS($AU$5:AU58,"L",$AT$5:AT58,"U")</f>
        <v>14</v>
      </c>
      <c r="AW58" s="42">
        <f ca="1">COUNTIFS($AU$5:AU58,"R",$AT$5:AT58,"U")</f>
        <v>15</v>
      </c>
      <c r="AX58" s="42" t="str">
        <f t="shared" ca="1" si="20"/>
        <v/>
      </c>
      <c r="AY58" s="42" t="str">
        <f t="shared" ca="1" si="21"/>
        <v/>
      </c>
      <c r="AZ58" s="48" t="str">
        <f t="shared" ca="1" si="22"/>
        <v>T</v>
      </c>
      <c r="BA58" s="42">
        <f ca="1">COUNTIFS($AZ$5:AZ58,"T",$AT$5:AT58,"U")</f>
        <v>15</v>
      </c>
      <c r="BB58" s="42">
        <f ca="1">COUNTIFS($AZ$5:AZ58,"B",$AT$5:AT58,"U")</f>
        <v>14</v>
      </c>
      <c r="BC58" s="42" t="str">
        <f t="shared" ca="1" si="26"/>
        <v/>
      </c>
      <c r="BD58" s="42" t="str">
        <f t="shared" ca="1" si="27"/>
        <v/>
      </c>
      <c r="BE58" s="42">
        <f ca="1">COUNTIFS($AZ$4:AZ58,"T",$AU$4:AU58,"L",$AT$4:AT58,"U")</f>
        <v>8</v>
      </c>
      <c r="BF58" s="42">
        <f ca="1">COUNTIFS($AZ$4:AZ58,"B",$AU$4:AU58,"L",$AT$4:AT58,"U")</f>
        <v>6</v>
      </c>
      <c r="BG58" s="42">
        <f ca="1">COUNTIFS($AZ$4:AZ58,"T",$AU$4:AU58,"R",$AT$4:AT58,"U")</f>
        <v>7</v>
      </c>
      <c r="BH58" s="42">
        <f ca="1">COUNTIFS($AZ$4:AZ58,"B",$AU$4:AU58,"R",$AT$4:AT58,"U")</f>
        <v>8</v>
      </c>
      <c r="BI58" s="42"/>
      <c r="BP58" s="31"/>
    </row>
    <row r="59" spans="1:68">
      <c r="A59" s="52">
        <f t="shared" ca="1" si="0"/>
        <v>34</v>
      </c>
      <c r="B59" s="15">
        <f ca="1">COUNTIF($A$5:A59,$B$5)</f>
        <v>0</v>
      </c>
      <c r="C59" s="15">
        <f ca="1">COUNTIF($A$5:$A59,$C$5)</f>
        <v>0</v>
      </c>
      <c r="D59" s="15">
        <f ca="1">COUNTIF($A$5:$A59,$D$5)</f>
        <v>3</v>
      </c>
      <c r="E59" s="15">
        <f ca="1">COUNTIF($A$5:$A59,$E$5)</f>
        <v>1</v>
      </c>
      <c r="F59" s="15">
        <f ca="1">COUNTIF($A$5:$A59,$F$5)</f>
        <v>0</v>
      </c>
      <c r="G59" s="15">
        <f ca="1">COUNTIF($A$5:$A59,$G$5)</f>
        <v>2</v>
      </c>
      <c r="H59" s="15">
        <f ca="1">COUNTIF($A$5:$A59,$H$5)</f>
        <v>1</v>
      </c>
      <c r="I59" s="15">
        <f ca="1">COUNTIF($A$5:$A59,$I$5)</f>
        <v>2</v>
      </c>
      <c r="J59" s="15">
        <f ca="1">COUNTIF($A$5:$A59,$J$5)</f>
        <v>1</v>
      </c>
      <c r="K59" s="15">
        <f ca="1">COUNTIF($A$5:$A59,$K$5)</f>
        <v>6</v>
      </c>
      <c r="L59" s="15">
        <f ca="1">COUNTIF($A$5:$A59,$L$5)</f>
        <v>0</v>
      </c>
      <c r="M59" s="15">
        <f ca="1">COUNTIF($A$5:$A59,$M$5)</f>
        <v>1</v>
      </c>
      <c r="N59" s="15">
        <f ca="1">COUNTIF($A$5:$A59,$N$5)</f>
        <v>1</v>
      </c>
      <c r="O59" s="15">
        <f ca="1">COUNTIF($A$5:$A59,$O$5)</f>
        <v>2</v>
      </c>
      <c r="P59" s="15">
        <f ca="1">COUNTIF($A$5:$A59,$P$5)</f>
        <v>3</v>
      </c>
      <c r="Q59" s="15">
        <f ca="1">COUNTIF($A$5:$A59,$Q$5)</f>
        <v>1</v>
      </c>
      <c r="R59" s="15">
        <f ca="1">COUNTIF($A$5:$A59,$R$5)</f>
        <v>3</v>
      </c>
      <c r="S59" s="15">
        <f ca="1">COUNTIF($A$5:$A59,$S$5)</f>
        <v>0</v>
      </c>
      <c r="T59" s="15">
        <f ca="1">COUNTIF($A$5:$A59,$T$5)</f>
        <v>2</v>
      </c>
      <c r="U59" s="15">
        <f ca="1">COUNTIF($A$5:$A59,$U$5)</f>
        <v>1</v>
      </c>
      <c r="V59" s="15">
        <f ca="1">COUNTIF($A$5:$A59,$V$5)</f>
        <v>0</v>
      </c>
      <c r="W59" s="15">
        <f ca="1">COUNTIF($A$5:$A59,$W$5)</f>
        <v>1</v>
      </c>
      <c r="X59" s="15">
        <f ca="1">COUNTIF($A$5:$A59,$X$5)</f>
        <v>1</v>
      </c>
      <c r="Y59" s="15">
        <f ca="1">COUNTIF($A$5:$A59,$Y$5)</f>
        <v>1</v>
      </c>
      <c r="Z59" s="15">
        <f ca="1">COUNTIF($A$5:$A59,$Z$5)</f>
        <v>1</v>
      </c>
      <c r="AA59" s="15">
        <f ca="1">COUNTIF($A$5:$A59,$AA$5)</f>
        <v>1</v>
      </c>
      <c r="AB59" s="15">
        <f ca="1">COUNTIF($A$5:$A59,$AB$5)</f>
        <v>1</v>
      </c>
      <c r="AC59" s="15">
        <f ca="1">COUNTIF($A$5:$A59,$AC$5)</f>
        <v>3</v>
      </c>
      <c r="AD59" s="15">
        <f ca="1">COUNTIF($A$5:$A59,$AD$5)</f>
        <v>1</v>
      </c>
      <c r="AE59" s="15">
        <f ca="1">COUNTIF($A$5:$A59,$AE$5)</f>
        <v>3</v>
      </c>
      <c r="AF59" s="15">
        <f ca="1">COUNTIF($A$5:$A59,$AF$5)</f>
        <v>1</v>
      </c>
      <c r="AG59" s="15">
        <f ca="1">COUNTIF($A$5:$A59,$AG$5)</f>
        <v>2</v>
      </c>
      <c r="AH59" s="15">
        <f ca="1">COUNTIF($A$5:$A59,$AH$5)</f>
        <v>0</v>
      </c>
      <c r="AI59" s="15">
        <f ca="1">COUNTIF($A$5:$A59,$AI$5)</f>
        <v>2</v>
      </c>
      <c r="AJ59" s="15">
        <f ca="1">COUNTIF($A$5:$A59,$AJ$5)</f>
        <v>3</v>
      </c>
      <c r="AK59" s="15">
        <f ca="1">COUNTIF($A$5:$A59,$AK$5)</f>
        <v>2</v>
      </c>
      <c r="AL59" s="15">
        <f ca="1">COUNTIF($A$5:$A59,$AL$5)</f>
        <v>2</v>
      </c>
      <c r="AM59" s="22">
        <v>55</v>
      </c>
      <c r="AN59" s="25">
        <f t="shared" ca="1" si="28"/>
        <v>0</v>
      </c>
      <c r="AO59" s="41">
        <f t="shared" ca="1" si="23"/>
        <v>7</v>
      </c>
      <c r="AP59" s="41">
        <f t="shared" ca="1" si="24"/>
        <v>30</v>
      </c>
      <c r="AQ59" s="41">
        <f t="shared" ca="1" si="25"/>
        <v>15</v>
      </c>
      <c r="AR59" s="67">
        <f t="shared" si="10"/>
        <v>18</v>
      </c>
      <c r="AS59" s="67">
        <f t="shared" ca="1" si="18"/>
        <v>3</v>
      </c>
      <c r="AT59" s="41" t="str">
        <f ca="1">IF(COUNTIF($A$5:$A59,A59)&gt;1,"R","U")</f>
        <v>R</v>
      </c>
      <c r="AU59" s="48" t="str">
        <f t="shared" ca="1" si="19"/>
        <v>R</v>
      </c>
      <c r="AV59" s="42">
        <f ca="1">COUNTIFS($AU$5:AU59,"L",$AT$5:AT59,"U")</f>
        <v>14</v>
      </c>
      <c r="AW59" s="42">
        <f ca="1">COUNTIFS($AU$5:AU59,"R",$AT$5:AT59,"U")</f>
        <v>15</v>
      </c>
      <c r="AX59" s="42" t="str">
        <f t="shared" ca="1" si="20"/>
        <v/>
      </c>
      <c r="AY59" s="42" t="str">
        <f t="shared" ca="1" si="21"/>
        <v/>
      </c>
      <c r="AZ59" s="48" t="str">
        <f t="shared" ca="1" si="22"/>
        <v>T</v>
      </c>
      <c r="BA59" s="42">
        <f ca="1">COUNTIFS($AZ$5:AZ59,"T",$AT$5:AT59,"U")</f>
        <v>15</v>
      </c>
      <c r="BB59" s="42">
        <f ca="1">COUNTIFS($AZ$5:AZ59,"B",$AT$5:AT59,"U")</f>
        <v>14</v>
      </c>
      <c r="BC59" s="42" t="str">
        <f t="shared" ca="1" si="26"/>
        <v/>
      </c>
      <c r="BD59" s="42" t="str">
        <f t="shared" ca="1" si="27"/>
        <v/>
      </c>
      <c r="BE59" s="42">
        <f ca="1">COUNTIFS($AZ$4:AZ59,"T",$AU$4:AU59,"L",$AT$4:AT59,"U")</f>
        <v>8</v>
      </c>
      <c r="BF59" s="42">
        <f ca="1">COUNTIFS($AZ$4:AZ59,"B",$AU$4:AU59,"L",$AT$4:AT59,"U")</f>
        <v>6</v>
      </c>
      <c r="BG59" s="42">
        <f ca="1">COUNTIFS($AZ$4:AZ59,"T",$AU$4:AU59,"R",$AT$4:AT59,"U")</f>
        <v>7</v>
      </c>
      <c r="BH59" s="42">
        <f ca="1">COUNTIFS($AZ$4:AZ59,"B",$AU$4:AU59,"R",$AT$4:AT59,"U")</f>
        <v>8</v>
      </c>
      <c r="BI59" s="42"/>
      <c r="BP59" s="31"/>
    </row>
    <row r="60" spans="1:68">
      <c r="A60" s="52">
        <f t="shared" ca="1" si="0"/>
        <v>29</v>
      </c>
      <c r="B60" s="15">
        <f ca="1">COUNTIF($A$5:A60,$B$5)</f>
        <v>0</v>
      </c>
      <c r="C60" s="15">
        <f ca="1">COUNTIF($A$5:$A60,$C$5)</f>
        <v>0</v>
      </c>
      <c r="D60" s="15">
        <f ca="1">COUNTIF($A$5:$A60,$D$5)</f>
        <v>3</v>
      </c>
      <c r="E60" s="15">
        <f ca="1">COUNTIF($A$5:$A60,$E$5)</f>
        <v>1</v>
      </c>
      <c r="F60" s="15">
        <f ca="1">COUNTIF($A$5:$A60,$F$5)</f>
        <v>0</v>
      </c>
      <c r="G60" s="15">
        <f ca="1">COUNTIF($A$5:$A60,$G$5)</f>
        <v>2</v>
      </c>
      <c r="H60" s="15">
        <f ca="1">COUNTIF($A$5:$A60,$H$5)</f>
        <v>1</v>
      </c>
      <c r="I60" s="15">
        <f ca="1">COUNTIF($A$5:$A60,$I$5)</f>
        <v>2</v>
      </c>
      <c r="J60" s="15">
        <f ca="1">COUNTIF($A$5:$A60,$J$5)</f>
        <v>1</v>
      </c>
      <c r="K60" s="15">
        <f ca="1">COUNTIF($A$5:$A60,$K$5)</f>
        <v>6</v>
      </c>
      <c r="L60" s="15">
        <f ca="1">COUNTIF($A$5:$A60,$L$5)</f>
        <v>0</v>
      </c>
      <c r="M60" s="15">
        <f ca="1">COUNTIF($A$5:$A60,$M$5)</f>
        <v>1</v>
      </c>
      <c r="N60" s="15">
        <f ca="1">COUNTIF($A$5:$A60,$N$5)</f>
        <v>1</v>
      </c>
      <c r="O60" s="15">
        <f ca="1">COUNTIF($A$5:$A60,$O$5)</f>
        <v>2</v>
      </c>
      <c r="P60" s="15">
        <f ca="1">COUNTIF($A$5:$A60,$P$5)</f>
        <v>3</v>
      </c>
      <c r="Q60" s="15">
        <f ca="1">COUNTIF($A$5:$A60,$Q$5)</f>
        <v>1</v>
      </c>
      <c r="R60" s="15">
        <f ca="1">COUNTIF($A$5:$A60,$R$5)</f>
        <v>3</v>
      </c>
      <c r="S60" s="15">
        <f ca="1">COUNTIF($A$5:$A60,$S$5)</f>
        <v>0</v>
      </c>
      <c r="T60" s="15">
        <f ca="1">COUNTIF($A$5:$A60,$T$5)</f>
        <v>2</v>
      </c>
      <c r="U60" s="15">
        <f ca="1">COUNTIF($A$5:$A60,$U$5)</f>
        <v>1</v>
      </c>
      <c r="V60" s="15">
        <f ca="1">COUNTIF($A$5:$A60,$V$5)</f>
        <v>0</v>
      </c>
      <c r="W60" s="15">
        <f ca="1">COUNTIF($A$5:$A60,$W$5)</f>
        <v>1</v>
      </c>
      <c r="X60" s="15">
        <f ca="1">COUNTIF($A$5:$A60,$X$5)</f>
        <v>1</v>
      </c>
      <c r="Y60" s="15">
        <f ca="1">COUNTIF($A$5:$A60,$Y$5)</f>
        <v>1</v>
      </c>
      <c r="Z60" s="15">
        <f ca="1">COUNTIF($A$5:$A60,$Z$5)</f>
        <v>1</v>
      </c>
      <c r="AA60" s="15">
        <f ca="1">COUNTIF($A$5:$A60,$AA$5)</f>
        <v>1</v>
      </c>
      <c r="AB60" s="15">
        <f ca="1">COUNTIF($A$5:$A60,$AB$5)</f>
        <v>1</v>
      </c>
      <c r="AC60" s="15">
        <f ca="1">COUNTIF($A$5:$A60,$AC$5)</f>
        <v>3</v>
      </c>
      <c r="AD60" s="15">
        <f ca="1">COUNTIF($A$5:$A60,$AD$5)</f>
        <v>2</v>
      </c>
      <c r="AE60" s="15">
        <f ca="1">COUNTIF($A$5:$A60,$AE$5)</f>
        <v>3</v>
      </c>
      <c r="AF60" s="15">
        <f ca="1">COUNTIF($A$5:$A60,$AF$5)</f>
        <v>1</v>
      </c>
      <c r="AG60" s="15">
        <f ca="1">COUNTIF($A$5:$A60,$AG$5)</f>
        <v>2</v>
      </c>
      <c r="AH60" s="15">
        <f ca="1">COUNTIF($A$5:$A60,$AH$5)</f>
        <v>0</v>
      </c>
      <c r="AI60" s="15">
        <f ca="1">COUNTIF($A$5:$A60,$AI$5)</f>
        <v>2</v>
      </c>
      <c r="AJ60" s="15">
        <f ca="1">COUNTIF($A$5:$A60,$AJ$5)</f>
        <v>3</v>
      </c>
      <c r="AK60" s="15">
        <f ca="1">COUNTIF($A$5:$A60,$AK$5)</f>
        <v>2</v>
      </c>
      <c r="AL60" s="15">
        <f ca="1">COUNTIF($A$5:$A60,$AL$5)</f>
        <v>2</v>
      </c>
      <c r="AM60" s="22">
        <v>56</v>
      </c>
      <c r="AN60" s="25">
        <f t="shared" ca="1" si="28"/>
        <v>0</v>
      </c>
      <c r="AO60" s="41">
        <f t="shared" ca="1" si="23"/>
        <v>7</v>
      </c>
      <c r="AP60" s="41">
        <f t="shared" ca="1" si="24"/>
        <v>30</v>
      </c>
      <c r="AQ60" s="41">
        <f t="shared" ca="1" si="25"/>
        <v>16</v>
      </c>
      <c r="AR60" s="67">
        <f t="shared" si="10"/>
        <v>19</v>
      </c>
      <c r="AS60" s="67">
        <f t="shared" ca="1" si="18"/>
        <v>3</v>
      </c>
      <c r="AT60" s="41" t="str">
        <f ca="1">IF(COUNTIF($A$5:$A60,A60)&gt;1,"R","U")</f>
        <v>R</v>
      </c>
      <c r="AU60" s="48" t="str">
        <f t="shared" ca="1" si="19"/>
        <v>L</v>
      </c>
      <c r="AV60" s="42">
        <f ca="1">COUNTIFS($AU$5:AU60,"L",$AT$5:AT60,"U")</f>
        <v>14</v>
      </c>
      <c r="AW60" s="42">
        <f ca="1">COUNTIFS($AU$5:AU60,"R",$AT$5:AT60,"U")</f>
        <v>15</v>
      </c>
      <c r="AX60" s="42" t="str">
        <f t="shared" ca="1" si="20"/>
        <v/>
      </c>
      <c r="AY60" s="42" t="str">
        <f t="shared" ca="1" si="21"/>
        <v/>
      </c>
      <c r="AZ60" s="48" t="str">
        <f t="shared" ca="1" si="22"/>
        <v>T</v>
      </c>
      <c r="BA60" s="42">
        <f ca="1">COUNTIFS($AZ$5:AZ60,"T",$AT$5:AT60,"U")</f>
        <v>15</v>
      </c>
      <c r="BB60" s="42">
        <f ca="1">COUNTIFS($AZ$5:AZ60,"B",$AT$5:AT60,"U")</f>
        <v>14</v>
      </c>
      <c r="BC60" s="42" t="str">
        <f t="shared" ca="1" si="26"/>
        <v/>
      </c>
      <c r="BD60" s="42" t="str">
        <f t="shared" ca="1" si="27"/>
        <v/>
      </c>
      <c r="BE60" s="42">
        <f ca="1">COUNTIFS($AZ$4:AZ60,"T",$AU$4:AU60,"L",$AT$4:AT60,"U")</f>
        <v>8</v>
      </c>
      <c r="BF60" s="42">
        <f ca="1">COUNTIFS($AZ$4:AZ60,"B",$AU$4:AU60,"L",$AT$4:AT60,"U")</f>
        <v>6</v>
      </c>
      <c r="BG60" s="42">
        <f ca="1">COUNTIFS($AZ$4:AZ60,"T",$AU$4:AU60,"R",$AT$4:AT60,"U")</f>
        <v>7</v>
      </c>
      <c r="BH60" s="42">
        <f ca="1">COUNTIFS($AZ$4:AZ60,"B",$AU$4:AU60,"R",$AT$4:AT60,"U")</f>
        <v>8</v>
      </c>
      <c r="BI60" s="42"/>
      <c r="BJ60" s="38" t="s">
        <v>25</v>
      </c>
      <c r="BP60" s="31"/>
    </row>
    <row r="61" spans="1:68">
      <c r="A61" s="52">
        <f t="shared" ca="1" si="0"/>
        <v>30</v>
      </c>
      <c r="B61" s="15">
        <f ca="1">COUNTIF($A$5:A61,$B$5)</f>
        <v>0</v>
      </c>
      <c r="C61" s="15">
        <f ca="1">COUNTIF($A$5:$A61,$C$5)</f>
        <v>0</v>
      </c>
      <c r="D61" s="15">
        <f ca="1">COUNTIF($A$5:$A61,$D$5)</f>
        <v>3</v>
      </c>
      <c r="E61" s="15">
        <f ca="1">COUNTIF($A$5:$A61,$E$5)</f>
        <v>1</v>
      </c>
      <c r="F61" s="15">
        <f ca="1">COUNTIF($A$5:$A61,$F$5)</f>
        <v>0</v>
      </c>
      <c r="G61" s="15">
        <f ca="1">COUNTIF($A$5:$A61,$G$5)</f>
        <v>2</v>
      </c>
      <c r="H61" s="15">
        <f ca="1">COUNTIF($A$5:$A61,$H$5)</f>
        <v>1</v>
      </c>
      <c r="I61" s="15">
        <f ca="1">COUNTIF($A$5:$A61,$I$5)</f>
        <v>2</v>
      </c>
      <c r="J61" s="15">
        <f ca="1">COUNTIF($A$5:$A61,$J$5)</f>
        <v>1</v>
      </c>
      <c r="K61" s="15">
        <f ca="1">COUNTIF($A$5:$A61,$K$5)</f>
        <v>6</v>
      </c>
      <c r="L61" s="15">
        <f ca="1">COUNTIF($A$5:$A61,$L$5)</f>
        <v>0</v>
      </c>
      <c r="M61" s="15">
        <f ca="1">COUNTIF($A$5:$A61,$M$5)</f>
        <v>1</v>
      </c>
      <c r="N61" s="15">
        <f ca="1">COUNTIF($A$5:$A61,$N$5)</f>
        <v>1</v>
      </c>
      <c r="O61" s="15">
        <f ca="1">COUNTIF($A$5:$A61,$O$5)</f>
        <v>2</v>
      </c>
      <c r="P61" s="15">
        <f ca="1">COUNTIF($A$5:$A61,$P$5)</f>
        <v>3</v>
      </c>
      <c r="Q61" s="15">
        <f ca="1">COUNTIF($A$5:$A61,$Q$5)</f>
        <v>1</v>
      </c>
      <c r="R61" s="15">
        <f ca="1">COUNTIF($A$5:$A61,$R$5)</f>
        <v>3</v>
      </c>
      <c r="S61" s="15">
        <f ca="1">COUNTIF($A$5:$A61,$S$5)</f>
        <v>0</v>
      </c>
      <c r="T61" s="15">
        <f ca="1">COUNTIF($A$5:$A61,$T$5)</f>
        <v>2</v>
      </c>
      <c r="U61" s="15">
        <f ca="1">COUNTIF($A$5:$A61,$U$5)</f>
        <v>1</v>
      </c>
      <c r="V61" s="15">
        <f ca="1">COUNTIF($A$5:$A61,$V$5)</f>
        <v>0</v>
      </c>
      <c r="W61" s="15">
        <f ca="1">COUNTIF($A$5:$A61,$W$5)</f>
        <v>1</v>
      </c>
      <c r="X61" s="15">
        <f ca="1">COUNTIF($A$5:$A61,$X$5)</f>
        <v>1</v>
      </c>
      <c r="Y61" s="15">
        <f ca="1">COUNTIF($A$5:$A61,$Y$5)</f>
        <v>1</v>
      </c>
      <c r="Z61" s="15">
        <f ca="1">COUNTIF($A$5:$A61,$Z$5)</f>
        <v>1</v>
      </c>
      <c r="AA61" s="15">
        <f ca="1">COUNTIF($A$5:$A61,$AA$5)</f>
        <v>1</v>
      </c>
      <c r="AB61" s="15">
        <f ca="1">COUNTIF($A$5:$A61,$AB$5)</f>
        <v>1</v>
      </c>
      <c r="AC61" s="15">
        <f ca="1">COUNTIF($A$5:$A61,$AC$5)</f>
        <v>3</v>
      </c>
      <c r="AD61" s="15">
        <f ca="1">COUNTIF($A$5:$A61,$AD$5)</f>
        <v>2</v>
      </c>
      <c r="AE61" s="15">
        <f ca="1">COUNTIF($A$5:$A61,$AE$5)</f>
        <v>4</v>
      </c>
      <c r="AF61" s="15">
        <f ca="1">COUNTIF($A$5:$A61,$AF$5)</f>
        <v>1</v>
      </c>
      <c r="AG61" s="15">
        <f ca="1">COUNTIF($A$5:$A61,$AG$5)</f>
        <v>2</v>
      </c>
      <c r="AH61" s="15">
        <f ca="1">COUNTIF($A$5:$A61,$AH$5)</f>
        <v>0</v>
      </c>
      <c r="AI61" s="15">
        <f ca="1">COUNTIF($A$5:$A61,$AI$5)</f>
        <v>2</v>
      </c>
      <c r="AJ61" s="15">
        <f ca="1">COUNTIF($A$5:$A61,$AJ$5)</f>
        <v>3</v>
      </c>
      <c r="AK61" s="15">
        <f ca="1">COUNTIF($A$5:$A61,$AK$5)</f>
        <v>2</v>
      </c>
      <c r="AL61" s="15">
        <f ca="1">COUNTIF($A$5:$A61,$AL$5)</f>
        <v>2</v>
      </c>
      <c r="AM61" s="22">
        <v>57</v>
      </c>
      <c r="AN61" s="25">
        <f t="shared" ca="1" si="28"/>
        <v>0</v>
      </c>
      <c r="AO61" s="41">
        <f t="shared" ca="1" si="23"/>
        <v>7</v>
      </c>
      <c r="AP61" s="41">
        <f t="shared" ca="1" si="24"/>
        <v>30</v>
      </c>
      <c r="AQ61" s="41">
        <f t="shared" ca="1" si="25"/>
        <v>16</v>
      </c>
      <c r="AR61" s="67">
        <f t="shared" si="10"/>
        <v>19</v>
      </c>
      <c r="AS61" s="67">
        <f t="shared" ca="1" si="18"/>
        <v>3</v>
      </c>
      <c r="AT61" s="41" t="str">
        <f ca="1">IF(COUNTIF($A$5:$A61,A61)&gt;1,"R","U")</f>
        <v>R</v>
      </c>
      <c r="AU61" s="48" t="str">
        <f t="shared" ca="1" si="19"/>
        <v>R</v>
      </c>
      <c r="AV61" s="42">
        <f ca="1">COUNTIFS($AU$5:AU61,"L",$AT$5:AT61,"U")</f>
        <v>14</v>
      </c>
      <c r="AW61" s="42">
        <f ca="1">COUNTIFS($AU$5:AU61,"R",$AT$5:AT61,"U")</f>
        <v>15</v>
      </c>
      <c r="AX61" s="42" t="str">
        <f t="shared" ca="1" si="20"/>
        <v/>
      </c>
      <c r="AY61" s="42" t="str">
        <f t="shared" ca="1" si="21"/>
        <v/>
      </c>
      <c r="AZ61" s="48" t="str">
        <f t="shared" ca="1" si="22"/>
        <v>B</v>
      </c>
      <c r="BA61" s="42">
        <f ca="1">COUNTIFS($AZ$5:AZ61,"T",$AT$5:AT61,"U")</f>
        <v>15</v>
      </c>
      <c r="BB61" s="42">
        <f ca="1">COUNTIFS($AZ$5:AZ61,"B",$AT$5:AT61,"U")</f>
        <v>14</v>
      </c>
      <c r="BC61" s="42" t="str">
        <f t="shared" ca="1" si="26"/>
        <v/>
      </c>
      <c r="BD61" s="42" t="str">
        <f t="shared" ca="1" si="27"/>
        <v/>
      </c>
      <c r="BE61" s="42">
        <f ca="1">COUNTIFS($AZ$4:AZ61,"T",$AU$4:AU61,"L",$AT$4:AT61,"U")</f>
        <v>8</v>
      </c>
      <c r="BF61" s="42">
        <f ca="1">COUNTIFS($AZ$4:AZ61,"B",$AU$4:AU61,"L",$AT$4:AT61,"U")</f>
        <v>6</v>
      </c>
      <c r="BG61" s="42">
        <f ca="1">COUNTIFS($AZ$4:AZ61,"T",$AU$4:AU61,"R",$AT$4:AT61,"U")</f>
        <v>7</v>
      </c>
      <c r="BH61" s="42">
        <f ca="1">COUNTIFS($AZ$4:AZ61,"B",$AU$4:AU61,"R",$AT$4:AT61,"U")</f>
        <v>8</v>
      </c>
      <c r="BI61" s="42"/>
      <c r="BP61" s="31"/>
    </row>
    <row r="62" spans="1:68">
      <c r="A62" s="52">
        <f t="shared" ca="1" si="0"/>
        <v>28</v>
      </c>
      <c r="B62" s="15">
        <f ca="1">COUNTIF($A$5:A62,$B$5)</f>
        <v>0</v>
      </c>
      <c r="C62" s="15">
        <f ca="1">COUNTIF($A$5:$A62,$C$5)</f>
        <v>0</v>
      </c>
      <c r="D62" s="15">
        <f ca="1">COUNTIF($A$5:$A62,$D$5)</f>
        <v>3</v>
      </c>
      <c r="E62" s="15">
        <f ca="1">COUNTIF($A$5:$A62,$E$5)</f>
        <v>1</v>
      </c>
      <c r="F62" s="15">
        <f ca="1">COUNTIF($A$5:$A62,$F$5)</f>
        <v>0</v>
      </c>
      <c r="G62" s="15">
        <f ca="1">COUNTIF($A$5:$A62,$G$5)</f>
        <v>2</v>
      </c>
      <c r="H62" s="15">
        <f ca="1">COUNTIF($A$5:$A62,$H$5)</f>
        <v>1</v>
      </c>
      <c r="I62" s="15">
        <f ca="1">COUNTIF($A$5:$A62,$I$5)</f>
        <v>2</v>
      </c>
      <c r="J62" s="15">
        <f ca="1">COUNTIF($A$5:$A62,$J$5)</f>
        <v>1</v>
      </c>
      <c r="K62" s="15">
        <f ca="1">COUNTIF($A$5:$A62,$K$5)</f>
        <v>6</v>
      </c>
      <c r="L62" s="15">
        <f ca="1">COUNTIF($A$5:$A62,$L$5)</f>
        <v>0</v>
      </c>
      <c r="M62" s="15">
        <f ca="1">COUNTIF($A$5:$A62,$M$5)</f>
        <v>1</v>
      </c>
      <c r="N62" s="15">
        <f ca="1">COUNTIF($A$5:$A62,$N$5)</f>
        <v>1</v>
      </c>
      <c r="O62" s="15">
        <f ca="1">COUNTIF($A$5:$A62,$O$5)</f>
        <v>2</v>
      </c>
      <c r="P62" s="15">
        <f ca="1">COUNTIF($A$5:$A62,$P$5)</f>
        <v>3</v>
      </c>
      <c r="Q62" s="15">
        <f ca="1">COUNTIF($A$5:$A62,$Q$5)</f>
        <v>1</v>
      </c>
      <c r="R62" s="15">
        <f ca="1">COUNTIF($A$5:$A62,$R$5)</f>
        <v>3</v>
      </c>
      <c r="S62" s="15">
        <f ca="1">COUNTIF($A$5:$A62,$S$5)</f>
        <v>0</v>
      </c>
      <c r="T62" s="15">
        <f ca="1">COUNTIF($A$5:$A62,$T$5)</f>
        <v>2</v>
      </c>
      <c r="U62" s="15">
        <f ca="1">COUNTIF($A$5:$A62,$U$5)</f>
        <v>1</v>
      </c>
      <c r="V62" s="15">
        <f ca="1">COUNTIF($A$5:$A62,$V$5)</f>
        <v>0</v>
      </c>
      <c r="W62" s="15">
        <f ca="1">COUNTIF($A$5:$A62,$W$5)</f>
        <v>1</v>
      </c>
      <c r="X62" s="15">
        <f ca="1">COUNTIF($A$5:$A62,$X$5)</f>
        <v>1</v>
      </c>
      <c r="Y62" s="15">
        <f ca="1">COUNTIF($A$5:$A62,$Y$5)</f>
        <v>1</v>
      </c>
      <c r="Z62" s="15">
        <f ca="1">COUNTIF($A$5:$A62,$Z$5)</f>
        <v>1</v>
      </c>
      <c r="AA62" s="15">
        <f ca="1">COUNTIF($A$5:$A62,$AA$5)</f>
        <v>1</v>
      </c>
      <c r="AB62" s="15">
        <f ca="1">COUNTIF($A$5:$A62,$AB$5)</f>
        <v>1</v>
      </c>
      <c r="AC62" s="15">
        <f ca="1">COUNTIF($A$5:$A62,$AC$5)</f>
        <v>4</v>
      </c>
      <c r="AD62" s="15">
        <f ca="1">COUNTIF($A$5:$A62,$AD$5)</f>
        <v>2</v>
      </c>
      <c r="AE62" s="15">
        <f ca="1">COUNTIF($A$5:$A62,$AE$5)</f>
        <v>4</v>
      </c>
      <c r="AF62" s="15">
        <f ca="1">COUNTIF($A$5:$A62,$AF$5)</f>
        <v>1</v>
      </c>
      <c r="AG62" s="15">
        <f ca="1">COUNTIF($A$5:$A62,$AG$5)</f>
        <v>2</v>
      </c>
      <c r="AH62" s="15">
        <f ca="1">COUNTIF($A$5:$A62,$AH$5)</f>
        <v>0</v>
      </c>
      <c r="AI62" s="15">
        <f ca="1">COUNTIF($A$5:$A62,$AI$5)</f>
        <v>2</v>
      </c>
      <c r="AJ62" s="15">
        <f ca="1">COUNTIF($A$5:$A62,$AJ$5)</f>
        <v>3</v>
      </c>
      <c r="AK62" s="15">
        <f ca="1">COUNTIF($A$5:$A62,$AK$5)</f>
        <v>2</v>
      </c>
      <c r="AL62" s="15">
        <f ca="1">COUNTIF($A$5:$A62,$AL$5)</f>
        <v>2</v>
      </c>
      <c r="AM62" s="22">
        <v>58</v>
      </c>
      <c r="AN62" s="25">
        <f t="shared" ca="1" si="28"/>
        <v>0</v>
      </c>
      <c r="AO62" s="41">
        <f t="shared" ca="1" si="23"/>
        <v>7</v>
      </c>
      <c r="AP62" s="41">
        <f t="shared" ca="1" si="24"/>
        <v>30</v>
      </c>
      <c r="AQ62" s="41">
        <f t="shared" ca="1" si="25"/>
        <v>16</v>
      </c>
      <c r="AR62" s="67">
        <f t="shared" si="10"/>
        <v>19</v>
      </c>
      <c r="AS62" s="67">
        <f t="shared" ca="1" si="18"/>
        <v>3</v>
      </c>
      <c r="AT62" s="41" t="str">
        <f ca="1">IF(COUNTIF($A$5:$A62,A62)&gt;1,"R","U")</f>
        <v>R</v>
      </c>
      <c r="AU62" s="48" t="str">
        <f t="shared" ca="1" si="19"/>
        <v>L</v>
      </c>
      <c r="AV62" s="42">
        <f ca="1">COUNTIFS($AU$5:AU62,"L",$AT$5:AT62,"U")</f>
        <v>14</v>
      </c>
      <c r="AW62" s="42">
        <f ca="1">COUNTIFS($AU$5:AU62,"R",$AT$5:AT62,"U")</f>
        <v>15</v>
      </c>
      <c r="AX62" s="42" t="str">
        <f t="shared" ca="1" si="20"/>
        <v/>
      </c>
      <c r="AY62" s="42" t="str">
        <f t="shared" ca="1" si="21"/>
        <v/>
      </c>
      <c r="AZ62" s="48" t="str">
        <f t="shared" ca="1" si="22"/>
        <v>T</v>
      </c>
      <c r="BA62" s="42">
        <f ca="1">COUNTIFS($AZ$5:AZ62,"T",$AT$5:AT62,"U")</f>
        <v>15</v>
      </c>
      <c r="BB62" s="42">
        <f ca="1">COUNTIFS($AZ$5:AZ62,"B",$AT$5:AT62,"U")</f>
        <v>14</v>
      </c>
      <c r="BC62" s="42" t="str">
        <f t="shared" ca="1" si="26"/>
        <v/>
      </c>
      <c r="BD62" s="42" t="str">
        <f t="shared" ca="1" si="27"/>
        <v/>
      </c>
      <c r="BE62" s="42">
        <f ca="1">COUNTIFS($AZ$4:AZ62,"T",$AU$4:AU62,"L",$AT$4:AT62,"U")</f>
        <v>8</v>
      </c>
      <c r="BF62" s="42">
        <f ca="1">COUNTIFS($AZ$4:AZ62,"B",$AU$4:AU62,"L",$AT$4:AT62,"U")</f>
        <v>6</v>
      </c>
      <c r="BG62" s="42">
        <f ca="1">COUNTIFS($AZ$4:AZ62,"T",$AU$4:AU62,"R",$AT$4:AT62,"U")</f>
        <v>7</v>
      </c>
      <c r="BH62" s="42">
        <f ca="1">COUNTIFS($AZ$4:AZ62,"B",$AU$4:AU62,"R",$AT$4:AT62,"U")</f>
        <v>8</v>
      </c>
      <c r="BI62" s="42"/>
      <c r="BP62" s="31"/>
    </row>
    <row r="63" spans="1:68">
      <c r="A63" s="52">
        <f t="shared" ca="1" si="0"/>
        <v>7</v>
      </c>
      <c r="B63" s="15">
        <f ca="1">COUNTIF($A$5:A63,$B$5)</f>
        <v>0</v>
      </c>
      <c r="C63" s="15">
        <f ca="1">COUNTIF($A$5:$A63,$C$5)</f>
        <v>0</v>
      </c>
      <c r="D63" s="15">
        <f ca="1">COUNTIF($A$5:$A63,$D$5)</f>
        <v>3</v>
      </c>
      <c r="E63" s="15">
        <f ca="1">COUNTIF($A$5:$A63,$E$5)</f>
        <v>1</v>
      </c>
      <c r="F63" s="15">
        <f ca="1">COUNTIF($A$5:$A63,$F$5)</f>
        <v>0</v>
      </c>
      <c r="G63" s="15">
        <f ca="1">COUNTIF($A$5:$A63,$G$5)</f>
        <v>2</v>
      </c>
      <c r="H63" s="15">
        <f ca="1">COUNTIF($A$5:$A63,$H$5)</f>
        <v>2</v>
      </c>
      <c r="I63" s="15">
        <f ca="1">COUNTIF($A$5:$A63,$I$5)</f>
        <v>2</v>
      </c>
      <c r="J63" s="15">
        <f ca="1">COUNTIF($A$5:$A63,$J$5)</f>
        <v>1</v>
      </c>
      <c r="K63" s="15">
        <f ca="1">COUNTIF($A$5:$A63,$K$5)</f>
        <v>6</v>
      </c>
      <c r="L63" s="15">
        <f ca="1">COUNTIF($A$5:$A63,$L$5)</f>
        <v>0</v>
      </c>
      <c r="M63" s="15">
        <f ca="1">COUNTIF($A$5:$A63,$M$5)</f>
        <v>1</v>
      </c>
      <c r="N63" s="15">
        <f ca="1">COUNTIF($A$5:$A63,$N$5)</f>
        <v>1</v>
      </c>
      <c r="O63" s="15">
        <f ca="1">COUNTIF($A$5:$A63,$O$5)</f>
        <v>2</v>
      </c>
      <c r="P63" s="15">
        <f ca="1">COUNTIF($A$5:$A63,$P$5)</f>
        <v>3</v>
      </c>
      <c r="Q63" s="15">
        <f ca="1">COUNTIF($A$5:$A63,$Q$5)</f>
        <v>1</v>
      </c>
      <c r="R63" s="15">
        <f ca="1">COUNTIF($A$5:$A63,$R$5)</f>
        <v>3</v>
      </c>
      <c r="S63" s="15">
        <f ca="1">COUNTIF($A$5:$A63,$S$5)</f>
        <v>0</v>
      </c>
      <c r="T63" s="15">
        <f ca="1">COUNTIF($A$5:$A63,$T$5)</f>
        <v>2</v>
      </c>
      <c r="U63" s="15">
        <f ca="1">COUNTIF($A$5:$A63,$U$5)</f>
        <v>1</v>
      </c>
      <c r="V63" s="15">
        <f ca="1">COUNTIF($A$5:$A63,$V$5)</f>
        <v>0</v>
      </c>
      <c r="W63" s="15">
        <f ca="1">COUNTIF($A$5:$A63,$W$5)</f>
        <v>1</v>
      </c>
      <c r="X63" s="15">
        <f ca="1">COUNTIF($A$5:$A63,$X$5)</f>
        <v>1</v>
      </c>
      <c r="Y63" s="15">
        <f ca="1">COUNTIF($A$5:$A63,$Y$5)</f>
        <v>1</v>
      </c>
      <c r="Z63" s="15">
        <f ca="1">COUNTIF($A$5:$A63,$Z$5)</f>
        <v>1</v>
      </c>
      <c r="AA63" s="15">
        <f ca="1">COUNTIF($A$5:$A63,$AA$5)</f>
        <v>1</v>
      </c>
      <c r="AB63" s="15">
        <f ca="1">COUNTIF($A$5:$A63,$AB$5)</f>
        <v>1</v>
      </c>
      <c r="AC63" s="15">
        <f ca="1">COUNTIF($A$5:$A63,$AC$5)</f>
        <v>4</v>
      </c>
      <c r="AD63" s="15">
        <f ca="1">COUNTIF($A$5:$A63,$AD$5)</f>
        <v>2</v>
      </c>
      <c r="AE63" s="15">
        <f ca="1">COUNTIF($A$5:$A63,$AE$5)</f>
        <v>4</v>
      </c>
      <c r="AF63" s="15">
        <f ca="1">COUNTIF($A$5:$A63,$AF$5)</f>
        <v>1</v>
      </c>
      <c r="AG63" s="15">
        <f ca="1">COUNTIF($A$5:$A63,$AG$5)</f>
        <v>2</v>
      </c>
      <c r="AH63" s="15">
        <f ca="1">COUNTIF($A$5:$A63,$AH$5)</f>
        <v>0</v>
      </c>
      <c r="AI63" s="15">
        <f ca="1">COUNTIF($A$5:$A63,$AI$5)</f>
        <v>2</v>
      </c>
      <c r="AJ63" s="15">
        <f ca="1">COUNTIF($A$5:$A63,$AJ$5)</f>
        <v>3</v>
      </c>
      <c r="AK63" s="15">
        <f ca="1">COUNTIF($A$5:$A63,$AK$5)</f>
        <v>2</v>
      </c>
      <c r="AL63" s="15">
        <f ca="1">COUNTIF($A$5:$A63,$AL$5)</f>
        <v>2</v>
      </c>
      <c r="AM63" s="22">
        <v>59</v>
      </c>
      <c r="AN63" s="25">
        <f t="shared" ca="1" si="28"/>
        <v>0</v>
      </c>
      <c r="AO63" s="41">
        <f t="shared" ca="1" si="23"/>
        <v>7</v>
      </c>
      <c r="AP63" s="41">
        <f t="shared" ca="1" si="24"/>
        <v>30</v>
      </c>
      <c r="AQ63" s="41">
        <f t="shared" ca="1" si="25"/>
        <v>17</v>
      </c>
      <c r="AR63" s="67">
        <f t="shared" si="10"/>
        <v>20</v>
      </c>
      <c r="AS63" s="67">
        <f t="shared" ca="1" si="18"/>
        <v>3</v>
      </c>
      <c r="AT63" s="41" t="str">
        <f ca="1">IF(COUNTIF($A$5:$A63,A63)&gt;1,"R","U")</f>
        <v>R</v>
      </c>
      <c r="AU63" s="48" t="str">
        <f t="shared" ca="1" si="19"/>
        <v>L</v>
      </c>
      <c r="AV63" s="42">
        <f ca="1">COUNTIFS($AU$5:AU63,"L",$AT$5:AT63,"U")</f>
        <v>14</v>
      </c>
      <c r="AW63" s="42">
        <f ca="1">COUNTIFS($AU$5:AU63,"R",$AT$5:AT63,"U")</f>
        <v>15</v>
      </c>
      <c r="AX63" s="42" t="str">
        <f t="shared" ca="1" si="20"/>
        <v/>
      </c>
      <c r="AY63" s="42" t="str">
        <f t="shared" ca="1" si="21"/>
        <v/>
      </c>
      <c r="AZ63" s="48" t="str">
        <f t="shared" ca="1" si="22"/>
        <v>T</v>
      </c>
      <c r="BA63" s="42">
        <f ca="1">COUNTIFS($AZ$5:AZ63,"T",$AT$5:AT63,"U")</f>
        <v>15</v>
      </c>
      <c r="BB63" s="42">
        <f ca="1">COUNTIFS($AZ$5:AZ63,"B",$AT$5:AT63,"U")</f>
        <v>14</v>
      </c>
      <c r="BC63" s="42" t="str">
        <f t="shared" ca="1" si="26"/>
        <v/>
      </c>
      <c r="BD63" s="42" t="str">
        <f t="shared" ca="1" si="27"/>
        <v/>
      </c>
      <c r="BE63" s="42">
        <f ca="1">COUNTIFS($AZ$4:AZ63,"T",$AU$4:AU63,"L",$AT$4:AT63,"U")</f>
        <v>8</v>
      </c>
      <c r="BF63" s="42">
        <f ca="1">COUNTIFS($AZ$4:AZ63,"B",$AU$4:AU63,"L",$AT$4:AT63,"U")</f>
        <v>6</v>
      </c>
      <c r="BG63" s="42">
        <f ca="1">COUNTIFS($AZ$4:AZ63,"T",$AU$4:AU63,"R",$AT$4:AT63,"U")</f>
        <v>7</v>
      </c>
      <c r="BH63" s="42">
        <f ca="1">COUNTIFS($AZ$4:AZ63,"B",$AU$4:AU63,"R",$AT$4:AT63,"U")</f>
        <v>8</v>
      </c>
      <c r="BI63" s="42"/>
      <c r="BP63" s="31"/>
    </row>
    <row r="64" spans="1:68">
      <c r="A64" s="52">
        <f t="shared" ca="1" si="0"/>
        <v>15</v>
      </c>
      <c r="B64" s="15">
        <f ca="1">COUNTIF($A$5:A64,$B$5)</f>
        <v>0</v>
      </c>
      <c r="C64" s="15">
        <f ca="1">COUNTIF($A$5:$A64,$C$5)</f>
        <v>0</v>
      </c>
      <c r="D64" s="15">
        <f ca="1">COUNTIF($A$5:$A64,$D$5)</f>
        <v>3</v>
      </c>
      <c r="E64" s="15">
        <f ca="1">COUNTIF($A$5:$A64,$E$5)</f>
        <v>1</v>
      </c>
      <c r="F64" s="15">
        <f ca="1">COUNTIF($A$5:$A64,$F$5)</f>
        <v>0</v>
      </c>
      <c r="G64" s="15">
        <f ca="1">COUNTIF($A$5:$A64,$G$5)</f>
        <v>2</v>
      </c>
      <c r="H64" s="15">
        <f ca="1">COUNTIF($A$5:$A64,$H$5)</f>
        <v>2</v>
      </c>
      <c r="I64" s="15">
        <f ca="1">COUNTIF($A$5:$A64,$I$5)</f>
        <v>2</v>
      </c>
      <c r="J64" s="15">
        <f ca="1">COUNTIF($A$5:$A64,$J$5)</f>
        <v>1</v>
      </c>
      <c r="K64" s="15">
        <f ca="1">COUNTIF($A$5:$A64,$K$5)</f>
        <v>6</v>
      </c>
      <c r="L64" s="15">
        <f ca="1">COUNTIF($A$5:$A64,$L$5)</f>
        <v>0</v>
      </c>
      <c r="M64" s="15">
        <f ca="1">COUNTIF($A$5:$A64,$M$5)</f>
        <v>1</v>
      </c>
      <c r="N64" s="15">
        <f ca="1">COUNTIF($A$5:$A64,$N$5)</f>
        <v>1</v>
      </c>
      <c r="O64" s="15">
        <f ca="1">COUNTIF($A$5:$A64,$O$5)</f>
        <v>2</v>
      </c>
      <c r="P64" s="15">
        <f ca="1">COUNTIF($A$5:$A64,$P$5)</f>
        <v>4</v>
      </c>
      <c r="Q64" s="15">
        <f ca="1">COUNTIF($A$5:$A64,$Q$5)</f>
        <v>1</v>
      </c>
      <c r="R64" s="15">
        <f ca="1">COUNTIF($A$5:$A64,$R$5)</f>
        <v>3</v>
      </c>
      <c r="S64" s="15">
        <f ca="1">COUNTIF($A$5:$A64,$S$5)</f>
        <v>0</v>
      </c>
      <c r="T64" s="15">
        <f ca="1">COUNTIF($A$5:$A64,$T$5)</f>
        <v>2</v>
      </c>
      <c r="U64" s="15">
        <f ca="1">COUNTIF($A$5:$A64,$U$5)</f>
        <v>1</v>
      </c>
      <c r="V64" s="15">
        <f ca="1">COUNTIF($A$5:$A64,$V$5)</f>
        <v>0</v>
      </c>
      <c r="W64" s="15">
        <f ca="1">COUNTIF($A$5:$A64,$W$5)</f>
        <v>1</v>
      </c>
      <c r="X64" s="15">
        <f ca="1">COUNTIF($A$5:$A64,$X$5)</f>
        <v>1</v>
      </c>
      <c r="Y64" s="15">
        <f ca="1">COUNTIF($A$5:$A64,$Y$5)</f>
        <v>1</v>
      </c>
      <c r="Z64" s="15">
        <f ca="1">COUNTIF($A$5:$A64,$Z$5)</f>
        <v>1</v>
      </c>
      <c r="AA64" s="15">
        <f ca="1">COUNTIF($A$5:$A64,$AA$5)</f>
        <v>1</v>
      </c>
      <c r="AB64" s="15">
        <f ca="1">COUNTIF($A$5:$A64,$AB$5)</f>
        <v>1</v>
      </c>
      <c r="AC64" s="15">
        <f ca="1">COUNTIF($A$5:$A64,$AC$5)</f>
        <v>4</v>
      </c>
      <c r="AD64" s="15">
        <f ca="1">COUNTIF($A$5:$A64,$AD$5)</f>
        <v>2</v>
      </c>
      <c r="AE64" s="15">
        <f ca="1">COUNTIF($A$5:$A64,$AE$5)</f>
        <v>4</v>
      </c>
      <c r="AF64" s="15">
        <f ca="1">COUNTIF($A$5:$A64,$AF$5)</f>
        <v>1</v>
      </c>
      <c r="AG64" s="15">
        <f ca="1">COUNTIF($A$5:$A64,$AG$5)</f>
        <v>2</v>
      </c>
      <c r="AH64" s="15">
        <f ca="1">COUNTIF($A$5:$A64,$AH$5)</f>
        <v>0</v>
      </c>
      <c r="AI64" s="15">
        <f ca="1">COUNTIF($A$5:$A64,$AI$5)</f>
        <v>2</v>
      </c>
      <c r="AJ64" s="15">
        <f ca="1">COUNTIF($A$5:$A64,$AJ$5)</f>
        <v>3</v>
      </c>
      <c r="AK64" s="15">
        <f ca="1">COUNTIF($A$5:$A64,$AK$5)</f>
        <v>2</v>
      </c>
      <c r="AL64" s="15">
        <f ca="1">COUNTIF($A$5:$A64,$AL$5)</f>
        <v>2</v>
      </c>
      <c r="AM64" s="22">
        <v>60</v>
      </c>
      <c r="AN64" s="25">
        <f t="shared" ca="1" si="28"/>
        <v>0</v>
      </c>
      <c r="AO64" s="41">
        <f t="shared" ca="1" si="23"/>
        <v>7</v>
      </c>
      <c r="AP64" s="41">
        <f t="shared" ca="1" si="24"/>
        <v>30</v>
      </c>
      <c r="AQ64" s="41">
        <f t="shared" ca="1" si="25"/>
        <v>17</v>
      </c>
      <c r="AR64" s="67">
        <f t="shared" si="10"/>
        <v>20</v>
      </c>
      <c r="AS64" s="67">
        <f t="shared" ca="1" si="18"/>
        <v>3</v>
      </c>
      <c r="AT64" s="41" t="str">
        <f ca="1">IF(COUNTIF($A$5:$A64,A64)&gt;1,"R","U")</f>
        <v>R</v>
      </c>
      <c r="AU64" s="48" t="str">
        <f t="shared" ca="1" si="19"/>
        <v>R</v>
      </c>
      <c r="AV64" s="42">
        <f ca="1">COUNTIFS($AU$5:AU64,"L",$AT$5:AT64,"U")</f>
        <v>14</v>
      </c>
      <c r="AW64" s="42">
        <f ca="1">COUNTIFS($AU$5:AU64,"R",$AT$5:AT64,"U")</f>
        <v>15</v>
      </c>
      <c r="AX64" s="42" t="str">
        <f t="shared" ca="1" si="20"/>
        <v/>
      </c>
      <c r="AY64" s="42" t="str">
        <f t="shared" ca="1" si="21"/>
        <v/>
      </c>
      <c r="AZ64" s="48" t="str">
        <f t="shared" ca="1" si="22"/>
        <v>T</v>
      </c>
      <c r="BA64" s="42">
        <f ca="1">COUNTIFS($AZ$5:AZ64,"T",$AT$5:AT64,"U")</f>
        <v>15</v>
      </c>
      <c r="BB64" s="42">
        <f ca="1">COUNTIFS($AZ$5:AZ64,"B",$AT$5:AT64,"U")</f>
        <v>14</v>
      </c>
      <c r="BC64" s="42" t="str">
        <f t="shared" ca="1" si="26"/>
        <v/>
      </c>
      <c r="BD64" s="42" t="str">
        <f t="shared" ca="1" si="27"/>
        <v/>
      </c>
      <c r="BE64" s="42">
        <f ca="1">COUNTIFS($AZ$4:AZ64,"T",$AU$4:AU64,"L",$AT$4:AT64,"U")</f>
        <v>8</v>
      </c>
      <c r="BF64" s="42">
        <f ca="1">COUNTIFS($AZ$4:AZ64,"B",$AU$4:AU64,"L",$AT$4:AT64,"U")</f>
        <v>6</v>
      </c>
      <c r="BG64" s="42">
        <f ca="1">COUNTIFS($AZ$4:AZ64,"T",$AU$4:AU64,"R",$AT$4:AT64,"U")</f>
        <v>7</v>
      </c>
      <c r="BH64" s="42">
        <f ca="1">COUNTIFS($AZ$4:AZ64,"B",$AU$4:AU64,"R",$AT$4:AT64,"U")</f>
        <v>8</v>
      </c>
      <c r="BI64" s="42"/>
      <c r="BJ64" s="38" t="s">
        <v>26</v>
      </c>
      <c r="BP64" s="31"/>
    </row>
    <row r="65" spans="1:68">
      <c r="A65" s="52">
        <f t="shared" ca="1" si="0"/>
        <v>15</v>
      </c>
      <c r="B65" s="15">
        <f ca="1">COUNTIF($A$5:A65,$B$5)</f>
        <v>0</v>
      </c>
      <c r="C65" s="15">
        <f ca="1">COUNTIF($A$5:$A65,$C$5)</f>
        <v>0</v>
      </c>
      <c r="D65" s="15">
        <f ca="1">COUNTIF($A$5:$A65,$D$5)</f>
        <v>3</v>
      </c>
      <c r="E65" s="15">
        <f ca="1">COUNTIF($A$5:$A65,$E$5)</f>
        <v>1</v>
      </c>
      <c r="F65" s="15">
        <f ca="1">COUNTIF($A$5:$A65,$F$5)</f>
        <v>0</v>
      </c>
      <c r="G65" s="15">
        <f ca="1">COUNTIF($A$5:$A65,$G$5)</f>
        <v>2</v>
      </c>
      <c r="H65" s="15">
        <f ca="1">COUNTIF($A$5:$A65,$H$5)</f>
        <v>2</v>
      </c>
      <c r="I65" s="15">
        <f ca="1">COUNTIF($A$5:$A65,$I$5)</f>
        <v>2</v>
      </c>
      <c r="J65" s="15">
        <f ca="1">COUNTIF($A$5:$A65,$J$5)</f>
        <v>1</v>
      </c>
      <c r="K65" s="15">
        <f ca="1">COUNTIF($A$5:$A65,$K$5)</f>
        <v>6</v>
      </c>
      <c r="L65" s="15">
        <f ca="1">COUNTIF($A$5:$A65,$L$5)</f>
        <v>0</v>
      </c>
      <c r="M65" s="15">
        <f ca="1">COUNTIF($A$5:$A65,$M$5)</f>
        <v>1</v>
      </c>
      <c r="N65" s="15">
        <f ca="1">COUNTIF($A$5:$A65,$N$5)</f>
        <v>1</v>
      </c>
      <c r="O65" s="15">
        <f ca="1">COUNTIF($A$5:$A65,$O$5)</f>
        <v>2</v>
      </c>
      <c r="P65" s="15">
        <f ca="1">COUNTIF($A$5:$A65,$P$5)</f>
        <v>5</v>
      </c>
      <c r="Q65" s="15">
        <f ca="1">COUNTIF($A$5:$A65,$Q$5)</f>
        <v>1</v>
      </c>
      <c r="R65" s="15">
        <f ca="1">COUNTIF($A$5:$A65,$R$5)</f>
        <v>3</v>
      </c>
      <c r="S65" s="15">
        <f ca="1">COUNTIF($A$5:$A65,$S$5)</f>
        <v>0</v>
      </c>
      <c r="T65" s="15">
        <f ca="1">COUNTIF($A$5:$A65,$T$5)</f>
        <v>2</v>
      </c>
      <c r="U65" s="15">
        <f ca="1">COUNTIF($A$5:$A65,$U$5)</f>
        <v>1</v>
      </c>
      <c r="V65" s="15">
        <f ca="1">COUNTIF($A$5:$A65,$V$5)</f>
        <v>0</v>
      </c>
      <c r="W65" s="15">
        <f ca="1">COUNTIF($A$5:$A65,$W$5)</f>
        <v>1</v>
      </c>
      <c r="X65" s="15">
        <f ca="1">COUNTIF($A$5:$A65,$X$5)</f>
        <v>1</v>
      </c>
      <c r="Y65" s="15">
        <f ca="1">COUNTIF($A$5:$A65,$Y$5)</f>
        <v>1</v>
      </c>
      <c r="Z65" s="15">
        <f ca="1">COUNTIF($A$5:$A65,$Z$5)</f>
        <v>1</v>
      </c>
      <c r="AA65" s="15">
        <f ca="1">COUNTIF($A$5:$A65,$AA$5)</f>
        <v>1</v>
      </c>
      <c r="AB65" s="15">
        <f ca="1">COUNTIF($A$5:$A65,$AB$5)</f>
        <v>1</v>
      </c>
      <c r="AC65" s="15">
        <f ca="1">COUNTIF($A$5:$A65,$AC$5)</f>
        <v>4</v>
      </c>
      <c r="AD65" s="15">
        <f ca="1">COUNTIF($A$5:$A65,$AD$5)</f>
        <v>2</v>
      </c>
      <c r="AE65" s="15">
        <f ca="1">COUNTIF($A$5:$A65,$AE$5)</f>
        <v>4</v>
      </c>
      <c r="AF65" s="15">
        <f ca="1">COUNTIF($A$5:$A65,$AF$5)</f>
        <v>1</v>
      </c>
      <c r="AG65" s="15">
        <f ca="1">COUNTIF($A$5:$A65,$AG$5)</f>
        <v>2</v>
      </c>
      <c r="AH65" s="15">
        <f ca="1">COUNTIF($A$5:$A65,$AH$5)</f>
        <v>0</v>
      </c>
      <c r="AI65" s="15">
        <f ca="1">COUNTIF($A$5:$A65,$AI$5)</f>
        <v>2</v>
      </c>
      <c r="AJ65" s="15">
        <f ca="1">COUNTIF($A$5:$A65,$AJ$5)</f>
        <v>3</v>
      </c>
      <c r="AK65" s="15">
        <f ca="1">COUNTIF($A$5:$A65,$AK$5)</f>
        <v>2</v>
      </c>
      <c r="AL65" s="15">
        <f ca="1">COUNTIF($A$5:$A65,$AL$5)</f>
        <v>2</v>
      </c>
      <c r="AM65" s="22">
        <v>61</v>
      </c>
      <c r="AN65" s="25">
        <f t="shared" ca="1" si="28"/>
        <v>0</v>
      </c>
      <c r="AO65" s="41">
        <f t="shared" ca="1" si="23"/>
        <v>7</v>
      </c>
      <c r="AP65" s="41">
        <f t="shared" ca="1" si="24"/>
        <v>30</v>
      </c>
      <c r="AQ65" s="41">
        <f t="shared" ca="1" si="25"/>
        <v>17</v>
      </c>
      <c r="AR65" s="67">
        <f t="shared" si="10"/>
        <v>20</v>
      </c>
      <c r="AS65" s="67">
        <f t="shared" ca="1" si="18"/>
        <v>3</v>
      </c>
      <c r="AT65" s="41" t="str">
        <f ca="1">IF(COUNTIF($A$5:$A65,A65)&gt;1,"R","U")</f>
        <v>R</v>
      </c>
      <c r="AU65" s="48" t="str">
        <f t="shared" ca="1" si="19"/>
        <v>R</v>
      </c>
      <c r="AV65" s="42">
        <f ca="1">COUNTIFS($AU$5:AU65,"L",$AT$5:AT65,"U")</f>
        <v>14</v>
      </c>
      <c r="AW65" s="42">
        <f ca="1">COUNTIFS($AU$5:AU65,"R",$AT$5:AT65,"U")</f>
        <v>15</v>
      </c>
      <c r="AX65" s="42" t="str">
        <f t="shared" ca="1" si="20"/>
        <v/>
      </c>
      <c r="AY65" s="42" t="str">
        <f t="shared" ca="1" si="21"/>
        <v/>
      </c>
      <c r="AZ65" s="48" t="str">
        <f t="shared" ca="1" si="22"/>
        <v>T</v>
      </c>
      <c r="BA65" s="42">
        <f ca="1">COUNTIFS($AZ$5:AZ65,"T",$AT$5:AT65,"U")</f>
        <v>15</v>
      </c>
      <c r="BB65" s="42">
        <f ca="1">COUNTIFS($AZ$5:AZ65,"B",$AT$5:AT65,"U")</f>
        <v>14</v>
      </c>
      <c r="BC65" s="42" t="str">
        <f t="shared" ca="1" si="26"/>
        <v/>
      </c>
      <c r="BD65" s="42" t="str">
        <f t="shared" ca="1" si="27"/>
        <v/>
      </c>
      <c r="BE65" s="42">
        <f ca="1">COUNTIFS($AZ$4:AZ65,"T",$AU$4:AU65,"L",$AT$4:AT65,"U")</f>
        <v>8</v>
      </c>
      <c r="BF65" s="42">
        <f ca="1">COUNTIFS($AZ$4:AZ65,"B",$AU$4:AU65,"L",$AT$4:AT65,"U")</f>
        <v>6</v>
      </c>
      <c r="BG65" s="42">
        <f ca="1">COUNTIFS($AZ$4:AZ65,"T",$AU$4:AU65,"R",$AT$4:AT65,"U")</f>
        <v>7</v>
      </c>
      <c r="BH65" s="42">
        <f ca="1">COUNTIFS($AZ$4:AZ65,"B",$AU$4:AU65,"R",$AT$4:AT65,"U")</f>
        <v>8</v>
      </c>
      <c r="BI65" s="42"/>
      <c r="BK65" s="65" t="s">
        <v>44</v>
      </c>
      <c r="BP65" s="31"/>
    </row>
    <row r="66" spans="1:68">
      <c r="A66" s="52">
        <f t="shared" ca="1" si="0"/>
        <v>36</v>
      </c>
      <c r="B66" s="15">
        <f ca="1">COUNTIF($A$5:A66,$B$5)</f>
        <v>0</v>
      </c>
      <c r="C66" s="15">
        <f ca="1">COUNTIF($A$5:$A66,$C$5)</f>
        <v>0</v>
      </c>
      <c r="D66" s="15">
        <f ca="1">COUNTIF($A$5:$A66,$D$5)</f>
        <v>3</v>
      </c>
      <c r="E66" s="15">
        <f ca="1">COUNTIF($A$5:$A66,$E$5)</f>
        <v>1</v>
      </c>
      <c r="F66" s="15">
        <f ca="1">COUNTIF($A$5:$A66,$F$5)</f>
        <v>0</v>
      </c>
      <c r="G66" s="15">
        <f ca="1">COUNTIF($A$5:$A66,$G$5)</f>
        <v>2</v>
      </c>
      <c r="H66" s="15">
        <f ca="1">COUNTIF($A$5:$A66,$H$5)</f>
        <v>2</v>
      </c>
      <c r="I66" s="15">
        <f ca="1">COUNTIF($A$5:$A66,$I$5)</f>
        <v>2</v>
      </c>
      <c r="J66" s="15">
        <f ca="1">COUNTIF($A$5:$A66,$J$5)</f>
        <v>1</v>
      </c>
      <c r="K66" s="15">
        <f ca="1">COUNTIF($A$5:$A66,$K$5)</f>
        <v>6</v>
      </c>
      <c r="L66" s="15">
        <f ca="1">COUNTIF($A$5:$A66,$L$5)</f>
        <v>0</v>
      </c>
      <c r="M66" s="15">
        <f ca="1">COUNTIF($A$5:$A66,$M$5)</f>
        <v>1</v>
      </c>
      <c r="N66" s="15">
        <f ca="1">COUNTIF($A$5:$A66,$N$5)</f>
        <v>1</v>
      </c>
      <c r="O66" s="15">
        <f ca="1">COUNTIF($A$5:$A66,$O$5)</f>
        <v>2</v>
      </c>
      <c r="P66" s="15">
        <f ca="1">COUNTIF($A$5:$A66,$P$5)</f>
        <v>5</v>
      </c>
      <c r="Q66" s="15">
        <f ca="1">COUNTIF($A$5:$A66,$Q$5)</f>
        <v>1</v>
      </c>
      <c r="R66" s="15">
        <f ca="1">COUNTIF($A$5:$A66,$R$5)</f>
        <v>3</v>
      </c>
      <c r="S66" s="15">
        <f ca="1">COUNTIF($A$5:$A66,$S$5)</f>
        <v>0</v>
      </c>
      <c r="T66" s="15">
        <f ca="1">COUNTIF($A$5:$A66,$T$5)</f>
        <v>2</v>
      </c>
      <c r="U66" s="15">
        <f ca="1">COUNTIF($A$5:$A66,$U$5)</f>
        <v>1</v>
      </c>
      <c r="V66" s="15">
        <f ca="1">COUNTIF($A$5:$A66,$V$5)</f>
        <v>0</v>
      </c>
      <c r="W66" s="15">
        <f ca="1">COUNTIF($A$5:$A66,$W$5)</f>
        <v>1</v>
      </c>
      <c r="X66" s="15">
        <f ca="1">COUNTIF($A$5:$A66,$X$5)</f>
        <v>1</v>
      </c>
      <c r="Y66" s="15">
        <f ca="1">COUNTIF($A$5:$A66,$Y$5)</f>
        <v>1</v>
      </c>
      <c r="Z66" s="15">
        <f ca="1">COUNTIF($A$5:$A66,$Z$5)</f>
        <v>1</v>
      </c>
      <c r="AA66" s="15">
        <f ca="1">COUNTIF($A$5:$A66,$AA$5)</f>
        <v>1</v>
      </c>
      <c r="AB66" s="15">
        <f ca="1">COUNTIF($A$5:$A66,$AB$5)</f>
        <v>1</v>
      </c>
      <c r="AC66" s="15">
        <f ca="1">COUNTIF($A$5:$A66,$AC$5)</f>
        <v>4</v>
      </c>
      <c r="AD66" s="15">
        <f ca="1">COUNTIF($A$5:$A66,$AD$5)</f>
        <v>2</v>
      </c>
      <c r="AE66" s="15">
        <f ca="1">COUNTIF($A$5:$A66,$AE$5)</f>
        <v>4</v>
      </c>
      <c r="AF66" s="15">
        <f ca="1">COUNTIF($A$5:$A66,$AF$5)</f>
        <v>1</v>
      </c>
      <c r="AG66" s="15">
        <f ca="1">COUNTIF($A$5:$A66,$AG$5)</f>
        <v>2</v>
      </c>
      <c r="AH66" s="15">
        <f ca="1">COUNTIF($A$5:$A66,$AH$5)</f>
        <v>0</v>
      </c>
      <c r="AI66" s="15">
        <f ca="1">COUNTIF($A$5:$A66,$AI$5)</f>
        <v>2</v>
      </c>
      <c r="AJ66" s="15">
        <f ca="1">COUNTIF($A$5:$A66,$AJ$5)</f>
        <v>3</v>
      </c>
      <c r="AK66" s="15">
        <f ca="1">COUNTIF($A$5:$A66,$AK$5)</f>
        <v>3</v>
      </c>
      <c r="AL66" s="15">
        <f ca="1">COUNTIF($A$5:$A66,$AL$5)</f>
        <v>2</v>
      </c>
      <c r="AM66" s="22">
        <v>62</v>
      </c>
      <c r="AN66" s="25">
        <f t="shared" ca="1" si="28"/>
        <v>0</v>
      </c>
      <c r="AO66" s="41">
        <f t="shared" ca="1" si="23"/>
        <v>7</v>
      </c>
      <c r="AP66" s="41">
        <f t="shared" ca="1" si="24"/>
        <v>30</v>
      </c>
      <c r="AQ66" s="41">
        <f t="shared" ca="1" si="25"/>
        <v>17</v>
      </c>
      <c r="AR66" s="67">
        <f t="shared" si="10"/>
        <v>21</v>
      </c>
      <c r="AS66" s="67">
        <f t="shared" ca="1" si="18"/>
        <v>4</v>
      </c>
      <c r="AT66" s="41" t="str">
        <f ca="1">IF(COUNTIF($A$5:$A66,A66)&gt;1,"R","U")</f>
        <v>R</v>
      </c>
      <c r="AU66" s="48" t="str">
        <f t="shared" ca="1" si="19"/>
        <v>R</v>
      </c>
      <c r="AV66" s="42">
        <f ca="1">COUNTIFS($AU$5:AU66,"L",$AT$5:AT66,"U")</f>
        <v>14</v>
      </c>
      <c r="AW66" s="42">
        <f ca="1">COUNTIFS($AU$5:AU66,"R",$AT$5:AT66,"U")</f>
        <v>15</v>
      </c>
      <c r="AX66" s="42" t="str">
        <f t="shared" ca="1" si="20"/>
        <v/>
      </c>
      <c r="AY66" s="42" t="str">
        <f t="shared" ca="1" si="21"/>
        <v/>
      </c>
      <c r="AZ66" s="48" t="str">
        <f t="shared" ca="1" si="22"/>
        <v>B</v>
      </c>
      <c r="BA66" s="42">
        <f ca="1">COUNTIFS($AZ$5:AZ66,"T",$AT$5:AT66,"U")</f>
        <v>15</v>
      </c>
      <c r="BB66" s="42">
        <f ca="1">COUNTIFS($AZ$5:AZ66,"B",$AT$5:AT66,"U")</f>
        <v>14</v>
      </c>
      <c r="BC66" s="42" t="str">
        <f t="shared" ca="1" si="26"/>
        <v/>
      </c>
      <c r="BD66" s="42" t="str">
        <f t="shared" ca="1" si="27"/>
        <v/>
      </c>
      <c r="BE66" s="42">
        <f ca="1">COUNTIFS($AZ$4:AZ66,"T",$AU$4:AU66,"L",$AT$4:AT66,"U")</f>
        <v>8</v>
      </c>
      <c r="BF66" s="42">
        <f ca="1">COUNTIFS($AZ$4:AZ66,"B",$AU$4:AU66,"L",$AT$4:AT66,"U")</f>
        <v>6</v>
      </c>
      <c r="BG66" s="42">
        <f ca="1">COUNTIFS($AZ$4:AZ66,"T",$AU$4:AU66,"R",$AT$4:AT66,"U")</f>
        <v>7</v>
      </c>
      <c r="BH66" s="42">
        <f ca="1">COUNTIFS($AZ$4:AZ66,"B",$AU$4:AU66,"R",$AT$4:AT66,"U")</f>
        <v>8</v>
      </c>
      <c r="BI66" s="42"/>
      <c r="BP66" s="31"/>
    </row>
    <row r="67" spans="1:68">
      <c r="A67" s="52">
        <f t="shared" ca="1" si="0"/>
        <v>4</v>
      </c>
      <c r="B67" s="15">
        <f ca="1">COUNTIF($A$5:A67,$B$5)</f>
        <v>0</v>
      </c>
      <c r="C67" s="15">
        <f ca="1">COUNTIF($A$5:$A67,$C$5)</f>
        <v>0</v>
      </c>
      <c r="D67" s="15">
        <f ca="1">COUNTIF($A$5:$A67,$D$5)</f>
        <v>3</v>
      </c>
      <c r="E67" s="15">
        <f ca="1">COUNTIF($A$5:$A67,$E$5)</f>
        <v>2</v>
      </c>
      <c r="F67" s="15">
        <f ca="1">COUNTIF($A$5:$A67,$F$5)</f>
        <v>0</v>
      </c>
      <c r="G67" s="15">
        <f ca="1">COUNTIF($A$5:$A67,$G$5)</f>
        <v>2</v>
      </c>
      <c r="H67" s="15">
        <f ca="1">COUNTIF($A$5:$A67,$H$5)</f>
        <v>2</v>
      </c>
      <c r="I67" s="15">
        <f ca="1">COUNTIF($A$5:$A67,$I$5)</f>
        <v>2</v>
      </c>
      <c r="J67" s="15">
        <f ca="1">COUNTIF($A$5:$A67,$J$5)</f>
        <v>1</v>
      </c>
      <c r="K67" s="15">
        <f ca="1">COUNTIF($A$5:$A67,$K$5)</f>
        <v>6</v>
      </c>
      <c r="L67" s="15">
        <f ca="1">COUNTIF($A$5:$A67,$L$5)</f>
        <v>0</v>
      </c>
      <c r="M67" s="15">
        <f ca="1">COUNTIF($A$5:$A67,$M$5)</f>
        <v>1</v>
      </c>
      <c r="N67" s="15">
        <f ca="1">COUNTIF($A$5:$A67,$N$5)</f>
        <v>1</v>
      </c>
      <c r="O67" s="15">
        <f ca="1">COUNTIF($A$5:$A67,$O$5)</f>
        <v>2</v>
      </c>
      <c r="P67" s="15">
        <f ca="1">COUNTIF($A$5:$A67,$P$5)</f>
        <v>5</v>
      </c>
      <c r="Q67" s="15">
        <f ca="1">COUNTIF($A$5:$A67,$Q$5)</f>
        <v>1</v>
      </c>
      <c r="R67" s="15">
        <f ca="1">COUNTIF($A$5:$A67,$R$5)</f>
        <v>3</v>
      </c>
      <c r="S67" s="15">
        <f ca="1">COUNTIF($A$5:$A67,$S$5)</f>
        <v>0</v>
      </c>
      <c r="T67" s="15">
        <f ca="1">COUNTIF($A$5:$A67,$T$5)</f>
        <v>2</v>
      </c>
      <c r="U67" s="15">
        <f ca="1">COUNTIF($A$5:$A67,$U$5)</f>
        <v>1</v>
      </c>
      <c r="V67" s="15">
        <f ca="1">COUNTIF($A$5:$A67,$V$5)</f>
        <v>0</v>
      </c>
      <c r="W67" s="15">
        <f ca="1">COUNTIF($A$5:$A67,$W$5)</f>
        <v>1</v>
      </c>
      <c r="X67" s="15">
        <f ca="1">COUNTIF($A$5:$A67,$X$5)</f>
        <v>1</v>
      </c>
      <c r="Y67" s="15">
        <f ca="1">COUNTIF($A$5:$A67,$Y$5)</f>
        <v>1</v>
      </c>
      <c r="Z67" s="15">
        <f ca="1">COUNTIF($A$5:$A67,$Z$5)</f>
        <v>1</v>
      </c>
      <c r="AA67" s="15">
        <f ca="1">COUNTIF($A$5:$A67,$AA$5)</f>
        <v>1</v>
      </c>
      <c r="AB67" s="15">
        <f ca="1">COUNTIF($A$5:$A67,$AB$5)</f>
        <v>1</v>
      </c>
      <c r="AC67" s="15">
        <f ca="1">COUNTIF($A$5:$A67,$AC$5)</f>
        <v>4</v>
      </c>
      <c r="AD67" s="15">
        <f ca="1">COUNTIF($A$5:$A67,$AD$5)</f>
        <v>2</v>
      </c>
      <c r="AE67" s="15">
        <f ca="1">COUNTIF($A$5:$A67,$AE$5)</f>
        <v>4</v>
      </c>
      <c r="AF67" s="15">
        <f ca="1">COUNTIF($A$5:$A67,$AF$5)</f>
        <v>1</v>
      </c>
      <c r="AG67" s="15">
        <f ca="1">COUNTIF($A$5:$A67,$AG$5)</f>
        <v>2</v>
      </c>
      <c r="AH67" s="15">
        <f ca="1">COUNTIF($A$5:$A67,$AH$5)</f>
        <v>0</v>
      </c>
      <c r="AI67" s="15">
        <f ca="1">COUNTIF($A$5:$A67,$AI$5)</f>
        <v>2</v>
      </c>
      <c r="AJ67" s="15">
        <f ca="1">COUNTIF($A$5:$A67,$AJ$5)</f>
        <v>3</v>
      </c>
      <c r="AK67" s="15">
        <f ca="1">COUNTIF($A$5:$A67,$AK$5)</f>
        <v>3</v>
      </c>
      <c r="AL67" s="15">
        <f ca="1">COUNTIF($A$5:$A67,$AL$5)</f>
        <v>2</v>
      </c>
      <c r="AM67" s="22">
        <v>63</v>
      </c>
      <c r="AN67" s="25">
        <f t="shared" ca="1" si="28"/>
        <v>0</v>
      </c>
      <c r="AO67" s="41">
        <f t="shared" ca="1" si="23"/>
        <v>7</v>
      </c>
      <c r="AP67" s="41">
        <f t="shared" ca="1" si="24"/>
        <v>30</v>
      </c>
      <c r="AQ67" s="41">
        <f t="shared" ca="1" si="25"/>
        <v>18</v>
      </c>
      <c r="AR67" s="67">
        <f t="shared" si="10"/>
        <v>21</v>
      </c>
      <c r="AS67" s="67">
        <f t="shared" ca="1" si="18"/>
        <v>3</v>
      </c>
      <c r="AT67" s="41" t="str">
        <f ca="1">IF(COUNTIF($A$5:$A67,A67)&gt;1,"R","U")</f>
        <v>R</v>
      </c>
      <c r="AU67" s="48" t="str">
        <f t="shared" ca="1" si="19"/>
        <v>R</v>
      </c>
      <c r="AV67" s="42">
        <f ca="1">COUNTIFS($AU$5:AU67,"L",$AT$5:AT67,"U")</f>
        <v>14</v>
      </c>
      <c r="AW67" s="42">
        <f ca="1">COUNTIFS($AU$5:AU67,"R",$AT$5:AT67,"U")</f>
        <v>15</v>
      </c>
      <c r="AX67" s="42" t="str">
        <f t="shared" ca="1" si="20"/>
        <v/>
      </c>
      <c r="AY67" s="42" t="str">
        <f t="shared" ca="1" si="21"/>
        <v/>
      </c>
      <c r="AZ67" s="48" t="str">
        <f t="shared" ca="1" si="22"/>
        <v>T</v>
      </c>
      <c r="BA67" s="42">
        <f ca="1">COUNTIFS($AZ$5:AZ67,"T",$AT$5:AT67,"U")</f>
        <v>15</v>
      </c>
      <c r="BB67" s="42">
        <f ca="1">COUNTIFS($AZ$5:AZ67,"B",$AT$5:AT67,"U")</f>
        <v>14</v>
      </c>
      <c r="BC67" s="42" t="str">
        <f t="shared" ca="1" si="26"/>
        <v/>
      </c>
      <c r="BD67" s="42" t="str">
        <f t="shared" ca="1" si="27"/>
        <v/>
      </c>
      <c r="BE67" s="42">
        <f ca="1">COUNTIFS($AZ$4:AZ67,"T",$AU$4:AU67,"L",$AT$4:AT67,"U")</f>
        <v>8</v>
      </c>
      <c r="BF67" s="42">
        <f ca="1">COUNTIFS($AZ$4:AZ67,"B",$AU$4:AU67,"L",$AT$4:AT67,"U")</f>
        <v>6</v>
      </c>
      <c r="BG67" s="42">
        <f ca="1">COUNTIFS($AZ$4:AZ67,"T",$AU$4:AU67,"R",$AT$4:AT67,"U")</f>
        <v>7</v>
      </c>
      <c r="BH67" s="42">
        <f ca="1">COUNTIFS($AZ$4:AZ67,"B",$AU$4:AU67,"R",$AT$4:AT67,"U")</f>
        <v>8</v>
      </c>
      <c r="BI67" s="42"/>
      <c r="BJ67" s="65" t="s">
        <v>41</v>
      </c>
      <c r="BP67" s="31"/>
    </row>
    <row r="68" spans="1:68">
      <c r="A68" s="52">
        <f t="shared" ca="1" si="0"/>
        <v>9</v>
      </c>
      <c r="B68" s="15">
        <f ca="1">COUNTIF($A$5:A68,$B$5)</f>
        <v>0</v>
      </c>
      <c r="C68" s="15">
        <f ca="1">COUNTIF($A$5:$A68,$C$5)</f>
        <v>0</v>
      </c>
      <c r="D68" s="15">
        <f ca="1">COUNTIF($A$5:$A68,$D$5)</f>
        <v>3</v>
      </c>
      <c r="E68" s="15">
        <f ca="1">COUNTIF($A$5:$A68,$E$5)</f>
        <v>2</v>
      </c>
      <c r="F68" s="15">
        <f ca="1">COUNTIF($A$5:$A68,$F$5)</f>
        <v>0</v>
      </c>
      <c r="G68" s="15">
        <f ca="1">COUNTIF($A$5:$A68,$G$5)</f>
        <v>2</v>
      </c>
      <c r="H68" s="15">
        <f ca="1">COUNTIF($A$5:$A68,$H$5)</f>
        <v>2</v>
      </c>
      <c r="I68" s="15">
        <f ca="1">COUNTIF($A$5:$A68,$I$5)</f>
        <v>2</v>
      </c>
      <c r="J68" s="15">
        <f ca="1">COUNTIF($A$5:$A68,$J$5)</f>
        <v>2</v>
      </c>
      <c r="K68" s="15">
        <f ca="1">COUNTIF($A$5:$A68,$K$5)</f>
        <v>6</v>
      </c>
      <c r="L68" s="15">
        <f ca="1">COUNTIF($A$5:$A68,$L$5)</f>
        <v>0</v>
      </c>
      <c r="M68" s="15">
        <f ca="1">COUNTIF($A$5:$A68,$M$5)</f>
        <v>1</v>
      </c>
      <c r="N68" s="15">
        <f ca="1">COUNTIF($A$5:$A68,$N$5)</f>
        <v>1</v>
      </c>
      <c r="O68" s="15">
        <f ca="1">COUNTIF($A$5:$A68,$O$5)</f>
        <v>2</v>
      </c>
      <c r="P68" s="15">
        <f ca="1">COUNTIF($A$5:$A68,$P$5)</f>
        <v>5</v>
      </c>
      <c r="Q68" s="15">
        <f ca="1">COUNTIF($A$5:$A68,$Q$5)</f>
        <v>1</v>
      </c>
      <c r="R68" s="15">
        <f ca="1">COUNTIF($A$5:$A68,$R$5)</f>
        <v>3</v>
      </c>
      <c r="S68" s="15">
        <f ca="1">COUNTIF($A$5:$A68,$S$5)</f>
        <v>0</v>
      </c>
      <c r="T68" s="15">
        <f ca="1">COUNTIF($A$5:$A68,$T$5)</f>
        <v>2</v>
      </c>
      <c r="U68" s="15">
        <f ca="1">COUNTIF($A$5:$A68,$U$5)</f>
        <v>1</v>
      </c>
      <c r="V68" s="15">
        <f ca="1">COUNTIF($A$5:$A68,$V$5)</f>
        <v>0</v>
      </c>
      <c r="W68" s="15">
        <f ca="1">COUNTIF($A$5:$A68,$W$5)</f>
        <v>1</v>
      </c>
      <c r="X68" s="15">
        <f ca="1">COUNTIF($A$5:$A68,$X$5)</f>
        <v>1</v>
      </c>
      <c r="Y68" s="15">
        <f ca="1">COUNTIF($A$5:$A68,$Y$5)</f>
        <v>1</v>
      </c>
      <c r="Z68" s="15">
        <f ca="1">COUNTIF($A$5:$A68,$Z$5)</f>
        <v>1</v>
      </c>
      <c r="AA68" s="15">
        <f ca="1">COUNTIF($A$5:$A68,$AA$5)</f>
        <v>1</v>
      </c>
      <c r="AB68" s="15">
        <f ca="1">COUNTIF($A$5:$A68,$AB$5)</f>
        <v>1</v>
      </c>
      <c r="AC68" s="15">
        <f ca="1">COUNTIF($A$5:$A68,$AC$5)</f>
        <v>4</v>
      </c>
      <c r="AD68" s="15">
        <f ca="1">COUNTIF($A$5:$A68,$AD$5)</f>
        <v>2</v>
      </c>
      <c r="AE68" s="15">
        <f ca="1">COUNTIF($A$5:$A68,$AE$5)</f>
        <v>4</v>
      </c>
      <c r="AF68" s="15">
        <f ca="1">COUNTIF($A$5:$A68,$AF$5)</f>
        <v>1</v>
      </c>
      <c r="AG68" s="15">
        <f ca="1">COUNTIF($A$5:$A68,$AG$5)</f>
        <v>2</v>
      </c>
      <c r="AH68" s="15">
        <f ca="1">COUNTIF($A$5:$A68,$AH$5)</f>
        <v>0</v>
      </c>
      <c r="AI68" s="15">
        <f ca="1">COUNTIF($A$5:$A68,$AI$5)</f>
        <v>2</v>
      </c>
      <c r="AJ68" s="15">
        <f ca="1">COUNTIF($A$5:$A68,$AJ$5)</f>
        <v>3</v>
      </c>
      <c r="AK68" s="15">
        <f ca="1">COUNTIF($A$5:$A68,$AK$5)</f>
        <v>3</v>
      </c>
      <c r="AL68" s="15">
        <f ca="1">COUNTIF($A$5:$A68,$AL$5)</f>
        <v>2</v>
      </c>
      <c r="AM68" s="22">
        <v>64</v>
      </c>
      <c r="AN68" s="25">
        <f t="shared" ca="1" si="28"/>
        <v>0</v>
      </c>
      <c r="AO68" s="41">
        <f t="shared" ca="1" si="23"/>
        <v>7</v>
      </c>
      <c r="AP68" s="41">
        <f t="shared" ca="1" si="24"/>
        <v>30</v>
      </c>
      <c r="AQ68" s="41">
        <f t="shared" ca="1" si="25"/>
        <v>19</v>
      </c>
      <c r="AR68" s="67">
        <f t="shared" si="10"/>
        <v>21</v>
      </c>
      <c r="AS68" s="67">
        <f t="shared" ca="1" si="18"/>
        <v>2</v>
      </c>
      <c r="AT68" s="41" t="str">
        <f ca="1">IF(COUNTIF($A$5:$A68,A68)&gt;1,"R","U")</f>
        <v>R</v>
      </c>
      <c r="AU68" s="48" t="str">
        <f t="shared" ca="1" si="19"/>
        <v>L</v>
      </c>
      <c r="AV68" s="42">
        <f ca="1">COUNTIFS($AU$5:AU68,"L",$AT$5:AT68,"U")</f>
        <v>14</v>
      </c>
      <c r="AW68" s="42">
        <f ca="1">COUNTIFS($AU$5:AU68,"R",$AT$5:AT68,"U")</f>
        <v>15</v>
      </c>
      <c r="AX68" s="42" t="str">
        <f t="shared" ca="1" si="20"/>
        <v/>
      </c>
      <c r="AY68" s="42" t="str">
        <f t="shared" ca="1" si="21"/>
        <v/>
      </c>
      <c r="AZ68" s="48" t="str">
        <f t="shared" ca="1" si="22"/>
        <v>B</v>
      </c>
      <c r="BA68" s="42">
        <f ca="1">COUNTIFS($AZ$5:AZ68,"T",$AT$5:AT68,"U")</f>
        <v>15</v>
      </c>
      <c r="BB68" s="42">
        <f ca="1">COUNTIFS($AZ$5:AZ68,"B",$AT$5:AT68,"U")</f>
        <v>14</v>
      </c>
      <c r="BC68" s="42" t="str">
        <f t="shared" ca="1" si="26"/>
        <v/>
      </c>
      <c r="BD68" s="42" t="str">
        <f t="shared" ca="1" si="27"/>
        <v/>
      </c>
      <c r="BE68" s="42">
        <f ca="1">COUNTIFS($AZ$4:AZ68,"T",$AU$4:AU68,"L",$AT$4:AT68,"U")</f>
        <v>8</v>
      </c>
      <c r="BF68" s="42">
        <f ca="1">COUNTIFS($AZ$4:AZ68,"B",$AU$4:AU68,"L",$AT$4:AT68,"U")</f>
        <v>6</v>
      </c>
      <c r="BG68" s="42">
        <f ca="1">COUNTIFS($AZ$4:AZ68,"T",$AU$4:AU68,"R",$AT$4:AT68,"U")</f>
        <v>7</v>
      </c>
      <c r="BH68" s="42">
        <f ca="1">COUNTIFS($AZ$4:AZ68,"B",$AU$4:AU68,"R",$AT$4:AT68,"U")</f>
        <v>8</v>
      </c>
      <c r="BI68" s="42"/>
      <c r="BP68" s="31"/>
    </row>
    <row r="69" spans="1:68">
      <c r="A69" s="52">
        <f t="shared" ref="A69:A79" ca="1" si="29">IF($AR$2="no",INT(RAND()*36+1),INT(RAND()*37))</f>
        <v>22</v>
      </c>
      <c r="B69" s="15">
        <f ca="1">COUNTIF($A$5:A69,$B$5)</f>
        <v>0</v>
      </c>
      <c r="C69" s="15">
        <f ca="1">COUNTIF($A$5:$A69,$C$5)</f>
        <v>0</v>
      </c>
      <c r="D69" s="15">
        <f ca="1">COUNTIF($A$5:$A69,$D$5)</f>
        <v>3</v>
      </c>
      <c r="E69" s="15">
        <f ca="1">COUNTIF($A$5:$A69,$E$5)</f>
        <v>2</v>
      </c>
      <c r="F69" s="15">
        <f ca="1">COUNTIF($A$5:$A69,$F$5)</f>
        <v>0</v>
      </c>
      <c r="G69" s="15">
        <f ca="1">COUNTIF($A$5:$A69,$G$5)</f>
        <v>2</v>
      </c>
      <c r="H69" s="15">
        <f ca="1">COUNTIF($A$5:$A69,$H$5)</f>
        <v>2</v>
      </c>
      <c r="I69" s="15">
        <f ca="1">COUNTIF($A$5:$A69,$I$5)</f>
        <v>2</v>
      </c>
      <c r="J69" s="15">
        <f ca="1">COUNTIF($A$5:$A69,$J$5)</f>
        <v>2</v>
      </c>
      <c r="K69" s="15">
        <f ca="1">COUNTIF($A$5:$A69,$K$5)</f>
        <v>6</v>
      </c>
      <c r="L69" s="15">
        <f ca="1">COUNTIF($A$5:$A69,$L$5)</f>
        <v>0</v>
      </c>
      <c r="M69" s="15">
        <f ca="1">COUNTIF($A$5:$A69,$M$5)</f>
        <v>1</v>
      </c>
      <c r="N69" s="15">
        <f ca="1">COUNTIF($A$5:$A69,$N$5)</f>
        <v>1</v>
      </c>
      <c r="O69" s="15">
        <f ca="1">COUNTIF($A$5:$A69,$O$5)</f>
        <v>2</v>
      </c>
      <c r="P69" s="15">
        <f ca="1">COUNTIF($A$5:$A69,$P$5)</f>
        <v>5</v>
      </c>
      <c r="Q69" s="15">
        <f ca="1">COUNTIF($A$5:$A69,$Q$5)</f>
        <v>1</v>
      </c>
      <c r="R69" s="15">
        <f ca="1">COUNTIF($A$5:$A69,$R$5)</f>
        <v>3</v>
      </c>
      <c r="S69" s="15">
        <f ca="1">COUNTIF($A$5:$A69,$S$5)</f>
        <v>0</v>
      </c>
      <c r="T69" s="15">
        <f ca="1">COUNTIF($A$5:$A69,$T$5)</f>
        <v>2</v>
      </c>
      <c r="U69" s="15">
        <f ca="1">COUNTIF($A$5:$A69,$U$5)</f>
        <v>1</v>
      </c>
      <c r="V69" s="15">
        <f ca="1">COUNTIF($A$5:$A69,$V$5)</f>
        <v>0</v>
      </c>
      <c r="W69" s="15">
        <f ca="1">COUNTIF($A$5:$A69,$W$5)</f>
        <v>2</v>
      </c>
      <c r="X69" s="15">
        <f ca="1">COUNTIF($A$5:$A69,$X$5)</f>
        <v>1</v>
      </c>
      <c r="Y69" s="15">
        <f ca="1">COUNTIF($A$5:$A69,$Y$5)</f>
        <v>1</v>
      </c>
      <c r="Z69" s="15">
        <f ca="1">COUNTIF($A$5:$A69,$Z$5)</f>
        <v>1</v>
      </c>
      <c r="AA69" s="15">
        <f ca="1">COUNTIF($A$5:$A69,$AA$5)</f>
        <v>1</v>
      </c>
      <c r="AB69" s="15">
        <f ca="1">COUNTIF($A$5:$A69,$AB$5)</f>
        <v>1</v>
      </c>
      <c r="AC69" s="15">
        <f ca="1">COUNTIF($A$5:$A69,$AC$5)</f>
        <v>4</v>
      </c>
      <c r="AD69" s="15">
        <f ca="1">COUNTIF($A$5:$A69,$AD$5)</f>
        <v>2</v>
      </c>
      <c r="AE69" s="15">
        <f ca="1">COUNTIF($A$5:$A69,$AE$5)</f>
        <v>4</v>
      </c>
      <c r="AF69" s="15">
        <f ca="1">COUNTIF($A$5:$A69,$AF$5)</f>
        <v>1</v>
      </c>
      <c r="AG69" s="15">
        <f ca="1">COUNTIF($A$5:$A69,$AG$5)</f>
        <v>2</v>
      </c>
      <c r="AH69" s="15">
        <f ca="1">COUNTIF($A$5:$A69,$AH$5)</f>
        <v>0</v>
      </c>
      <c r="AI69" s="15">
        <f ca="1">COUNTIF($A$5:$A69,$AI$5)</f>
        <v>2</v>
      </c>
      <c r="AJ69" s="15">
        <f ca="1">COUNTIF($A$5:$A69,$AJ$5)</f>
        <v>3</v>
      </c>
      <c r="AK69" s="15">
        <f ca="1">COUNTIF($A$5:$A69,$AK$5)</f>
        <v>3</v>
      </c>
      <c r="AL69" s="15">
        <f ca="1">COUNTIF($A$5:$A69,$AL$5)</f>
        <v>2</v>
      </c>
      <c r="AM69" s="22">
        <v>65</v>
      </c>
      <c r="AN69" s="25">
        <f t="shared" ca="1" si="28"/>
        <v>0</v>
      </c>
      <c r="AO69" s="41">
        <f t="shared" ca="1" si="23"/>
        <v>7</v>
      </c>
      <c r="AP69" s="41">
        <f t="shared" ca="1" si="24"/>
        <v>30</v>
      </c>
      <c r="AQ69" s="41">
        <f t="shared" ca="1" si="25"/>
        <v>20</v>
      </c>
      <c r="AR69" s="67">
        <f t="shared" si="10"/>
        <v>22</v>
      </c>
      <c r="AS69" s="67">
        <f t="shared" ref="AS69:AS70" ca="1" si="30">AR69-AQ69</f>
        <v>2</v>
      </c>
      <c r="AT69" s="41" t="str">
        <f ca="1">IF(COUNTIF($A$5:$A69,A69)&gt;1,"R","U")</f>
        <v>R</v>
      </c>
      <c r="AU69" s="48" t="str">
        <f t="shared" ca="1" si="19"/>
        <v>L</v>
      </c>
      <c r="AV69" s="42">
        <f ca="1">COUNTIFS($AU$5:AU69,"L",$AT$5:AT69,"U")</f>
        <v>14</v>
      </c>
      <c r="AW69" s="42">
        <f ca="1">COUNTIFS($AU$5:AU69,"R",$AT$5:AT69,"U")</f>
        <v>15</v>
      </c>
      <c r="AX69" s="42" t="str">
        <f t="shared" ref="AX69:AX79" ca="1" si="31">IF(AND(AT69="U",AU69="L"),A69,"")</f>
        <v/>
      </c>
      <c r="AY69" s="42" t="str">
        <f t="shared" ref="AY69:AY79" ca="1" si="32">IF(AND(AT69="U",AU69="R"),A69,"")</f>
        <v/>
      </c>
      <c r="AZ69" s="48" t="str">
        <f t="shared" ca="1" si="22"/>
        <v>T</v>
      </c>
      <c r="BA69" s="42">
        <f ca="1">COUNTIFS($AZ$5:AZ69,"T",$AT$5:AT69,"U")</f>
        <v>15</v>
      </c>
      <c r="BB69" s="42">
        <f ca="1">COUNTIFS($AZ$5:AZ69,"B",$AT$5:AT69,"U")</f>
        <v>14</v>
      </c>
      <c r="BC69" s="42" t="str">
        <f t="shared" ca="1" si="26"/>
        <v/>
      </c>
      <c r="BD69" s="42" t="str">
        <f t="shared" ca="1" si="27"/>
        <v/>
      </c>
      <c r="BE69" s="42">
        <f ca="1">COUNTIFS($AZ$4:AZ69,"T",$AU$4:AU69,"L",$AT$4:AT69,"U")</f>
        <v>8</v>
      </c>
      <c r="BF69" s="42">
        <f ca="1">COUNTIFS($AZ$4:AZ69,"B",$AU$4:AU69,"L",$AT$4:AT69,"U")</f>
        <v>6</v>
      </c>
      <c r="BG69" s="42">
        <f ca="1">COUNTIFS($AZ$4:AZ69,"T",$AU$4:AU69,"R",$AT$4:AT69,"U")</f>
        <v>7</v>
      </c>
      <c r="BH69" s="42">
        <f ca="1">COUNTIFS($AZ$4:AZ69,"B",$AU$4:AU69,"R",$AT$4:AT69,"U")</f>
        <v>8</v>
      </c>
      <c r="BI69" s="42"/>
      <c r="BP69" s="31"/>
    </row>
    <row r="70" spans="1:68">
      <c r="A70" s="52">
        <f t="shared" ca="1" si="29"/>
        <v>17</v>
      </c>
      <c r="B70" s="15">
        <f ca="1">COUNTIF($A$5:A70,$B$5)</f>
        <v>0</v>
      </c>
      <c r="C70" s="15">
        <f ca="1">COUNTIF($A$5:$A70,$C$5)</f>
        <v>0</v>
      </c>
      <c r="D70" s="15">
        <f ca="1">COUNTIF($A$5:$A70,$D$5)</f>
        <v>3</v>
      </c>
      <c r="E70" s="15">
        <f ca="1">COUNTIF($A$5:$A70,$E$5)</f>
        <v>2</v>
      </c>
      <c r="F70" s="15">
        <f ca="1">COUNTIF($A$5:$A70,$F$5)</f>
        <v>0</v>
      </c>
      <c r="G70" s="15">
        <f ca="1">COUNTIF($A$5:$A70,$G$5)</f>
        <v>2</v>
      </c>
      <c r="H70" s="15">
        <f ca="1">COUNTIF($A$5:$A70,$H$5)</f>
        <v>2</v>
      </c>
      <c r="I70" s="15">
        <f ca="1">COUNTIF($A$5:$A70,$I$5)</f>
        <v>2</v>
      </c>
      <c r="J70" s="15">
        <f ca="1">COUNTIF($A$5:$A70,$J$5)</f>
        <v>2</v>
      </c>
      <c r="K70" s="15">
        <f ca="1">COUNTIF($A$5:$A70,$K$5)</f>
        <v>6</v>
      </c>
      <c r="L70" s="15">
        <f ca="1">COUNTIF($A$5:$A70,$L$5)</f>
        <v>0</v>
      </c>
      <c r="M70" s="15">
        <f ca="1">COUNTIF($A$5:$A70,$M$5)</f>
        <v>1</v>
      </c>
      <c r="N70" s="15">
        <f ca="1">COUNTIF($A$5:$A70,$N$5)</f>
        <v>1</v>
      </c>
      <c r="O70" s="15">
        <f ca="1">COUNTIF($A$5:$A70,$O$5)</f>
        <v>2</v>
      </c>
      <c r="P70" s="15">
        <f ca="1">COUNTIF($A$5:$A70,$P$5)</f>
        <v>5</v>
      </c>
      <c r="Q70" s="15">
        <f ca="1">COUNTIF($A$5:$A70,$Q$5)</f>
        <v>1</v>
      </c>
      <c r="R70" s="15">
        <f ca="1">COUNTIF($A$5:$A70,$R$5)</f>
        <v>4</v>
      </c>
      <c r="S70" s="15">
        <f ca="1">COUNTIF($A$5:$A70,$S$5)</f>
        <v>0</v>
      </c>
      <c r="T70" s="15">
        <f ca="1">COUNTIF($A$5:$A70,$T$5)</f>
        <v>2</v>
      </c>
      <c r="U70" s="15">
        <f ca="1">COUNTIF($A$5:$A70,$U$5)</f>
        <v>1</v>
      </c>
      <c r="V70" s="15">
        <f ca="1">COUNTIF($A$5:$A70,$V$5)</f>
        <v>0</v>
      </c>
      <c r="W70" s="15">
        <f ca="1">COUNTIF($A$5:$A70,$W$5)</f>
        <v>2</v>
      </c>
      <c r="X70" s="15">
        <f ca="1">COUNTIF($A$5:$A70,$X$5)</f>
        <v>1</v>
      </c>
      <c r="Y70" s="15">
        <f ca="1">COUNTIF($A$5:$A70,$Y$5)</f>
        <v>1</v>
      </c>
      <c r="Z70" s="15">
        <f ca="1">COUNTIF($A$5:$A70,$Z$5)</f>
        <v>1</v>
      </c>
      <c r="AA70" s="15">
        <f ca="1">COUNTIF($A$5:$A70,$AA$5)</f>
        <v>1</v>
      </c>
      <c r="AB70" s="15">
        <f ca="1">COUNTIF($A$5:$A70,$AB$5)</f>
        <v>1</v>
      </c>
      <c r="AC70" s="15">
        <f ca="1">COUNTIF($A$5:$A70,$AC$5)</f>
        <v>4</v>
      </c>
      <c r="AD70" s="15">
        <f ca="1">COUNTIF($A$5:$A70,$AD$5)</f>
        <v>2</v>
      </c>
      <c r="AE70" s="15">
        <f ca="1">COUNTIF($A$5:$A70,$AE$5)</f>
        <v>4</v>
      </c>
      <c r="AF70" s="15">
        <f ca="1">COUNTIF($A$5:$A70,$AF$5)</f>
        <v>1</v>
      </c>
      <c r="AG70" s="15">
        <f ca="1">COUNTIF($A$5:$A70,$AG$5)</f>
        <v>2</v>
      </c>
      <c r="AH70" s="15">
        <f ca="1">COUNTIF($A$5:$A70,$AH$5)</f>
        <v>0</v>
      </c>
      <c r="AI70" s="15">
        <f ca="1">COUNTIF($A$5:$A70,$AI$5)</f>
        <v>2</v>
      </c>
      <c r="AJ70" s="15">
        <f ca="1">COUNTIF($A$5:$A70,$AJ$5)</f>
        <v>3</v>
      </c>
      <c r="AK70" s="15">
        <f ca="1">COUNTIF($A$5:$A70,$AK$5)</f>
        <v>3</v>
      </c>
      <c r="AL70" s="15">
        <f ca="1">COUNTIF($A$5:$A70,$AL$5)</f>
        <v>2</v>
      </c>
      <c r="AM70" s="22">
        <v>66</v>
      </c>
      <c r="AN70" s="25">
        <f t="shared" ca="1" si="28"/>
        <v>0</v>
      </c>
      <c r="AO70" s="41">
        <f t="shared" ca="1" si="23"/>
        <v>7</v>
      </c>
      <c r="AP70" s="41">
        <f t="shared" ca="1" si="24"/>
        <v>30</v>
      </c>
      <c r="AQ70" s="41">
        <f t="shared" ca="1" si="25"/>
        <v>20</v>
      </c>
      <c r="AR70" s="67">
        <f t="shared" ref="AR70:AR79" si="33">ROUND(0.3333*$AM70,0)</f>
        <v>22</v>
      </c>
      <c r="AS70" s="67">
        <f t="shared" ca="1" si="30"/>
        <v>2</v>
      </c>
      <c r="AT70" s="41" t="str">
        <f ca="1">IF(COUNTIF($A$5:$A70,A70)&gt;1,"R","U")</f>
        <v>R</v>
      </c>
      <c r="AU70" s="48" t="str">
        <f t="shared" ca="1" si="19"/>
        <v>R</v>
      </c>
      <c r="AV70" s="42">
        <f ca="1">COUNTIFS($AU$5:AU70,"L",$AT$5:AT70,"U")</f>
        <v>14</v>
      </c>
      <c r="AW70" s="42">
        <f ca="1">COUNTIFS($AU$5:AU70,"R",$AT$5:AT70,"U")</f>
        <v>15</v>
      </c>
      <c r="AX70" s="42" t="str">
        <f t="shared" ca="1" si="31"/>
        <v/>
      </c>
      <c r="AY70" s="42" t="str">
        <f t="shared" ca="1" si="32"/>
        <v/>
      </c>
      <c r="AZ70" s="48" t="str">
        <f t="shared" ca="1" si="22"/>
        <v>T</v>
      </c>
      <c r="BA70" s="42">
        <f ca="1">COUNTIFS($AZ$5:AZ70,"T",$AT$5:AT70,"U")</f>
        <v>15</v>
      </c>
      <c r="BB70" s="42">
        <f ca="1">COUNTIFS($AZ$5:AZ70,"B",$AT$5:AT70,"U")</f>
        <v>14</v>
      </c>
      <c r="BC70" s="42" t="str">
        <f t="shared" ref="BC70:BC79" ca="1" si="34">IF(AND(AT70="U",BA70&gt;BA69),A70,"")</f>
        <v/>
      </c>
      <c r="BD70" s="42" t="str">
        <f t="shared" ref="BD70:BD101" ca="1" si="35">IF(AND(AT70="U",BB70&gt;BB69),A70,"")</f>
        <v/>
      </c>
      <c r="BE70" s="42">
        <f ca="1">COUNTIFS($AZ$4:AZ70,"T",$AU$4:AU70,"L",$AT$4:AT70,"U")</f>
        <v>8</v>
      </c>
      <c r="BF70" s="42">
        <f ca="1">COUNTIFS($AZ$4:AZ70,"B",$AU$4:AU70,"L",$AT$4:AT70,"U")</f>
        <v>6</v>
      </c>
      <c r="BG70" s="42">
        <f ca="1">COUNTIFS($AZ$4:AZ70,"T",$AU$4:AU70,"R",$AT$4:AT70,"U")</f>
        <v>7</v>
      </c>
      <c r="BH70" s="42">
        <f ca="1">COUNTIFS($AZ$4:AZ70,"B",$AU$4:AU70,"R",$AT$4:AT70,"U")</f>
        <v>8</v>
      </c>
      <c r="BI70" s="42"/>
      <c r="BP70" s="31"/>
    </row>
    <row r="71" spans="1:68">
      <c r="A71" s="52">
        <f t="shared" ca="1" si="29"/>
        <v>30</v>
      </c>
      <c r="B71" s="15">
        <f ca="1">COUNTIF($A$5:A71,$B$5)</f>
        <v>0</v>
      </c>
      <c r="C71" s="15">
        <f ca="1">COUNTIF($A$5:$A71,$C$5)</f>
        <v>0</v>
      </c>
      <c r="D71" s="15">
        <f ca="1">COUNTIF($A$5:$A71,$D$5)</f>
        <v>3</v>
      </c>
      <c r="E71" s="15">
        <f ca="1">COUNTIF($A$5:$A71,$E$5)</f>
        <v>2</v>
      </c>
      <c r="F71" s="15">
        <f ca="1">COUNTIF($A$5:$A71,$F$5)</f>
        <v>0</v>
      </c>
      <c r="G71" s="15">
        <f ca="1">COUNTIF($A$5:$A71,$G$5)</f>
        <v>2</v>
      </c>
      <c r="H71" s="15">
        <f ca="1">COUNTIF($A$5:$A71,$H$5)</f>
        <v>2</v>
      </c>
      <c r="I71" s="15">
        <f ca="1">COUNTIF($A$5:$A71,$I$5)</f>
        <v>2</v>
      </c>
      <c r="J71" s="15">
        <f ca="1">COUNTIF($A$5:$A71,$J$5)</f>
        <v>2</v>
      </c>
      <c r="K71" s="15">
        <f ca="1">COUNTIF($A$5:$A71,$K$5)</f>
        <v>6</v>
      </c>
      <c r="L71" s="15">
        <f ca="1">COUNTIF($A$5:$A71,$L$5)</f>
        <v>0</v>
      </c>
      <c r="M71" s="15">
        <f ca="1">COUNTIF($A$5:$A71,$M$5)</f>
        <v>1</v>
      </c>
      <c r="N71" s="15">
        <f ca="1">COUNTIF($A$5:$A71,$N$5)</f>
        <v>1</v>
      </c>
      <c r="O71" s="15">
        <f ca="1">COUNTIF($A$5:$A71,$O$5)</f>
        <v>2</v>
      </c>
      <c r="P71" s="15">
        <f ca="1">COUNTIF($A$5:$A71,$P$5)</f>
        <v>5</v>
      </c>
      <c r="Q71" s="15">
        <f ca="1">COUNTIF($A$5:$A71,$Q$5)</f>
        <v>1</v>
      </c>
      <c r="R71" s="15">
        <f ca="1">COUNTIF($A$5:$A71,$R$5)</f>
        <v>4</v>
      </c>
      <c r="S71" s="15">
        <f ca="1">COUNTIF($A$5:$A71,$S$5)</f>
        <v>0</v>
      </c>
      <c r="T71" s="15">
        <f ca="1">COUNTIF($A$5:$A71,$T$5)</f>
        <v>2</v>
      </c>
      <c r="U71" s="15">
        <f ca="1">COUNTIF($A$5:$A71,$U$5)</f>
        <v>1</v>
      </c>
      <c r="V71" s="15">
        <f ca="1">COUNTIF($A$5:$A71,$V$5)</f>
        <v>0</v>
      </c>
      <c r="W71" s="15">
        <f ca="1">COUNTIF($A$5:$A71,$W$5)</f>
        <v>2</v>
      </c>
      <c r="X71" s="15">
        <f ca="1">COUNTIF($A$5:$A71,$X$5)</f>
        <v>1</v>
      </c>
      <c r="Y71" s="15">
        <f ca="1">COUNTIF($A$5:$A71,$Y$5)</f>
        <v>1</v>
      </c>
      <c r="Z71" s="15">
        <f ca="1">COUNTIF($A$5:$A71,$Z$5)</f>
        <v>1</v>
      </c>
      <c r="AA71" s="15">
        <f ca="1">COUNTIF($A$5:$A71,$AA$5)</f>
        <v>1</v>
      </c>
      <c r="AB71" s="15">
        <f ca="1">COUNTIF($A$5:$A71,$AB$5)</f>
        <v>1</v>
      </c>
      <c r="AC71" s="15">
        <f ca="1">COUNTIF($A$5:$A71,$AC$5)</f>
        <v>4</v>
      </c>
      <c r="AD71" s="15">
        <f ca="1">COUNTIF($A$5:$A71,$AD$5)</f>
        <v>2</v>
      </c>
      <c r="AE71" s="15">
        <f ca="1">COUNTIF($A$5:$A71,$AE$5)</f>
        <v>5</v>
      </c>
      <c r="AF71" s="15">
        <f ca="1">COUNTIF($A$5:$A71,$AF$5)</f>
        <v>1</v>
      </c>
      <c r="AG71" s="15">
        <f ca="1">COUNTIF($A$5:$A71,$AG$5)</f>
        <v>2</v>
      </c>
      <c r="AH71" s="15">
        <f ca="1">COUNTIF($A$5:$A71,$AH$5)</f>
        <v>0</v>
      </c>
      <c r="AI71" s="15">
        <f ca="1">COUNTIF($A$5:$A71,$AI$5)</f>
        <v>2</v>
      </c>
      <c r="AJ71" s="15">
        <f ca="1">COUNTIF($A$5:$A71,$AJ$5)</f>
        <v>3</v>
      </c>
      <c r="AK71" s="15">
        <f ca="1">COUNTIF($A$5:$A71,$AK$5)</f>
        <v>3</v>
      </c>
      <c r="AL71" s="15">
        <f ca="1">COUNTIF($A$5:$A71,$AL$5)</f>
        <v>2</v>
      </c>
      <c r="AM71" s="22">
        <v>67</v>
      </c>
      <c r="AN71" s="25">
        <f t="shared" ref="AN71:AN78" ca="1" si="36">IF(AP71=0,AM71,0)</f>
        <v>0</v>
      </c>
      <c r="AO71" s="41">
        <f t="shared" ref="AO71:AO78" ca="1" si="37">COUNTIF(B71:AL71,"0")</f>
        <v>7</v>
      </c>
      <c r="AP71" s="41">
        <f t="shared" ref="AP71:AP78" ca="1" si="38">COUNTIF(B71:AL71,"&gt;0")</f>
        <v>30</v>
      </c>
      <c r="AQ71" s="41">
        <f t="shared" ref="AQ71:AQ78" ca="1" si="39">COUNTIF(B71:AL71,"&gt;1")</f>
        <v>20</v>
      </c>
      <c r="AR71" s="67">
        <f t="shared" si="33"/>
        <v>22</v>
      </c>
      <c r="AS71" s="67">
        <f t="shared" ref="AS71:AS78" ca="1" si="40">AR71-AQ71</f>
        <v>2</v>
      </c>
      <c r="AT71" s="41" t="str">
        <f ca="1">IF(COUNTIF($A$5:$A71,A71)&gt;1,"R","U")</f>
        <v>R</v>
      </c>
      <c r="AU71" s="48" t="str">
        <f t="shared" ref="AU71:AU79" ca="1" si="41">VLOOKUP(A71,$BU$5:$BV$41,2)</f>
        <v>R</v>
      </c>
      <c r="AV71" s="42">
        <f ca="1">COUNTIFS($AU$5:AU71,"L",$AT$5:AT71,"U")</f>
        <v>14</v>
      </c>
      <c r="AW71" s="42">
        <f ca="1">COUNTIFS($AU$5:AU71,"R",$AT$5:AT71,"U")</f>
        <v>15</v>
      </c>
      <c r="AX71" s="42" t="str">
        <f t="shared" ca="1" si="31"/>
        <v/>
      </c>
      <c r="AY71" s="42" t="str">
        <f t="shared" ca="1" si="32"/>
        <v/>
      </c>
      <c r="AZ71" s="48" t="str">
        <f t="shared" ref="AZ71:AZ79" ca="1" si="42">VLOOKUP(A71,$BW$5:$BX$41,2)</f>
        <v>B</v>
      </c>
      <c r="BA71" s="42">
        <f ca="1">COUNTIFS($AZ$5:AZ71,"T",$AT$5:AT71,"U")</f>
        <v>15</v>
      </c>
      <c r="BB71" s="42">
        <f ca="1">COUNTIFS($AZ$5:AZ71,"B",$AT$5:AT71,"U")</f>
        <v>14</v>
      </c>
      <c r="BC71" s="42" t="str">
        <f t="shared" ca="1" si="34"/>
        <v/>
      </c>
      <c r="BD71" s="42" t="str">
        <f t="shared" ca="1" si="35"/>
        <v/>
      </c>
      <c r="BE71" s="42">
        <f ca="1">COUNTIFS($AZ$4:AZ71,"T",$AU$4:AU71,"L",$AT$4:AT71,"U")</f>
        <v>8</v>
      </c>
      <c r="BF71" s="42">
        <f ca="1">COUNTIFS($AZ$4:AZ71,"B",$AU$4:AU71,"L",$AT$4:AT71,"U")</f>
        <v>6</v>
      </c>
      <c r="BG71" s="42">
        <f ca="1">COUNTIFS($AZ$4:AZ71,"T",$AU$4:AU71,"R",$AT$4:AT71,"U")</f>
        <v>7</v>
      </c>
      <c r="BH71" s="42">
        <f ca="1">COUNTIFS($AZ$4:AZ71,"B",$AU$4:AU71,"R",$AT$4:AT71,"U")</f>
        <v>8</v>
      </c>
      <c r="BI71" s="42"/>
      <c r="BJ71" s="65" t="s">
        <v>42</v>
      </c>
      <c r="BP71" s="31"/>
    </row>
    <row r="72" spans="1:68">
      <c r="A72" s="52">
        <f t="shared" ca="1" si="29"/>
        <v>21</v>
      </c>
      <c r="B72" s="15">
        <f ca="1">COUNTIF($A$5:A72,$B$5)</f>
        <v>0</v>
      </c>
      <c r="C72" s="15">
        <f ca="1">COUNTIF($A$5:$A72,$C$5)</f>
        <v>0</v>
      </c>
      <c r="D72" s="15">
        <f ca="1">COUNTIF($A$5:$A72,$D$5)</f>
        <v>3</v>
      </c>
      <c r="E72" s="15">
        <f ca="1">COUNTIF($A$5:$A72,$E$5)</f>
        <v>2</v>
      </c>
      <c r="F72" s="15">
        <f ca="1">COUNTIF($A$5:$A72,$F$5)</f>
        <v>0</v>
      </c>
      <c r="G72" s="15">
        <f ca="1">COUNTIF($A$5:$A72,$G$5)</f>
        <v>2</v>
      </c>
      <c r="H72" s="15">
        <f ca="1">COUNTIF($A$5:$A72,$H$5)</f>
        <v>2</v>
      </c>
      <c r="I72" s="15">
        <f ca="1">COUNTIF($A$5:$A72,$I$5)</f>
        <v>2</v>
      </c>
      <c r="J72" s="15">
        <f ca="1">COUNTIF($A$5:$A72,$J$5)</f>
        <v>2</v>
      </c>
      <c r="K72" s="15">
        <f ca="1">COUNTIF($A$5:$A72,$K$5)</f>
        <v>6</v>
      </c>
      <c r="L72" s="15">
        <f ca="1">COUNTIF($A$5:$A72,$L$5)</f>
        <v>0</v>
      </c>
      <c r="M72" s="15">
        <f ca="1">COUNTIF($A$5:$A72,$M$5)</f>
        <v>1</v>
      </c>
      <c r="N72" s="15">
        <f ca="1">COUNTIF($A$5:$A72,$N$5)</f>
        <v>1</v>
      </c>
      <c r="O72" s="15">
        <f ca="1">COUNTIF($A$5:$A72,$O$5)</f>
        <v>2</v>
      </c>
      <c r="P72" s="15">
        <f ca="1">COUNTIF($A$5:$A72,$P$5)</f>
        <v>5</v>
      </c>
      <c r="Q72" s="15">
        <f ca="1">COUNTIF($A$5:$A72,$Q$5)</f>
        <v>1</v>
      </c>
      <c r="R72" s="15">
        <f ca="1">COUNTIF($A$5:$A72,$R$5)</f>
        <v>4</v>
      </c>
      <c r="S72" s="15">
        <f ca="1">COUNTIF($A$5:$A72,$S$5)</f>
        <v>0</v>
      </c>
      <c r="T72" s="15">
        <f ca="1">COUNTIF($A$5:$A72,$T$5)</f>
        <v>2</v>
      </c>
      <c r="U72" s="15">
        <f ca="1">COUNTIF($A$5:$A72,$U$5)</f>
        <v>1</v>
      </c>
      <c r="V72" s="15">
        <f ca="1">COUNTIF($A$5:$A72,$V$5)</f>
        <v>1</v>
      </c>
      <c r="W72" s="15">
        <f ca="1">COUNTIF($A$5:$A72,$W$5)</f>
        <v>2</v>
      </c>
      <c r="X72" s="15">
        <f ca="1">COUNTIF($A$5:$A72,$X$5)</f>
        <v>1</v>
      </c>
      <c r="Y72" s="15">
        <f ca="1">COUNTIF($A$5:$A72,$Y$5)</f>
        <v>1</v>
      </c>
      <c r="Z72" s="15">
        <f ca="1">COUNTIF($A$5:$A72,$Z$5)</f>
        <v>1</v>
      </c>
      <c r="AA72" s="15">
        <f ca="1">COUNTIF($A$5:$A72,$AA$5)</f>
        <v>1</v>
      </c>
      <c r="AB72" s="15">
        <f ca="1">COUNTIF($A$5:$A72,$AB$5)</f>
        <v>1</v>
      </c>
      <c r="AC72" s="15">
        <f ca="1">COUNTIF($A$5:$A72,$AC$5)</f>
        <v>4</v>
      </c>
      <c r="AD72" s="15">
        <f ca="1">COUNTIF($A$5:$A72,$AD$5)</f>
        <v>2</v>
      </c>
      <c r="AE72" s="15">
        <f ca="1">COUNTIF($A$5:$A72,$AE$5)</f>
        <v>5</v>
      </c>
      <c r="AF72" s="15">
        <f ca="1">COUNTIF($A$5:$A72,$AF$5)</f>
        <v>1</v>
      </c>
      <c r="AG72" s="15">
        <f ca="1">COUNTIF($A$5:$A72,$AG$5)</f>
        <v>2</v>
      </c>
      <c r="AH72" s="15">
        <f ca="1">COUNTIF($A$5:$A72,$AH$5)</f>
        <v>0</v>
      </c>
      <c r="AI72" s="15">
        <f ca="1">COUNTIF($A$5:$A72,$AI$5)</f>
        <v>2</v>
      </c>
      <c r="AJ72" s="15">
        <f ca="1">COUNTIF($A$5:$A72,$AJ$5)</f>
        <v>3</v>
      </c>
      <c r="AK72" s="15">
        <f ca="1">COUNTIF($A$5:$A72,$AK$5)</f>
        <v>3</v>
      </c>
      <c r="AL72" s="15">
        <f ca="1">COUNTIF($A$5:$A72,$AL$5)</f>
        <v>2</v>
      </c>
      <c r="AM72" s="22">
        <v>68</v>
      </c>
      <c r="AN72" s="25">
        <f t="shared" ca="1" si="36"/>
        <v>0</v>
      </c>
      <c r="AO72" s="41">
        <f t="shared" ca="1" si="37"/>
        <v>6</v>
      </c>
      <c r="AP72" s="41">
        <f t="shared" ca="1" si="38"/>
        <v>31</v>
      </c>
      <c r="AQ72" s="41">
        <f t="shared" ca="1" si="39"/>
        <v>20</v>
      </c>
      <c r="AR72" s="67">
        <f t="shared" si="33"/>
        <v>23</v>
      </c>
      <c r="AS72" s="67">
        <f t="shared" ca="1" si="40"/>
        <v>3</v>
      </c>
      <c r="AT72" s="41" t="str">
        <f ca="1">IF(COUNTIF($A$5:$A72,A72)&gt;1,"R","U")</f>
        <v>U</v>
      </c>
      <c r="AU72" s="48" t="str">
        <f t="shared" ca="1" si="41"/>
        <v>R</v>
      </c>
      <c r="AV72" s="42">
        <f ca="1">COUNTIFS($AU$5:AU72,"L",$AT$5:AT72,"U")</f>
        <v>14</v>
      </c>
      <c r="AW72" s="42">
        <f ca="1">COUNTIFS($AU$5:AU72,"R",$AT$5:AT72,"U")</f>
        <v>16</v>
      </c>
      <c r="AX72" s="42" t="str">
        <f t="shared" ca="1" si="31"/>
        <v/>
      </c>
      <c r="AY72" s="42">
        <f t="shared" ca="1" si="32"/>
        <v>21</v>
      </c>
      <c r="AZ72" s="48" t="str">
        <f t="shared" ca="1" si="42"/>
        <v>T</v>
      </c>
      <c r="BA72" s="42">
        <f ca="1">COUNTIFS($AZ$5:AZ72,"T",$AT$5:AT72,"U")</f>
        <v>16</v>
      </c>
      <c r="BB72" s="42">
        <f ca="1">COUNTIFS($AZ$5:AZ72,"B",$AT$5:AT72,"U")</f>
        <v>14</v>
      </c>
      <c r="BC72" s="42">
        <f t="shared" ca="1" si="34"/>
        <v>21</v>
      </c>
      <c r="BD72" s="42" t="str">
        <f t="shared" ca="1" si="35"/>
        <v/>
      </c>
      <c r="BE72" s="42">
        <f ca="1">COUNTIFS($AZ$4:AZ72,"T",$AU$4:AU72,"L",$AT$4:AT72,"U")</f>
        <v>8</v>
      </c>
      <c r="BF72" s="42">
        <f ca="1">COUNTIFS($AZ$4:AZ72,"B",$AU$4:AU72,"L",$AT$4:AT72,"U")</f>
        <v>6</v>
      </c>
      <c r="BG72" s="42">
        <f ca="1">COUNTIFS($AZ$4:AZ72,"T",$AU$4:AU72,"R",$AT$4:AT72,"U")</f>
        <v>8</v>
      </c>
      <c r="BH72" s="42">
        <f ca="1">COUNTIFS($AZ$4:AZ72,"B",$AU$4:AU72,"R",$AT$4:AT72,"U")</f>
        <v>8</v>
      </c>
      <c r="BI72" s="42"/>
      <c r="BK72" s="65" t="s">
        <v>45</v>
      </c>
      <c r="BP72" s="31"/>
    </row>
    <row r="73" spans="1:68">
      <c r="A73" s="52">
        <f t="shared" ca="1" si="29"/>
        <v>16</v>
      </c>
      <c r="B73" s="15">
        <f ca="1">COUNTIF($A$5:A73,$B$5)</f>
        <v>0</v>
      </c>
      <c r="C73" s="15">
        <f ca="1">COUNTIF($A$5:$A73,$C$5)</f>
        <v>0</v>
      </c>
      <c r="D73" s="15">
        <f ca="1">COUNTIF($A$5:$A73,$D$5)</f>
        <v>3</v>
      </c>
      <c r="E73" s="15">
        <f ca="1">COUNTIF($A$5:$A73,$E$5)</f>
        <v>2</v>
      </c>
      <c r="F73" s="15">
        <f ca="1">COUNTIF($A$5:$A73,$F$5)</f>
        <v>0</v>
      </c>
      <c r="G73" s="15">
        <f ca="1">COUNTIF($A$5:$A73,$G$5)</f>
        <v>2</v>
      </c>
      <c r="H73" s="15">
        <f ca="1">COUNTIF($A$5:$A73,$H$5)</f>
        <v>2</v>
      </c>
      <c r="I73" s="15">
        <f ca="1">COUNTIF($A$5:$A73,$I$5)</f>
        <v>2</v>
      </c>
      <c r="J73" s="15">
        <f ca="1">COUNTIF($A$5:$A73,$J$5)</f>
        <v>2</v>
      </c>
      <c r="K73" s="15">
        <f ca="1">COUNTIF($A$5:$A73,$K$5)</f>
        <v>6</v>
      </c>
      <c r="L73" s="15">
        <f ca="1">COUNTIF($A$5:$A73,$L$5)</f>
        <v>0</v>
      </c>
      <c r="M73" s="15">
        <f ca="1">COUNTIF($A$5:$A73,$M$5)</f>
        <v>1</v>
      </c>
      <c r="N73" s="15">
        <f ca="1">COUNTIF($A$5:$A73,$N$5)</f>
        <v>1</v>
      </c>
      <c r="O73" s="15">
        <f ca="1">COUNTIF($A$5:$A73,$O$5)</f>
        <v>2</v>
      </c>
      <c r="P73" s="15">
        <f ca="1">COUNTIF($A$5:$A73,$P$5)</f>
        <v>5</v>
      </c>
      <c r="Q73" s="15">
        <f ca="1">COUNTIF($A$5:$A73,$Q$5)</f>
        <v>2</v>
      </c>
      <c r="R73" s="15">
        <f ca="1">COUNTIF($A$5:$A73,$R$5)</f>
        <v>4</v>
      </c>
      <c r="S73" s="15">
        <f ca="1">COUNTIF($A$5:$A73,$S$5)</f>
        <v>0</v>
      </c>
      <c r="T73" s="15">
        <f ca="1">COUNTIF($A$5:$A73,$T$5)</f>
        <v>2</v>
      </c>
      <c r="U73" s="15">
        <f ca="1">COUNTIF($A$5:$A73,$U$5)</f>
        <v>1</v>
      </c>
      <c r="V73" s="15">
        <f ca="1">COUNTIF($A$5:$A73,$V$5)</f>
        <v>1</v>
      </c>
      <c r="W73" s="15">
        <f ca="1">COUNTIF($A$5:$A73,$W$5)</f>
        <v>2</v>
      </c>
      <c r="X73" s="15">
        <f ca="1">COUNTIF($A$5:$A73,$X$5)</f>
        <v>1</v>
      </c>
      <c r="Y73" s="15">
        <f ca="1">COUNTIF($A$5:$A73,$Y$5)</f>
        <v>1</v>
      </c>
      <c r="Z73" s="15">
        <f ca="1">COUNTIF($A$5:$A73,$Z$5)</f>
        <v>1</v>
      </c>
      <c r="AA73" s="15">
        <f ca="1">COUNTIF($A$5:$A73,$AA$5)</f>
        <v>1</v>
      </c>
      <c r="AB73" s="15">
        <f ca="1">COUNTIF($A$5:$A73,$AB$5)</f>
        <v>1</v>
      </c>
      <c r="AC73" s="15">
        <f ca="1">COUNTIF($A$5:$A73,$AC$5)</f>
        <v>4</v>
      </c>
      <c r="AD73" s="15">
        <f ca="1">COUNTIF($A$5:$A73,$AD$5)</f>
        <v>2</v>
      </c>
      <c r="AE73" s="15">
        <f ca="1">COUNTIF($A$5:$A73,$AE$5)</f>
        <v>5</v>
      </c>
      <c r="AF73" s="15">
        <f ca="1">COUNTIF($A$5:$A73,$AF$5)</f>
        <v>1</v>
      </c>
      <c r="AG73" s="15">
        <f ca="1">COUNTIF($A$5:$A73,$AG$5)</f>
        <v>2</v>
      </c>
      <c r="AH73" s="15">
        <f ca="1">COUNTIF($A$5:$A73,$AH$5)</f>
        <v>0</v>
      </c>
      <c r="AI73" s="15">
        <f ca="1">COUNTIF($A$5:$A73,$AI$5)</f>
        <v>2</v>
      </c>
      <c r="AJ73" s="15">
        <f ca="1">COUNTIF($A$5:$A73,$AJ$5)</f>
        <v>3</v>
      </c>
      <c r="AK73" s="15">
        <f ca="1">COUNTIF($A$5:$A73,$AK$5)</f>
        <v>3</v>
      </c>
      <c r="AL73" s="15">
        <f ca="1">COUNTIF($A$5:$A73,$AL$5)</f>
        <v>2</v>
      </c>
      <c r="AM73" s="22">
        <v>69</v>
      </c>
      <c r="AN73" s="25">
        <f t="shared" ca="1" si="36"/>
        <v>0</v>
      </c>
      <c r="AO73" s="41">
        <f t="shared" ca="1" si="37"/>
        <v>6</v>
      </c>
      <c r="AP73" s="41">
        <f t="shared" ca="1" si="38"/>
        <v>31</v>
      </c>
      <c r="AQ73" s="41">
        <f t="shared" ca="1" si="39"/>
        <v>21</v>
      </c>
      <c r="AR73" s="67">
        <f t="shared" si="33"/>
        <v>23</v>
      </c>
      <c r="AS73" s="67">
        <f t="shared" ca="1" si="40"/>
        <v>2</v>
      </c>
      <c r="AT73" s="41" t="str">
        <f ca="1">IF(COUNTIF($A$5:$A73,A73)&gt;1,"R","U")</f>
        <v>R</v>
      </c>
      <c r="AU73" s="48" t="str">
        <f t="shared" ca="1" si="41"/>
        <v>L</v>
      </c>
      <c r="AV73" s="42">
        <f ca="1">COUNTIFS($AU$5:AU73,"L",$AT$5:AT73,"U")</f>
        <v>14</v>
      </c>
      <c r="AW73" s="42">
        <f ca="1">COUNTIFS($AU$5:AU73,"R",$AT$5:AT73,"U")</f>
        <v>16</v>
      </c>
      <c r="AX73" s="42" t="str">
        <f t="shared" ca="1" si="31"/>
        <v/>
      </c>
      <c r="AY73" s="42" t="str">
        <f t="shared" ca="1" si="32"/>
        <v/>
      </c>
      <c r="AZ73" s="48" t="str">
        <f t="shared" ca="1" si="42"/>
        <v>B</v>
      </c>
      <c r="BA73" s="42">
        <f ca="1">COUNTIFS($AZ$5:AZ73,"T",$AT$5:AT73,"U")</f>
        <v>16</v>
      </c>
      <c r="BB73" s="42">
        <f ca="1">COUNTIFS($AZ$5:AZ73,"B",$AT$5:AT73,"U")</f>
        <v>14</v>
      </c>
      <c r="BC73" s="42" t="str">
        <f t="shared" ca="1" si="34"/>
        <v/>
      </c>
      <c r="BD73" s="42" t="str">
        <f t="shared" ca="1" si="35"/>
        <v/>
      </c>
      <c r="BE73" s="42">
        <f ca="1">COUNTIFS($AZ$4:AZ73,"T",$AU$4:AU73,"L",$AT$4:AT73,"U")</f>
        <v>8</v>
      </c>
      <c r="BF73" s="42">
        <f ca="1">COUNTIFS($AZ$4:AZ73,"B",$AU$4:AU73,"L",$AT$4:AT73,"U")</f>
        <v>6</v>
      </c>
      <c r="BG73" s="42">
        <f ca="1">COUNTIFS($AZ$4:AZ73,"T",$AU$4:AU73,"R",$AT$4:AT73,"U")</f>
        <v>8</v>
      </c>
      <c r="BH73" s="42">
        <f ca="1">COUNTIFS($AZ$4:AZ73,"B",$AU$4:AU73,"R",$AT$4:AT73,"U")</f>
        <v>8</v>
      </c>
      <c r="BI73" s="42"/>
      <c r="BP73" s="31"/>
    </row>
    <row r="74" spans="1:68">
      <c r="A74" s="52">
        <f t="shared" ca="1" si="29"/>
        <v>22</v>
      </c>
      <c r="B74" s="15">
        <f ca="1">COUNTIF($A$5:A74,$B$5)</f>
        <v>0</v>
      </c>
      <c r="C74" s="15">
        <f ca="1">COUNTIF($A$5:$A74,$C$5)</f>
        <v>0</v>
      </c>
      <c r="D74" s="15">
        <f ca="1">COUNTIF($A$5:$A74,$D$5)</f>
        <v>3</v>
      </c>
      <c r="E74" s="15">
        <f ca="1">COUNTIF($A$5:$A74,$E$5)</f>
        <v>2</v>
      </c>
      <c r="F74" s="15">
        <f ca="1">COUNTIF($A$5:$A74,$F$5)</f>
        <v>0</v>
      </c>
      <c r="G74" s="15">
        <f ca="1">COUNTIF($A$5:$A74,$G$5)</f>
        <v>2</v>
      </c>
      <c r="H74" s="15">
        <f ca="1">COUNTIF($A$5:$A74,$H$5)</f>
        <v>2</v>
      </c>
      <c r="I74" s="15">
        <f ca="1">COUNTIF($A$5:$A74,$I$5)</f>
        <v>2</v>
      </c>
      <c r="J74" s="15">
        <f ca="1">COUNTIF($A$5:$A74,$J$5)</f>
        <v>2</v>
      </c>
      <c r="K74" s="15">
        <f ca="1">COUNTIF($A$5:$A74,$K$5)</f>
        <v>6</v>
      </c>
      <c r="L74" s="15">
        <f ca="1">COUNTIF($A$5:$A74,$L$5)</f>
        <v>0</v>
      </c>
      <c r="M74" s="15">
        <f ca="1">COUNTIF($A$5:$A74,$M$5)</f>
        <v>1</v>
      </c>
      <c r="N74" s="15">
        <f ca="1">COUNTIF($A$5:$A74,$N$5)</f>
        <v>1</v>
      </c>
      <c r="O74" s="15">
        <f ca="1">COUNTIF($A$5:$A74,$O$5)</f>
        <v>2</v>
      </c>
      <c r="P74" s="15">
        <f ca="1">COUNTIF($A$5:$A74,$P$5)</f>
        <v>5</v>
      </c>
      <c r="Q74" s="15">
        <f ca="1">COUNTIF($A$5:$A74,$Q$5)</f>
        <v>2</v>
      </c>
      <c r="R74" s="15">
        <f ca="1">COUNTIF($A$5:$A74,$R$5)</f>
        <v>4</v>
      </c>
      <c r="S74" s="15">
        <f ca="1">COUNTIF($A$5:$A74,$S$5)</f>
        <v>0</v>
      </c>
      <c r="T74" s="15">
        <f ca="1">COUNTIF($A$5:$A74,$T$5)</f>
        <v>2</v>
      </c>
      <c r="U74" s="15">
        <f ca="1">COUNTIF($A$5:$A74,$U$5)</f>
        <v>1</v>
      </c>
      <c r="V74" s="15">
        <f ca="1">COUNTIF($A$5:$A74,$V$5)</f>
        <v>1</v>
      </c>
      <c r="W74" s="15">
        <f ca="1">COUNTIF($A$5:$A74,$W$5)</f>
        <v>3</v>
      </c>
      <c r="X74" s="15">
        <f ca="1">COUNTIF($A$5:$A74,$X$5)</f>
        <v>1</v>
      </c>
      <c r="Y74" s="15">
        <f ca="1">COUNTIF($A$5:$A74,$Y$5)</f>
        <v>1</v>
      </c>
      <c r="Z74" s="15">
        <f ca="1">COUNTIF($A$5:$A74,$Z$5)</f>
        <v>1</v>
      </c>
      <c r="AA74" s="15">
        <f ca="1">COUNTIF($A$5:$A74,$AA$5)</f>
        <v>1</v>
      </c>
      <c r="AB74" s="15">
        <f ca="1">COUNTIF($A$5:$A74,$AB$5)</f>
        <v>1</v>
      </c>
      <c r="AC74" s="15">
        <f ca="1">COUNTIF($A$5:$A74,$AC$5)</f>
        <v>4</v>
      </c>
      <c r="AD74" s="15">
        <f ca="1">COUNTIF($A$5:$A74,$AD$5)</f>
        <v>2</v>
      </c>
      <c r="AE74" s="15">
        <f ca="1">COUNTIF($A$5:$A74,$AE$5)</f>
        <v>5</v>
      </c>
      <c r="AF74" s="15">
        <f ca="1">COUNTIF($A$5:$A74,$AF$5)</f>
        <v>1</v>
      </c>
      <c r="AG74" s="15">
        <f ca="1">COUNTIF($A$5:$A74,$AG$5)</f>
        <v>2</v>
      </c>
      <c r="AH74" s="15">
        <f ca="1">COUNTIF($A$5:$A74,$AH$5)</f>
        <v>0</v>
      </c>
      <c r="AI74" s="15">
        <f ca="1">COUNTIF($A$5:$A74,$AI$5)</f>
        <v>2</v>
      </c>
      <c r="AJ74" s="15">
        <f ca="1">COUNTIF($A$5:$A74,$AJ$5)</f>
        <v>3</v>
      </c>
      <c r="AK74" s="15">
        <f ca="1">COUNTIF($A$5:$A74,$AK$5)</f>
        <v>3</v>
      </c>
      <c r="AL74" s="15">
        <f ca="1">COUNTIF($A$5:$A74,$AL$5)</f>
        <v>2</v>
      </c>
      <c r="AM74" s="22">
        <v>70</v>
      </c>
      <c r="AN74" s="25">
        <f t="shared" ca="1" si="36"/>
        <v>0</v>
      </c>
      <c r="AO74" s="41">
        <f t="shared" ca="1" si="37"/>
        <v>6</v>
      </c>
      <c r="AP74" s="41">
        <f t="shared" ca="1" si="38"/>
        <v>31</v>
      </c>
      <c r="AQ74" s="41">
        <f t="shared" ca="1" si="39"/>
        <v>21</v>
      </c>
      <c r="AR74" s="67">
        <f t="shared" si="33"/>
        <v>23</v>
      </c>
      <c r="AS74" s="67">
        <f t="shared" ca="1" si="40"/>
        <v>2</v>
      </c>
      <c r="AT74" s="41" t="str">
        <f ca="1">IF(COUNTIF($A$5:$A74,A74)&gt;1,"R","U")</f>
        <v>R</v>
      </c>
      <c r="AU74" s="48" t="str">
        <f t="shared" ca="1" si="41"/>
        <v>L</v>
      </c>
      <c r="AV74" s="42">
        <f ca="1">COUNTIFS($AU$5:AU74,"L",$AT$5:AT74,"U")</f>
        <v>14</v>
      </c>
      <c r="AW74" s="42">
        <f ca="1">COUNTIFS($AU$5:AU74,"R",$AT$5:AT74,"U")</f>
        <v>16</v>
      </c>
      <c r="AX74" s="42" t="str">
        <f t="shared" ca="1" si="31"/>
        <v/>
      </c>
      <c r="AY74" s="42" t="str">
        <f t="shared" ca="1" si="32"/>
        <v/>
      </c>
      <c r="AZ74" s="48" t="str">
        <f t="shared" ca="1" si="42"/>
        <v>T</v>
      </c>
      <c r="BA74" s="42">
        <f ca="1">COUNTIFS($AZ$5:AZ74,"T",$AT$5:AT74,"U")</f>
        <v>16</v>
      </c>
      <c r="BB74" s="42">
        <f ca="1">COUNTIFS($AZ$5:AZ74,"B",$AT$5:AT74,"U")</f>
        <v>14</v>
      </c>
      <c r="BC74" s="42" t="str">
        <f t="shared" ca="1" si="34"/>
        <v/>
      </c>
      <c r="BD74" s="42" t="str">
        <f t="shared" ca="1" si="35"/>
        <v/>
      </c>
      <c r="BE74" s="42">
        <f ca="1">COUNTIFS($AZ$4:AZ74,"T",$AU$4:AU74,"L",$AT$4:AT74,"U")</f>
        <v>8</v>
      </c>
      <c r="BF74" s="42">
        <f ca="1">COUNTIFS($AZ$4:AZ74,"B",$AU$4:AU74,"L",$AT$4:AT74,"U")</f>
        <v>6</v>
      </c>
      <c r="BG74" s="42">
        <f ca="1">COUNTIFS($AZ$4:AZ74,"T",$AU$4:AU74,"R",$AT$4:AT74,"U")</f>
        <v>8</v>
      </c>
      <c r="BH74" s="42">
        <f ca="1">COUNTIFS($AZ$4:AZ74,"B",$AU$4:AU74,"R",$AT$4:AT74,"U")</f>
        <v>8</v>
      </c>
      <c r="BI74" s="42"/>
      <c r="BP74" s="31"/>
    </row>
    <row r="75" spans="1:68">
      <c r="A75" s="52">
        <f t="shared" ca="1" si="29"/>
        <v>30</v>
      </c>
      <c r="B75" s="15">
        <f ca="1">COUNTIF($A$5:A75,$B$5)</f>
        <v>0</v>
      </c>
      <c r="C75" s="15">
        <f ca="1">COUNTIF($A$5:$A75,$C$5)</f>
        <v>0</v>
      </c>
      <c r="D75" s="15">
        <f ca="1">COUNTIF($A$5:$A75,$D$5)</f>
        <v>3</v>
      </c>
      <c r="E75" s="15">
        <f ca="1">COUNTIF($A$5:$A75,$E$5)</f>
        <v>2</v>
      </c>
      <c r="F75" s="15">
        <f ca="1">COUNTIF($A$5:$A75,$F$5)</f>
        <v>0</v>
      </c>
      <c r="G75" s="15">
        <f ca="1">COUNTIF($A$5:$A75,$G$5)</f>
        <v>2</v>
      </c>
      <c r="H75" s="15">
        <f ca="1">COUNTIF($A$5:$A75,$H$5)</f>
        <v>2</v>
      </c>
      <c r="I75" s="15">
        <f ca="1">COUNTIF($A$5:$A75,$I$5)</f>
        <v>2</v>
      </c>
      <c r="J75" s="15">
        <f ca="1">COUNTIF($A$5:$A75,$J$5)</f>
        <v>2</v>
      </c>
      <c r="K75" s="15">
        <f ca="1">COUNTIF($A$5:$A75,$K$5)</f>
        <v>6</v>
      </c>
      <c r="L75" s="15">
        <f ca="1">COUNTIF($A$5:$A75,$L$5)</f>
        <v>0</v>
      </c>
      <c r="M75" s="15">
        <f ca="1">COUNTIF($A$5:$A75,$M$5)</f>
        <v>1</v>
      </c>
      <c r="N75" s="15">
        <f ca="1">COUNTIF($A$5:$A75,$N$5)</f>
        <v>1</v>
      </c>
      <c r="O75" s="15">
        <f ca="1">COUNTIF($A$5:$A75,$O$5)</f>
        <v>2</v>
      </c>
      <c r="P75" s="15">
        <f ca="1">COUNTIF($A$5:$A75,$P$5)</f>
        <v>5</v>
      </c>
      <c r="Q75" s="15">
        <f ca="1">COUNTIF($A$5:$A75,$Q$5)</f>
        <v>2</v>
      </c>
      <c r="R75" s="15">
        <f ca="1">COUNTIF($A$5:$A75,$R$5)</f>
        <v>4</v>
      </c>
      <c r="S75" s="15">
        <f ca="1">COUNTIF($A$5:$A75,$S$5)</f>
        <v>0</v>
      </c>
      <c r="T75" s="15">
        <f ca="1">COUNTIF($A$5:$A75,$T$5)</f>
        <v>2</v>
      </c>
      <c r="U75" s="15">
        <f ca="1">COUNTIF($A$5:$A75,$U$5)</f>
        <v>1</v>
      </c>
      <c r="V75" s="15">
        <f ca="1">COUNTIF($A$5:$A75,$V$5)</f>
        <v>1</v>
      </c>
      <c r="W75" s="15">
        <f ca="1">COUNTIF($A$5:$A75,$W$5)</f>
        <v>3</v>
      </c>
      <c r="X75" s="15">
        <f ca="1">COUNTIF($A$5:$A75,$X$5)</f>
        <v>1</v>
      </c>
      <c r="Y75" s="15">
        <f ca="1">COUNTIF($A$5:$A75,$Y$5)</f>
        <v>1</v>
      </c>
      <c r="Z75" s="15">
        <f ca="1">COUNTIF($A$5:$A75,$Z$5)</f>
        <v>1</v>
      </c>
      <c r="AA75" s="15">
        <f ca="1">COUNTIF($A$5:$A75,$AA$5)</f>
        <v>1</v>
      </c>
      <c r="AB75" s="15">
        <f ca="1">COUNTIF($A$5:$A75,$AB$5)</f>
        <v>1</v>
      </c>
      <c r="AC75" s="15">
        <f ca="1">COUNTIF($A$5:$A75,$AC$5)</f>
        <v>4</v>
      </c>
      <c r="AD75" s="15">
        <f ca="1">COUNTIF($A$5:$A75,$AD$5)</f>
        <v>2</v>
      </c>
      <c r="AE75" s="15">
        <f ca="1">COUNTIF($A$5:$A75,$AE$5)</f>
        <v>6</v>
      </c>
      <c r="AF75" s="15">
        <f ca="1">COUNTIF($A$5:$A75,$AF$5)</f>
        <v>1</v>
      </c>
      <c r="AG75" s="15">
        <f ca="1">COUNTIF($A$5:$A75,$AG$5)</f>
        <v>2</v>
      </c>
      <c r="AH75" s="15">
        <f ca="1">COUNTIF($A$5:$A75,$AH$5)</f>
        <v>0</v>
      </c>
      <c r="AI75" s="15">
        <f ca="1">COUNTIF($A$5:$A75,$AI$5)</f>
        <v>2</v>
      </c>
      <c r="AJ75" s="15">
        <f ca="1">COUNTIF($A$5:$A75,$AJ$5)</f>
        <v>3</v>
      </c>
      <c r="AK75" s="15">
        <f ca="1">COUNTIF($A$5:$A75,$AK$5)</f>
        <v>3</v>
      </c>
      <c r="AL75" s="15">
        <f ca="1">COUNTIF($A$5:$A75,$AL$5)</f>
        <v>2</v>
      </c>
      <c r="AM75" s="22">
        <v>71</v>
      </c>
      <c r="AN75" s="25">
        <f t="shared" ca="1" si="36"/>
        <v>0</v>
      </c>
      <c r="AO75" s="41">
        <f t="shared" ca="1" si="37"/>
        <v>6</v>
      </c>
      <c r="AP75" s="41">
        <f t="shared" ca="1" si="38"/>
        <v>31</v>
      </c>
      <c r="AQ75" s="41">
        <f t="shared" ca="1" si="39"/>
        <v>21</v>
      </c>
      <c r="AR75" s="67">
        <f t="shared" si="33"/>
        <v>24</v>
      </c>
      <c r="AS75" s="67">
        <f t="shared" ca="1" si="40"/>
        <v>3</v>
      </c>
      <c r="AT75" s="41" t="str">
        <f ca="1">IF(COUNTIF($A$5:$A75,A75)&gt;1,"R","U")</f>
        <v>R</v>
      </c>
      <c r="AU75" s="48" t="str">
        <f t="shared" ca="1" si="41"/>
        <v>R</v>
      </c>
      <c r="AV75" s="42">
        <f ca="1">COUNTIFS($AU$5:AU75,"L",$AT$5:AT75,"U")</f>
        <v>14</v>
      </c>
      <c r="AW75" s="42">
        <f ca="1">COUNTIFS($AU$5:AU75,"R",$AT$5:AT75,"U")</f>
        <v>16</v>
      </c>
      <c r="AX75" s="42" t="str">
        <f t="shared" ca="1" si="31"/>
        <v/>
      </c>
      <c r="AY75" s="42" t="str">
        <f t="shared" ca="1" si="32"/>
        <v/>
      </c>
      <c r="AZ75" s="48" t="str">
        <f t="shared" ca="1" si="42"/>
        <v>B</v>
      </c>
      <c r="BA75" s="42">
        <f ca="1">COUNTIFS($AZ$5:AZ75,"T",$AT$5:AT75,"U")</f>
        <v>16</v>
      </c>
      <c r="BB75" s="42">
        <f ca="1">COUNTIFS($AZ$5:AZ75,"B",$AT$5:AT75,"U")</f>
        <v>14</v>
      </c>
      <c r="BC75" s="42" t="str">
        <f t="shared" ca="1" si="34"/>
        <v/>
      </c>
      <c r="BD75" s="42" t="str">
        <f t="shared" ca="1" si="35"/>
        <v/>
      </c>
      <c r="BE75" s="42">
        <f ca="1">COUNTIFS($AZ$4:AZ75,"T",$AU$4:AU75,"L",$AT$4:AT75,"U")</f>
        <v>8</v>
      </c>
      <c r="BF75" s="42">
        <f ca="1">COUNTIFS($AZ$4:AZ75,"B",$AU$4:AU75,"L",$AT$4:AT75,"U")</f>
        <v>6</v>
      </c>
      <c r="BG75" s="42">
        <f ca="1">COUNTIFS($AZ$4:AZ75,"T",$AU$4:AU75,"R",$AT$4:AT75,"U")</f>
        <v>8</v>
      </c>
      <c r="BH75" s="42">
        <f ca="1">COUNTIFS($AZ$4:AZ75,"B",$AU$4:AU75,"R",$AT$4:AT75,"U")</f>
        <v>8</v>
      </c>
      <c r="BI75" s="42"/>
      <c r="BJ75" s="65" t="s">
        <v>43</v>
      </c>
      <c r="BP75" s="31"/>
    </row>
    <row r="76" spans="1:68">
      <c r="A76" s="52">
        <f t="shared" ca="1" si="29"/>
        <v>27</v>
      </c>
      <c r="B76" s="15">
        <f ca="1">COUNTIF($A$5:A76,$B$5)</f>
        <v>0</v>
      </c>
      <c r="C76" s="15">
        <f ca="1">COUNTIF($A$5:$A76,$C$5)</f>
        <v>0</v>
      </c>
      <c r="D76" s="15">
        <f ca="1">COUNTIF($A$5:$A76,$D$5)</f>
        <v>3</v>
      </c>
      <c r="E76" s="15">
        <f ca="1">COUNTIF($A$5:$A76,$E$5)</f>
        <v>2</v>
      </c>
      <c r="F76" s="15">
        <f ca="1">COUNTIF($A$5:$A76,$F$5)</f>
        <v>0</v>
      </c>
      <c r="G76" s="15">
        <f ca="1">COUNTIF($A$5:$A76,$G$5)</f>
        <v>2</v>
      </c>
      <c r="H76" s="15">
        <f ca="1">COUNTIF($A$5:$A76,$H$5)</f>
        <v>2</v>
      </c>
      <c r="I76" s="15">
        <f ca="1">COUNTIF($A$5:$A76,$I$5)</f>
        <v>2</v>
      </c>
      <c r="J76" s="15">
        <f ca="1">COUNTIF($A$5:$A76,$J$5)</f>
        <v>2</v>
      </c>
      <c r="K76" s="15">
        <f ca="1">COUNTIF($A$5:$A76,$K$5)</f>
        <v>6</v>
      </c>
      <c r="L76" s="15">
        <f ca="1">COUNTIF($A$5:$A76,$L$5)</f>
        <v>0</v>
      </c>
      <c r="M76" s="15">
        <f ca="1">COUNTIF($A$5:$A76,$M$5)</f>
        <v>1</v>
      </c>
      <c r="N76" s="15">
        <f ca="1">COUNTIF($A$5:$A76,$N$5)</f>
        <v>1</v>
      </c>
      <c r="O76" s="15">
        <f ca="1">COUNTIF($A$5:$A76,$O$5)</f>
        <v>2</v>
      </c>
      <c r="P76" s="15">
        <f ca="1">COUNTIF($A$5:$A76,$P$5)</f>
        <v>5</v>
      </c>
      <c r="Q76" s="15">
        <f ca="1">COUNTIF($A$5:$A76,$Q$5)</f>
        <v>2</v>
      </c>
      <c r="R76" s="15">
        <f ca="1">COUNTIF($A$5:$A76,$R$5)</f>
        <v>4</v>
      </c>
      <c r="S76" s="15">
        <f ca="1">COUNTIF($A$5:$A76,$S$5)</f>
        <v>0</v>
      </c>
      <c r="T76" s="15">
        <f ca="1">COUNTIF($A$5:$A76,$T$5)</f>
        <v>2</v>
      </c>
      <c r="U76" s="15">
        <f ca="1">COUNTIF($A$5:$A76,$U$5)</f>
        <v>1</v>
      </c>
      <c r="V76" s="15">
        <f ca="1">COUNTIF($A$5:$A76,$V$5)</f>
        <v>1</v>
      </c>
      <c r="W76" s="15">
        <f ca="1">COUNTIF($A$5:$A76,$W$5)</f>
        <v>3</v>
      </c>
      <c r="X76" s="15">
        <f ca="1">COUNTIF($A$5:$A76,$X$5)</f>
        <v>1</v>
      </c>
      <c r="Y76" s="15">
        <f ca="1">COUNTIF($A$5:$A76,$Y$5)</f>
        <v>1</v>
      </c>
      <c r="Z76" s="15">
        <f ca="1">COUNTIF($A$5:$A76,$Z$5)</f>
        <v>1</v>
      </c>
      <c r="AA76" s="15">
        <f ca="1">COUNTIF($A$5:$A76,$AA$5)</f>
        <v>1</v>
      </c>
      <c r="AB76" s="15">
        <f ca="1">COUNTIF($A$5:$A76,$AB$5)</f>
        <v>2</v>
      </c>
      <c r="AC76" s="15">
        <f ca="1">COUNTIF($A$5:$A76,$AC$5)</f>
        <v>4</v>
      </c>
      <c r="AD76" s="15">
        <f ca="1">COUNTIF($A$5:$A76,$AD$5)</f>
        <v>2</v>
      </c>
      <c r="AE76" s="15">
        <f ca="1">COUNTIF($A$5:$A76,$AE$5)</f>
        <v>6</v>
      </c>
      <c r="AF76" s="15">
        <f ca="1">COUNTIF($A$5:$A76,$AF$5)</f>
        <v>1</v>
      </c>
      <c r="AG76" s="15">
        <f ca="1">COUNTIF($A$5:$A76,$AG$5)</f>
        <v>2</v>
      </c>
      <c r="AH76" s="15">
        <f ca="1">COUNTIF($A$5:$A76,$AH$5)</f>
        <v>0</v>
      </c>
      <c r="AI76" s="15">
        <f ca="1">COUNTIF($A$5:$A76,$AI$5)</f>
        <v>2</v>
      </c>
      <c r="AJ76" s="15">
        <f ca="1">COUNTIF($A$5:$A76,$AJ$5)</f>
        <v>3</v>
      </c>
      <c r="AK76" s="15">
        <f ca="1">COUNTIF($A$5:$A76,$AK$5)</f>
        <v>3</v>
      </c>
      <c r="AL76" s="15">
        <f ca="1">COUNTIF($A$5:$A76,$AL$5)</f>
        <v>2</v>
      </c>
      <c r="AM76" s="22">
        <v>72</v>
      </c>
      <c r="AN76" s="25">
        <f t="shared" ca="1" si="36"/>
        <v>0</v>
      </c>
      <c r="AO76" s="41">
        <f t="shared" ca="1" si="37"/>
        <v>6</v>
      </c>
      <c r="AP76" s="41">
        <f t="shared" ca="1" si="38"/>
        <v>31</v>
      </c>
      <c r="AQ76" s="41">
        <f t="shared" ca="1" si="39"/>
        <v>22</v>
      </c>
      <c r="AR76" s="67">
        <f t="shared" si="33"/>
        <v>24</v>
      </c>
      <c r="AS76" s="67">
        <f t="shared" ca="1" si="40"/>
        <v>2</v>
      </c>
      <c r="AT76" s="41" t="str">
        <f ca="1">IF(COUNTIF($A$5:$A76,A76)&gt;1,"R","U")</f>
        <v>R</v>
      </c>
      <c r="AU76" s="48" t="str">
        <f t="shared" ca="1" si="41"/>
        <v>R</v>
      </c>
      <c r="AV76" s="42">
        <f ca="1">COUNTIFS($AU$5:AU76,"L",$AT$5:AT76,"U")</f>
        <v>14</v>
      </c>
      <c r="AW76" s="42">
        <f ca="1">COUNTIFS($AU$5:AU76,"R",$AT$5:AT76,"U")</f>
        <v>16</v>
      </c>
      <c r="AX76" s="42" t="str">
        <f t="shared" ca="1" si="31"/>
        <v/>
      </c>
      <c r="AY76" s="42" t="str">
        <f t="shared" ca="1" si="32"/>
        <v/>
      </c>
      <c r="AZ76" s="48" t="str">
        <f t="shared" ca="1" si="42"/>
        <v>B</v>
      </c>
      <c r="BA76" s="42">
        <f ca="1">COUNTIFS($AZ$5:AZ76,"T",$AT$5:AT76,"U")</f>
        <v>16</v>
      </c>
      <c r="BB76" s="42">
        <f ca="1">COUNTIFS($AZ$5:AZ76,"B",$AT$5:AT76,"U")</f>
        <v>14</v>
      </c>
      <c r="BC76" s="42" t="str">
        <f t="shared" ca="1" si="34"/>
        <v/>
      </c>
      <c r="BD76" s="42" t="str">
        <f t="shared" ca="1" si="35"/>
        <v/>
      </c>
      <c r="BE76" s="42">
        <f ca="1">COUNTIFS($AZ$4:AZ76,"T",$AU$4:AU76,"L",$AT$4:AT76,"U")</f>
        <v>8</v>
      </c>
      <c r="BF76" s="42">
        <f ca="1">COUNTIFS($AZ$4:AZ76,"B",$AU$4:AU76,"L",$AT$4:AT76,"U")</f>
        <v>6</v>
      </c>
      <c r="BG76" s="42">
        <f ca="1">COUNTIFS($AZ$4:AZ76,"T",$AU$4:AU76,"R",$AT$4:AT76,"U")</f>
        <v>8</v>
      </c>
      <c r="BH76" s="42">
        <f ca="1">COUNTIFS($AZ$4:AZ76,"B",$AU$4:AU76,"R",$AT$4:AT76,"U")</f>
        <v>8</v>
      </c>
      <c r="BI76" s="42"/>
      <c r="BP76" s="31"/>
    </row>
    <row r="77" spans="1:68">
      <c r="A77" s="52">
        <f t="shared" ca="1" si="29"/>
        <v>35</v>
      </c>
      <c r="B77" s="15">
        <f ca="1">COUNTIF($A$5:A77,$B$5)</f>
        <v>0</v>
      </c>
      <c r="C77" s="15">
        <f ca="1">COUNTIF($A$5:$A77,$C$5)</f>
        <v>0</v>
      </c>
      <c r="D77" s="15">
        <f ca="1">COUNTIF($A$5:$A77,$D$5)</f>
        <v>3</v>
      </c>
      <c r="E77" s="15">
        <f ca="1">COUNTIF($A$5:$A77,$E$5)</f>
        <v>2</v>
      </c>
      <c r="F77" s="15">
        <f ca="1">COUNTIF($A$5:$A77,$F$5)</f>
        <v>0</v>
      </c>
      <c r="G77" s="15">
        <f ca="1">COUNTIF($A$5:$A77,$G$5)</f>
        <v>2</v>
      </c>
      <c r="H77" s="15">
        <f ca="1">COUNTIF($A$5:$A77,$H$5)</f>
        <v>2</v>
      </c>
      <c r="I77" s="15">
        <f ca="1">COUNTIF($A$5:$A77,$I$5)</f>
        <v>2</v>
      </c>
      <c r="J77" s="15">
        <f ca="1">COUNTIF($A$5:$A77,$J$5)</f>
        <v>2</v>
      </c>
      <c r="K77" s="15">
        <f ca="1">COUNTIF($A$5:$A77,$K$5)</f>
        <v>6</v>
      </c>
      <c r="L77" s="15">
        <f ca="1">COUNTIF($A$5:$A77,$L$5)</f>
        <v>0</v>
      </c>
      <c r="M77" s="15">
        <f ca="1">COUNTIF($A$5:$A77,$M$5)</f>
        <v>1</v>
      </c>
      <c r="N77" s="15">
        <f ca="1">COUNTIF($A$5:$A77,$N$5)</f>
        <v>1</v>
      </c>
      <c r="O77" s="15">
        <f ca="1">COUNTIF($A$5:$A77,$O$5)</f>
        <v>2</v>
      </c>
      <c r="P77" s="15">
        <f ca="1">COUNTIF($A$5:$A77,$P$5)</f>
        <v>5</v>
      </c>
      <c r="Q77" s="15">
        <f ca="1">COUNTIF($A$5:$A77,$Q$5)</f>
        <v>2</v>
      </c>
      <c r="R77" s="15">
        <f ca="1">COUNTIF($A$5:$A77,$R$5)</f>
        <v>4</v>
      </c>
      <c r="S77" s="15">
        <f ca="1">COUNTIF($A$5:$A77,$S$5)</f>
        <v>0</v>
      </c>
      <c r="T77" s="15">
        <f ca="1">COUNTIF($A$5:$A77,$T$5)</f>
        <v>2</v>
      </c>
      <c r="U77" s="15">
        <f ca="1">COUNTIF($A$5:$A77,$U$5)</f>
        <v>1</v>
      </c>
      <c r="V77" s="15">
        <f ca="1">COUNTIF($A$5:$A77,$V$5)</f>
        <v>1</v>
      </c>
      <c r="W77" s="15">
        <f ca="1">COUNTIF($A$5:$A77,$W$5)</f>
        <v>3</v>
      </c>
      <c r="X77" s="15">
        <f ca="1">COUNTIF($A$5:$A77,$X$5)</f>
        <v>1</v>
      </c>
      <c r="Y77" s="15">
        <f ca="1">COUNTIF($A$5:$A77,$Y$5)</f>
        <v>1</v>
      </c>
      <c r="Z77" s="15">
        <f ca="1">COUNTIF($A$5:$A77,$Z$5)</f>
        <v>1</v>
      </c>
      <c r="AA77" s="15">
        <f ca="1">COUNTIF($A$5:$A77,$AA$5)</f>
        <v>1</v>
      </c>
      <c r="AB77" s="15">
        <f ca="1">COUNTIF($A$5:$A77,$AB$5)</f>
        <v>2</v>
      </c>
      <c r="AC77" s="15">
        <f ca="1">COUNTIF($A$5:$A77,$AC$5)</f>
        <v>4</v>
      </c>
      <c r="AD77" s="15">
        <f ca="1">COUNTIF($A$5:$A77,$AD$5)</f>
        <v>2</v>
      </c>
      <c r="AE77" s="15">
        <f ca="1">COUNTIF($A$5:$A77,$AE$5)</f>
        <v>6</v>
      </c>
      <c r="AF77" s="15">
        <f ca="1">COUNTIF($A$5:$A77,$AF$5)</f>
        <v>1</v>
      </c>
      <c r="AG77" s="15">
        <f ca="1">COUNTIF($A$5:$A77,$AG$5)</f>
        <v>2</v>
      </c>
      <c r="AH77" s="15">
        <f ca="1">COUNTIF($A$5:$A77,$AH$5)</f>
        <v>0</v>
      </c>
      <c r="AI77" s="15">
        <f ca="1">COUNTIF($A$5:$A77,$AI$5)</f>
        <v>2</v>
      </c>
      <c r="AJ77" s="15">
        <f ca="1">COUNTIF($A$5:$A77,$AJ$5)</f>
        <v>4</v>
      </c>
      <c r="AK77" s="15">
        <f ca="1">COUNTIF($A$5:$A77,$AK$5)</f>
        <v>3</v>
      </c>
      <c r="AL77" s="15">
        <f ca="1">COUNTIF($A$5:$A77,$AL$5)</f>
        <v>2</v>
      </c>
      <c r="AM77" s="22">
        <v>73</v>
      </c>
      <c r="AN77" s="25">
        <f t="shared" ca="1" si="36"/>
        <v>0</v>
      </c>
      <c r="AO77" s="41">
        <f t="shared" ca="1" si="37"/>
        <v>6</v>
      </c>
      <c r="AP77" s="41">
        <f t="shared" ca="1" si="38"/>
        <v>31</v>
      </c>
      <c r="AQ77" s="41">
        <f t="shared" ca="1" si="39"/>
        <v>22</v>
      </c>
      <c r="AR77" s="67">
        <f t="shared" si="33"/>
        <v>24</v>
      </c>
      <c r="AS77" s="67">
        <f t="shared" ca="1" si="40"/>
        <v>2</v>
      </c>
      <c r="AT77" s="41" t="str">
        <f ca="1">IF(COUNTIF($A$5:$A77,A77)&gt;1,"R","U")</f>
        <v>R</v>
      </c>
      <c r="AU77" s="48" t="str">
        <f t="shared" ca="1" si="41"/>
        <v>L</v>
      </c>
      <c r="AV77" s="42">
        <f ca="1">COUNTIFS($AU$5:AU77,"L",$AT$5:AT77,"U")</f>
        <v>14</v>
      </c>
      <c r="AW77" s="42">
        <f ca="1">COUNTIFS($AU$5:AU77,"R",$AT$5:AT77,"U")</f>
        <v>16</v>
      </c>
      <c r="AX77" s="42" t="str">
        <f t="shared" ca="1" si="31"/>
        <v/>
      </c>
      <c r="AY77" s="42" t="str">
        <f t="shared" ca="1" si="32"/>
        <v/>
      </c>
      <c r="AZ77" s="48" t="str">
        <f t="shared" ca="1" si="42"/>
        <v>T</v>
      </c>
      <c r="BA77" s="42">
        <f ca="1">COUNTIFS($AZ$5:AZ77,"T",$AT$5:AT77,"U")</f>
        <v>16</v>
      </c>
      <c r="BB77" s="42">
        <f ca="1">COUNTIFS($AZ$5:AZ77,"B",$AT$5:AT77,"U")</f>
        <v>14</v>
      </c>
      <c r="BC77" s="42" t="str">
        <f t="shared" ca="1" si="34"/>
        <v/>
      </c>
      <c r="BD77" s="42" t="str">
        <f t="shared" ca="1" si="35"/>
        <v/>
      </c>
      <c r="BE77" s="42">
        <f ca="1">COUNTIFS($AZ$4:AZ77,"T",$AU$4:AU77,"L",$AT$4:AT77,"U")</f>
        <v>8</v>
      </c>
      <c r="BF77" s="42">
        <f ca="1">COUNTIFS($AZ$4:AZ77,"B",$AU$4:AU77,"L",$AT$4:AT77,"U")</f>
        <v>6</v>
      </c>
      <c r="BG77" s="42">
        <f ca="1">COUNTIFS($AZ$4:AZ77,"T",$AU$4:AU77,"R",$AT$4:AT77,"U")</f>
        <v>8</v>
      </c>
      <c r="BH77" s="42">
        <f ca="1">COUNTIFS($AZ$4:AZ77,"B",$AU$4:AU77,"R",$AT$4:AT77,"U")</f>
        <v>8</v>
      </c>
      <c r="BI77" s="42"/>
      <c r="BP77" s="31"/>
    </row>
    <row r="78" spans="1:68">
      <c r="A78" s="52">
        <f t="shared" ca="1" si="29"/>
        <v>21</v>
      </c>
      <c r="B78" s="15">
        <f ca="1">COUNTIF($A$5:A78,$B$5)</f>
        <v>0</v>
      </c>
      <c r="C78" s="15">
        <f ca="1">COUNTIF($A$5:$A78,$C$5)</f>
        <v>0</v>
      </c>
      <c r="D78" s="15">
        <f ca="1">COUNTIF($A$5:$A78,$D$5)</f>
        <v>3</v>
      </c>
      <c r="E78" s="15">
        <f ca="1">COUNTIF($A$5:$A78,$E$5)</f>
        <v>2</v>
      </c>
      <c r="F78" s="15">
        <f ca="1">COUNTIF($A$5:$A78,$F$5)</f>
        <v>0</v>
      </c>
      <c r="G78" s="15">
        <f ca="1">COUNTIF($A$5:$A78,$G$5)</f>
        <v>2</v>
      </c>
      <c r="H78" s="15">
        <f ca="1">COUNTIF($A$5:$A78,$H$5)</f>
        <v>2</v>
      </c>
      <c r="I78" s="15">
        <f ca="1">COUNTIF($A$5:$A78,$I$5)</f>
        <v>2</v>
      </c>
      <c r="J78" s="15">
        <f ca="1">COUNTIF($A$5:$A78,$J$5)</f>
        <v>2</v>
      </c>
      <c r="K78" s="15">
        <f ca="1">COUNTIF($A$5:$A78,$K$5)</f>
        <v>6</v>
      </c>
      <c r="L78" s="15">
        <f ca="1">COUNTIF($A$5:$A78,$L$5)</f>
        <v>0</v>
      </c>
      <c r="M78" s="15">
        <f ca="1">COUNTIF($A$5:$A78,$M$5)</f>
        <v>1</v>
      </c>
      <c r="N78" s="15">
        <f ca="1">COUNTIF($A$5:$A78,$N$5)</f>
        <v>1</v>
      </c>
      <c r="O78" s="15">
        <f ca="1">COUNTIF($A$5:$A78,$O$5)</f>
        <v>2</v>
      </c>
      <c r="P78" s="15">
        <f ca="1">COUNTIF($A$5:$A78,$P$5)</f>
        <v>5</v>
      </c>
      <c r="Q78" s="15">
        <f ca="1">COUNTIF($A$5:$A78,$Q$5)</f>
        <v>2</v>
      </c>
      <c r="R78" s="15">
        <f ca="1">COUNTIF($A$5:$A78,$R$5)</f>
        <v>4</v>
      </c>
      <c r="S78" s="15">
        <f ca="1">COUNTIF($A$5:$A78,$S$5)</f>
        <v>0</v>
      </c>
      <c r="T78" s="15">
        <f ca="1">COUNTIF($A$5:$A78,$T$5)</f>
        <v>2</v>
      </c>
      <c r="U78" s="15">
        <f ca="1">COUNTIF($A$5:$A78,$U$5)</f>
        <v>1</v>
      </c>
      <c r="V78" s="15">
        <f ca="1">COUNTIF($A$5:$A78,$V$5)</f>
        <v>2</v>
      </c>
      <c r="W78" s="15">
        <f ca="1">COUNTIF($A$5:$A78,$W$5)</f>
        <v>3</v>
      </c>
      <c r="X78" s="15">
        <f ca="1">COUNTIF($A$5:$A78,$X$5)</f>
        <v>1</v>
      </c>
      <c r="Y78" s="15">
        <f ca="1">COUNTIF($A$5:$A78,$Y$5)</f>
        <v>1</v>
      </c>
      <c r="Z78" s="15">
        <f ca="1">COUNTIF($A$5:$A78,$Z$5)</f>
        <v>1</v>
      </c>
      <c r="AA78" s="15">
        <f ca="1">COUNTIF($A$5:$A78,$AA$5)</f>
        <v>1</v>
      </c>
      <c r="AB78" s="15">
        <f ca="1">COUNTIF($A$5:$A78,$AB$5)</f>
        <v>2</v>
      </c>
      <c r="AC78" s="15">
        <f ca="1">COUNTIF($A$5:$A78,$AC$5)</f>
        <v>4</v>
      </c>
      <c r="AD78" s="15">
        <f ca="1">COUNTIF($A$5:$A78,$AD$5)</f>
        <v>2</v>
      </c>
      <c r="AE78" s="15">
        <f ca="1">COUNTIF($A$5:$A78,$AE$5)</f>
        <v>6</v>
      </c>
      <c r="AF78" s="15">
        <f ca="1">COUNTIF($A$5:$A78,$AF$5)</f>
        <v>1</v>
      </c>
      <c r="AG78" s="15">
        <f ca="1">COUNTIF($A$5:$A78,$AG$5)</f>
        <v>2</v>
      </c>
      <c r="AH78" s="15">
        <f ca="1">COUNTIF($A$5:$A78,$AH$5)</f>
        <v>0</v>
      </c>
      <c r="AI78" s="15">
        <f ca="1">COUNTIF($A$5:$A78,$AI$5)</f>
        <v>2</v>
      </c>
      <c r="AJ78" s="15">
        <f ca="1">COUNTIF($A$5:$A78,$AJ$5)</f>
        <v>4</v>
      </c>
      <c r="AK78" s="15">
        <f ca="1">COUNTIF($A$5:$A78,$AK$5)</f>
        <v>3</v>
      </c>
      <c r="AL78" s="15">
        <f ca="1">COUNTIF($A$5:$A78,$AL$5)</f>
        <v>2</v>
      </c>
      <c r="AM78" s="22">
        <v>74</v>
      </c>
      <c r="AN78" s="25">
        <f t="shared" ca="1" si="36"/>
        <v>0</v>
      </c>
      <c r="AO78" s="41">
        <f t="shared" ca="1" si="37"/>
        <v>6</v>
      </c>
      <c r="AP78" s="41">
        <f t="shared" ca="1" si="38"/>
        <v>31</v>
      </c>
      <c r="AQ78" s="41">
        <f t="shared" ca="1" si="39"/>
        <v>23</v>
      </c>
      <c r="AR78" s="67">
        <f t="shared" si="33"/>
        <v>25</v>
      </c>
      <c r="AS78" s="67">
        <f t="shared" ca="1" si="40"/>
        <v>2</v>
      </c>
      <c r="AT78" s="41" t="str">
        <f ca="1">IF(COUNTIF($A$5:$A78,A78)&gt;1,"R","U")</f>
        <v>R</v>
      </c>
      <c r="AU78" s="48" t="str">
        <f t="shared" ca="1" si="41"/>
        <v>R</v>
      </c>
      <c r="AV78" s="42">
        <f ca="1">COUNTIFS($AU$5:AU78,"L",$AT$5:AT78,"U")</f>
        <v>14</v>
      </c>
      <c r="AW78" s="42">
        <f ca="1">COUNTIFS($AU$5:AU78,"R",$AT$5:AT78,"U")</f>
        <v>16</v>
      </c>
      <c r="AX78" s="42" t="str">
        <f t="shared" ca="1" si="31"/>
        <v/>
      </c>
      <c r="AY78" s="42" t="str">
        <f t="shared" ca="1" si="32"/>
        <v/>
      </c>
      <c r="AZ78" s="48" t="str">
        <f t="shared" ca="1" si="42"/>
        <v>T</v>
      </c>
      <c r="BA78" s="42">
        <f ca="1">COUNTIFS($AZ$5:AZ78,"T",$AT$5:AT78,"U")</f>
        <v>16</v>
      </c>
      <c r="BB78" s="42">
        <f ca="1">COUNTIFS($AZ$5:AZ78,"B",$AT$5:AT78,"U")</f>
        <v>14</v>
      </c>
      <c r="BC78" s="42" t="str">
        <f t="shared" ca="1" si="34"/>
        <v/>
      </c>
      <c r="BD78" s="42" t="str">
        <f t="shared" ca="1" si="35"/>
        <v/>
      </c>
      <c r="BE78" s="42">
        <f ca="1">COUNTIFS($AZ$4:AZ78,"T",$AU$4:AU78,"L",$AT$4:AT78,"U")</f>
        <v>8</v>
      </c>
      <c r="BF78" s="42">
        <f ca="1">COUNTIFS($AZ$4:AZ78,"B",$AU$4:AU78,"L",$AT$4:AT78,"U")</f>
        <v>6</v>
      </c>
      <c r="BG78" s="42">
        <f ca="1">COUNTIFS($AZ$4:AZ78,"T",$AU$4:AU78,"R",$AT$4:AT78,"U")</f>
        <v>8</v>
      </c>
      <c r="BH78" s="42">
        <f ca="1">COUNTIFS($AZ$4:AZ78,"B",$AU$4:AU78,"R",$AT$4:AT78,"U")</f>
        <v>8</v>
      </c>
      <c r="BI78" s="42"/>
      <c r="BK78" s="65" t="s">
        <v>46</v>
      </c>
      <c r="BP78" s="31"/>
    </row>
    <row r="79" spans="1:68">
      <c r="A79" s="52">
        <f t="shared" ca="1" si="29"/>
        <v>0</v>
      </c>
      <c r="B79" s="15">
        <f ca="1">COUNTIF($A$5:A79,$B$5)</f>
        <v>0</v>
      </c>
      <c r="C79" s="15">
        <f ca="1">COUNTIF($A$5:$A79,$C$5)</f>
        <v>0</v>
      </c>
      <c r="D79" s="15">
        <f ca="1">COUNTIF($A$5:$A79,$D$5)</f>
        <v>3</v>
      </c>
      <c r="E79" s="15">
        <f ca="1">COUNTIF($A$5:$A79,$E$5)</f>
        <v>2</v>
      </c>
      <c r="F79" s="15">
        <f ca="1">COUNTIF($A$5:$A79,$F$5)</f>
        <v>0</v>
      </c>
      <c r="G79" s="15">
        <f ca="1">COUNTIF($A$5:$A79,$G$5)</f>
        <v>2</v>
      </c>
      <c r="H79" s="15">
        <f ca="1">COUNTIF($A$5:$A79,$H$5)</f>
        <v>2</v>
      </c>
      <c r="I79" s="15">
        <f ca="1">COUNTIF($A$5:$A79,$I$5)</f>
        <v>2</v>
      </c>
      <c r="J79" s="15">
        <f ca="1">COUNTIF($A$5:$A79,$J$5)</f>
        <v>2</v>
      </c>
      <c r="K79" s="15">
        <f ca="1">COUNTIF($A$5:$A79,$K$5)</f>
        <v>6</v>
      </c>
      <c r="L79" s="15">
        <f ca="1">COUNTIF($A$5:$A79,$L$5)</f>
        <v>0</v>
      </c>
      <c r="M79" s="15">
        <f ca="1">COUNTIF($A$5:$A79,$M$5)</f>
        <v>1</v>
      </c>
      <c r="N79" s="15">
        <f ca="1">COUNTIF($A$5:$A79,$N$5)</f>
        <v>1</v>
      </c>
      <c r="O79" s="15">
        <f ca="1">COUNTIF($A$5:$A79,$O$5)</f>
        <v>2</v>
      </c>
      <c r="P79" s="15">
        <f ca="1">COUNTIF($A$5:$A79,$P$5)</f>
        <v>5</v>
      </c>
      <c r="Q79" s="15">
        <f ca="1">COUNTIF($A$5:$A79,$Q$5)</f>
        <v>2</v>
      </c>
      <c r="R79" s="15">
        <f ca="1">COUNTIF($A$5:$A79,$R$5)</f>
        <v>4</v>
      </c>
      <c r="S79" s="15">
        <f ca="1">COUNTIF($A$5:$A79,$S$5)</f>
        <v>0</v>
      </c>
      <c r="T79" s="15">
        <f ca="1">COUNTIF($A$5:$A79,$T$5)</f>
        <v>2</v>
      </c>
      <c r="U79" s="15">
        <f ca="1">COUNTIF($A$5:$A79,$U$5)</f>
        <v>1</v>
      </c>
      <c r="V79" s="15">
        <f ca="1">COUNTIF($A$5:$A79,$V$5)</f>
        <v>2</v>
      </c>
      <c r="W79" s="15">
        <f ca="1">COUNTIF($A$5:$A79,$W$5)</f>
        <v>3</v>
      </c>
      <c r="X79" s="15">
        <f ca="1">COUNTIF($A$5:$A79,$X$5)</f>
        <v>1</v>
      </c>
      <c r="Y79" s="15">
        <f ca="1">COUNTIF($A$5:$A79,$Y$5)</f>
        <v>1</v>
      </c>
      <c r="Z79" s="15">
        <f ca="1">COUNTIF($A$5:$A79,$Z$5)</f>
        <v>1</v>
      </c>
      <c r="AA79" s="15">
        <f ca="1">COUNTIF($A$5:$A79,$AA$5)</f>
        <v>1</v>
      </c>
      <c r="AB79" s="15">
        <f ca="1">COUNTIF($A$5:$A79,$AB$5)</f>
        <v>2</v>
      </c>
      <c r="AC79" s="15">
        <f ca="1">COUNTIF($A$5:$A79,$AC$5)</f>
        <v>4</v>
      </c>
      <c r="AD79" s="15">
        <f ca="1">COUNTIF($A$5:$A79,$AD$5)</f>
        <v>2</v>
      </c>
      <c r="AE79" s="15">
        <f ca="1">COUNTIF($A$5:$A79,$AE$5)</f>
        <v>6</v>
      </c>
      <c r="AF79" s="15">
        <f ca="1">COUNTIF($A$5:$A79,$AF$5)</f>
        <v>1</v>
      </c>
      <c r="AG79" s="15">
        <f ca="1">COUNTIF($A$5:$A79,$AG$5)</f>
        <v>2</v>
      </c>
      <c r="AH79" s="15">
        <f ca="1">COUNTIF($A$5:$A79,$AH$5)</f>
        <v>0</v>
      </c>
      <c r="AI79" s="15">
        <f ca="1">COUNTIF($A$5:$A79,$AI$5)</f>
        <v>2</v>
      </c>
      <c r="AJ79" s="15">
        <f ca="1">COUNTIF($A$5:$A79,$AJ$5)</f>
        <v>4</v>
      </c>
      <c r="AK79" s="15">
        <f ca="1">COUNTIF($A$5:$A79,$AK$5)</f>
        <v>3</v>
      </c>
      <c r="AL79" s="15">
        <f ca="1">COUNTIF($A$5:$A79,$AL$5)</f>
        <v>3</v>
      </c>
      <c r="AM79" s="22">
        <v>75</v>
      </c>
      <c r="AN79" s="25">
        <f t="shared" ref="AN79" ca="1" si="43">IF(AP79=0,AM79,0)</f>
        <v>0</v>
      </c>
      <c r="AO79" s="41">
        <f t="shared" ref="AO79" ca="1" si="44">COUNTIF(B79:AL79,"0")</f>
        <v>6</v>
      </c>
      <c r="AP79" s="41">
        <f t="shared" ref="AP79" ca="1" si="45">COUNTIF(B79:AL79,"&gt;0")</f>
        <v>31</v>
      </c>
      <c r="AQ79" s="41">
        <f t="shared" ref="AQ79" ca="1" si="46">COUNTIF(B79:AL79,"&gt;1")</f>
        <v>23</v>
      </c>
      <c r="AR79" s="67">
        <f t="shared" si="33"/>
        <v>25</v>
      </c>
      <c r="AS79" s="67">
        <f t="shared" ref="AS79" ca="1" si="47">AR79-AQ79</f>
        <v>2</v>
      </c>
      <c r="AT79" s="41" t="str">
        <f ca="1">IF(COUNTIF($A$5:$A79,A79)&gt;1,"R","U")</f>
        <v>R</v>
      </c>
      <c r="AU79" s="48">
        <f t="shared" ca="1" si="41"/>
        <v>0</v>
      </c>
      <c r="AV79" s="42">
        <f ca="1">COUNTIFS($AU$5:AU79,"L",$AT$5:AT79,"U")</f>
        <v>14</v>
      </c>
      <c r="AW79" s="42">
        <f ca="1">COUNTIFS($AU$5:AU79,"R",$AT$5:AT79,"U")</f>
        <v>16</v>
      </c>
      <c r="AX79" s="42" t="str">
        <f t="shared" ca="1" si="31"/>
        <v/>
      </c>
      <c r="AY79" s="42" t="str">
        <f t="shared" ca="1" si="32"/>
        <v/>
      </c>
      <c r="AZ79" s="48">
        <f t="shared" ca="1" si="42"/>
        <v>0</v>
      </c>
      <c r="BA79" s="42">
        <f ca="1">COUNTIFS($AZ$5:AZ79,"T",$AT$5:AT79,"U")</f>
        <v>16</v>
      </c>
      <c r="BB79" s="42">
        <f ca="1">COUNTIFS($AZ$5:AZ79,"B",$AT$5:AT79,"U")</f>
        <v>14</v>
      </c>
      <c r="BC79" s="42" t="str">
        <f t="shared" ca="1" si="34"/>
        <v/>
      </c>
      <c r="BD79" s="42" t="str">
        <f t="shared" ca="1" si="35"/>
        <v/>
      </c>
      <c r="BE79" s="42">
        <f ca="1">COUNTIFS($AZ$4:AZ79,"T",$AU$4:AU79,"L",$AT$4:AT79,"U")</f>
        <v>8</v>
      </c>
      <c r="BF79" s="42">
        <f ca="1">COUNTIFS($AZ$4:AZ79,"B",$AU$4:AU79,"L",$AT$4:AT79,"U")</f>
        <v>6</v>
      </c>
      <c r="BG79" s="42">
        <f ca="1">COUNTIFS($AZ$4:AZ79,"T",$AU$4:AU79,"R",$AT$4:AT79,"U")</f>
        <v>8</v>
      </c>
      <c r="BH79" s="42">
        <f ca="1">COUNTIFS($AZ$4:AZ79,"B",$AU$4:AU79,"R",$AT$4:AT79,"U")</f>
        <v>8</v>
      </c>
      <c r="BI79" s="42"/>
      <c r="BP79" s="31"/>
    </row>
    <row r="80" spans="1:68">
      <c r="A80" s="53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72"/>
      <c r="AN80" s="18"/>
      <c r="AO80" s="42"/>
      <c r="AP80" s="42"/>
      <c r="AQ80" s="42"/>
      <c r="AR80" s="68"/>
      <c r="AS80" s="68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 t="str">
        <f t="shared" ca="1" si="35"/>
        <v/>
      </c>
      <c r="BE80" s="42"/>
      <c r="BF80" s="42"/>
      <c r="BG80" s="42"/>
      <c r="BH80" s="42"/>
      <c r="BI80" s="42"/>
      <c r="BP80" s="31"/>
    </row>
    <row r="81" spans="1:68">
      <c r="A81" s="53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72"/>
      <c r="AN81" s="18"/>
      <c r="AO81" s="42"/>
      <c r="AP81" s="42"/>
      <c r="AQ81" s="42"/>
      <c r="AR81" s="68"/>
      <c r="AS81" s="68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 t="str">
        <f t="shared" si="35"/>
        <v/>
      </c>
      <c r="BE81" s="42"/>
      <c r="BF81" s="42"/>
      <c r="BG81" s="42"/>
      <c r="BH81" s="42"/>
      <c r="BI81" s="42"/>
      <c r="BP81" s="31"/>
    </row>
    <row r="82" spans="1:68">
      <c r="A82" s="53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72"/>
      <c r="AN82" s="18"/>
      <c r="AO82" s="42"/>
      <c r="AP82" s="42"/>
      <c r="AQ82" s="42"/>
      <c r="AR82" s="68"/>
      <c r="AS82" s="68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 t="str">
        <f t="shared" si="35"/>
        <v/>
      </c>
      <c r="BE82" s="42"/>
      <c r="BF82" s="42"/>
      <c r="BG82" s="42"/>
      <c r="BH82" s="42"/>
      <c r="BI82" s="42"/>
      <c r="BP82" s="31"/>
    </row>
    <row r="83" spans="1:68">
      <c r="A83" s="53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72"/>
      <c r="AN83" s="18"/>
      <c r="AO83" s="42"/>
      <c r="AP83" s="42"/>
      <c r="AQ83" s="42"/>
      <c r="AR83" s="68"/>
      <c r="AS83" s="68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 t="str">
        <f t="shared" si="35"/>
        <v/>
      </c>
      <c r="BE83" s="42"/>
      <c r="BF83" s="42"/>
      <c r="BG83" s="42"/>
      <c r="BH83" s="42"/>
      <c r="BI83" s="42"/>
      <c r="BP83" s="31"/>
    </row>
    <row r="84" spans="1:68">
      <c r="A84" s="53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72"/>
      <c r="AN84" s="18"/>
      <c r="AO84" s="42"/>
      <c r="AP84" s="42"/>
      <c r="AQ84" s="42"/>
      <c r="AR84" s="68"/>
      <c r="AS84" s="68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 t="str">
        <f t="shared" si="35"/>
        <v/>
      </c>
      <c r="BE84" s="42"/>
      <c r="BF84" s="42"/>
      <c r="BG84" s="42"/>
      <c r="BH84" s="42"/>
      <c r="BI84" s="42"/>
      <c r="BP84" s="31"/>
    </row>
    <row r="85" spans="1:68">
      <c r="A85" s="53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72"/>
      <c r="AN85" s="18"/>
      <c r="AO85" s="42"/>
      <c r="AP85" s="42"/>
      <c r="AQ85" s="42"/>
      <c r="AR85" s="68"/>
      <c r="AS85" s="68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 t="str">
        <f t="shared" si="35"/>
        <v/>
      </c>
      <c r="BE85" s="42"/>
      <c r="BF85" s="42"/>
      <c r="BG85" s="42"/>
      <c r="BH85" s="42"/>
      <c r="BI85" s="42"/>
      <c r="BP85" s="31"/>
    </row>
    <row r="86" spans="1:68">
      <c r="A86" s="53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72"/>
      <c r="AN86" s="18"/>
      <c r="AO86" s="42"/>
      <c r="AP86" s="42"/>
      <c r="AQ86" s="42"/>
      <c r="AR86" s="68"/>
      <c r="AS86" s="68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 t="str">
        <f t="shared" si="35"/>
        <v/>
      </c>
      <c r="BE86" s="42"/>
      <c r="BF86" s="42"/>
      <c r="BG86" s="42"/>
      <c r="BH86" s="42"/>
      <c r="BI86" s="42"/>
      <c r="BP86" s="31"/>
    </row>
    <row r="87" spans="1:68">
      <c r="A87" s="53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72"/>
      <c r="AN87" s="18"/>
      <c r="AO87" s="42"/>
      <c r="AP87" s="42"/>
      <c r="AQ87" s="42"/>
      <c r="AR87" s="68"/>
      <c r="AS87" s="68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 t="str">
        <f t="shared" si="35"/>
        <v/>
      </c>
      <c r="BE87" s="42"/>
      <c r="BF87" s="42"/>
      <c r="BG87" s="42"/>
      <c r="BH87" s="42"/>
      <c r="BI87" s="42"/>
      <c r="BP87" s="31"/>
    </row>
    <row r="88" spans="1:68">
      <c r="A88" s="53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72"/>
      <c r="AN88" s="18"/>
      <c r="AO88" s="42"/>
      <c r="AP88" s="42"/>
      <c r="AQ88" s="42"/>
      <c r="AR88" s="68"/>
      <c r="AS88" s="68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 t="str">
        <f t="shared" si="35"/>
        <v/>
      </c>
      <c r="BE88" s="42"/>
      <c r="BF88" s="42"/>
      <c r="BG88" s="42"/>
      <c r="BH88" s="42"/>
      <c r="BI88" s="42"/>
      <c r="BP88" s="31"/>
    </row>
    <row r="89" spans="1:68">
      <c r="A89" s="53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72"/>
      <c r="AN89" s="18"/>
      <c r="AO89" s="42"/>
      <c r="AP89" s="42"/>
      <c r="AQ89" s="42"/>
      <c r="AR89" s="68"/>
      <c r="AS89" s="68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 t="str">
        <f t="shared" si="35"/>
        <v/>
      </c>
      <c r="BE89" s="42"/>
      <c r="BF89" s="42"/>
      <c r="BG89" s="42"/>
      <c r="BH89" s="42"/>
      <c r="BI89" s="42"/>
      <c r="BP89" s="31"/>
    </row>
    <row r="90" spans="1:68">
      <c r="A90" s="53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72"/>
      <c r="AN90" s="18"/>
      <c r="AO90" s="42"/>
      <c r="AP90" s="42"/>
      <c r="AQ90" s="42"/>
      <c r="AR90" s="68"/>
      <c r="AS90" s="68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 t="str">
        <f t="shared" si="35"/>
        <v/>
      </c>
      <c r="BE90" s="42"/>
      <c r="BF90" s="42"/>
      <c r="BG90" s="42"/>
      <c r="BH90" s="42"/>
      <c r="BI90" s="42"/>
      <c r="BP90" s="31"/>
    </row>
    <row r="91" spans="1:68">
      <c r="A91" s="53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72"/>
      <c r="AN91" s="18"/>
      <c r="AO91" s="42"/>
      <c r="AP91" s="42"/>
      <c r="AQ91" s="42"/>
      <c r="AR91" s="68"/>
      <c r="AS91" s="68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 t="str">
        <f t="shared" si="35"/>
        <v/>
      </c>
      <c r="BE91" s="42"/>
      <c r="BF91" s="42"/>
      <c r="BG91" s="42"/>
      <c r="BH91" s="42"/>
      <c r="BI91" s="42"/>
      <c r="BP91" s="31"/>
    </row>
    <row r="92" spans="1:68">
      <c r="A92" s="53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72"/>
      <c r="AN92" s="18"/>
      <c r="AO92" s="42"/>
      <c r="AP92" s="42"/>
      <c r="AQ92" s="42"/>
      <c r="AR92" s="68"/>
      <c r="AS92" s="68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 t="str">
        <f t="shared" si="35"/>
        <v/>
      </c>
      <c r="BE92" s="42"/>
      <c r="BF92" s="42"/>
      <c r="BG92" s="42"/>
      <c r="BH92" s="42"/>
      <c r="BI92" s="42"/>
      <c r="BP92" s="31"/>
    </row>
    <row r="93" spans="1:68">
      <c r="A93" s="53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72"/>
      <c r="AN93" s="18"/>
      <c r="AO93" s="42"/>
      <c r="AP93" s="42"/>
      <c r="AQ93" s="42"/>
      <c r="AR93" s="68"/>
      <c r="AS93" s="68"/>
      <c r="AT93" s="42"/>
      <c r="AU93" s="42"/>
      <c r="AV93" s="42"/>
      <c r="AW93" s="42"/>
      <c r="AX93" s="42"/>
      <c r="AY93" s="42"/>
      <c r="AZ93" s="42"/>
      <c r="BA93" s="42"/>
      <c r="BB93" s="42"/>
      <c r="BC93" s="42"/>
      <c r="BD93" s="42" t="str">
        <f t="shared" si="35"/>
        <v/>
      </c>
      <c r="BE93" s="42"/>
      <c r="BF93" s="42"/>
      <c r="BG93" s="42"/>
      <c r="BH93" s="42"/>
      <c r="BI93" s="42"/>
      <c r="BP93" s="31"/>
    </row>
    <row r="94" spans="1:68">
      <c r="A94" s="53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72"/>
      <c r="AN94" s="18"/>
      <c r="AO94" s="42"/>
      <c r="AP94" s="42"/>
      <c r="AQ94" s="42"/>
      <c r="AR94" s="68"/>
      <c r="AS94" s="68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 t="str">
        <f t="shared" si="35"/>
        <v/>
      </c>
      <c r="BE94" s="42"/>
      <c r="BF94" s="42"/>
      <c r="BG94" s="42"/>
      <c r="BH94" s="42"/>
      <c r="BI94" s="42"/>
      <c r="BP94" s="31"/>
    </row>
    <row r="95" spans="1:68">
      <c r="A95" s="53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72"/>
      <c r="AN95" s="18"/>
      <c r="AO95" s="42"/>
      <c r="AP95" s="42"/>
      <c r="AQ95" s="42"/>
      <c r="AR95" s="68"/>
      <c r="AS95" s="68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 t="str">
        <f t="shared" si="35"/>
        <v/>
      </c>
      <c r="BE95" s="42"/>
      <c r="BF95" s="42"/>
      <c r="BG95" s="42"/>
      <c r="BH95" s="42"/>
      <c r="BI95" s="42"/>
      <c r="BP95" s="31"/>
    </row>
    <row r="96" spans="1:68">
      <c r="A96" s="53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72"/>
      <c r="AN96" s="18"/>
      <c r="AO96" s="42"/>
      <c r="AP96" s="42"/>
      <c r="AQ96" s="42"/>
      <c r="AR96" s="68"/>
      <c r="AS96" s="68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 t="str">
        <f t="shared" si="35"/>
        <v/>
      </c>
      <c r="BE96" s="42"/>
      <c r="BF96" s="42"/>
      <c r="BG96" s="42"/>
      <c r="BH96" s="42"/>
      <c r="BI96" s="42"/>
      <c r="BP96" s="31"/>
    </row>
    <row r="97" spans="1:68">
      <c r="A97" s="53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72"/>
      <c r="AN97" s="18"/>
      <c r="AO97" s="42"/>
      <c r="AP97" s="42"/>
      <c r="AQ97" s="42"/>
      <c r="AR97" s="68"/>
      <c r="AS97" s="68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 t="str">
        <f t="shared" si="35"/>
        <v/>
      </c>
      <c r="BE97" s="42"/>
      <c r="BF97" s="42"/>
      <c r="BG97" s="42"/>
      <c r="BH97" s="42"/>
      <c r="BI97" s="42"/>
      <c r="BP97" s="31"/>
    </row>
    <row r="98" spans="1:68">
      <c r="A98" s="53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72"/>
      <c r="AN98" s="18"/>
      <c r="AO98" s="42"/>
      <c r="AP98" s="42"/>
      <c r="AQ98" s="42"/>
      <c r="AR98" s="68"/>
      <c r="AS98" s="68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 t="str">
        <f t="shared" si="35"/>
        <v/>
      </c>
      <c r="BE98" s="42"/>
      <c r="BF98" s="42"/>
      <c r="BG98" s="42"/>
      <c r="BH98" s="42"/>
      <c r="BI98" s="42"/>
      <c r="BP98" s="31"/>
    </row>
    <row r="99" spans="1:68">
      <c r="A99" s="53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72"/>
      <c r="AN99" s="18"/>
      <c r="AO99" s="42"/>
      <c r="AP99" s="42"/>
      <c r="AQ99" s="42"/>
      <c r="AR99" s="68"/>
      <c r="AS99" s="68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 t="str">
        <f t="shared" si="35"/>
        <v/>
      </c>
      <c r="BE99" s="42"/>
      <c r="BF99" s="42"/>
      <c r="BG99" s="42"/>
      <c r="BH99" s="42"/>
      <c r="BI99" s="42"/>
      <c r="BP99" s="31"/>
    </row>
    <row r="100" spans="1:68">
      <c r="A100" s="53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72"/>
      <c r="AN100" s="18"/>
      <c r="AO100" s="42"/>
      <c r="AP100" s="42"/>
      <c r="AQ100" s="42"/>
      <c r="AR100" s="68"/>
      <c r="AS100" s="68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 t="str">
        <f t="shared" si="35"/>
        <v/>
      </c>
      <c r="BE100" s="42"/>
      <c r="BF100" s="42"/>
      <c r="BG100" s="42"/>
      <c r="BH100" s="42"/>
      <c r="BI100" s="42"/>
      <c r="BP100" s="31"/>
    </row>
    <row r="101" spans="1:68">
      <c r="A101" s="53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72"/>
      <c r="AN101" s="18"/>
      <c r="AO101" s="42"/>
      <c r="AP101" s="42"/>
      <c r="AQ101" s="42"/>
      <c r="AR101" s="68"/>
      <c r="AS101" s="68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 t="str">
        <f t="shared" si="35"/>
        <v/>
      </c>
      <c r="BE101" s="42"/>
      <c r="BF101" s="42"/>
      <c r="BG101" s="42"/>
      <c r="BH101" s="42"/>
      <c r="BI101" s="42"/>
      <c r="BP101" s="31"/>
    </row>
    <row r="102" spans="1:68">
      <c r="A102" s="53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72"/>
      <c r="AN102" s="18"/>
      <c r="AO102" s="42"/>
      <c r="AP102" s="42"/>
      <c r="AQ102" s="42"/>
      <c r="AR102" s="68"/>
      <c r="AS102" s="68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 t="str">
        <f t="shared" ref="BD102:BD124" si="48">IF(AND(AT102="U",BB102&gt;BB101),A102,"")</f>
        <v/>
      </c>
      <c r="BE102" s="42"/>
      <c r="BF102" s="42"/>
      <c r="BG102" s="42"/>
      <c r="BH102" s="42"/>
      <c r="BI102" s="42"/>
      <c r="BP102" s="31"/>
    </row>
    <row r="103" spans="1:68">
      <c r="A103" s="53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72"/>
      <c r="AN103" s="18"/>
      <c r="AO103" s="42"/>
      <c r="AP103" s="42"/>
      <c r="AQ103" s="42"/>
      <c r="AR103" s="68"/>
      <c r="AS103" s="68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 t="str">
        <f t="shared" si="48"/>
        <v/>
      </c>
      <c r="BE103" s="42"/>
      <c r="BF103" s="42"/>
      <c r="BG103" s="42"/>
      <c r="BH103" s="42"/>
      <c r="BI103" s="42"/>
      <c r="BP103" s="31"/>
    </row>
    <row r="104" spans="1:68">
      <c r="A104" s="53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72"/>
      <c r="AN104" s="18"/>
      <c r="AO104" s="42"/>
      <c r="AP104" s="42"/>
      <c r="AQ104" s="42"/>
      <c r="AR104" s="68"/>
      <c r="AS104" s="68"/>
      <c r="AT104" s="42"/>
      <c r="AU104" s="42"/>
      <c r="AV104" s="42"/>
      <c r="AW104" s="42"/>
      <c r="AX104" s="42"/>
      <c r="AY104" s="42"/>
      <c r="AZ104" s="42"/>
      <c r="BA104" s="42"/>
      <c r="BB104" s="42"/>
      <c r="BC104" s="42"/>
      <c r="BD104" s="42" t="str">
        <f t="shared" si="48"/>
        <v/>
      </c>
      <c r="BE104" s="42"/>
      <c r="BF104" s="42"/>
      <c r="BG104" s="42"/>
      <c r="BH104" s="42"/>
      <c r="BI104" s="42"/>
      <c r="BP104" s="31"/>
    </row>
    <row r="105" spans="1:68">
      <c r="A105" s="53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72"/>
      <c r="AN105" s="18"/>
      <c r="AO105" s="42"/>
      <c r="AP105" s="42"/>
      <c r="AQ105" s="42"/>
      <c r="AR105" s="68"/>
      <c r="AS105" s="68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 t="str">
        <f t="shared" si="48"/>
        <v/>
      </c>
      <c r="BE105" s="42"/>
      <c r="BF105" s="42"/>
      <c r="BG105" s="42"/>
      <c r="BH105" s="42"/>
      <c r="BI105" s="42"/>
      <c r="BP105" s="31"/>
    </row>
    <row r="106" spans="1:68">
      <c r="A106" s="53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72"/>
      <c r="AN106" s="18"/>
      <c r="AO106" s="42"/>
      <c r="AP106" s="42"/>
      <c r="AQ106" s="42"/>
      <c r="AR106" s="68"/>
      <c r="AS106" s="68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 t="str">
        <f t="shared" si="48"/>
        <v/>
      </c>
      <c r="BE106" s="42"/>
      <c r="BF106" s="42"/>
      <c r="BG106" s="42"/>
      <c r="BH106" s="42"/>
      <c r="BI106" s="42"/>
      <c r="BP106" s="31"/>
    </row>
    <row r="107" spans="1:68">
      <c r="A107" s="53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72"/>
      <c r="AN107" s="18"/>
      <c r="AO107" s="42"/>
      <c r="AP107" s="42"/>
      <c r="AQ107" s="42"/>
      <c r="AR107" s="68"/>
      <c r="AS107" s="68"/>
      <c r="AT107" s="42"/>
      <c r="AU107" s="42"/>
      <c r="AV107" s="42"/>
      <c r="AW107" s="42"/>
      <c r="AX107" s="42"/>
      <c r="AY107" s="42"/>
      <c r="AZ107" s="42"/>
      <c r="BA107" s="42"/>
      <c r="BB107" s="42"/>
      <c r="BC107" s="42"/>
      <c r="BD107" s="42" t="str">
        <f t="shared" si="48"/>
        <v/>
      </c>
      <c r="BE107" s="42"/>
      <c r="BF107" s="42"/>
      <c r="BG107" s="42"/>
      <c r="BH107" s="42"/>
      <c r="BI107" s="42"/>
      <c r="BP107" s="31"/>
    </row>
    <row r="108" spans="1:68">
      <c r="A108" s="53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72"/>
      <c r="AN108" s="18"/>
      <c r="AO108" s="42"/>
      <c r="AP108" s="42"/>
      <c r="AQ108" s="42"/>
      <c r="AR108" s="68"/>
      <c r="AS108" s="68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 t="str">
        <f t="shared" si="48"/>
        <v/>
      </c>
      <c r="BE108" s="42"/>
      <c r="BF108" s="42"/>
      <c r="BG108" s="42"/>
      <c r="BH108" s="42"/>
      <c r="BI108" s="42"/>
      <c r="BP108" s="31"/>
    </row>
    <row r="109" spans="1:68">
      <c r="A109" s="53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72"/>
      <c r="AN109" s="18"/>
      <c r="AO109" s="42"/>
      <c r="AP109" s="42"/>
      <c r="AQ109" s="42"/>
      <c r="AR109" s="68"/>
      <c r="AS109" s="68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 t="str">
        <f t="shared" si="48"/>
        <v/>
      </c>
      <c r="BE109" s="42"/>
      <c r="BF109" s="42"/>
      <c r="BG109" s="42"/>
      <c r="BH109" s="42"/>
      <c r="BI109" s="42"/>
      <c r="BP109" s="31"/>
    </row>
    <row r="110" spans="1:68">
      <c r="A110" s="53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72"/>
      <c r="AN110" s="18"/>
      <c r="AO110" s="42"/>
      <c r="AP110" s="42"/>
      <c r="AQ110" s="42"/>
      <c r="AR110" s="68"/>
      <c r="AS110" s="68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 t="str">
        <f t="shared" si="48"/>
        <v/>
      </c>
      <c r="BE110" s="42"/>
      <c r="BF110" s="42"/>
      <c r="BG110" s="42"/>
      <c r="BH110" s="42"/>
      <c r="BI110" s="42"/>
      <c r="BP110" s="31"/>
    </row>
    <row r="111" spans="1:68">
      <c r="A111" s="53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72"/>
      <c r="AN111" s="18"/>
      <c r="AO111" s="42"/>
      <c r="AP111" s="42"/>
      <c r="AQ111" s="42"/>
      <c r="AR111" s="68"/>
      <c r="AS111" s="68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 t="str">
        <f t="shared" si="48"/>
        <v/>
      </c>
      <c r="BE111" s="42"/>
      <c r="BF111" s="42"/>
      <c r="BG111" s="42"/>
      <c r="BH111" s="42"/>
      <c r="BI111" s="42"/>
      <c r="BP111" s="31"/>
    </row>
    <row r="112" spans="1:68">
      <c r="A112" s="53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72"/>
      <c r="AN112" s="18"/>
      <c r="AO112" s="42"/>
      <c r="AP112" s="42"/>
      <c r="AQ112" s="42"/>
      <c r="AR112" s="68"/>
      <c r="AS112" s="68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 t="str">
        <f t="shared" si="48"/>
        <v/>
      </c>
      <c r="BE112" s="42"/>
      <c r="BF112" s="42"/>
      <c r="BG112" s="42"/>
      <c r="BH112" s="42"/>
      <c r="BI112" s="42"/>
      <c r="BP112" s="31"/>
    </row>
    <row r="113" spans="1:68">
      <c r="A113" s="53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72"/>
      <c r="AN113" s="18"/>
      <c r="AO113" s="42"/>
      <c r="AP113" s="42"/>
      <c r="AQ113" s="42"/>
      <c r="AR113" s="68"/>
      <c r="AS113" s="68"/>
      <c r="AT113" s="42"/>
      <c r="AU113" s="42"/>
      <c r="AV113" s="42"/>
      <c r="AW113" s="42"/>
      <c r="AX113" s="42"/>
      <c r="AY113" s="42"/>
      <c r="AZ113" s="42"/>
      <c r="BA113" s="42"/>
      <c r="BB113" s="42"/>
      <c r="BC113" s="42"/>
      <c r="BD113" s="42" t="str">
        <f t="shared" si="48"/>
        <v/>
      </c>
      <c r="BE113" s="42"/>
      <c r="BF113" s="42"/>
      <c r="BG113" s="42"/>
      <c r="BH113" s="42"/>
      <c r="BI113" s="42"/>
      <c r="BP113" s="31"/>
    </row>
    <row r="114" spans="1:68" ht="15.75" customHeight="1">
      <c r="A114" s="53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72"/>
      <c r="AN114" s="18"/>
      <c r="AO114" s="42"/>
      <c r="AP114" s="42"/>
      <c r="AQ114" s="42"/>
      <c r="AR114" s="68"/>
      <c r="AS114" s="68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 t="str">
        <f t="shared" si="48"/>
        <v/>
      </c>
      <c r="BE114" s="42"/>
      <c r="BF114" s="42"/>
      <c r="BG114" s="42"/>
      <c r="BH114" s="42"/>
      <c r="BI114" s="42"/>
      <c r="BP114" s="31"/>
    </row>
    <row r="115" spans="1:68">
      <c r="A115" s="53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72"/>
      <c r="AN115" s="18"/>
      <c r="AO115" s="42"/>
      <c r="AP115" s="42"/>
      <c r="AQ115" s="42"/>
      <c r="AR115" s="68"/>
      <c r="AS115" s="68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 t="str">
        <f t="shared" si="48"/>
        <v/>
      </c>
      <c r="BE115" s="42"/>
      <c r="BF115" s="42"/>
      <c r="BG115" s="42"/>
      <c r="BH115" s="42"/>
      <c r="BI115" s="42"/>
      <c r="BP115" s="31"/>
    </row>
    <row r="116" spans="1:68">
      <c r="A116" s="53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72"/>
      <c r="AN116" s="18"/>
      <c r="AO116" s="42"/>
      <c r="AP116" s="42"/>
      <c r="AQ116" s="42"/>
      <c r="AR116" s="68"/>
      <c r="AS116" s="68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 t="str">
        <f t="shared" si="48"/>
        <v/>
      </c>
      <c r="BE116" s="42"/>
      <c r="BF116" s="42"/>
      <c r="BG116" s="42"/>
      <c r="BH116" s="42"/>
      <c r="BI116" s="42"/>
      <c r="BP116" s="31"/>
    </row>
    <row r="117" spans="1:68">
      <c r="A117" s="53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72"/>
      <c r="AN117" s="18"/>
      <c r="AO117" s="42"/>
      <c r="AP117" s="42"/>
      <c r="AQ117" s="42"/>
      <c r="AR117" s="68"/>
      <c r="AS117" s="68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 t="str">
        <f t="shared" si="48"/>
        <v/>
      </c>
      <c r="BE117" s="42"/>
      <c r="BF117" s="42"/>
      <c r="BG117" s="42"/>
      <c r="BH117" s="42"/>
      <c r="BI117" s="42"/>
      <c r="BP117" s="31"/>
    </row>
    <row r="118" spans="1:68">
      <c r="A118" s="53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72"/>
      <c r="AN118" s="18"/>
      <c r="AO118" s="42"/>
      <c r="AP118" s="42"/>
      <c r="AQ118" s="42"/>
      <c r="AR118" s="68"/>
      <c r="AS118" s="68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 t="str">
        <f t="shared" si="48"/>
        <v/>
      </c>
      <c r="BE118" s="42"/>
      <c r="BF118" s="42"/>
      <c r="BG118" s="42"/>
      <c r="BH118" s="42"/>
      <c r="BI118" s="42"/>
      <c r="BP118" s="31"/>
    </row>
    <row r="119" spans="1:68">
      <c r="A119" s="53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72"/>
      <c r="AN119" s="18"/>
      <c r="AO119" s="42"/>
      <c r="AP119" s="42"/>
      <c r="AQ119" s="42"/>
      <c r="AR119" s="68"/>
      <c r="AS119" s="68"/>
      <c r="AT119" s="42"/>
      <c r="AU119" s="42"/>
      <c r="AV119" s="42"/>
      <c r="AW119" s="42"/>
      <c r="AX119" s="42"/>
      <c r="AY119" s="42"/>
      <c r="AZ119" s="42"/>
      <c r="BA119" s="42"/>
      <c r="BB119" s="42"/>
      <c r="BC119" s="42"/>
      <c r="BD119" s="42" t="str">
        <f t="shared" si="48"/>
        <v/>
      </c>
      <c r="BE119" s="42"/>
      <c r="BF119" s="42"/>
      <c r="BG119" s="42"/>
      <c r="BH119" s="42"/>
      <c r="BI119" s="42"/>
      <c r="BP119" s="31"/>
    </row>
    <row r="120" spans="1:68">
      <c r="A120" s="53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72"/>
      <c r="AN120" s="18"/>
      <c r="AO120" s="42"/>
      <c r="AP120" s="42"/>
      <c r="AQ120" s="42"/>
      <c r="AR120" s="68"/>
      <c r="AS120" s="68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 t="str">
        <f t="shared" si="48"/>
        <v/>
      </c>
      <c r="BE120" s="42"/>
      <c r="BF120" s="42"/>
      <c r="BG120" s="42"/>
      <c r="BH120" s="42"/>
      <c r="BI120" s="42"/>
      <c r="BP120" s="31"/>
    </row>
    <row r="121" spans="1:68">
      <c r="A121" s="53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72"/>
      <c r="AN121" s="18"/>
      <c r="AO121" s="42"/>
      <c r="AP121" s="42"/>
      <c r="AQ121" s="42"/>
      <c r="AR121" s="68"/>
      <c r="AS121" s="68"/>
      <c r="AT121" s="42"/>
      <c r="AU121" s="42"/>
      <c r="AV121" s="42"/>
      <c r="AW121" s="42"/>
      <c r="AX121" s="42"/>
      <c r="AY121" s="42"/>
      <c r="AZ121" s="42"/>
      <c r="BA121" s="42"/>
      <c r="BB121" s="42"/>
      <c r="BC121" s="42"/>
      <c r="BD121" s="42" t="str">
        <f t="shared" si="48"/>
        <v/>
      </c>
      <c r="BE121" s="42"/>
      <c r="BF121" s="42"/>
      <c r="BG121" s="42"/>
      <c r="BH121" s="42"/>
      <c r="BI121" s="42"/>
      <c r="BP121" s="31"/>
    </row>
    <row r="122" spans="1:68">
      <c r="A122" s="53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72"/>
      <c r="AN122" s="18"/>
      <c r="AO122" s="42"/>
      <c r="AP122" s="42"/>
      <c r="AQ122" s="42"/>
      <c r="AR122" s="68"/>
      <c r="AS122" s="68"/>
      <c r="AT122" s="42"/>
      <c r="AU122" s="42"/>
      <c r="AV122" s="42"/>
      <c r="AW122" s="42"/>
      <c r="AX122" s="42"/>
      <c r="AY122" s="42"/>
      <c r="AZ122" s="42"/>
      <c r="BA122" s="42"/>
      <c r="BB122" s="42"/>
      <c r="BC122" s="42"/>
      <c r="BD122" s="42" t="str">
        <f t="shared" si="48"/>
        <v/>
      </c>
      <c r="BE122" s="42"/>
      <c r="BF122" s="42"/>
      <c r="BG122" s="42"/>
      <c r="BH122" s="42"/>
      <c r="BI122" s="42"/>
      <c r="BP122" s="31"/>
    </row>
    <row r="123" spans="1:68">
      <c r="A123" s="53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72"/>
      <c r="AN123" s="18"/>
      <c r="AO123" s="42"/>
      <c r="AP123" s="42"/>
      <c r="AQ123" s="42"/>
      <c r="AR123" s="68"/>
      <c r="AS123" s="68"/>
      <c r="AT123" s="42"/>
      <c r="AU123" s="42"/>
      <c r="AV123" s="42"/>
      <c r="AW123" s="42"/>
      <c r="AX123" s="42"/>
      <c r="AY123" s="42"/>
      <c r="AZ123" s="42"/>
      <c r="BA123" s="42"/>
      <c r="BB123" s="42"/>
      <c r="BC123" s="42"/>
      <c r="BD123" s="42" t="str">
        <f t="shared" si="48"/>
        <v/>
      </c>
      <c r="BE123" s="42"/>
      <c r="BF123" s="42"/>
      <c r="BG123" s="42"/>
      <c r="BH123" s="42"/>
      <c r="BI123" s="42"/>
      <c r="BP123" s="31"/>
    </row>
    <row r="124" spans="1:68">
      <c r="A124" s="53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72"/>
      <c r="AN124" s="18"/>
      <c r="AO124" s="42"/>
      <c r="AP124" s="42"/>
      <c r="AQ124" s="42"/>
      <c r="AR124" s="68"/>
      <c r="AS124" s="68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 t="str">
        <f t="shared" si="48"/>
        <v/>
      </c>
      <c r="BE124" s="42"/>
      <c r="BF124" s="42"/>
      <c r="BG124" s="42"/>
      <c r="BH124" s="42"/>
      <c r="BI124" s="42"/>
      <c r="BP124" s="31"/>
    </row>
    <row r="125" spans="1:68">
      <c r="A125" s="53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72"/>
      <c r="AN125" s="18"/>
      <c r="AO125" s="42"/>
      <c r="AP125" s="42"/>
      <c r="AQ125" s="42"/>
      <c r="AR125" s="68"/>
      <c r="AS125" s="68"/>
      <c r="AT125" s="42"/>
      <c r="AU125" s="42"/>
      <c r="AV125" s="42"/>
      <c r="AW125" s="42"/>
      <c r="AX125" s="42"/>
      <c r="AY125" s="42"/>
      <c r="AZ125" s="42"/>
      <c r="BA125" s="42"/>
      <c r="BB125" s="42"/>
      <c r="BC125" s="42"/>
      <c r="BD125" s="42"/>
      <c r="BE125" s="42"/>
      <c r="BF125" s="42"/>
      <c r="BG125" s="42"/>
      <c r="BH125" s="42"/>
      <c r="BI125" s="42"/>
      <c r="BP125" s="31"/>
    </row>
    <row r="126" spans="1:68">
      <c r="A126" s="53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72"/>
      <c r="AN126" s="18"/>
      <c r="AO126" s="42"/>
      <c r="AP126" s="42"/>
      <c r="AQ126" s="42"/>
      <c r="AR126" s="68"/>
      <c r="AS126" s="68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P126" s="31"/>
    </row>
    <row r="127" spans="1:68">
      <c r="A127" s="53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72"/>
      <c r="AN127" s="18"/>
      <c r="AO127" s="42"/>
      <c r="AP127" s="42"/>
      <c r="AQ127" s="42"/>
      <c r="AR127" s="68"/>
      <c r="AS127" s="68"/>
      <c r="AT127" s="42"/>
      <c r="AU127" s="42"/>
      <c r="AV127" s="42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2"/>
      <c r="BP127" s="31"/>
    </row>
    <row r="128" spans="1:68">
      <c r="A128" s="53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72"/>
      <c r="AN128" s="18"/>
      <c r="AO128" s="42"/>
      <c r="AP128" s="42"/>
      <c r="AQ128" s="42"/>
      <c r="AR128" s="68"/>
      <c r="AS128" s="68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P128" s="31"/>
    </row>
    <row r="129" spans="1:68">
      <c r="A129" s="53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72"/>
      <c r="AN129" s="18"/>
      <c r="AO129" s="42"/>
      <c r="AP129" s="42"/>
      <c r="AQ129" s="42"/>
      <c r="AR129" s="68"/>
      <c r="AS129" s="68"/>
      <c r="AT129" s="42"/>
      <c r="AU129" s="42"/>
      <c r="AV129" s="42"/>
      <c r="AW129" s="42"/>
      <c r="AX129" s="42"/>
      <c r="AY129" s="42"/>
      <c r="AZ129" s="42"/>
      <c r="BA129" s="42"/>
      <c r="BB129" s="42"/>
      <c r="BC129" s="42"/>
      <c r="BD129" s="42"/>
      <c r="BE129" s="42"/>
      <c r="BF129" s="42"/>
      <c r="BG129" s="42"/>
      <c r="BH129" s="42"/>
      <c r="BI129" s="42"/>
      <c r="BP129" s="31"/>
    </row>
    <row r="130" spans="1:68">
      <c r="A130" s="53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72"/>
      <c r="AN130" s="18"/>
      <c r="AO130" s="42"/>
      <c r="AP130" s="42"/>
      <c r="AQ130" s="42"/>
      <c r="AR130" s="68"/>
      <c r="AS130" s="68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P130" s="31"/>
    </row>
    <row r="131" spans="1:68">
      <c r="A131" s="53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72"/>
      <c r="AN131" s="18"/>
      <c r="AO131" s="42"/>
      <c r="AP131" s="42"/>
      <c r="AQ131" s="42"/>
      <c r="AR131" s="68"/>
      <c r="AS131" s="68"/>
      <c r="AT131" s="42"/>
      <c r="AU131" s="42"/>
      <c r="AV131" s="42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2"/>
      <c r="BP131" s="31"/>
    </row>
    <row r="132" spans="1:68">
      <c r="A132" s="53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72"/>
      <c r="AN132" s="18"/>
      <c r="AO132" s="42"/>
      <c r="AP132" s="42"/>
      <c r="AQ132" s="42"/>
      <c r="AR132" s="68"/>
      <c r="AS132" s="68"/>
      <c r="AT132" s="42"/>
      <c r="AU132" s="42"/>
      <c r="AV132" s="42"/>
      <c r="AW132" s="42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2"/>
      <c r="BP132" s="31"/>
    </row>
    <row r="133" spans="1:68">
      <c r="A133" s="53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72"/>
      <c r="AN133" s="18"/>
      <c r="AO133" s="42"/>
      <c r="AP133" s="42"/>
      <c r="AQ133" s="42"/>
      <c r="AR133" s="68"/>
      <c r="AS133" s="68"/>
      <c r="AT133" s="42"/>
      <c r="AU133" s="42"/>
      <c r="AV133" s="42"/>
      <c r="AW133" s="42"/>
      <c r="AX133" s="42"/>
      <c r="AY133" s="42"/>
      <c r="AZ133" s="42"/>
      <c r="BA133" s="42"/>
      <c r="BB133" s="42"/>
      <c r="BC133" s="42"/>
      <c r="BD133" s="42"/>
      <c r="BE133" s="42"/>
      <c r="BF133" s="42"/>
      <c r="BG133" s="42"/>
      <c r="BH133" s="42"/>
      <c r="BI133" s="42"/>
      <c r="BP133" s="31"/>
    </row>
    <row r="134" spans="1:68">
      <c r="A134" s="53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72"/>
      <c r="AN134" s="18"/>
      <c r="AO134" s="42"/>
      <c r="AP134" s="42"/>
      <c r="AQ134" s="42"/>
      <c r="AR134" s="68"/>
      <c r="AS134" s="68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P134" s="31"/>
    </row>
    <row r="135" spans="1:68">
      <c r="A135" s="53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72"/>
      <c r="AN135" s="18"/>
      <c r="AO135" s="42"/>
      <c r="AP135" s="42"/>
      <c r="AQ135" s="42"/>
      <c r="AR135" s="68"/>
      <c r="AS135" s="68"/>
      <c r="AT135" s="42"/>
      <c r="AU135" s="42"/>
      <c r="AV135" s="42"/>
      <c r="AW135" s="42"/>
      <c r="AX135" s="42"/>
      <c r="AY135" s="42"/>
      <c r="AZ135" s="42"/>
      <c r="BA135" s="42"/>
      <c r="BB135" s="42"/>
      <c r="BC135" s="42"/>
      <c r="BD135" s="42"/>
      <c r="BE135" s="42"/>
      <c r="BF135" s="42"/>
      <c r="BG135" s="42"/>
      <c r="BH135" s="42"/>
      <c r="BI135" s="42"/>
      <c r="BP135" s="31"/>
    </row>
    <row r="136" spans="1:68">
      <c r="A136" s="53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72"/>
      <c r="AN136" s="18"/>
      <c r="AO136" s="42"/>
      <c r="AP136" s="42"/>
      <c r="AQ136" s="42"/>
      <c r="AR136" s="68"/>
      <c r="AS136" s="68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P136" s="31"/>
    </row>
    <row r="137" spans="1:68">
      <c r="A137" s="53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72"/>
      <c r="AN137" s="18"/>
      <c r="AO137" s="42"/>
      <c r="AP137" s="42"/>
      <c r="AQ137" s="42"/>
      <c r="AR137" s="68"/>
      <c r="AS137" s="68"/>
      <c r="AT137" s="42"/>
      <c r="AU137" s="42"/>
      <c r="AV137" s="42"/>
      <c r="AW137" s="42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2"/>
      <c r="BP137" s="31"/>
    </row>
    <row r="138" spans="1:68">
      <c r="A138" s="53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72"/>
      <c r="AN138" s="18"/>
      <c r="AO138" s="42"/>
      <c r="AP138" s="42"/>
      <c r="AQ138" s="42"/>
      <c r="AR138" s="68"/>
      <c r="AS138" s="68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P138" s="31"/>
    </row>
    <row r="139" spans="1:68">
      <c r="A139" s="53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72"/>
      <c r="AN139" s="18"/>
      <c r="AO139" s="42"/>
      <c r="AP139" s="42"/>
      <c r="AQ139" s="42"/>
      <c r="AR139" s="68"/>
      <c r="AS139" s="68"/>
      <c r="AT139" s="42"/>
      <c r="AU139" s="42"/>
      <c r="AV139" s="42"/>
      <c r="AW139" s="42"/>
      <c r="AX139" s="42"/>
      <c r="AY139" s="42"/>
      <c r="AZ139" s="42"/>
      <c r="BA139" s="42"/>
      <c r="BB139" s="42"/>
      <c r="BC139" s="42"/>
      <c r="BD139" s="42"/>
      <c r="BE139" s="42"/>
      <c r="BF139" s="42"/>
      <c r="BG139" s="42"/>
      <c r="BH139" s="42"/>
      <c r="BI139" s="42"/>
      <c r="BP139" s="31"/>
    </row>
    <row r="140" spans="1:68">
      <c r="A140" s="53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72"/>
      <c r="AN140" s="18"/>
      <c r="AO140" s="42"/>
      <c r="AP140" s="42"/>
      <c r="AQ140" s="42"/>
      <c r="AR140" s="68"/>
      <c r="AS140" s="68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P140" s="31"/>
    </row>
    <row r="141" spans="1:68">
      <c r="A141" s="53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72"/>
      <c r="AN141" s="18"/>
      <c r="AO141" s="42"/>
      <c r="AP141" s="42"/>
      <c r="AQ141" s="42"/>
      <c r="AR141" s="68"/>
      <c r="AS141" s="68"/>
      <c r="AT141" s="42"/>
      <c r="AU141" s="42"/>
      <c r="AV141" s="42"/>
      <c r="AW141" s="42"/>
      <c r="AX141" s="42"/>
      <c r="AY141" s="42"/>
      <c r="AZ141" s="42"/>
      <c r="BA141" s="42"/>
      <c r="BB141" s="42"/>
      <c r="BC141" s="42"/>
      <c r="BD141" s="42"/>
      <c r="BE141" s="42"/>
      <c r="BF141" s="42"/>
      <c r="BG141" s="42"/>
      <c r="BH141" s="42"/>
      <c r="BI141" s="42"/>
      <c r="BP141" s="31"/>
    </row>
    <row r="142" spans="1:68">
      <c r="A142" s="53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72"/>
      <c r="AN142" s="18"/>
      <c r="AO142" s="42"/>
      <c r="AP142" s="42"/>
      <c r="AQ142" s="42"/>
      <c r="AR142" s="68"/>
      <c r="AS142" s="68"/>
      <c r="AT142" s="42"/>
      <c r="AU142" s="42"/>
      <c r="AV142" s="42"/>
      <c r="AW142" s="42"/>
      <c r="AX142" s="42"/>
      <c r="AY142" s="42"/>
      <c r="AZ142" s="42"/>
      <c r="BA142" s="42"/>
      <c r="BB142" s="42"/>
      <c r="BC142" s="42"/>
      <c r="BD142" s="42"/>
      <c r="BE142" s="42"/>
      <c r="BF142" s="42"/>
      <c r="BG142" s="42"/>
      <c r="BH142" s="42"/>
      <c r="BI142" s="42"/>
      <c r="BP142" s="31"/>
    </row>
    <row r="143" spans="1:68">
      <c r="A143" s="53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72"/>
      <c r="AN143" s="18"/>
      <c r="AO143" s="42"/>
      <c r="AP143" s="42"/>
      <c r="AQ143" s="42"/>
      <c r="AR143" s="68"/>
      <c r="AS143" s="68"/>
      <c r="AT143" s="42"/>
      <c r="AU143" s="42"/>
      <c r="AV143" s="42"/>
      <c r="AW143" s="42"/>
      <c r="AX143" s="42"/>
      <c r="AY143" s="42"/>
      <c r="AZ143" s="42"/>
      <c r="BA143" s="42"/>
      <c r="BB143" s="42"/>
      <c r="BC143" s="42"/>
      <c r="BD143" s="42"/>
      <c r="BE143" s="42"/>
      <c r="BF143" s="42"/>
      <c r="BG143" s="42"/>
      <c r="BH143" s="42"/>
      <c r="BI143" s="42"/>
      <c r="BP143" s="31"/>
    </row>
    <row r="144" spans="1:68">
      <c r="A144" s="53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72"/>
      <c r="AN144" s="18"/>
      <c r="AO144" s="42"/>
      <c r="AP144" s="42"/>
      <c r="AQ144" s="42"/>
      <c r="AR144" s="68"/>
      <c r="AS144" s="68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P144" s="31"/>
    </row>
    <row r="145" spans="1:68">
      <c r="A145" s="53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72"/>
      <c r="AN145" s="18"/>
      <c r="AO145" s="42"/>
      <c r="AP145" s="42"/>
      <c r="AQ145" s="42"/>
      <c r="AR145" s="68"/>
      <c r="AS145" s="68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P145" s="31"/>
    </row>
    <row r="146" spans="1:68">
      <c r="A146" s="53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72"/>
      <c r="AN146" s="18"/>
      <c r="AO146" s="42"/>
      <c r="AP146" s="42"/>
      <c r="AQ146" s="42"/>
      <c r="AR146" s="68"/>
      <c r="AS146" s="68"/>
      <c r="AT146" s="42"/>
      <c r="AU146" s="42"/>
      <c r="AV146" s="42"/>
      <c r="AW146" s="42"/>
      <c r="AX146" s="42"/>
      <c r="AY146" s="42"/>
      <c r="AZ146" s="42"/>
      <c r="BA146" s="42"/>
      <c r="BB146" s="42"/>
      <c r="BC146" s="42"/>
      <c r="BD146" s="42"/>
      <c r="BE146" s="42"/>
      <c r="BF146" s="42"/>
      <c r="BG146" s="42"/>
      <c r="BH146" s="42"/>
      <c r="BI146" s="42"/>
      <c r="BP146" s="31"/>
    </row>
    <row r="147" spans="1:68">
      <c r="A147" s="53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72"/>
      <c r="AN147" s="18"/>
      <c r="AO147" s="42"/>
      <c r="AP147" s="42"/>
      <c r="AQ147" s="42"/>
      <c r="AR147" s="68"/>
      <c r="AS147" s="68"/>
      <c r="AT147" s="42"/>
      <c r="AU147" s="42"/>
      <c r="AV147" s="42"/>
      <c r="AW147" s="42"/>
      <c r="AX147" s="42"/>
      <c r="AY147" s="42"/>
      <c r="AZ147" s="42"/>
      <c r="BA147" s="42"/>
      <c r="BB147" s="42"/>
      <c r="BC147" s="42"/>
      <c r="BD147" s="42"/>
      <c r="BE147" s="42"/>
      <c r="BF147" s="42"/>
      <c r="BG147" s="42"/>
      <c r="BH147" s="42"/>
      <c r="BI147" s="42"/>
      <c r="BP147" s="31"/>
    </row>
    <row r="148" spans="1:68">
      <c r="A148" s="53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72"/>
      <c r="AN148" s="18"/>
      <c r="AO148" s="42"/>
      <c r="AP148" s="42"/>
      <c r="AQ148" s="42"/>
      <c r="AR148" s="68"/>
      <c r="AS148" s="68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P148" s="31"/>
    </row>
    <row r="149" spans="1:68">
      <c r="A149" s="53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72"/>
      <c r="AN149" s="18"/>
      <c r="AO149" s="42"/>
      <c r="AP149" s="42"/>
      <c r="AQ149" s="42"/>
      <c r="AR149" s="68"/>
      <c r="AS149" s="68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P149" s="31"/>
    </row>
    <row r="150" spans="1:68">
      <c r="A150" s="53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72"/>
      <c r="AN150" s="18"/>
      <c r="AO150" s="42"/>
      <c r="AP150" s="42"/>
      <c r="AQ150" s="42"/>
      <c r="AR150" s="68"/>
      <c r="AS150" s="68"/>
      <c r="AT150" s="42"/>
      <c r="AU150" s="42"/>
      <c r="AV150" s="42"/>
      <c r="AW150" s="42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2"/>
      <c r="BP150" s="31"/>
    </row>
    <row r="151" spans="1:68">
      <c r="A151" s="53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72"/>
      <c r="AN151" s="18"/>
      <c r="AO151" s="42"/>
      <c r="AP151" s="42"/>
      <c r="AQ151" s="42"/>
      <c r="AR151" s="68"/>
      <c r="AS151" s="68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P151" s="31"/>
    </row>
    <row r="152" spans="1:68">
      <c r="A152" s="53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72"/>
      <c r="AN152" s="18"/>
      <c r="AO152" s="42"/>
      <c r="AP152" s="42"/>
      <c r="AQ152" s="42"/>
      <c r="AR152" s="68"/>
      <c r="AS152" s="68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P152" s="31"/>
    </row>
    <row r="153" spans="1:68">
      <c r="A153" s="53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72"/>
      <c r="AN153" s="18"/>
      <c r="AO153" s="42"/>
      <c r="AP153" s="42"/>
      <c r="AQ153" s="42"/>
      <c r="AR153" s="68"/>
      <c r="AS153" s="68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P153" s="31"/>
    </row>
    <row r="154" spans="1:68">
      <c r="A154" s="53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72"/>
      <c r="AN154" s="18"/>
      <c r="AO154" s="42"/>
      <c r="AP154" s="42"/>
      <c r="AQ154" s="42"/>
      <c r="AR154" s="68"/>
      <c r="AS154" s="68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P154" s="31"/>
    </row>
    <row r="155" spans="1:68">
      <c r="A155" s="53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72"/>
      <c r="AN155" s="18"/>
      <c r="AO155" s="42"/>
      <c r="AP155" s="42"/>
      <c r="AQ155" s="42"/>
      <c r="AR155" s="68"/>
      <c r="AS155" s="68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P155" s="31"/>
    </row>
    <row r="156" spans="1:68">
      <c r="A156" s="53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72"/>
      <c r="AN156" s="18"/>
      <c r="AO156" s="42"/>
      <c r="AP156" s="42"/>
      <c r="AQ156" s="42"/>
      <c r="AR156" s="68"/>
      <c r="AS156" s="68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P156" s="31"/>
    </row>
    <row r="157" spans="1:68">
      <c r="A157" s="53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72"/>
      <c r="AN157" s="18"/>
      <c r="AO157" s="42"/>
      <c r="AP157" s="42"/>
      <c r="AQ157" s="42"/>
      <c r="AR157" s="68"/>
      <c r="AS157" s="68"/>
      <c r="AT157" s="42"/>
      <c r="AU157" s="42"/>
      <c r="AV157" s="42"/>
      <c r="AW157" s="42"/>
      <c r="AX157" s="42"/>
      <c r="AY157" s="42"/>
      <c r="AZ157" s="42"/>
      <c r="BA157" s="42"/>
      <c r="BB157" s="42"/>
      <c r="BC157" s="42"/>
      <c r="BD157" s="42"/>
      <c r="BE157" s="42"/>
      <c r="BF157" s="42"/>
      <c r="BG157" s="42"/>
      <c r="BH157" s="42"/>
      <c r="BI157" s="42"/>
      <c r="BP157" s="31"/>
    </row>
    <row r="158" spans="1:68">
      <c r="A158" s="53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72"/>
      <c r="AN158" s="18"/>
      <c r="AO158" s="42"/>
      <c r="AP158" s="42"/>
      <c r="AQ158" s="42"/>
      <c r="AR158" s="68"/>
      <c r="AS158" s="68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P158" s="31"/>
    </row>
    <row r="159" spans="1:68">
      <c r="A159" s="53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72"/>
      <c r="AN159" s="18"/>
      <c r="AO159" s="42"/>
      <c r="AP159" s="42"/>
      <c r="AQ159" s="42"/>
      <c r="AR159" s="68"/>
      <c r="AS159" s="68"/>
      <c r="AT159" s="42"/>
      <c r="AU159" s="42"/>
      <c r="AV159" s="42"/>
      <c r="AW159" s="42"/>
      <c r="AX159" s="42"/>
      <c r="AY159" s="42"/>
      <c r="AZ159" s="42"/>
      <c r="BA159" s="42"/>
      <c r="BB159" s="42"/>
      <c r="BC159" s="42"/>
      <c r="BD159" s="42"/>
      <c r="BE159" s="42"/>
      <c r="BF159" s="42"/>
      <c r="BG159" s="42"/>
      <c r="BH159" s="42"/>
      <c r="BI159" s="42"/>
      <c r="BP159" s="31"/>
    </row>
    <row r="160" spans="1:68">
      <c r="A160" s="53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72"/>
      <c r="AN160" s="18"/>
      <c r="AO160" s="42"/>
      <c r="AP160" s="42"/>
      <c r="AQ160" s="42"/>
      <c r="AR160" s="68"/>
      <c r="AS160" s="68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P160" s="31"/>
    </row>
    <row r="161" spans="1:68">
      <c r="A161" s="53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72"/>
      <c r="AN161" s="18"/>
      <c r="AO161" s="42"/>
      <c r="AP161" s="42"/>
      <c r="AQ161" s="42"/>
      <c r="AR161" s="68"/>
      <c r="AS161" s="68"/>
      <c r="AT161" s="42"/>
      <c r="AU161" s="42"/>
      <c r="AV161" s="42"/>
      <c r="AW161" s="42"/>
      <c r="AX161" s="42"/>
      <c r="AY161" s="42"/>
      <c r="AZ161" s="42"/>
      <c r="BA161" s="42"/>
      <c r="BB161" s="42"/>
      <c r="BC161" s="42"/>
      <c r="BD161" s="42"/>
      <c r="BE161" s="42"/>
      <c r="BF161" s="42"/>
      <c r="BG161" s="42"/>
      <c r="BH161" s="42"/>
      <c r="BI161" s="42"/>
      <c r="BP161" s="31"/>
    </row>
    <row r="162" spans="1:68">
      <c r="A162" s="53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72"/>
      <c r="AN162" s="18"/>
      <c r="AO162" s="42"/>
      <c r="AP162" s="42"/>
      <c r="AQ162" s="42"/>
      <c r="AR162" s="68"/>
      <c r="AS162" s="68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P162" s="31"/>
    </row>
    <row r="163" spans="1:68">
      <c r="A163" s="53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72"/>
      <c r="AN163" s="18"/>
      <c r="AO163" s="42"/>
      <c r="AP163" s="42"/>
      <c r="AQ163" s="42"/>
      <c r="AR163" s="68"/>
      <c r="AS163" s="68"/>
      <c r="AT163" s="42"/>
      <c r="AU163" s="42"/>
      <c r="AV163" s="42"/>
      <c r="AW163" s="42"/>
      <c r="AX163" s="42"/>
      <c r="AY163" s="42"/>
      <c r="AZ163" s="42"/>
      <c r="BA163" s="42"/>
      <c r="BB163" s="42"/>
      <c r="BC163" s="42"/>
      <c r="BD163" s="42"/>
      <c r="BE163" s="42"/>
      <c r="BF163" s="42"/>
      <c r="BG163" s="42"/>
      <c r="BH163" s="42"/>
      <c r="BI163" s="42"/>
      <c r="BP163" s="31"/>
    </row>
    <row r="164" spans="1:68">
      <c r="A164" s="53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72"/>
      <c r="AN164" s="18"/>
      <c r="AO164" s="42"/>
      <c r="AP164" s="42"/>
      <c r="AQ164" s="42"/>
      <c r="AR164" s="68"/>
      <c r="AS164" s="68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P164" s="31"/>
    </row>
    <row r="165" spans="1:68">
      <c r="A165" s="53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72"/>
      <c r="AN165" s="18"/>
      <c r="AO165" s="42"/>
      <c r="AP165" s="42"/>
      <c r="AQ165" s="42"/>
      <c r="AR165" s="68"/>
      <c r="AS165" s="68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P165" s="31"/>
    </row>
    <row r="166" spans="1:68">
      <c r="A166" s="53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72"/>
      <c r="AN166" s="18"/>
      <c r="AO166" s="42"/>
      <c r="AP166" s="42"/>
      <c r="AQ166" s="42"/>
      <c r="AR166" s="68"/>
      <c r="AS166" s="68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P166" s="31"/>
    </row>
    <row r="167" spans="1:68">
      <c r="A167" s="53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72"/>
      <c r="AN167" s="18"/>
      <c r="AO167" s="42"/>
      <c r="AP167" s="42"/>
      <c r="AQ167" s="42"/>
      <c r="AR167" s="68"/>
      <c r="AS167" s="68"/>
      <c r="AT167" s="42"/>
      <c r="AU167" s="42"/>
      <c r="AV167" s="42"/>
      <c r="AW167" s="42"/>
      <c r="AX167" s="42"/>
      <c r="AY167" s="42"/>
      <c r="AZ167" s="42"/>
      <c r="BA167" s="42"/>
      <c r="BB167" s="42"/>
      <c r="BC167" s="42"/>
      <c r="BD167" s="42"/>
      <c r="BE167" s="42"/>
      <c r="BF167" s="42"/>
      <c r="BG167" s="42"/>
      <c r="BH167" s="42"/>
      <c r="BI167" s="42"/>
      <c r="BP167" s="31"/>
    </row>
    <row r="168" spans="1:68">
      <c r="A168" s="53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72"/>
      <c r="AN168" s="18"/>
      <c r="AO168" s="42"/>
      <c r="AP168" s="42"/>
      <c r="AQ168" s="42"/>
      <c r="AR168" s="68"/>
      <c r="AS168" s="68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P168" s="31"/>
    </row>
    <row r="169" spans="1:68">
      <c r="A169" s="53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72"/>
      <c r="AN169" s="18"/>
      <c r="AO169" s="42"/>
      <c r="AP169" s="42"/>
      <c r="AQ169" s="42"/>
      <c r="AR169" s="68"/>
      <c r="AS169" s="68"/>
      <c r="AT169" s="42"/>
      <c r="AU169" s="42"/>
      <c r="AV169" s="42"/>
      <c r="AW169" s="42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2"/>
      <c r="BP169" s="31"/>
    </row>
    <row r="170" spans="1:68">
      <c r="A170" s="53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72"/>
      <c r="AN170" s="18"/>
      <c r="AO170" s="42"/>
      <c r="AP170" s="42"/>
      <c r="AQ170" s="42"/>
      <c r="AR170" s="68"/>
      <c r="AS170" s="68"/>
      <c r="AT170" s="42"/>
      <c r="AU170" s="42"/>
      <c r="AV170" s="42"/>
      <c r="AW170" s="42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2"/>
      <c r="BP170" s="31"/>
    </row>
    <row r="171" spans="1:68">
      <c r="A171" s="53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72"/>
      <c r="AN171" s="18"/>
      <c r="AO171" s="42"/>
      <c r="AP171" s="42"/>
      <c r="AQ171" s="42"/>
      <c r="AR171" s="68"/>
      <c r="AS171" s="68"/>
      <c r="AT171" s="42"/>
      <c r="AU171" s="42"/>
      <c r="AV171" s="42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2"/>
      <c r="BP171" s="31"/>
    </row>
    <row r="172" spans="1:68">
      <c r="A172" s="53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72"/>
      <c r="AN172" s="18"/>
      <c r="AO172" s="42"/>
      <c r="AP172" s="42"/>
      <c r="AQ172" s="42"/>
      <c r="AR172" s="68"/>
      <c r="AS172" s="68"/>
      <c r="AT172" s="42"/>
      <c r="AU172" s="42"/>
      <c r="AV172" s="42"/>
      <c r="AW172" s="42"/>
      <c r="AX172" s="42"/>
      <c r="AY172" s="42"/>
      <c r="AZ172" s="42"/>
      <c r="BA172" s="42"/>
      <c r="BB172" s="42"/>
      <c r="BC172" s="42"/>
      <c r="BD172" s="42"/>
      <c r="BE172" s="42"/>
      <c r="BF172" s="42"/>
      <c r="BG172" s="42"/>
      <c r="BH172" s="42"/>
      <c r="BI172" s="42"/>
      <c r="BP172" s="31"/>
    </row>
    <row r="173" spans="1:68">
      <c r="A173" s="53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72"/>
      <c r="AN173" s="18"/>
      <c r="AO173" s="42"/>
      <c r="AP173" s="42"/>
      <c r="AQ173" s="42"/>
      <c r="AR173" s="68"/>
      <c r="AS173" s="68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P173" s="31"/>
    </row>
    <row r="174" spans="1:68">
      <c r="A174" s="53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72"/>
      <c r="AN174" s="18"/>
      <c r="AO174" s="42"/>
      <c r="AP174" s="42"/>
      <c r="AQ174" s="42"/>
      <c r="AR174" s="68"/>
      <c r="AS174" s="68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P174" s="31"/>
    </row>
    <row r="175" spans="1:68">
      <c r="A175" s="53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72"/>
      <c r="AN175" s="18"/>
      <c r="AO175" s="42"/>
      <c r="AP175" s="42"/>
      <c r="AQ175" s="42"/>
      <c r="AR175" s="68"/>
      <c r="AS175" s="68"/>
      <c r="AT175" s="42"/>
      <c r="AU175" s="42"/>
      <c r="AV175" s="42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2"/>
      <c r="BP175" s="31"/>
    </row>
    <row r="176" spans="1:68">
      <c r="A176" s="53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72"/>
      <c r="AN176" s="18"/>
      <c r="AO176" s="42"/>
      <c r="AP176" s="42"/>
      <c r="AQ176" s="42"/>
      <c r="AR176" s="68"/>
      <c r="AS176" s="68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P176" s="31"/>
    </row>
    <row r="177" spans="1:68">
      <c r="A177" s="53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72"/>
      <c r="AN177" s="18"/>
      <c r="AO177" s="42"/>
      <c r="AP177" s="42"/>
      <c r="AQ177" s="42"/>
      <c r="AR177" s="68"/>
      <c r="AS177" s="68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P177" s="31"/>
    </row>
    <row r="178" spans="1:68">
      <c r="A178" s="53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72"/>
      <c r="AN178" s="18"/>
      <c r="AO178" s="42"/>
      <c r="AP178" s="42"/>
      <c r="AQ178" s="42"/>
      <c r="AR178" s="68"/>
      <c r="AS178" s="68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P178" s="31"/>
    </row>
    <row r="179" spans="1:68">
      <c r="A179" s="53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72"/>
      <c r="AN179" s="18"/>
      <c r="AO179" s="42"/>
      <c r="AP179" s="42"/>
      <c r="AQ179" s="42"/>
      <c r="AR179" s="68"/>
      <c r="AS179" s="68"/>
      <c r="AT179" s="42"/>
      <c r="AU179" s="42"/>
      <c r="AV179" s="42"/>
      <c r="AW179" s="42"/>
      <c r="AX179" s="42"/>
      <c r="AY179" s="42"/>
      <c r="AZ179" s="42"/>
      <c r="BA179" s="42"/>
      <c r="BB179" s="42"/>
      <c r="BC179" s="42"/>
      <c r="BD179" s="42"/>
      <c r="BE179" s="42"/>
      <c r="BF179" s="42"/>
      <c r="BG179" s="42"/>
      <c r="BH179" s="42"/>
      <c r="BI179" s="42"/>
      <c r="BP179" s="31"/>
    </row>
    <row r="180" spans="1:68">
      <c r="A180" s="53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72"/>
      <c r="AN180" s="18"/>
      <c r="AO180" s="42"/>
      <c r="AP180" s="42"/>
      <c r="AQ180" s="42"/>
      <c r="AR180" s="68"/>
      <c r="AS180" s="68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P180" s="31"/>
    </row>
    <row r="181" spans="1:68">
      <c r="A181" s="53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72"/>
      <c r="AN181" s="18"/>
      <c r="AO181" s="42"/>
      <c r="AP181" s="42"/>
      <c r="AQ181" s="42"/>
      <c r="AR181" s="68"/>
      <c r="AS181" s="68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P181" s="31"/>
    </row>
    <row r="182" spans="1:68">
      <c r="A182" s="53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72"/>
      <c r="AN182" s="18"/>
      <c r="AO182" s="42"/>
      <c r="AP182" s="42"/>
      <c r="AQ182" s="42"/>
      <c r="AR182" s="68"/>
      <c r="AS182" s="68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P182" s="31"/>
    </row>
    <row r="183" spans="1:68">
      <c r="A183" s="53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72"/>
      <c r="AN183" s="18"/>
      <c r="AO183" s="42"/>
      <c r="AP183" s="42"/>
      <c r="AQ183" s="42"/>
      <c r="AR183" s="68"/>
      <c r="AS183" s="68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P183" s="31"/>
    </row>
    <row r="184" spans="1:68">
      <c r="A184" s="53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72"/>
      <c r="AN184" s="18"/>
      <c r="AO184" s="42"/>
      <c r="AP184" s="42"/>
      <c r="AQ184" s="42"/>
      <c r="AR184" s="68"/>
      <c r="AS184" s="68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P184" s="31"/>
    </row>
    <row r="185" spans="1:68">
      <c r="A185" s="53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72"/>
      <c r="AN185" s="18"/>
      <c r="AO185" s="42"/>
      <c r="AP185" s="42"/>
      <c r="AQ185" s="42"/>
      <c r="AR185" s="68"/>
      <c r="AS185" s="68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P185" s="31"/>
    </row>
    <row r="186" spans="1:68">
      <c r="A186" s="53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72"/>
      <c r="AN186" s="18"/>
      <c r="AO186" s="42"/>
      <c r="AP186" s="42"/>
      <c r="AQ186" s="42"/>
      <c r="AR186" s="68"/>
      <c r="AS186" s="68"/>
      <c r="AT186" s="42"/>
      <c r="AU186" s="42"/>
      <c r="AV186" s="42"/>
      <c r="AW186" s="42"/>
      <c r="AX186" s="42"/>
      <c r="AY186" s="42"/>
      <c r="AZ186" s="42"/>
      <c r="BA186" s="42"/>
      <c r="BB186" s="42"/>
      <c r="BC186" s="42"/>
      <c r="BD186" s="42"/>
      <c r="BE186" s="42"/>
      <c r="BF186" s="42"/>
      <c r="BG186" s="42"/>
      <c r="BH186" s="42"/>
      <c r="BI186" s="42"/>
      <c r="BP186" s="31"/>
    </row>
    <row r="187" spans="1:68">
      <c r="A187" s="53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72"/>
      <c r="AN187" s="18"/>
      <c r="AO187" s="42"/>
      <c r="AP187" s="42"/>
      <c r="AQ187" s="42"/>
      <c r="AR187" s="68"/>
      <c r="AS187" s="68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P187" s="31"/>
    </row>
    <row r="188" spans="1:68">
      <c r="A188" s="53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72"/>
      <c r="AN188" s="18"/>
      <c r="AO188" s="42"/>
      <c r="AP188" s="42"/>
      <c r="AQ188" s="42"/>
      <c r="AR188" s="68"/>
      <c r="AS188" s="68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P188" s="31"/>
    </row>
    <row r="189" spans="1:68">
      <c r="A189" s="53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72"/>
      <c r="AN189" s="18"/>
      <c r="AO189" s="42"/>
      <c r="AP189" s="42"/>
      <c r="AQ189" s="42"/>
      <c r="AR189" s="68"/>
      <c r="AS189" s="68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P189" s="31"/>
    </row>
    <row r="190" spans="1:68">
      <c r="A190" s="53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72"/>
      <c r="AN190" s="18"/>
      <c r="AO190" s="42"/>
      <c r="AP190" s="42"/>
      <c r="AQ190" s="42"/>
      <c r="AR190" s="68"/>
      <c r="AS190" s="68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P190" s="31"/>
    </row>
    <row r="191" spans="1:68">
      <c r="A191" s="53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72"/>
      <c r="AN191" s="18"/>
      <c r="AO191" s="42"/>
      <c r="AP191" s="42"/>
      <c r="AQ191" s="42"/>
      <c r="AR191" s="68"/>
      <c r="AS191" s="68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P191" s="31"/>
    </row>
    <row r="192" spans="1:68">
      <c r="A192" s="53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72"/>
      <c r="AN192" s="18"/>
      <c r="AO192" s="42"/>
      <c r="AP192" s="42"/>
      <c r="AQ192" s="42"/>
      <c r="AR192" s="68"/>
      <c r="AS192" s="68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P192" s="31"/>
    </row>
    <row r="193" spans="1:68">
      <c r="A193" s="53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72"/>
      <c r="AN193" s="18"/>
      <c r="AO193" s="42"/>
      <c r="AP193" s="42"/>
      <c r="AQ193" s="42"/>
      <c r="AR193" s="68"/>
      <c r="AS193" s="68"/>
      <c r="AT193" s="42"/>
      <c r="AU193" s="42"/>
      <c r="AV193" s="42"/>
      <c r="AW193" s="42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2"/>
      <c r="BP193" s="31"/>
    </row>
    <row r="194" spans="1:68">
      <c r="A194" s="53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72"/>
      <c r="AN194" s="18"/>
      <c r="AO194" s="42"/>
      <c r="AP194" s="42"/>
      <c r="AQ194" s="42"/>
      <c r="AR194" s="68"/>
      <c r="AS194" s="68"/>
      <c r="AT194" s="42"/>
      <c r="AU194" s="42"/>
      <c r="AV194" s="42"/>
      <c r="AW194" s="42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2"/>
      <c r="BP194" s="31"/>
    </row>
    <row r="195" spans="1:68">
      <c r="A195" s="53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72"/>
      <c r="AN195" s="18"/>
      <c r="AO195" s="42"/>
      <c r="AP195" s="42"/>
      <c r="AQ195" s="42"/>
      <c r="AR195" s="68"/>
      <c r="AS195" s="68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P195" s="31"/>
    </row>
    <row r="196" spans="1:68">
      <c r="A196" s="53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72"/>
      <c r="AN196" s="18"/>
      <c r="AO196" s="42"/>
      <c r="AP196" s="42"/>
      <c r="AQ196" s="42"/>
      <c r="AR196" s="68"/>
      <c r="AS196" s="68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P196" s="31"/>
    </row>
    <row r="197" spans="1:68">
      <c r="A197" s="53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72"/>
      <c r="AN197" s="18"/>
      <c r="AO197" s="42"/>
      <c r="AP197" s="42"/>
      <c r="AQ197" s="42"/>
      <c r="AR197" s="68"/>
      <c r="AS197" s="68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2"/>
      <c r="BP197" s="31"/>
    </row>
    <row r="198" spans="1:68">
      <c r="A198" s="53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72"/>
      <c r="AN198" s="18"/>
      <c r="AO198" s="42"/>
      <c r="AP198" s="42"/>
      <c r="AQ198" s="42"/>
      <c r="AR198" s="68"/>
      <c r="AS198" s="68"/>
      <c r="AT198" s="42"/>
      <c r="AU198" s="42"/>
      <c r="AV198" s="42"/>
      <c r="AW198" s="42"/>
      <c r="AX198" s="42"/>
      <c r="AY198" s="42"/>
      <c r="AZ198" s="42"/>
      <c r="BA198" s="42"/>
      <c r="BB198" s="42"/>
      <c r="BC198" s="42"/>
      <c r="BD198" s="42"/>
      <c r="BE198" s="42"/>
      <c r="BF198" s="42"/>
      <c r="BG198" s="42"/>
      <c r="BH198" s="42"/>
      <c r="BI198" s="42"/>
      <c r="BP198" s="31"/>
    </row>
    <row r="199" spans="1:68">
      <c r="A199" s="53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72"/>
      <c r="AN199" s="18"/>
      <c r="AO199" s="42"/>
      <c r="AP199" s="42"/>
      <c r="AQ199" s="42"/>
      <c r="AR199" s="68"/>
      <c r="AS199" s="68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P199" s="31"/>
    </row>
    <row r="200" spans="1:68">
      <c r="A200" s="53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72"/>
      <c r="AN200" s="18"/>
      <c r="AO200" s="42"/>
      <c r="AP200" s="42"/>
      <c r="AQ200" s="42"/>
      <c r="AR200" s="68"/>
      <c r="AS200" s="68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P200" s="31"/>
    </row>
    <row r="201" spans="1:68">
      <c r="A201" s="53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72"/>
      <c r="AN201" s="18"/>
      <c r="AO201" s="42"/>
      <c r="AP201" s="42"/>
      <c r="AQ201" s="42"/>
      <c r="AR201" s="68"/>
      <c r="AS201" s="68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P201" s="31"/>
    </row>
    <row r="202" spans="1:68">
      <c r="A202" s="53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72"/>
      <c r="AN202" s="18"/>
      <c r="AO202" s="42"/>
      <c r="AP202" s="42"/>
      <c r="AQ202" s="42"/>
      <c r="AR202" s="68"/>
      <c r="AS202" s="68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P202" s="31"/>
    </row>
    <row r="203" spans="1:68">
      <c r="A203" s="53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72"/>
      <c r="AN203" s="18"/>
      <c r="AO203" s="42"/>
      <c r="AP203" s="42"/>
      <c r="AQ203" s="42"/>
      <c r="AR203" s="68"/>
      <c r="AS203" s="68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P203" s="31"/>
    </row>
    <row r="204" spans="1:68">
      <c r="A204" s="53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72"/>
      <c r="AN204" s="18"/>
      <c r="AO204" s="42"/>
      <c r="AP204" s="42"/>
      <c r="AQ204" s="42"/>
      <c r="AR204" s="68"/>
      <c r="AS204" s="68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P204" s="31"/>
    </row>
    <row r="205" spans="1:68">
      <c r="A205" s="53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72"/>
      <c r="AN205" s="18"/>
      <c r="AO205" s="42"/>
      <c r="AP205" s="42"/>
      <c r="AQ205" s="42"/>
      <c r="AR205" s="68"/>
      <c r="AS205" s="68"/>
      <c r="AT205" s="42"/>
      <c r="AU205" s="42"/>
      <c r="AV205" s="42"/>
      <c r="AW205" s="42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2"/>
      <c r="BP205" s="31"/>
    </row>
    <row r="206" spans="1:68">
      <c r="A206" s="53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72"/>
      <c r="AN206" s="18"/>
      <c r="AO206" s="42"/>
      <c r="AP206" s="42"/>
      <c r="AQ206" s="42"/>
      <c r="AR206" s="68"/>
      <c r="AS206" s="68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P206" s="31"/>
    </row>
    <row r="207" spans="1:68">
      <c r="A207" s="53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72"/>
      <c r="AN207" s="18"/>
      <c r="AO207" s="42"/>
      <c r="AP207" s="42"/>
      <c r="AQ207" s="42"/>
      <c r="AR207" s="68"/>
      <c r="AS207" s="68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P207" s="31"/>
    </row>
    <row r="208" spans="1:68">
      <c r="A208" s="53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72"/>
      <c r="AN208" s="18"/>
      <c r="AO208" s="42"/>
      <c r="AP208" s="42"/>
      <c r="AQ208" s="42"/>
      <c r="AR208" s="68"/>
      <c r="AS208" s="68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P208" s="31"/>
    </row>
    <row r="209" spans="1:68">
      <c r="A209" s="53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72"/>
      <c r="AN209" s="18"/>
      <c r="AO209" s="42"/>
      <c r="AP209" s="42"/>
      <c r="AQ209" s="42"/>
      <c r="AR209" s="68"/>
      <c r="AS209" s="68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P209" s="31"/>
    </row>
    <row r="210" spans="1:68">
      <c r="A210" s="53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72"/>
      <c r="AN210" s="18"/>
      <c r="AO210" s="42"/>
      <c r="AP210" s="42"/>
      <c r="AQ210" s="42"/>
      <c r="AR210" s="68"/>
      <c r="AS210" s="68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P210" s="31"/>
    </row>
    <row r="211" spans="1:68">
      <c r="A211" s="53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72"/>
      <c r="AN211" s="18"/>
      <c r="AO211" s="42"/>
      <c r="AP211" s="42"/>
      <c r="AQ211" s="42"/>
      <c r="AR211" s="68"/>
      <c r="AS211" s="68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P211" s="31"/>
    </row>
    <row r="212" spans="1:68">
      <c r="A212" s="53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72"/>
      <c r="AN212" s="18"/>
      <c r="AO212" s="42"/>
      <c r="AP212" s="42"/>
      <c r="AQ212" s="42"/>
      <c r="AR212" s="68"/>
      <c r="AS212" s="68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P212" s="31"/>
    </row>
    <row r="213" spans="1:68">
      <c r="A213" s="53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72"/>
      <c r="AN213" s="18"/>
      <c r="AO213" s="42"/>
      <c r="AP213" s="42"/>
      <c r="AQ213" s="42"/>
      <c r="AR213" s="68"/>
      <c r="AS213" s="68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P213" s="31"/>
    </row>
    <row r="214" spans="1:68">
      <c r="A214" s="53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72"/>
      <c r="AN214" s="18"/>
      <c r="AO214" s="42"/>
      <c r="AP214" s="42"/>
      <c r="AQ214" s="42"/>
      <c r="AR214" s="68"/>
      <c r="AS214" s="68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P214" s="31"/>
    </row>
    <row r="215" spans="1:68">
      <c r="A215" s="53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72"/>
      <c r="AN215" s="18"/>
      <c r="AO215" s="42"/>
      <c r="AP215" s="42"/>
      <c r="AQ215" s="42"/>
      <c r="AR215" s="68"/>
      <c r="AS215" s="68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P215" s="31"/>
    </row>
    <row r="216" spans="1:68">
      <c r="A216" s="53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72"/>
      <c r="AN216" s="18"/>
      <c r="AO216" s="42"/>
      <c r="AP216" s="42"/>
      <c r="AQ216" s="42"/>
      <c r="AR216" s="68"/>
      <c r="AS216" s="68"/>
      <c r="AT216" s="42"/>
      <c r="AU216" s="42"/>
      <c r="AV216" s="42"/>
      <c r="AW216" s="42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  <c r="BI216" s="42"/>
      <c r="BP216" s="31"/>
    </row>
    <row r="217" spans="1:68">
      <c r="A217" s="53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72"/>
      <c r="AN217" s="18"/>
      <c r="AO217" s="42"/>
      <c r="AP217" s="42"/>
      <c r="AQ217" s="42"/>
      <c r="AR217" s="68"/>
      <c r="AS217" s="68"/>
      <c r="AT217" s="42"/>
      <c r="AU217" s="42"/>
      <c r="AV217" s="42"/>
      <c r="AW217" s="42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2"/>
      <c r="BP217" s="31"/>
    </row>
    <row r="218" spans="1:68">
      <c r="A218" s="53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72"/>
      <c r="AN218" s="18"/>
      <c r="AO218" s="42"/>
      <c r="AP218" s="42"/>
      <c r="AQ218" s="42"/>
      <c r="AR218" s="68"/>
      <c r="AS218" s="68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P218" s="31"/>
    </row>
    <row r="219" spans="1:68">
      <c r="A219" s="53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72"/>
      <c r="AN219" s="18"/>
      <c r="AO219" s="42"/>
      <c r="AP219" s="42"/>
      <c r="AQ219" s="42"/>
      <c r="AR219" s="68"/>
      <c r="AS219" s="68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P219" s="31"/>
    </row>
    <row r="220" spans="1:68">
      <c r="A220" s="53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72"/>
      <c r="AN220" s="18"/>
      <c r="AO220" s="42"/>
      <c r="AP220" s="42"/>
      <c r="AQ220" s="42"/>
      <c r="AR220" s="68"/>
      <c r="AS220" s="68"/>
      <c r="AT220" s="42"/>
      <c r="AU220" s="42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2"/>
      <c r="BP220" s="31"/>
    </row>
    <row r="221" spans="1:68">
      <c r="A221" s="53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72"/>
      <c r="AN221" s="18"/>
      <c r="AO221" s="42"/>
      <c r="AP221" s="42"/>
      <c r="AQ221" s="42"/>
      <c r="AR221" s="68"/>
      <c r="AS221" s="68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P221" s="31"/>
    </row>
    <row r="222" spans="1:68">
      <c r="A222" s="53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72"/>
      <c r="AN222" s="18"/>
      <c r="AO222" s="42"/>
      <c r="AP222" s="42"/>
      <c r="AQ222" s="42"/>
      <c r="AR222" s="68"/>
      <c r="AS222" s="68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P222" s="31"/>
    </row>
    <row r="223" spans="1:68">
      <c r="A223" s="53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72"/>
      <c r="AN223" s="18"/>
      <c r="AO223" s="42"/>
      <c r="AP223" s="42"/>
      <c r="AQ223" s="42"/>
      <c r="AR223" s="68"/>
      <c r="AS223" s="68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2"/>
      <c r="BP223" s="31"/>
    </row>
    <row r="224" spans="1:68">
      <c r="A224" s="53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72"/>
      <c r="AN224" s="18"/>
      <c r="AO224" s="42"/>
      <c r="AP224" s="42"/>
      <c r="AQ224" s="42"/>
      <c r="AR224" s="68"/>
      <c r="AS224" s="68"/>
      <c r="AT224" s="42"/>
      <c r="AU224" s="42"/>
      <c r="AV224" s="42"/>
      <c r="AW224" s="42"/>
      <c r="AX224" s="42"/>
      <c r="AY224" s="42"/>
      <c r="AZ224" s="42"/>
      <c r="BA224" s="42"/>
      <c r="BB224" s="42"/>
      <c r="BC224" s="42"/>
      <c r="BD224" s="42"/>
      <c r="BE224" s="42"/>
      <c r="BF224" s="42"/>
      <c r="BG224" s="42"/>
      <c r="BH224" s="42"/>
      <c r="BI224" s="42"/>
      <c r="BP224" s="31"/>
    </row>
    <row r="225" spans="1:68">
      <c r="A225" s="53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72"/>
      <c r="AN225" s="18"/>
      <c r="AO225" s="42"/>
      <c r="AP225" s="42"/>
      <c r="AQ225" s="42"/>
      <c r="AR225" s="68"/>
      <c r="AS225" s="68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P225" s="31"/>
    </row>
    <row r="226" spans="1:68">
      <c r="A226" s="53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72"/>
      <c r="AN226" s="18"/>
      <c r="AO226" s="42"/>
      <c r="AP226" s="42"/>
      <c r="AQ226" s="42"/>
      <c r="AR226" s="68"/>
      <c r="AS226" s="68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2"/>
      <c r="BP226" s="31"/>
    </row>
    <row r="227" spans="1:68">
      <c r="A227" s="53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72"/>
      <c r="AN227" s="18"/>
      <c r="AO227" s="42"/>
      <c r="AP227" s="42"/>
      <c r="AQ227" s="42"/>
      <c r="AR227" s="68"/>
      <c r="AS227" s="68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2"/>
      <c r="BP227" s="31"/>
    </row>
    <row r="228" spans="1:68">
      <c r="A228" s="53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72"/>
      <c r="AN228" s="18"/>
      <c r="AO228" s="42"/>
      <c r="AP228" s="42"/>
      <c r="AQ228" s="42"/>
      <c r="AR228" s="68"/>
      <c r="AS228" s="68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2"/>
      <c r="BP228" s="31"/>
    </row>
    <row r="229" spans="1:68">
      <c r="A229" s="53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72"/>
      <c r="AN229" s="18"/>
      <c r="AO229" s="42"/>
      <c r="AP229" s="42"/>
      <c r="AQ229" s="42"/>
      <c r="AR229" s="68"/>
      <c r="AS229" s="68"/>
      <c r="AT229" s="42"/>
      <c r="AU229" s="42"/>
      <c r="AV229" s="42"/>
      <c r="AW229" s="42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2"/>
      <c r="BP229" s="31"/>
    </row>
    <row r="230" spans="1:68">
      <c r="A230" s="53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72"/>
      <c r="AN230" s="18"/>
      <c r="AO230" s="42"/>
      <c r="AP230" s="42"/>
      <c r="AQ230" s="42"/>
      <c r="AR230" s="68"/>
      <c r="AS230" s="68"/>
      <c r="AT230" s="42"/>
      <c r="AU230" s="42"/>
      <c r="AV230" s="42"/>
      <c r="AW230" s="42"/>
      <c r="AX230" s="42"/>
      <c r="AY230" s="42"/>
      <c r="AZ230" s="42"/>
      <c r="BA230" s="42"/>
      <c r="BB230" s="42"/>
      <c r="BC230" s="42"/>
      <c r="BD230" s="42"/>
      <c r="BE230" s="42"/>
      <c r="BF230" s="42"/>
      <c r="BG230" s="42"/>
      <c r="BH230" s="42"/>
      <c r="BI230" s="42"/>
      <c r="BP230" s="31"/>
    </row>
    <row r="231" spans="1:68">
      <c r="A231" s="53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72"/>
      <c r="AN231" s="18"/>
      <c r="AO231" s="42"/>
      <c r="AP231" s="42"/>
      <c r="AQ231" s="42"/>
      <c r="AR231" s="68"/>
      <c r="AS231" s="68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2"/>
      <c r="BP231" s="31"/>
    </row>
    <row r="232" spans="1:68">
      <c r="A232" s="53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72"/>
      <c r="AN232" s="18"/>
      <c r="AO232" s="42"/>
      <c r="AP232" s="42"/>
      <c r="AQ232" s="42"/>
      <c r="AR232" s="68"/>
      <c r="AS232" s="68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P232" s="31"/>
    </row>
    <row r="233" spans="1:68">
      <c r="A233" s="53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72"/>
      <c r="AN233" s="18"/>
      <c r="AO233" s="42"/>
      <c r="AP233" s="42"/>
      <c r="AQ233" s="42"/>
      <c r="AR233" s="68"/>
      <c r="AS233" s="68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P233" s="31"/>
    </row>
    <row r="234" spans="1:68">
      <c r="A234" s="53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72"/>
      <c r="AN234" s="18"/>
      <c r="AO234" s="42"/>
      <c r="AP234" s="42"/>
      <c r="AQ234" s="42"/>
      <c r="AR234" s="68"/>
      <c r="AS234" s="68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2"/>
      <c r="BP234" s="31"/>
    </row>
    <row r="235" spans="1:68">
      <c r="A235" s="53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72"/>
      <c r="AN235" s="18"/>
      <c r="AO235" s="42"/>
      <c r="AP235" s="42"/>
      <c r="AQ235" s="42"/>
      <c r="AR235" s="68"/>
      <c r="AS235" s="68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P235" s="31"/>
    </row>
    <row r="236" spans="1:68">
      <c r="A236" s="53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72"/>
      <c r="AN236" s="18"/>
      <c r="AO236" s="42"/>
      <c r="AP236" s="42"/>
      <c r="AQ236" s="42"/>
      <c r="AR236" s="68"/>
      <c r="AS236" s="68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2"/>
      <c r="BP236" s="31"/>
    </row>
    <row r="237" spans="1:68">
      <c r="A237" s="53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72"/>
      <c r="AN237" s="18"/>
      <c r="AO237" s="42"/>
      <c r="AP237" s="42"/>
      <c r="AQ237" s="42"/>
      <c r="AR237" s="68"/>
      <c r="AS237" s="68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P237" s="31"/>
    </row>
    <row r="238" spans="1:68">
      <c r="A238" s="53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72"/>
      <c r="AN238" s="18"/>
      <c r="AO238" s="42"/>
      <c r="AP238" s="42"/>
      <c r="AQ238" s="42"/>
      <c r="AR238" s="68"/>
      <c r="AS238" s="68"/>
      <c r="AT238" s="42"/>
      <c r="AU238" s="42"/>
      <c r="AV238" s="42"/>
      <c r="AW238" s="42"/>
      <c r="AX238" s="42"/>
      <c r="AY238" s="42"/>
      <c r="AZ238" s="42"/>
      <c r="BA238" s="42"/>
      <c r="BB238" s="42"/>
      <c r="BC238" s="42"/>
      <c r="BD238" s="42"/>
      <c r="BE238" s="42"/>
      <c r="BF238" s="42"/>
      <c r="BG238" s="42"/>
      <c r="BH238" s="42"/>
      <c r="BI238" s="42"/>
      <c r="BP238" s="31"/>
    </row>
    <row r="239" spans="1:68">
      <c r="A239" s="53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72"/>
      <c r="AN239" s="18"/>
      <c r="AO239" s="42"/>
      <c r="AP239" s="42"/>
      <c r="AQ239" s="42"/>
      <c r="AR239" s="68"/>
      <c r="AS239" s="68"/>
      <c r="AT239" s="42"/>
      <c r="AU239" s="42"/>
      <c r="AV239" s="42"/>
      <c r="AW239" s="42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2"/>
      <c r="BP239" s="31"/>
    </row>
    <row r="240" spans="1:68">
      <c r="A240" s="53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72"/>
      <c r="AN240" s="18"/>
      <c r="AO240" s="42"/>
      <c r="AP240" s="42"/>
      <c r="AQ240" s="42"/>
      <c r="AR240" s="68"/>
      <c r="AS240" s="68"/>
      <c r="AT240" s="42"/>
      <c r="AU240" s="42"/>
      <c r="AV240" s="42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2"/>
      <c r="BP240" s="31"/>
    </row>
    <row r="241" spans="1:68">
      <c r="A241" s="53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72"/>
      <c r="AN241" s="18"/>
      <c r="AO241" s="42"/>
      <c r="AP241" s="42"/>
      <c r="AQ241" s="42"/>
      <c r="AR241" s="68"/>
      <c r="AS241" s="68"/>
      <c r="AT241" s="42"/>
      <c r="AU241" s="42"/>
      <c r="AV241" s="42"/>
      <c r="AW241" s="42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2"/>
      <c r="BP241" s="31"/>
    </row>
    <row r="242" spans="1:68">
      <c r="A242" s="53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72"/>
      <c r="AN242" s="18"/>
      <c r="AO242" s="42"/>
      <c r="AP242" s="42"/>
      <c r="AQ242" s="42"/>
      <c r="AR242" s="68"/>
      <c r="AS242" s="68"/>
      <c r="AT242" s="42"/>
      <c r="AU242" s="42"/>
      <c r="AV242" s="42"/>
      <c r="AW242" s="42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2"/>
      <c r="BP242" s="31"/>
    </row>
    <row r="243" spans="1:68">
      <c r="A243" s="53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72"/>
      <c r="AN243" s="18"/>
      <c r="AO243" s="42"/>
      <c r="AP243" s="42"/>
      <c r="AQ243" s="42"/>
      <c r="AR243" s="68"/>
      <c r="AS243" s="68"/>
      <c r="AT243" s="42"/>
      <c r="AU243" s="42"/>
      <c r="AV243" s="42"/>
      <c r="AW243" s="42"/>
      <c r="AX243" s="42"/>
      <c r="AY243" s="42"/>
      <c r="AZ243" s="42"/>
      <c r="BA243" s="42"/>
      <c r="BB243" s="42"/>
      <c r="BC243" s="42"/>
      <c r="BD243" s="42"/>
      <c r="BE243" s="42"/>
      <c r="BF243" s="42"/>
      <c r="BG243" s="42"/>
      <c r="BH243" s="42"/>
      <c r="BI243" s="42"/>
      <c r="BP243" s="31"/>
    </row>
    <row r="244" spans="1:68">
      <c r="A244" s="53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72"/>
      <c r="AN244" s="18"/>
      <c r="AO244" s="42"/>
      <c r="AP244" s="42"/>
      <c r="AQ244" s="42"/>
      <c r="AR244" s="68"/>
      <c r="AS244" s="68"/>
      <c r="AT244" s="42"/>
      <c r="AU244" s="42"/>
      <c r="AV244" s="42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2"/>
      <c r="BP244" s="31"/>
    </row>
    <row r="245" spans="1:68">
      <c r="A245" s="53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72"/>
      <c r="AN245" s="18"/>
      <c r="AO245" s="42"/>
      <c r="AP245" s="42"/>
      <c r="AQ245" s="42"/>
      <c r="AR245" s="68"/>
      <c r="AS245" s="68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2"/>
      <c r="BP245" s="31"/>
    </row>
    <row r="246" spans="1:68">
      <c r="A246" s="53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72"/>
      <c r="AN246" s="18"/>
      <c r="AO246" s="42"/>
      <c r="AP246" s="42"/>
      <c r="AQ246" s="42"/>
      <c r="AR246" s="68"/>
      <c r="AS246" s="68"/>
      <c r="AT246" s="42"/>
      <c r="AU246" s="42"/>
      <c r="AV246" s="42"/>
      <c r="AW246" s="42"/>
      <c r="AX246" s="42"/>
      <c r="AY246" s="42"/>
      <c r="AZ246" s="42"/>
      <c r="BA246" s="42"/>
      <c r="BB246" s="42"/>
      <c r="BC246" s="42"/>
      <c r="BD246" s="42"/>
      <c r="BE246" s="42"/>
      <c r="BF246" s="42"/>
      <c r="BG246" s="42"/>
      <c r="BH246" s="42"/>
      <c r="BI246" s="42"/>
      <c r="BP246" s="31"/>
    </row>
    <row r="247" spans="1:68">
      <c r="A247" s="53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72"/>
      <c r="AN247" s="18"/>
      <c r="AO247" s="42"/>
      <c r="AP247" s="42"/>
      <c r="AQ247" s="42"/>
      <c r="AR247" s="68"/>
      <c r="AS247" s="68"/>
      <c r="AT247" s="42"/>
      <c r="AU247" s="42"/>
      <c r="AV247" s="42"/>
      <c r="AW247" s="42"/>
      <c r="AX247" s="42"/>
      <c r="AY247" s="42"/>
      <c r="AZ247" s="42"/>
      <c r="BA247" s="42"/>
      <c r="BB247" s="42"/>
      <c r="BC247" s="42"/>
      <c r="BD247" s="42"/>
      <c r="BE247" s="42"/>
      <c r="BF247" s="42"/>
      <c r="BG247" s="42"/>
      <c r="BH247" s="42"/>
      <c r="BI247" s="42"/>
      <c r="BP247" s="31"/>
    </row>
    <row r="248" spans="1:68">
      <c r="A248" s="53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72"/>
      <c r="AN248" s="18"/>
      <c r="AO248" s="42"/>
      <c r="AP248" s="42"/>
      <c r="AQ248" s="42"/>
      <c r="AR248" s="68"/>
      <c r="AS248" s="68"/>
      <c r="AT248" s="42"/>
      <c r="AU248" s="42"/>
      <c r="AV248" s="42"/>
      <c r="AW248" s="42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2"/>
      <c r="BP248" s="31"/>
    </row>
    <row r="249" spans="1:68">
      <c r="A249" s="53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72"/>
      <c r="AN249" s="18"/>
      <c r="AO249" s="42"/>
      <c r="AP249" s="42"/>
      <c r="AQ249" s="42"/>
      <c r="AR249" s="68"/>
      <c r="AS249" s="68"/>
      <c r="AT249" s="42"/>
      <c r="AU249" s="42"/>
      <c r="AV249" s="42"/>
      <c r="AW249" s="42"/>
      <c r="AX249" s="42"/>
      <c r="AY249" s="42"/>
      <c r="AZ249" s="42"/>
      <c r="BA249" s="42"/>
      <c r="BB249" s="42"/>
      <c r="BC249" s="42"/>
      <c r="BD249" s="42"/>
      <c r="BE249" s="42"/>
      <c r="BF249" s="42"/>
      <c r="BG249" s="42"/>
      <c r="BH249" s="42"/>
      <c r="BI249" s="42"/>
      <c r="BP249" s="31"/>
    </row>
    <row r="250" spans="1:68">
      <c r="A250" s="53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72"/>
      <c r="AN250" s="18"/>
      <c r="AO250" s="42"/>
      <c r="AP250" s="42"/>
      <c r="AQ250" s="42"/>
      <c r="AR250" s="68"/>
      <c r="AS250" s="68"/>
      <c r="AT250" s="42"/>
      <c r="AU250" s="42"/>
      <c r="AV250" s="42"/>
      <c r="AW250" s="42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2"/>
      <c r="BP250" s="31"/>
    </row>
    <row r="251" spans="1:68">
      <c r="A251" s="53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72"/>
      <c r="AN251" s="18"/>
      <c r="AO251" s="42"/>
      <c r="AP251" s="42"/>
      <c r="AQ251" s="42"/>
      <c r="AR251" s="68"/>
      <c r="AS251" s="68"/>
      <c r="AT251" s="42"/>
      <c r="AU251" s="42"/>
      <c r="AV251" s="42"/>
      <c r="AW251" s="42"/>
      <c r="AX251" s="42"/>
      <c r="AY251" s="42"/>
      <c r="AZ251" s="42"/>
      <c r="BA251" s="42"/>
      <c r="BB251" s="42"/>
      <c r="BC251" s="42"/>
      <c r="BD251" s="42"/>
      <c r="BE251" s="42"/>
      <c r="BF251" s="42"/>
      <c r="BG251" s="42"/>
      <c r="BH251" s="42"/>
      <c r="BI251" s="42"/>
      <c r="BP251" s="31"/>
    </row>
    <row r="252" spans="1:68">
      <c r="A252" s="53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72"/>
      <c r="AN252" s="18"/>
      <c r="AO252" s="42"/>
      <c r="AP252" s="42"/>
      <c r="AQ252" s="42"/>
      <c r="AR252" s="68"/>
      <c r="AS252" s="68"/>
      <c r="AT252" s="42"/>
      <c r="AU252" s="42"/>
      <c r="AV252" s="42"/>
      <c r="AW252" s="42"/>
      <c r="AX252" s="42"/>
      <c r="AY252" s="42"/>
      <c r="AZ252" s="42"/>
      <c r="BA252" s="42"/>
      <c r="BB252" s="42"/>
      <c r="BC252" s="42"/>
      <c r="BD252" s="42"/>
      <c r="BE252" s="42"/>
      <c r="BF252" s="42"/>
      <c r="BG252" s="42"/>
      <c r="BH252" s="42"/>
      <c r="BI252" s="42"/>
      <c r="BP252" s="31"/>
    </row>
    <row r="253" spans="1:68">
      <c r="A253" s="53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72"/>
      <c r="AN253" s="18"/>
      <c r="AO253" s="42"/>
      <c r="AP253" s="42"/>
      <c r="AQ253" s="42"/>
      <c r="AR253" s="68"/>
      <c r="AS253" s="68"/>
      <c r="AT253" s="42"/>
      <c r="AU253" s="42"/>
      <c r="AV253" s="42"/>
      <c r="AW253" s="42"/>
      <c r="AX253" s="42"/>
      <c r="AY253" s="42"/>
      <c r="AZ253" s="42"/>
      <c r="BA253" s="42"/>
      <c r="BB253" s="42"/>
      <c r="BC253" s="42"/>
      <c r="BD253" s="42"/>
      <c r="BE253" s="42"/>
      <c r="BF253" s="42"/>
      <c r="BG253" s="42"/>
      <c r="BH253" s="42"/>
      <c r="BI253" s="42"/>
      <c r="BP253" s="31"/>
    </row>
    <row r="254" spans="1:68">
      <c r="A254" s="53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72"/>
      <c r="AN254" s="18"/>
      <c r="AO254" s="42"/>
      <c r="AP254" s="42"/>
      <c r="AQ254" s="42"/>
      <c r="AR254" s="68"/>
      <c r="AS254" s="68"/>
      <c r="AT254" s="42"/>
      <c r="AU254" s="42"/>
      <c r="AV254" s="42"/>
      <c r="AW254" s="42"/>
      <c r="AX254" s="42"/>
      <c r="AY254" s="42"/>
      <c r="AZ254" s="42"/>
      <c r="BA254" s="42"/>
      <c r="BB254" s="42"/>
      <c r="BC254" s="42"/>
      <c r="BD254" s="42"/>
      <c r="BE254" s="42"/>
      <c r="BF254" s="42"/>
      <c r="BG254" s="42"/>
      <c r="BH254" s="42"/>
      <c r="BI254" s="42"/>
      <c r="BP254" s="31"/>
    </row>
    <row r="255" spans="1:68">
      <c r="A255" s="53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72"/>
      <c r="AN255" s="18"/>
      <c r="AO255" s="42"/>
      <c r="AP255" s="42"/>
      <c r="AQ255" s="42"/>
      <c r="AR255" s="68"/>
      <c r="AS255" s="68"/>
      <c r="AT255" s="42"/>
      <c r="AU255" s="42"/>
      <c r="AV255" s="42"/>
      <c r="AW255" s="42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2"/>
      <c r="BP255" s="31"/>
    </row>
    <row r="256" spans="1:68">
      <c r="A256" s="53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72"/>
      <c r="AN256" s="18"/>
      <c r="AO256" s="42"/>
      <c r="AP256" s="42"/>
      <c r="AQ256" s="42"/>
      <c r="AR256" s="68"/>
      <c r="AS256" s="68"/>
      <c r="AT256" s="42"/>
      <c r="AU256" s="42"/>
      <c r="AV256" s="42"/>
      <c r="AW256" s="42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2"/>
      <c r="BP256" s="31"/>
    </row>
    <row r="257" spans="1:68">
      <c r="A257" s="53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72"/>
      <c r="AN257" s="18"/>
      <c r="AO257" s="42"/>
      <c r="AP257" s="42"/>
      <c r="AQ257" s="42"/>
      <c r="AR257" s="68"/>
      <c r="AS257" s="68"/>
      <c r="AT257" s="42"/>
      <c r="AU257" s="42"/>
      <c r="AV257" s="42"/>
      <c r="AW257" s="42"/>
      <c r="AX257" s="42"/>
      <c r="AY257" s="42"/>
      <c r="AZ257" s="42"/>
      <c r="BA257" s="42"/>
      <c r="BB257" s="42"/>
      <c r="BC257" s="42"/>
      <c r="BD257" s="42"/>
      <c r="BE257" s="42"/>
      <c r="BF257" s="42"/>
      <c r="BG257" s="42"/>
      <c r="BH257" s="42"/>
      <c r="BI257" s="42"/>
      <c r="BP257" s="31"/>
    </row>
    <row r="258" spans="1:68">
      <c r="A258" s="53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72"/>
      <c r="AN258" s="18"/>
      <c r="AO258" s="42"/>
      <c r="AP258" s="42"/>
      <c r="AQ258" s="42"/>
      <c r="AR258" s="68"/>
      <c r="AS258" s="68"/>
      <c r="AT258" s="42"/>
      <c r="AU258" s="42"/>
      <c r="AV258" s="42"/>
      <c r="AW258" s="42"/>
      <c r="AX258" s="42"/>
      <c r="AY258" s="42"/>
      <c r="AZ258" s="42"/>
      <c r="BA258" s="42"/>
      <c r="BB258" s="42"/>
      <c r="BC258" s="42"/>
      <c r="BD258" s="42"/>
      <c r="BE258" s="42"/>
      <c r="BF258" s="42"/>
      <c r="BG258" s="42"/>
      <c r="BH258" s="42"/>
      <c r="BI258" s="42"/>
      <c r="BP258" s="31"/>
    </row>
    <row r="259" spans="1:68">
      <c r="A259" s="53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72"/>
      <c r="AN259" s="18"/>
      <c r="AO259" s="42"/>
      <c r="AP259" s="42"/>
      <c r="AQ259" s="42"/>
      <c r="AR259" s="68"/>
      <c r="AS259" s="68"/>
      <c r="AT259" s="42"/>
      <c r="AU259" s="42"/>
      <c r="AV259" s="42"/>
      <c r="AW259" s="42"/>
      <c r="AX259" s="42"/>
      <c r="AY259" s="42"/>
      <c r="AZ259" s="42"/>
      <c r="BA259" s="42"/>
      <c r="BB259" s="42"/>
      <c r="BC259" s="42"/>
      <c r="BD259" s="42"/>
      <c r="BE259" s="42"/>
      <c r="BF259" s="42"/>
      <c r="BG259" s="42"/>
      <c r="BH259" s="42"/>
      <c r="BI259" s="42"/>
      <c r="BP259" s="31"/>
    </row>
    <row r="260" spans="1:68">
      <c r="A260" s="53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72"/>
      <c r="AN260" s="18"/>
      <c r="AO260" s="42"/>
      <c r="AP260" s="42"/>
      <c r="AQ260" s="42"/>
      <c r="AR260" s="68"/>
      <c r="AS260" s="68"/>
      <c r="AT260" s="42"/>
      <c r="AU260" s="42"/>
      <c r="AV260" s="42"/>
      <c r="AW260" s="42"/>
      <c r="AX260" s="42"/>
      <c r="AY260" s="42"/>
      <c r="AZ260" s="42"/>
      <c r="BA260" s="42"/>
      <c r="BB260" s="42"/>
      <c r="BC260" s="42"/>
      <c r="BD260" s="42"/>
      <c r="BE260" s="42"/>
      <c r="BF260" s="42"/>
      <c r="BG260" s="42"/>
      <c r="BH260" s="42"/>
      <c r="BI260" s="42"/>
      <c r="BP260" s="31"/>
    </row>
    <row r="261" spans="1:68">
      <c r="A261" s="53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72"/>
      <c r="AN261" s="18"/>
      <c r="AO261" s="42"/>
      <c r="AP261" s="42"/>
      <c r="AQ261" s="42"/>
      <c r="AR261" s="68"/>
      <c r="AS261" s="68"/>
      <c r="AT261" s="42"/>
      <c r="AU261" s="42"/>
      <c r="AV261" s="42"/>
      <c r="AW261" s="42"/>
      <c r="AX261" s="42"/>
      <c r="AY261" s="42"/>
      <c r="AZ261" s="42"/>
      <c r="BA261" s="42"/>
      <c r="BB261" s="42"/>
      <c r="BC261" s="42"/>
      <c r="BD261" s="42"/>
      <c r="BE261" s="42"/>
      <c r="BF261" s="42"/>
      <c r="BG261" s="42"/>
      <c r="BH261" s="42"/>
      <c r="BI261" s="42"/>
      <c r="BP261" s="31"/>
    </row>
    <row r="262" spans="1:68">
      <c r="A262" s="53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72"/>
      <c r="AN262" s="18"/>
      <c r="AO262" s="42"/>
      <c r="AP262" s="42"/>
      <c r="AQ262" s="42"/>
      <c r="AR262" s="68"/>
      <c r="AS262" s="68"/>
      <c r="AT262" s="42"/>
      <c r="AU262" s="42"/>
      <c r="AV262" s="42"/>
      <c r="AW262" s="42"/>
      <c r="AX262" s="42"/>
      <c r="AY262" s="42"/>
      <c r="AZ262" s="42"/>
      <c r="BA262" s="42"/>
      <c r="BB262" s="42"/>
      <c r="BC262" s="42"/>
      <c r="BD262" s="42"/>
      <c r="BE262" s="42"/>
      <c r="BF262" s="42"/>
      <c r="BG262" s="42"/>
      <c r="BH262" s="42"/>
      <c r="BI262" s="42"/>
      <c r="BP262" s="31"/>
    </row>
    <row r="263" spans="1:68">
      <c r="A263" s="53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72"/>
      <c r="AN263" s="18"/>
      <c r="AO263" s="42"/>
      <c r="AP263" s="42"/>
      <c r="AQ263" s="42"/>
      <c r="AR263" s="68"/>
      <c r="AS263" s="68"/>
      <c r="AT263" s="42"/>
      <c r="AU263" s="42"/>
      <c r="AV263" s="42"/>
      <c r="AW263" s="42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2"/>
      <c r="BP263" s="31"/>
    </row>
    <row r="264" spans="1:68">
      <c r="A264" s="53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72"/>
      <c r="AN264" s="18"/>
      <c r="AO264" s="42"/>
      <c r="AP264" s="42"/>
      <c r="AQ264" s="42"/>
      <c r="AR264" s="68"/>
      <c r="AS264" s="68"/>
      <c r="AT264" s="42"/>
      <c r="AU264" s="42"/>
      <c r="AV264" s="42"/>
      <c r="AW264" s="42"/>
      <c r="AX264" s="42"/>
      <c r="AY264" s="42"/>
      <c r="AZ264" s="42"/>
      <c r="BA264" s="42"/>
      <c r="BB264" s="42"/>
      <c r="BC264" s="42"/>
      <c r="BD264" s="42"/>
      <c r="BE264" s="42"/>
      <c r="BF264" s="42"/>
      <c r="BG264" s="42"/>
      <c r="BH264" s="42"/>
      <c r="BI264" s="42"/>
      <c r="BP264" s="31"/>
    </row>
    <row r="265" spans="1:68">
      <c r="A265" s="53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72"/>
      <c r="AN265" s="18"/>
      <c r="AO265" s="42"/>
      <c r="AP265" s="42"/>
      <c r="AQ265" s="42"/>
      <c r="AR265" s="68"/>
      <c r="AS265" s="68"/>
      <c r="AT265" s="42"/>
      <c r="AU265" s="42"/>
      <c r="AV265" s="42"/>
      <c r="AW265" s="42"/>
      <c r="AX265" s="42"/>
      <c r="AY265" s="42"/>
      <c r="AZ265" s="42"/>
      <c r="BA265" s="42"/>
      <c r="BB265" s="42"/>
      <c r="BC265" s="42"/>
      <c r="BD265" s="42"/>
      <c r="BE265" s="42"/>
      <c r="BF265" s="42"/>
      <c r="BG265" s="42"/>
      <c r="BH265" s="42"/>
      <c r="BI265" s="42"/>
      <c r="BP265" s="31"/>
    </row>
    <row r="266" spans="1:68">
      <c r="A266" s="53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72"/>
      <c r="AN266" s="18"/>
      <c r="AO266" s="42"/>
      <c r="AP266" s="42"/>
      <c r="AQ266" s="42"/>
      <c r="AR266" s="68"/>
      <c r="AS266" s="68"/>
      <c r="AT266" s="42"/>
      <c r="AU266" s="42"/>
      <c r="AV266" s="42"/>
      <c r="AW266" s="42"/>
      <c r="AX266" s="42"/>
      <c r="AY266" s="42"/>
      <c r="AZ266" s="42"/>
      <c r="BA266" s="42"/>
      <c r="BB266" s="42"/>
      <c r="BC266" s="42"/>
      <c r="BD266" s="42"/>
      <c r="BE266" s="42"/>
      <c r="BF266" s="42"/>
      <c r="BG266" s="42"/>
      <c r="BH266" s="42"/>
      <c r="BI266" s="42"/>
      <c r="BP266" s="31"/>
    </row>
    <row r="267" spans="1:68">
      <c r="A267" s="53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72"/>
      <c r="AN267" s="18"/>
      <c r="AO267" s="42"/>
      <c r="AP267" s="42"/>
      <c r="AQ267" s="42"/>
      <c r="AR267" s="68"/>
      <c r="AS267" s="68"/>
      <c r="AT267" s="42"/>
      <c r="AU267" s="42"/>
      <c r="AV267" s="42"/>
      <c r="AW267" s="42"/>
      <c r="AX267" s="42"/>
      <c r="AY267" s="42"/>
      <c r="AZ267" s="42"/>
      <c r="BA267" s="42"/>
      <c r="BB267" s="42"/>
      <c r="BC267" s="42"/>
      <c r="BD267" s="42"/>
      <c r="BE267" s="42"/>
      <c r="BF267" s="42"/>
      <c r="BG267" s="42"/>
      <c r="BH267" s="42"/>
      <c r="BI267" s="42"/>
      <c r="BP267" s="31"/>
    </row>
    <row r="268" spans="1:68">
      <c r="A268" s="53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72"/>
      <c r="AN268" s="18"/>
      <c r="AO268" s="42"/>
      <c r="AP268" s="42"/>
      <c r="AQ268" s="42"/>
      <c r="AR268" s="68"/>
      <c r="AS268" s="68"/>
      <c r="AT268" s="42"/>
      <c r="AU268" s="42"/>
      <c r="AV268" s="42"/>
      <c r="AW268" s="42"/>
      <c r="AX268" s="42"/>
      <c r="AY268" s="42"/>
      <c r="AZ268" s="42"/>
      <c r="BA268" s="42"/>
      <c r="BB268" s="42"/>
      <c r="BC268" s="42"/>
      <c r="BD268" s="42"/>
      <c r="BE268" s="42"/>
      <c r="BF268" s="42"/>
      <c r="BG268" s="42"/>
      <c r="BH268" s="42"/>
      <c r="BI268" s="42"/>
      <c r="BP268" s="31"/>
    </row>
    <row r="269" spans="1:68">
      <c r="A269" s="53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72"/>
      <c r="AN269" s="18"/>
      <c r="AO269" s="42"/>
      <c r="AP269" s="42"/>
      <c r="AQ269" s="42"/>
      <c r="AR269" s="68"/>
      <c r="AS269" s="68"/>
      <c r="AT269" s="42"/>
      <c r="AU269" s="42"/>
      <c r="AV269" s="42"/>
      <c r="AW269" s="42"/>
      <c r="AX269" s="42"/>
      <c r="AY269" s="42"/>
      <c r="AZ269" s="42"/>
      <c r="BA269" s="42"/>
      <c r="BB269" s="42"/>
      <c r="BC269" s="42"/>
      <c r="BD269" s="42"/>
      <c r="BE269" s="42"/>
      <c r="BF269" s="42"/>
      <c r="BG269" s="42"/>
      <c r="BH269" s="42"/>
      <c r="BI269" s="42"/>
      <c r="BP269" s="31"/>
    </row>
    <row r="270" spans="1:68">
      <c r="A270" s="53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72"/>
      <c r="AN270" s="18"/>
      <c r="AO270" s="42"/>
      <c r="AP270" s="42"/>
      <c r="AQ270" s="42"/>
      <c r="AR270" s="68"/>
      <c r="AS270" s="68"/>
      <c r="AT270" s="42"/>
      <c r="AU270" s="42"/>
      <c r="AV270" s="42"/>
      <c r="AW270" s="42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2"/>
      <c r="BP270" s="31"/>
    </row>
    <row r="271" spans="1:68">
      <c r="A271" s="53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72"/>
      <c r="AN271" s="18"/>
      <c r="AO271" s="42"/>
      <c r="AP271" s="42"/>
      <c r="AQ271" s="42"/>
      <c r="AR271" s="68"/>
      <c r="AS271" s="68"/>
      <c r="AT271" s="42"/>
      <c r="AU271" s="42"/>
      <c r="AV271" s="42"/>
      <c r="AW271" s="42"/>
      <c r="AX271" s="42"/>
      <c r="AY271" s="42"/>
      <c r="AZ271" s="42"/>
      <c r="BA271" s="42"/>
      <c r="BB271" s="42"/>
      <c r="BC271" s="42"/>
      <c r="BD271" s="42"/>
      <c r="BE271" s="42"/>
      <c r="BF271" s="42"/>
      <c r="BG271" s="42"/>
      <c r="BH271" s="42"/>
      <c r="BI271" s="42"/>
      <c r="BP271" s="31"/>
    </row>
    <row r="272" spans="1:68">
      <c r="A272" s="53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72"/>
      <c r="AN272" s="18"/>
      <c r="AO272" s="42"/>
      <c r="AP272" s="42"/>
      <c r="AQ272" s="42"/>
      <c r="AR272" s="68"/>
      <c r="AS272" s="68"/>
      <c r="AT272" s="42"/>
      <c r="AU272" s="42"/>
      <c r="AV272" s="42"/>
      <c r="AW272" s="42"/>
      <c r="AX272" s="42"/>
      <c r="AY272" s="42"/>
      <c r="AZ272" s="42"/>
      <c r="BA272" s="42"/>
      <c r="BB272" s="42"/>
      <c r="BC272" s="42"/>
      <c r="BD272" s="42"/>
      <c r="BE272" s="42"/>
      <c r="BF272" s="42"/>
      <c r="BG272" s="42"/>
      <c r="BH272" s="42"/>
      <c r="BI272" s="42"/>
      <c r="BP272" s="31"/>
    </row>
    <row r="273" spans="1:68">
      <c r="A273" s="53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72"/>
      <c r="AN273" s="18"/>
      <c r="AO273" s="42"/>
      <c r="AP273" s="42"/>
      <c r="AQ273" s="42"/>
      <c r="AR273" s="68"/>
      <c r="AS273" s="68"/>
      <c r="AT273" s="42"/>
      <c r="AU273" s="42"/>
      <c r="AV273" s="42"/>
      <c r="AW273" s="42"/>
      <c r="AX273" s="42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2"/>
      <c r="BP273" s="31"/>
    </row>
    <row r="274" spans="1:68">
      <c r="A274" s="53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72"/>
      <c r="AN274" s="18"/>
      <c r="AO274" s="42"/>
      <c r="AP274" s="42"/>
      <c r="AQ274" s="42"/>
      <c r="AR274" s="68"/>
      <c r="AS274" s="68"/>
      <c r="AT274" s="42"/>
      <c r="AU274" s="42"/>
      <c r="AV274" s="42"/>
      <c r="AW274" s="42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2"/>
      <c r="BP274" s="31"/>
    </row>
    <row r="275" spans="1:68">
      <c r="A275" s="53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72"/>
      <c r="AN275" s="18"/>
      <c r="AO275" s="42"/>
      <c r="AP275" s="42"/>
      <c r="AQ275" s="42"/>
      <c r="AR275" s="68"/>
      <c r="AS275" s="68"/>
      <c r="AT275" s="42"/>
      <c r="AU275" s="42"/>
      <c r="AV275" s="42"/>
      <c r="AW275" s="42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2"/>
      <c r="BP275" s="31"/>
    </row>
    <row r="276" spans="1:68">
      <c r="A276" s="53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72"/>
      <c r="AN276" s="18"/>
      <c r="AO276" s="42"/>
      <c r="AP276" s="42"/>
      <c r="AQ276" s="42"/>
      <c r="AR276" s="68"/>
      <c r="AS276" s="68"/>
      <c r="AT276" s="42"/>
      <c r="AU276" s="42"/>
      <c r="AV276" s="42"/>
      <c r="AW276" s="42"/>
      <c r="AX276" s="42"/>
      <c r="AY276" s="42"/>
      <c r="AZ276" s="42"/>
      <c r="BA276" s="42"/>
      <c r="BB276" s="42"/>
      <c r="BC276" s="42"/>
      <c r="BD276" s="42"/>
      <c r="BE276" s="42"/>
      <c r="BF276" s="42"/>
      <c r="BG276" s="42"/>
      <c r="BH276" s="42"/>
      <c r="BI276" s="42"/>
      <c r="BP276" s="31"/>
    </row>
    <row r="277" spans="1:68">
      <c r="A277" s="53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72"/>
      <c r="AN277" s="18"/>
      <c r="AO277" s="42"/>
      <c r="AP277" s="42"/>
      <c r="AQ277" s="42"/>
      <c r="AR277" s="68"/>
      <c r="AS277" s="68"/>
      <c r="AT277" s="42"/>
      <c r="AU277" s="42"/>
      <c r="AV277" s="42"/>
      <c r="AW277" s="42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2"/>
      <c r="BP277" s="31"/>
    </row>
    <row r="278" spans="1:68">
      <c r="A278" s="53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72"/>
      <c r="AN278" s="18"/>
      <c r="AO278" s="42"/>
      <c r="AP278" s="42"/>
      <c r="AQ278" s="42"/>
      <c r="AR278" s="68"/>
      <c r="AS278" s="68"/>
      <c r="AT278" s="42"/>
      <c r="AU278" s="42"/>
      <c r="AV278" s="42"/>
      <c r="AW278" s="42"/>
      <c r="AX278" s="42"/>
      <c r="AY278" s="42"/>
      <c r="AZ278" s="42"/>
      <c r="BA278" s="42"/>
      <c r="BB278" s="42"/>
      <c r="BC278" s="42"/>
      <c r="BD278" s="42"/>
      <c r="BE278" s="42"/>
      <c r="BF278" s="42"/>
      <c r="BG278" s="42"/>
      <c r="BH278" s="42"/>
      <c r="BI278" s="42"/>
      <c r="BP278" s="31"/>
    </row>
    <row r="279" spans="1:68">
      <c r="A279" s="53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72"/>
      <c r="AN279" s="18"/>
      <c r="AO279" s="42"/>
      <c r="AP279" s="42"/>
      <c r="AQ279" s="42"/>
      <c r="AR279" s="68"/>
      <c r="AS279" s="68"/>
      <c r="AT279" s="42"/>
      <c r="AU279" s="42"/>
      <c r="AV279" s="42"/>
      <c r="AW279" s="42"/>
      <c r="AX279" s="42"/>
      <c r="AY279" s="42"/>
      <c r="AZ279" s="42"/>
      <c r="BA279" s="42"/>
      <c r="BB279" s="42"/>
      <c r="BC279" s="42"/>
      <c r="BD279" s="42"/>
      <c r="BE279" s="42"/>
      <c r="BF279" s="42"/>
      <c r="BG279" s="42"/>
      <c r="BH279" s="42"/>
      <c r="BI279" s="42"/>
      <c r="BP279" s="31"/>
    </row>
    <row r="280" spans="1:68">
      <c r="A280" s="53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72"/>
      <c r="AN280" s="18"/>
      <c r="AO280" s="42"/>
      <c r="AP280" s="42"/>
      <c r="AQ280" s="42"/>
      <c r="AR280" s="68"/>
      <c r="AS280" s="68"/>
      <c r="AT280" s="42"/>
      <c r="AU280" s="42"/>
      <c r="AV280" s="42"/>
      <c r="AW280" s="42"/>
      <c r="AX280" s="42"/>
      <c r="AY280" s="42"/>
      <c r="AZ280" s="42"/>
      <c r="BA280" s="42"/>
      <c r="BB280" s="42"/>
      <c r="BC280" s="42"/>
      <c r="BD280" s="42"/>
      <c r="BE280" s="42"/>
      <c r="BF280" s="42"/>
      <c r="BG280" s="42"/>
      <c r="BH280" s="42"/>
      <c r="BI280" s="42"/>
      <c r="BP280" s="31"/>
    </row>
    <row r="281" spans="1:68">
      <c r="A281" s="53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72"/>
      <c r="AN281" s="18"/>
      <c r="AO281" s="42"/>
      <c r="AP281" s="42"/>
      <c r="AQ281" s="42"/>
      <c r="AR281" s="68"/>
      <c r="AS281" s="68"/>
      <c r="AT281" s="42"/>
      <c r="AU281" s="42"/>
      <c r="AV281" s="42"/>
      <c r="AW281" s="42"/>
      <c r="AX281" s="42"/>
      <c r="AY281" s="42"/>
      <c r="AZ281" s="42"/>
      <c r="BA281" s="42"/>
      <c r="BB281" s="42"/>
      <c r="BC281" s="42"/>
      <c r="BD281" s="42"/>
      <c r="BE281" s="42"/>
      <c r="BF281" s="42"/>
      <c r="BG281" s="42"/>
      <c r="BH281" s="42"/>
      <c r="BI281" s="42"/>
      <c r="BP281" s="31"/>
    </row>
    <row r="282" spans="1:68">
      <c r="A282" s="53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72"/>
      <c r="AN282" s="18"/>
      <c r="AO282" s="42"/>
      <c r="AP282" s="42"/>
      <c r="AQ282" s="42"/>
      <c r="AR282" s="68"/>
      <c r="AS282" s="68"/>
      <c r="AT282" s="42"/>
      <c r="AU282" s="42"/>
      <c r="AV282" s="42"/>
      <c r="AW282" s="42"/>
      <c r="AX282" s="42"/>
      <c r="AY282" s="42"/>
      <c r="AZ282" s="42"/>
      <c r="BA282" s="42"/>
      <c r="BB282" s="42"/>
      <c r="BC282" s="42"/>
      <c r="BD282" s="42"/>
      <c r="BE282" s="42"/>
      <c r="BF282" s="42"/>
      <c r="BG282" s="42"/>
      <c r="BH282" s="42"/>
      <c r="BI282" s="42"/>
      <c r="BP282" s="31"/>
    </row>
    <row r="283" spans="1:68">
      <c r="A283" s="53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72"/>
      <c r="AN283" s="18"/>
      <c r="AO283" s="42"/>
      <c r="AP283" s="42"/>
      <c r="AQ283" s="42"/>
      <c r="AR283" s="68"/>
      <c r="AS283" s="68"/>
      <c r="AT283" s="42"/>
      <c r="AU283" s="42"/>
      <c r="AV283" s="42"/>
      <c r="AW283" s="42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2"/>
      <c r="BP283" s="31"/>
    </row>
    <row r="284" spans="1:68">
      <c r="A284" s="53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72"/>
      <c r="AN284" s="18"/>
      <c r="AO284" s="42"/>
      <c r="AP284" s="42"/>
      <c r="AQ284" s="42"/>
      <c r="AR284" s="68"/>
      <c r="AS284" s="68"/>
      <c r="AT284" s="42"/>
      <c r="AU284" s="42"/>
      <c r="AV284" s="42"/>
      <c r="AW284" s="42"/>
      <c r="AX284" s="42"/>
      <c r="AY284" s="42"/>
      <c r="AZ284" s="42"/>
      <c r="BA284" s="42"/>
      <c r="BB284" s="42"/>
      <c r="BC284" s="42"/>
      <c r="BD284" s="42"/>
      <c r="BE284" s="42"/>
      <c r="BF284" s="42"/>
      <c r="BG284" s="42"/>
      <c r="BH284" s="42"/>
      <c r="BI284" s="42"/>
      <c r="BP284" s="31"/>
    </row>
    <row r="285" spans="1:68">
      <c r="A285" s="53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72"/>
      <c r="AN285" s="18"/>
      <c r="AO285" s="42"/>
      <c r="AP285" s="42"/>
      <c r="AQ285" s="42"/>
      <c r="AR285" s="68"/>
      <c r="AS285" s="68"/>
      <c r="AT285" s="42"/>
      <c r="AU285" s="42"/>
      <c r="AV285" s="42"/>
      <c r="AW285" s="42"/>
      <c r="AX285" s="42"/>
      <c r="AY285" s="42"/>
      <c r="AZ285" s="42"/>
      <c r="BA285" s="42"/>
      <c r="BB285" s="42"/>
      <c r="BC285" s="42"/>
      <c r="BD285" s="42"/>
      <c r="BE285" s="42"/>
      <c r="BF285" s="42"/>
      <c r="BG285" s="42"/>
      <c r="BH285" s="42"/>
      <c r="BI285" s="42"/>
      <c r="BP285" s="31"/>
    </row>
    <row r="286" spans="1:68">
      <c r="A286" s="53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72"/>
      <c r="AN286" s="18"/>
      <c r="AO286" s="42"/>
      <c r="AP286" s="42"/>
      <c r="AQ286" s="42"/>
      <c r="AR286" s="68"/>
      <c r="AS286" s="68"/>
      <c r="AT286" s="42"/>
      <c r="AU286" s="42"/>
      <c r="AV286" s="42"/>
      <c r="AW286" s="42"/>
      <c r="AX286" s="42"/>
      <c r="AY286" s="42"/>
      <c r="AZ286" s="42"/>
      <c r="BA286" s="42"/>
      <c r="BB286" s="42"/>
      <c r="BC286" s="42"/>
      <c r="BD286" s="42"/>
      <c r="BE286" s="42"/>
      <c r="BF286" s="42"/>
      <c r="BG286" s="42"/>
      <c r="BH286" s="42"/>
      <c r="BI286" s="42"/>
      <c r="BP286" s="31"/>
    </row>
    <row r="287" spans="1:68">
      <c r="A287" s="53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72"/>
      <c r="AN287" s="18"/>
      <c r="AO287" s="42"/>
      <c r="AP287" s="42"/>
      <c r="AQ287" s="42"/>
      <c r="AR287" s="68"/>
      <c r="AS287" s="68"/>
      <c r="AT287" s="42"/>
      <c r="AU287" s="42"/>
      <c r="AV287" s="42"/>
      <c r="AW287" s="42"/>
      <c r="AX287" s="42"/>
      <c r="AY287" s="42"/>
      <c r="AZ287" s="42"/>
      <c r="BA287" s="42"/>
      <c r="BB287" s="42"/>
      <c r="BC287" s="42"/>
      <c r="BD287" s="42"/>
      <c r="BE287" s="42"/>
      <c r="BF287" s="42"/>
      <c r="BG287" s="42"/>
      <c r="BH287" s="42"/>
      <c r="BI287" s="42"/>
      <c r="BP287" s="31"/>
    </row>
    <row r="288" spans="1:68">
      <c r="A288" s="53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72"/>
      <c r="AN288" s="18"/>
      <c r="AO288" s="42"/>
      <c r="AP288" s="42"/>
      <c r="AQ288" s="42"/>
      <c r="AR288" s="68"/>
      <c r="AS288" s="68"/>
      <c r="AT288" s="42"/>
      <c r="AU288" s="42"/>
      <c r="AV288" s="42"/>
      <c r="AW288" s="42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2"/>
      <c r="BP288" s="31"/>
    </row>
    <row r="289" spans="1:68">
      <c r="A289" s="53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72"/>
      <c r="AN289" s="18"/>
      <c r="AO289" s="42"/>
      <c r="AP289" s="42"/>
      <c r="AQ289" s="42"/>
      <c r="AR289" s="68"/>
      <c r="AS289" s="68"/>
      <c r="AT289" s="42"/>
      <c r="AU289" s="42"/>
      <c r="AV289" s="42"/>
      <c r="AW289" s="42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2"/>
      <c r="BP289" s="31"/>
    </row>
    <row r="290" spans="1:68">
      <c r="A290" s="53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72"/>
      <c r="AN290" s="18"/>
      <c r="AO290" s="42"/>
      <c r="AP290" s="42"/>
      <c r="AQ290" s="42"/>
      <c r="AR290" s="68"/>
      <c r="AS290" s="68"/>
      <c r="AT290" s="42"/>
      <c r="AU290" s="42"/>
      <c r="AV290" s="42"/>
      <c r="AW290" s="42"/>
      <c r="AX290" s="42"/>
      <c r="AY290" s="42"/>
      <c r="AZ290" s="42"/>
      <c r="BA290" s="42"/>
      <c r="BB290" s="42"/>
      <c r="BC290" s="42"/>
      <c r="BD290" s="42"/>
      <c r="BE290" s="42"/>
      <c r="BF290" s="42"/>
      <c r="BG290" s="42"/>
      <c r="BH290" s="42"/>
      <c r="BI290" s="42"/>
      <c r="BP290" s="31"/>
    </row>
    <row r="291" spans="1:68">
      <c r="A291" s="53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72"/>
      <c r="AN291" s="18"/>
      <c r="AO291" s="42"/>
      <c r="AP291" s="42"/>
      <c r="AQ291" s="42"/>
      <c r="AR291" s="68"/>
      <c r="AS291" s="68"/>
      <c r="AT291" s="42"/>
      <c r="AU291" s="42"/>
      <c r="AV291" s="42"/>
      <c r="AW291" s="42"/>
      <c r="AX291" s="42"/>
      <c r="AY291" s="42"/>
      <c r="AZ291" s="42"/>
      <c r="BA291" s="42"/>
      <c r="BB291" s="42"/>
      <c r="BC291" s="42"/>
      <c r="BD291" s="42"/>
      <c r="BE291" s="42"/>
      <c r="BF291" s="42"/>
      <c r="BG291" s="42"/>
      <c r="BH291" s="42"/>
      <c r="BI291" s="42"/>
      <c r="BP291" s="31"/>
    </row>
    <row r="292" spans="1:68">
      <c r="A292" s="53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72"/>
      <c r="AN292" s="18"/>
      <c r="AO292" s="42"/>
      <c r="AP292" s="42"/>
      <c r="AQ292" s="42"/>
      <c r="AR292" s="68"/>
      <c r="AS292" s="68"/>
      <c r="AT292" s="42"/>
      <c r="AU292" s="42"/>
      <c r="AV292" s="42"/>
      <c r="AW292" s="42"/>
      <c r="AX292" s="42"/>
      <c r="AY292" s="42"/>
      <c r="AZ292" s="42"/>
      <c r="BA292" s="42"/>
      <c r="BB292" s="42"/>
      <c r="BC292" s="42"/>
      <c r="BD292" s="42"/>
      <c r="BE292" s="42"/>
      <c r="BF292" s="42"/>
      <c r="BG292" s="42"/>
      <c r="BH292" s="42"/>
      <c r="BI292" s="42"/>
      <c r="BP292" s="31"/>
    </row>
    <row r="293" spans="1:68">
      <c r="A293" s="53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72"/>
      <c r="AN293" s="18"/>
      <c r="AO293" s="42"/>
      <c r="AP293" s="42"/>
      <c r="AQ293" s="42"/>
      <c r="AR293" s="68"/>
      <c r="AS293" s="68"/>
      <c r="AT293" s="42"/>
      <c r="AU293" s="42"/>
      <c r="AV293" s="42"/>
      <c r="AW293" s="42"/>
      <c r="AX293" s="42"/>
      <c r="AY293" s="42"/>
      <c r="AZ293" s="42"/>
      <c r="BA293" s="42"/>
      <c r="BB293" s="42"/>
      <c r="BC293" s="42"/>
      <c r="BD293" s="42"/>
      <c r="BE293" s="42"/>
      <c r="BF293" s="42"/>
      <c r="BG293" s="42"/>
      <c r="BH293" s="42"/>
      <c r="BI293" s="42"/>
      <c r="BP293" s="31"/>
    </row>
    <row r="294" spans="1:68">
      <c r="A294" s="53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72"/>
      <c r="AN294" s="18"/>
      <c r="AO294" s="42"/>
      <c r="AP294" s="42"/>
      <c r="AQ294" s="42"/>
      <c r="AR294" s="68"/>
      <c r="AS294" s="68"/>
      <c r="AT294" s="42"/>
      <c r="AU294" s="42"/>
      <c r="AV294" s="42"/>
      <c r="AW294" s="42"/>
      <c r="AX294" s="42"/>
      <c r="AY294" s="42"/>
      <c r="AZ294" s="42"/>
      <c r="BA294" s="42"/>
      <c r="BB294" s="42"/>
      <c r="BC294" s="42"/>
      <c r="BD294" s="42"/>
      <c r="BE294" s="42"/>
      <c r="BF294" s="42"/>
      <c r="BG294" s="42"/>
      <c r="BH294" s="42"/>
      <c r="BI294" s="42"/>
      <c r="BP294" s="31"/>
    </row>
    <row r="295" spans="1:68">
      <c r="A295" s="53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72"/>
      <c r="AN295" s="18"/>
      <c r="AO295" s="42"/>
      <c r="AP295" s="42"/>
      <c r="AQ295" s="42"/>
      <c r="AR295" s="68"/>
      <c r="AS295" s="68"/>
      <c r="AT295" s="42"/>
      <c r="AU295" s="42"/>
      <c r="AV295" s="42"/>
      <c r="AW295" s="42"/>
      <c r="AX295" s="42"/>
      <c r="AY295" s="42"/>
      <c r="AZ295" s="42"/>
      <c r="BA295" s="42"/>
      <c r="BB295" s="42"/>
      <c r="BC295" s="42"/>
      <c r="BD295" s="42"/>
      <c r="BE295" s="42"/>
      <c r="BF295" s="42"/>
      <c r="BG295" s="42"/>
      <c r="BH295" s="42"/>
      <c r="BI295" s="42"/>
      <c r="BP295" s="31"/>
    </row>
    <row r="296" spans="1:68">
      <c r="A296" s="53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72"/>
      <c r="AN296" s="18"/>
      <c r="AO296" s="42"/>
      <c r="AP296" s="42"/>
      <c r="AQ296" s="42"/>
      <c r="AR296" s="68"/>
      <c r="AS296" s="68"/>
      <c r="AT296" s="42"/>
      <c r="AU296" s="42"/>
      <c r="AV296" s="42"/>
      <c r="AW296" s="42"/>
      <c r="AX296" s="42"/>
      <c r="AY296" s="42"/>
      <c r="AZ296" s="42"/>
      <c r="BA296" s="42"/>
      <c r="BB296" s="42"/>
      <c r="BC296" s="42"/>
      <c r="BD296" s="42"/>
      <c r="BE296" s="42"/>
      <c r="BF296" s="42"/>
      <c r="BG296" s="42"/>
      <c r="BH296" s="42"/>
      <c r="BI296" s="42"/>
      <c r="BP296" s="31"/>
    </row>
    <row r="297" spans="1:68">
      <c r="A297" s="53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72"/>
      <c r="AN297" s="18"/>
      <c r="AO297" s="42"/>
      <c r="AP297" s="42"/>
      <c r="AQ297" s="42"/>
      <c r="AR297" s="68"/>
      <c r="AS297" s="68"/>
      <c r="AT297" s="42"/>
      <c r="AU297" s="42"/>
      <c r="AV297" s="42"/>
      <c r="AW297" s="42"/>
      <c r="AX297" s="42"/>
      <c r="AY297" s="42"/>
      <c r="AZ297" s="42"/>
      <c r="BA297" s="42"/>
      <c r="BB297" s="42"/>
      <c r="BC297" s="42"/>
      <c r="BD297" s="42"/>
      <c r="BE297" s="42"/>
      <c r="BF297" s="42"/>
      <c r="BG297" s="42"/>
      <c r="BH297" s="42"/>
      <c r="BI297" s="42"/>
      <c r="BP297" s="31"/>
    </row>
    <row r="298" spans="1:68">
      <c r="A298" s="53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72"/>
      <c r="AN298" s="18"/>
      <c r="AO298" s="42"/>
      <c r="AP298" s="42"/>
      <c r="AQ298" s="42"/>
      <c r="AR298" s="68"/>
      <c r="AS298" s="68"/>
      <c r="AT298" s="42"/>
      <c r="AU298" s="42"/>
      <c r="AV298" s="42"/>
      <c r="AW298" s="42"/>
      <c r="AX298" s="42"/>
      <c r="AY298" s="42"/>
      <c r="AZ298" s="42"/>
      <c r="BA298" s="42"/>
      <c r="BB298" s="42"/>
      <c r="BC298" s="42"/>
      <c r="BD298" s="42"/>
      <c r="BE298" s="42"/>
      <c r="BF298" s="42"/>
      <c r="BG298" s="42"/>
      <c r="BH298" s="42"/>
      <c r="BI298" s="42"/>
      <c r="BP298" s="31"/>
    </row>
    <row r="299" spans="1:68">
      <c r="A299" s="53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72"/>
      <c r="AN299" s="18"/>
      <c r="AO299" s="42"/>
      <c r="AP299" s="42"/>
      <c r="AQ299" s="42"/>
      <c r="AR299" s="68"/>
      <c r="AS299" s="68"/>
      <c r="AT299" s="42"/>
      <c r="AU299" s="42"/>
      <c r="AV299" s="42"/>
      <c r="AW299" s="42"/>
      <c r="AX299" s="42"/>
      <c r="AY299" s="42"/>
      <c r="AZ299" s="42"/>
      <c r="BA299" s="42"/>
      <c r="BB299" s="42"/>
      <c r="BC299" s="42"/>
      <c r="BD299" s="42"/>
      <c r="BE299" s="42"/>
      <c r="BF299" s="42"/>
      <c r="BG299" s="42"/>
      <c r="BH299" s="42"/>
      <c r="BI299" s="42"/>
      <c r="BP299" s="31"/>
    </row>
    <row r="300" spans="1:68">
      <c r="A300" s="53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72"/>
      <c r="AN300" s="18"/>
      <c r="AO300" s="42"/>
      <c r="AP300" s="42"/>
      <c r="AQ300" s="42"/>
      <c r="AR300" s="68"/>
      <c r="AS300" s="68"/>
      <c r="AT300" s="42"/>
      <c r="AU300" s="42"/>
      <c r="AV300" s="42"/>
      <c r="AW300" s="42"/>
      <c r="AX300" s="42"/>
      <c r="AY300" s="42"/>
      <c r="AZ300" s="42"/>
      <c r="BA300" s="42"/>
      <c r="BB300" s="42"/>
      <c r="BC300" s="42"/>
      <c r="BD300" s="42"/>
      <c r="BE300" s="42"/>
      <c r="BF300" s="42"/>
      <c r="BG300" s="42"/>
      <c r="BH300" s="42"/>
      <c r="BI300" s="42"/>
      <c r="BP300" s="31"/>
    </row>
    <row r="301" spans="1:68">
      <c r="A301" s="53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73"/>
      <c r="AN301" s="19"/>
      <c r="AO301" s="43"/>
      <c r="AP301" s="43"/>
      <c r="AQ301" s="43"/>
      <c r="AR301" s="68"/>
      <c r="AS301" s="70"/>
      <c r="AT301" s="43"/>
      <c r="AU301" s="43"/>
      <c r="AV301" s="43"/>
      <c r="AW301" s="43"/>
      <c r="AX301" s="42"/>
      <c r="AY301" s="43"/>
      <c r="AZ301" s="43"/>
      <c r="BA301" s="43"/>
      <c r="BB301" s="43"/>
      <c r="BC301" s="43"/>
      <c r="BD301" s="43"/>
      <c r="BE301" s="43"/>
      <c r="BF301" s="43"/>
      <c r="BG301" s="43"/>
      <c r="BH301" s="43"/>
      <c r="BI301" s="43"/>
      <c r="BP301" s="31"/>
    </row>
    <row r="302" spans="1:68">
      <c r="A302" s="53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73"/>
      <c r="AN302" s="19"/>
      <c r="AO302" s="43"/>
      <c r="AP302" s="43"/>
      <c r="AQ302" s="43"/>
      <c r="AR302" s="68"/>
      <c r="AS302" s="70"/>
      <c r="AT302" s="43"/>
      <c r="AU302" s="43"/>
      <c r="AV302" s="43"/>
      <c r="AW302" s="43"/>
      <c r="AX302" s="42"/>
      <c r="AY302" s="43"/>
      <c r="AZ302" s="43"/>
      <c r="BA302" s="43"/>
      <c r="BB302" s="43"/>
      <c r="BC302" s="43"/>
      <c r="BD302" s="43"/>
      <c r="BE302" s="43"/>
      <c r="BF302" s="43"/>
      <c r="BG302" s="43"/>
      <c r="BH302" s="43"/>
      <c r="BI302" s="43"/>
      <c r="BP302" s="31"/>
    </row>
    <row r="303" spans="1:68">
      <c r="A303" s="53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73"/>
      <c r="AN303" s="19"/>
      <c r="AO303" s="43"/>
      <c r="AP303" s="43"/>
      <c r="AQ303" s="43"/>
      <c r="AR303" s="68"/>
      <c r="AS303" s="70"/>
      <c r="AT303" s="43"/>
      <c r="AU303" s="43"/>
      <c r="AV303" s="43"/>
      <c r="AW303" s="43"/>
      <c r="AX303" s="42"/>
      <c r="AY303" s="43"/>
      <c r="AZ303" s="43"/>
      <c r="BA303" s="43"/>
      <c r="BB303" s="43"/>
      <c r="BC303" s="43"/>
      <c r="BD303" s="43"/>
      <c r="BE303" s="43"/>
      <c r="BF303" s="43"/>
      <c r="BG303" s="43"/>
      <c r="BH303" s="43"/>
      <c r="BI303" s="43"/>
      <c r="BP303" s="31"/>
    </row>
    <row r="304" spans="1:68">
      <c r="A304" s="53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74"/>
      <c r="AN304" s="55"/>
      <c r="AO304" s="56"/>
      <c r="AP304" s="56"/>
      <c r="AQ304" s="56"/>
      <c r="AR304" s="68"/>
      <c r="AS304" s="71"/>
      <c r="AT304" s="56"/>
      <c r="AU304" s="56"/>
      <c r="AV304" s="56"/>
      <c r="AW304" s="56"/>
      <c r="AX304" s="56"/>
      <c r="AY304" s="56"/>
      <c r="AZ304" s="56"/>
      <c r="BA304" s="56"/>
      <c r="BB304" s="56"/>
      <c r="BC304" s="56"/>
      <c r="BD304" s="56"/>
      <c r="BE304" s="56"/>
      <c r="BF304" s="56"/>
      <c r="BG304" s="56"/>
      <c r="BH304" s="56"/>
      <c r="BI304" s="44"/>
      <c r="BP304" s="31"/>
    </row>
    <row r="305" spans="1:68">
      <c r="A305" s="53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73"/>
      <c r="AN305" s="19"/>
      <c r="AO305" s="43"/>
      <c r="AP305" s="43"/>
      <c r="AQ305" s="43"/>
      <c r="AR305" s="68"/>
      <c r="AS305" s="70"/>
      <c r="AT305" s="43"/>
      <c r="AU305" s="43"/>
      <c r="AV305" s="43"/>
      <c r="AW305" s="43"/>
      <c r="AX305" s="42"/>
      <c r="AY305" s="43"/>
      <c r="AZ305" s="43"/>
      <c r="BA305" s="43"/>
      <c r="BB305" s="43"/>
      <c r="BC305" s="43"/>
      <c r="BD305" s="43"/>
      <c r="BE305" s="43"/>
      <c r="BF305" s="43"/>
      <c r="BG305" s="43"/>
      <c r="BH305" s="43"/>
      <c r="BI305" s="43"/>
      <c r="BP305" s="31"/>
    </row>
    <row r="306" spans="1:68">
      <c r="A306" s="53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73"/>
      <c r="AN306" s="19"/>
      <c r="AO306" s="43"/>
      <c r="AP306" s="43"/>
      <c r="AQ306" s="43"/>
      <c r="AR306" s="68"/>
      <c r="AS306" s="70"/>
      <c r="AT306" s="43"/>
      <c r="AU306" s="43"/>
      <c r="AV306" s="43"/>
      <c r="AW306" s="43"/>
      <c r="AX306" s="42"/>
      <c r="AY306" s="43"/>
      <c r="AZ306" s="43"/>
      <c r="BA306" s="43"/>
      <c r="BB306" s="43"/>
      <c r="BC306" s="43"/>
      <c r="BD306" s="43"/>
      <c r="BE306" s="43"/>
      <c r="BF306" s="43"/>
      <c r="BG306" s="43"/>
      <c r="BH306" s="43"/>
      <c r="BI306" s="43"/>
      <c r="BP306" s="31"/>
    </row>
    <row r="307" spans="1:68">
      <c r="A307" s="53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73"/>
      <c r="AN307" s="19"/>
      <c r="AO307" s="43"/>
      <c r="AP307" s="43"/>
      <c r="AQ307" s="43"/>
      <c r="AR307" s="68"/>
      <c r="AS307" s="70"/>
      <c r="AT307" s="43"/>
      <c r="AU307" s="43"/>
      <c r="AV307" s="43"/>
      <c r="AW307" s="43"/>
      <c r="AX307" s="42"/>
      <c r="AY307" s="43"/>
      <c r="AZ307" s="43"/>
      <c r="BA307" s="43"/>
      <c r="BB307" s="43"/>
      <c r="BC307" s="43"/>
      <c r="BD307" s="43"/>
      <c r="BE307" s="43"/>
      <c r="BF307" s="43"/>
      <c r="BG307" s="43"/>
      <c r="BH307" s="43"/>
      <c r="BI307" s="43"/>
      <c r="BP307" s="31"/>
    </row>
    <row r="308" spans="1:68">
      <c r="A308" s="53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73"/>
      <c r="AN308" s="19"/>
      <c r="AO308" s="43"/>
      <c r="AP308" s="43"/>
      <c r="AQ308" s="43"/>
      <c r="AR308" s="68"/>
      <c r="AS308" s="70"/>
      <c r="AT308" s="43"/>
      <c r="AU308" s="43"/>
      <c r="AV308" s="43"/>
      <c r="AW308" s="43"/>
      <c r="AX308" s="42"/>
      <c r="AY308" s="43"/>
      <c r="AZ308" s="43"/>
      <c r="BA308" s="43"/>
      <c r="BB308" s="43"/>
      <c r="BC308" s="43"/>
      <c r="BD308" s="43"/>
      <c r="BE308" s="43"/>
      <c r="BF308" s="43"/>
      <c r="BG308" s="43"/>
      <c r="BH308" s="43"/>
      <c r="BI308" s="43"/>
      <c r="BP308" s="31"/>
    </row>
    <row r="309" spans="1:68">
      <c r="A309" s="53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73"/>
      <c r="AN309" s="19"/>
      <c r="AO309" s="43"/>
      <c r="AP309" s="43"/>
      <c r="AQ309" s="43"/>
      <c r="AR309" s="68"/>
      <c r="AS309" s="70"/>
      <c r="AT309" s="43"/>
      <c r="AU309" s="43"/>
      <c r="AV309" s="43"/>
      <c r="AW309" s="43"/>
      <c r="AX309" s="42"/>
      <c r="AY309" s="43"/>
      <c r="AZ309" s="43"/>
      <c r="BA309" s="43"/>
      <c r="BB309" s="43"/>
      <c r="BC309" s="43"/>
      <c r="BD309" s="43"/>
      <c r="BE309" s="43"/>
      <c r="BF309" s="43"/>
      <c r="BG309" s="43"/>
      <c r="BH309" s="43"/>
      <c r="BI309" s="43"/>
      <c r="BP309" s="31"/>
    </row>
    <row r="310" spans="1:68">
      <c r="A310" s="53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73"/>
      <c r="AN310" s="19"/>
      <c r="AO310" s="43"/>
      <c r="AP310" s="43"/>
      <c r="AQ310" s="43"/>
      <c r="AR310" s="68"/>
      <c r="AS310" s="70"/>
      <c r="AT310" s="43"/>
      <c r="AU310" s="43"/>
      <c r="AV310" s="43"/>
      <c r="AW310" s="43"/>
      <c r="AX310" s="42"/>
      <c r="AY310" s="43"/>
      <c r="AZ310" s="43"/>
      <c r="BA310" s="43"/>
      <c r="BB310" s="43"/>
      <c r="BC310" s="43"/>
      <c r="BD310" s="43"/>
      <c r="BE310" s="43"/>
      <c r="BF310" s="43"/>
      <c r="BG310" s="43"/>
      <c r="BH310" s="43"/>
      <c r="BI310" s="43"/>
      <c r="BP310" s="31"/>
    </row>
    <row r="311" spans="1:68">
      <c r="A311" s="53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73"/>
      <c r="AN311" s="19"/>
      <c r="AO311" s="43"/>
      <c r="AP311" s="43"/>
      <c r="AQ311" s="43"/>
      <c r="AR311" s="68"/>
      <c r="AS311" s="70"/>
      <c r="AT311" s="43"/>
      <c r="AU311" s="43"/>
      <c r="AV311" s="43"/>
      <c r="AW311" s="43"/>
      <c r="AX311" s="42"/>
      <c r="AY311" s="43"/>
      <c r="AZ311" s="43"/>
      <c r="BA311" s="43"/>
      <c r="BB311" s="43"/>
      <c r="BC311" s="43"/>
      <c r="BD311" s="43"/>
      <c r="BE311" s="43"/>
      <c r="BF311" s="43"/>
      <c r="BG311" s="43"/>
      <c r="BH311" s="43"/>
      <c r="BI311" s="43"/>
      <c r="BP311" s="31"/>
    </row>
    <row r="312" spans="1:68">
      <c r="A312" s="53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73"/>
      <c r="AN312" s="19"/>
      <c r="AO312" s="43"/>
      <c r="AP312" s="43"/>
      <c r="AQ312" s="43"/>
      <c r="AR312" s="68"/>
      <c r="AS312" s="70"/>
      <c r="AT312" s="43"/>
      <c r="AU312" s="43"/>
      <c r="AV312" s="43"/>
      <c r="AW312" s="43"/>
      <c r="AX312" s="42"/>
      <c r="AY312" s="43"/>
      <c r="AZ312" s="43"/>
      <c r="BA312" s="43"/>
      <c r="BB312" s="43"/>
      <c r="BC312" s="43"/>
      <c r="BD312" s="43"/>
      <c r="BE312" s="43"/>
      <c r="BF312" s="43"/>
      <c r="BG312" s="43"/>
      <c r="BH312" s="43"/>
      <c r="BI312" s="43"/>
      <c r="BP312" s="31"/>
    </row>
    <row r="313" spans="1:68">
      <c r="A313" s="53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73"/>
      <c r="AN313" s="19"/>
      <c r="AO313" s="43"/>
      <c r="AP313" s="43"/>
      <c r="AQ313" s="43"/>
      <c r="AR313" s="68"/>
      <c r="AS313" s="70"/>
      <c r="AT313" s="43"/>
      <c r="AU313" s="43"/>
      <c r="AV313" s="43"/>
      <c r="AW313" s="43"/>
      <c r="AX313" s="42"/>
      <c r="AY313" s="43"/>
      <c r="AZ313" s="43"/>
      <c r="BA313" s="43"/>
      <c r="BB313" s="43"/>
      <c r="BC313" s="43"/>
      <c r="BD313" s="43"/>
      <c r="BE313" s="43"/>
      <c r="BF313" s="43"/>
      <c r="BG313" s="43"/>
      <c r="BH313" s="43"/>
      <c r="BI313" s="43"/>
      <c r="BP313" s="31"/>
    </row>
    <row r="314" spans="1:68">
      <c r="A314" s="53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73"/>
      <c r="AN314" s="19"/>
      <c r="AO314" s="43"/>
      <c r="AP314" s="43"/>
      <c r="AQ314" s="43"/>
      <c r="AR314" s="68"/>
      <c r="AS314" s="70"/>
      <c r="AT314" s="43"/>
      <c r="AU314" s="43"/>
      <c r="AV314" s="43"/>
      <c r="AW314" s="43"/>
      <c r="AX314" s="42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3"/>
      <c r="BP314" s="31"/>
    </row>
    <row r="315" spans="1:68">
      <c r="A315" s="53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73"/>
      <c r="AN315" s="19"/>
      <c r="AO315" s="43"/>
      <c r="AP315" s="43"/>
      <c r="AQ315" s="43"/>
      <c r="AR315" s="68"/>
      <c r="AS315" s="70"/>
      <c r="AT315" s="43"/>
      <c r="AU315" s="43"/>
      <c r="AV315" s="43"/>
      <c r="AW315" s="43"/>
      <c r="AX315" s="42"/>
      <c r="AY315" s="43"/>
      <c r="AZ315" s="43"/>
      <c r="BA315" s="43"/>
      <c r="BB315" s="43"/>
      <c r="BC315" s="43"/>
      <c r="BD315" s="43"/>
      <c r="BE315" s="43"/>
      <c r="BF315" s="43"/>
      <c r="BG315" s="43"/>
      <c r="BH315" s="43"/>
      <c r="BI315" s="43"/>
      <c r="BP315" s="31"/>
    </row>
    <row r="316" spans="1:68">
      <c r="A316" s="53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73"/>
      <c r="AN316" s="19"/>
      <c r="AO316" s="43"/>
      <c r="AP316" s="43"/>
      <c r="AQ316" s="43"/>
      <c r="AR316" s="68"/>
      <c r="AS316" s="70"/>
      <c r="AT316" s="43"/>
      <c r="AU316" s="43"/>
      <c r="AV316" s="43"/>
      <c r="AW316" s="43"/>
      <c r="AX316" s="42"/>
      <c r="AY316" s="43"/>
      <c r="AZ316" s="43"/>
      <c r="BA316" s="43"/>
      <c r="BB316" s="43"/>
      <c r="BC316" s="43"/>
      <c r="BD316" s="43"/>
      <c r="BE316" s="43"/>
      <c r="BF316" s="43"/>
      <c r="BG316" s="43"/>
      <c r="BH316" s="43"/>
      <c r="BI316" s="43"/>
      <c r="BP316" s="31"/>
    </row>
    <row r="317" spans="1:68">
      <c r="A317" s="53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73"/>
      <c r="AN317" s="19"/>
      <c r="AO317" s="43"/>
      <c r="AP317" s="43"/>
      <c r="AQ317" s="43"/>
      <c r="AR317" s="68"/>
      <c r="AS317" s="70"/>
      <c r="AT317" s="43"/>
      <c r="AU317" s="43"/>
      <c r="AV317" s="43"/>
      <c r="AW317" s="43"/>
      <c r="AX317" s="42"/>
      <c r="AY317" s="43"/>
      <c r="AZ317" s="43"/>
      <c r="BA317" s="43"/>
      <c r="BB317" s="43"/>
      <c r="BC317" s="43"/>
      <c r="BD317" s="43"/>
      <c r="BE317" s="43"/>
      <c r="BF317" s="43"/>
      <c r="BG317" s="43"/>
      <c r="BH317" s="43"/>
      <c r="BI317" s="43"/>
      <c r="BP317" s="31"/>
    </row>
    <row r="318" spans="1:68">
      <c r="A318" s="53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73"/>
      <c r="AN318" s="19"/>
      <c r="AO318" s="43"/>
      <c r="AP318" s="43"/>
      <c r="AQ318" s="43"/>
      <c r="AR318" s="68"/>
      <c r="AS318" s="70"/>
      <c r="AT318" s="43"/>
      <c r="AU318" s="43"/>
      <c r="AV318" s="43"/>
      <c r="AW318" s="43"/>
      <c r="AX318" s="42"/>
      <c r="AY318" s="43"/>
      <c r="AZ318" s="43"/>
      <c r="BA318" s="43"/>
      <c r="BB318" s="43"/>
      <c r="BC318" s="43"/>
      <c r="BD318" s="43"/>
      <c r="BE318" s="43"/>
      <c r="BF318" s="43"/>
      <c r="BG318" s="43"/>
      <c r="BH318" s="43"/>
      <c r="BI318" s="43"/>
      <c r="BP318" s="31"/>
    </row>
    <row r="319" spans="1:68">
      <c r="A319" s="53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73"/>
      <c r="AN319" s="19"/>
      <c r="AO319" s="43"/>
      <c r="AP319" s="43"/>
      <c r="AQ319" s="43"/>
      <c r="AR319" s="68"/>
      <c r="AS319" s="70"/>
      <c r="AT319" s="43"/>
      <c r="AU319" s="43"/>
      <c r="AV319" s="43"/>
      <c r="AW319" s="43"/>
      <c r="AX319" s="42"/>
      <c r="AY319" s="43"/>
      <c r="AZ319" s="43"/>
      <c r="BA319" s="43"/>
      <c r="BB319" s="43"/>
      <c r="BC319" s="43"/>
      <c r="BD319" s="43"/>
      <c r="BE319" s="43"/>
      <c r="BF319" s="43"/>
      <c r="BG319" s="43"/>
      <c r="BH319" s="43"/>
      <c r="BI319" s="43"/>
      <c r="BP319" s="31"/>
    </row>
    <row r="320" spans="1:68">
      <c r="A320" s="53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73"/>
      <c r="AN320" s="19"/>
      <c r="AO320" s="43"/>
      <c r="AP320" s="43"/>
      <c r="AQ320" s="43"/>
      <c r="AR320" s="68"/>
      <c r="AS320" s="70"/>
      <c r="AT320" s="43"/>
      <c r="AU320" s="43"/>
      <c r="AV320" s="43"/>
      <c r="AW320" s="43"/>
      <c r="AX320" s="42"/>
      <c r="AY320" s="43"/>
      <c r="AZ320" s="43"/>
      <c r="BA320" s="43"/>
      <c r="BB320" s="43"/>
      <c r="BC320" s="43"/>
      <c r="BD320" s="43"/>
      <c r="BE320" s="43"/>
      <c r="BF320" s="43"/>
      <c r="BG320" s="43"/>
      <c r="BH320" s="43"/>
      <c r="BI320" s="43"/>
      <c r="BP320" s="31"/>
    </row>
    <row r="321" spans="1:68">
      <c r="A321" s="53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73"/>
      <c r="AN321" s="19"/>
      <c r="AO321" s="43"/>
      <c r="AP321" s="43"/>
      <c r="AQ321" s="43"/>
      <c r="AR321" s="68"/>
      <c r="AS321" s="70"/>
      <c r="AT321" s="43"/>
      <c r="AU321" s="43"/>
      <c r="AV321" s="43"/>
      <c r="AW321" s="43"/>
      <c r="AX321" s="42"/>
      <c r="AY321" s="43"/>
      <c r="AZ321" s="43"/>
      <c r="BA321" s="43"/>
      <c r="BB321" s="43"/>
      <c r="BC321" s="43"/>
      <c r="BD321" s="43"/>
      <c r="BE321" s="43"/>
      <c r="BF321" s="43"/>
      <c r="BG321" s="43"/>
      <c r="BH321" s="43"/>
      <c r="BI321" s="43"/>
      <c r="BP321" s="31"/>
    </row>
    <row r="322" spans="1:68">
      <c r="A322" s="53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73"/>
      <c r="AN322" s="19"/>
      <c r="AO322" s="43"/>
      <c r="AP322" s="43"/>
      <c r="AQ322" s="43"/>
      <c r="AR322" s="68"/>
      <c r="AS322" s="70"/>
      <c r="AT322" s="43"/>
      <c r="AU322" s="43"/>
      <c r="AV322" s="43"/>
      <c r="AW322" s="43"/>
      <c r="AX322" s="42"/>
      <c r="AY322" s="43"/>
      <c r="AZ322" s="43"/>
      <c r="BA322" s="43"/>
      <c r="BB322" s="43"/>
      <c r="BC322" s="43"/>
      <c r="BD322" s="43"/>
      <c r="BE322" s="43"/>
      <c r="BF322" s="43"/>
      <c r="BG322" s="43"/>
      <c r="BH322" s="43"/>
      <c r="BI322" s="43"/>
      <c r="BP322" s="31"/>
    </row>
    <row r="323" spans="1:68">
      <c r="A323" s="53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73"/>
      <c r="AN323" s="19"/>
      <c r="AO323" s="43"/>
      <c r="AP323" s="43"/>
      <c r="AQ323" s="43"/>
      <c r="AR323" s="68"/>
      <c r="AS323" s="70"/>
      <c r="AT323" s="43"/>
      <c r="AU323" s="43"/>
      <c r="AV323" s="43"/>
      <c r="AW323" s="43"/>
      <c r="AX323" s="42"/>
      <c r="AY323" s="43"/>
      <c r="AZ323" s="43"/>
      <c r="BA323" s="43"/>
      <c r="BB323" s="43"/>
      <c r="BC323" s="43"/>
      <c r="BD323" s="43"/>
      <c r="BE323" s="43"/>
      <c r="BF323" s="43"/>
      <c r="BG323" s="43"/>
      <c r="BH323" s="43"/>
      <c r="BI323" s="43"/>
      <c r="BP323" s="31"/>
    </row>
    <row r="324" spans="1:68">
      <c r="A324" s="53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73"/>
      <c r="AN324" s="19"/>
      <c r="AO324" s="43"/>
      <c r="AP324" s="43"/>
      <c r="AQ324" s="43"/>
      <c r="AR324" s="68"/>
      <c r="AS324" s="70"/>
      <c r="AT324" s="43"/>
      <c r="AU324" s="43"/>
      <c r="AV324" s="43"/>
      <c r="AW324" s="43"/>
      <c r="AX324" s="42"/>
      <c r="AY324" s="43"/>
      <c r="AZ324" s="43"/>
      <c r="BA324" s="43"/>
      <c r="BB324" s="43"/>
      <c r="BC324" s="43"/>
      <c r="BD324" s="43"/>
      <c r="BE324" s="43"/>
      <c r="BF324" s="43"/>
      <c r="BG324" s="43"/>
      <c r="BH324" s="43"/>
      <c r="BI324" s="43"/>
      <c r="BP324" s="31"/>
    </row>
    <row r="325" spans="1:68">
      <c r="A325" s="53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73"/>
      <c r="AN325" s="19"/>
      <c r="AO325" s="43"/>
      <c r="AP325" s="43"/>
      <c r="AQ325" s="43"/>
      <c r="AR325" s="68"/>
      <c r="AS325" s="70"/>
      <c r="AT325" s="43"/>
      <c r="AU325" s="43"/>
      <c r="AV325" s="43"/>
      <c r="AW325" s="43"/>
      <c r="AX325" s="42"/>
      <c r="AY325" s="43"/>
      <c r="AZ325" s="43"/>
      <c r="BA325" s="43"/>
      <c r="BB325" s="43"/>
      <c r="BC325" s="43"/>
      <c r="BD325" s="43"/>
      <c r="BE325" s="43"/>
      <c r="BF325" s="43"/>
      <c r="BG325" s="43"/>
      <c r="BH325" s="43"/>
      <c r="BI325" s="43"/>
      <c r="BP325" s="31"/>
    </row>
    <row r="326" spans="1:68">
      <c r="A326" s="53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73"/>
      <c r="AN326" s="19"/>
      <c r="AO326" s="43"/>
      <c r="AP326" s="43"/>
      <c r="AQ326" s="43"/>
      <c r="AR326" s="68"/>
      <c r="AS326" s="70"/>
      <c r="AT326" s="43"/>
      <c r="AU326" s="43"/>
      <c r="AV326" s="43"/>
      <c r="AW326" s="43"/>
      <c r="AX326" s="42"/>
      <c r="AY326" s="43"/>
      <c r="AZ326" s="43"/>
      <c r="BA326" s="43"/>
      <c r="BB326" s="43"/>
      <c r="BC326" s="43"/>
      <c r="BD326" s="43"/>
      <c r="BE326" s="43"/>
      <c r="BF326" s="43"/>
      <c r="BG326" s="43"/>
      <c r="BH326" s="43"/>
      <c r="BI326" s="43"/>
      <c r="BP326" s="31"/>
    </row>
    <row r="327" spans="1:68">
      <c r="A327" s="53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73"/>
      <c r="AN327" s="19"/>
      <c r="AO327" s="43"/>
      <c r="AP327" s="43"/>
      <c r="AQ327" s="43"/>
      <c r="AR327" s="68"/>
      <c r="AS327" s="70"/>
      <c r="AT327" s="43"/>
      <c r="AU327" s="43"/>
      <c r="AV327" s="43"/>
      <c r="AW327" s="43"/>
      <c r="AX327" s="42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P327" s="31"/>
    </row>
    <row r="328" spans="1:68">
      <c r="A328" s="53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73"/>
      <c r="AN328" s="19"/>
      <c r="AO328" s="43"/>
      <c r="AP328" s="43"/>
      <c r="AQ328" s="43"/>
      <c r="AR328" s="68"/>
      <c r="AS328" s="70"/>
      <c r="AT328" s="43"/>
      <c r="AU328" s="43"/>
      <c r="AV328" s="43"/>
      <c r="AW328" s="43"/>
      <c r="AX328" s="42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P328" s="31"/>
    </row>
    <row r="329" spans="1:68">
      <c r="A329" s="53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73"/>
      <c r="AN329" s="19"/>
      <c r="AO329" s="43"/>
      <c r="AP329" s="43"/>
      <c r="AQ329" s="43"/>
      <c r="AR329" s="68"/>
      <c r="AS329" s="70"/>
      <c r="AT329" s="43"/>
      <c r="AU329" s="43"/>
      <c r="AV329" s="43"/>
      <c r="AW329" s="43"/>
      <c r="AX329" s="42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P329" s="31"/>
    </row>
    <row r="330" spans="1:68">
      <c r="A330" s="53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73"/>
      <c r="AN330" s="19"/>
      <c r="AO330" s="43"/>
      <c r="AP330" s="43"/>
      <c r="AQ330" s="43"/>
      <c r="AR330" s="68"/>
      <c r="AS330" s="70"/>
      <c r="AT330" s="43"/>
      <c r="AU330" s="43"/>
      <c r="AV330" s="43"/>
      <c r="AW330" s="43"/>
      <c r="AX330" s="42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P330" s="31"/>
    </row>
    <row r="331" spans="1:68">
      <c r="A331" s="53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73"/>
      <c r="AN331" s="19"/>
      <c r="AO331" s="43"/>
      <c r="AP331" s="43"/>
      <c r="AQ331" s="43"/>
      <c r="AR331" s="68"/>
      <c r="AS331" s="70"/>
      <c r="AT331" s="43"/>
      <c r="AU331" s="43"/>
      <c r="AV331" s="43"/>
      <c r="AW331" s="43"/>
      <c r="AX331" s="42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P331" s="31"/>
    </row>
    <row r="332" spans="1:68">
      <c r="A332" s="53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73"/>
      <c r="AN332" s="19"/>
      <c r="AO332" s="43"/>
      <c r="AP332" s="43"/>
      <c r="AQ332" s="43"/>
      <c r="AR332" s="68"/>
      <c r="AS332" s="70"/>
      <c r="AT332" s="43"/>
      <c r="AU332" s="43"/>
      <c r="AV332" s="43"/>
      <c r="AW332" s="43"/>
      <c r="AX332" s="42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P332" s="31"/>
    </row>
    <row r="333" spans="1:68">
      <c r="A333" s="53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73"/>
      <c r="AN333" s="19"/>
      <c r="AO333" s="43"/>
      <c r="AP333" s="43"/>
      <c r="AQ333" s="43"/>
      <c r="AR333" s="68"/>
      <c r="AS333" s="70"/>
      <c r="AT333" s="43"/>
      <c r="AU333" s="43"/>
      <c r="AV333" s="43"/>
      <c r="AW333" s="43"/>
      <c r="AX333" s="42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P333" s="31"/>
    </row>
    <row r="334" spans="1:68">
      <c r="A334" s="53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73"/>
      <c r="AN334" s="19"/>
      <c r="AO334" s="43"/>
      <c r="AP334" s="43"/>
      <c r="AQ334" s="43"/>
      <c r="AR334" s="68"/>
      <c r="AS334" s="70"/>
      <c r="AT334" s="43"/>
      <c r="AU334" s="43"/>
      <c r="AV334" s="43"/>
      <c r="AW334" s="43"/>
      <c r="AX334" s="42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P334" s="31"/>
    </row>
    <row r="335" spans="1:68">
      <c r="A335" s="53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73"/>
      <c r="AN335" s="19"/>
      <c r="AO335" s="43"/>
      <c r="AP335" s="43"/>
      <c r="AQ335" s="43"/>
      <c r="AR335" s="68"/>
      <c r="AS335" s="70"/>
      <c r="AT335" s="43"/>
      <c r="AU335" s="43"/>
      <c r="AV335" s="43"/>
      <c r="AW335" s="43"/>
      <c r="AX335" s="42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P335" s="31"/>
    </row>
    <row r="336" spans="1:68">
      <c r="A336" s="53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73"/>
      <c r="AN336" s="19"/>
      <c r="AO336" s="43"/>
      <c r="AP336" s="43"/>
      <c r="AQ336" s="43"/>
      <c r="AR336" s="68"/>
      <c r="AS336" s="70"/>
      <c r="AT336" s="43"/>
      <c r="AU336" s="43"/>
      <c r="AV336" s="43"/>
      <c r="AW336" s="43"/>
      <c r="AX336" s="42"/>
      <c r="AY336" s="43"/>
      <c r="AZ336" s="43"/>
      <c r="BA336" s="43"/>
      <c r="BB336" s="43"/>
      <c r="BC336" s="43"/>
      <c r="BD336" s="43"/>
      <c r="BE336" s="43"/>
      <c r="BF336" s="43"/>
      <c r="BG336" s="43"/>
      <c r="BH336" s="43"/>
      <c r="BI336" s="43"/>
      <c r="BP336" s="31"/>
    </row>
    <row r="337" spans="1:68">
      <c r="A337" s="53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73"/>
      <c r="AN337" s="19"/>
      <c r="AO337" s="43"/>
      <c r="AP337" s="43"/>
      <c r="AQ337" s="43"/>
      <c r="AR337" s="68"/>
      <c r="AS337" s="70"/>
      <c r="AT337" s="43"/>
      <c r="AU337" s="43"/>
      <c r="AV337" s="43"/>
      <c r="AW337" s="43"/>
      <c r="AX337" s="42"/>
      <c r="AY337" s="43"/>
      <c r="AZ337" s="43"/>
      <c r="BA337" s="43"/>
      <c r="BB337" s="43"/>
      <c r="BC337" s="43"/>
      <c r="BD337" s="43"/>
      <c r="BE337" s="43"/>
      <c r="BF337" s="43"/>
      <c r="BG337" s="43"/>
      <c r="BH337" s="43"/>
      <c r="BI337" s="43"/>
      <c r="BP337" s="31"/>
    </row>
    <row r="338" spans="1:68">
      <c r="A338" s="53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73"/>
      <c r="AN338" s="19"/>
      <c r="AO338" s="43"/>
      <c r="AP338" s="43"/>
      <c r="AQ338" s="43"/>
      <c r="AR338" s="68"/>
      <c r="AS338" s="70"/>
      <c r="AT338" s="43"/>
      <c r="AU338" s="43"/>
      <c r="AV338" s="43"/>
      <c r="AW338" s="43"/>
      <c r="AX338" s="42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P338" s="31"/>
    </row>
    <row r="339" spans="1:68">
      <c r="A339" s="53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73"/>
      <c r="AN339" s="19"/>
      <c r="AO339" s="43"/>
      <c r="AP339" s="43"/>
      <c r="AQ339" s="43"/>
      <c r="AR339" s="68"/>
      <c r="AS339" s="70"/>
      <c r="AT339" s="43"/>
      <c r="AU339" s="43"/>
      <c r="AV339" s="43"/>
      <c r="AW339" s="43"/>
      <c r="AX339" s="42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P339" s="31"/>
    </row>
    <row r="340" spans="1:68">
      <c r="A340" s="53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73"/>
      <c r="AN340" s="19"/>
      <c r="AO340" s="43"/>
      <c r="AP340" s="43"/>
      <c r="AQ340" s="43"/>
      <c r="AR340" s="68"/>
      <c r="AS340" s="70"/>
      <c r="AT340" s="43"/>
      <c r="AU340" s="43"/>
      <c r="AV340" s="43"/>
      <c r="AW340" s="43"/>
      <c r="AX340" s="42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P340" s="31"/>
    </row>
    <row r="341" spans="1:68">
      <c r="A341" s="53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73"/>
      <c r="AN341" s="19"/>
      <c r="AO341" s="43"/>
      <c r="AP341" s="43"/>
      <c r="AQ341" s="43"/>
      <c r="AR341" s="68"/>
      <c r="AS341" s="70"/>
      <c r="AT341" s="43"/>
      <c r="AU341" s="43"/>
      <c r="AV341" s="43"/>
      <c r="AW341" s="43"/>
      <c r="AX341" s="42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P341" s="31"/>
    </row>
    <row r="342" spans="1:68">
      <c r="A342" s="53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73"/>
      <c r="AN342" s="19"/>
      <c r="AO342" s="43"/>
      <c r="AP342" s="43"/>
      <c r="AQ342" s="43"/>
      <c r="AR342" s="68"/>
      <c r="AS342" s="70"/>
      <c r="AT342" s="43"/>
      <c r="AU342" s="43"/>
      <c r="AV342" s="43"/>
      <c r="AW342" s="43"/>
      <c r="AX342" s="42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P342" s="31"/>
    </row>
    <row r="343" spans="1:68">
      <c r="A343" s="53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73"/>
      <c r="AN343" s="19"/>
      <c r="AO343" s="43"/>
      <c r="AP343" s="43"/>
      <c r="AQ343" s="43"/>
      <c r="AR343" s="68"/>
      <c r="AS343" s="70"/>
      <c r="AT343" s="43"/>
      <c r="AU343" s="43"/>
      <c r="AV343" s="43"/>
      <c r="AW343" s="43"/>
      <c r="AX343" s="42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P343" s="31"/>
    </row>
    <row r="344" spans="1:68">
      <c r="A344" s="53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73"/>
      <c r="AN344" s="19"/>
      <c r="AO344" s="43"/>
      <c r="AP344" s="43"/>
      <c r="AQ344" s="43"/>
      <c r="AR344" s="68"/>
      <c r="AS344" s="70"/>
      <c r="AT344" s="43"/>
      <c r="AU344" s="43"/>
      <c r="AV344" s="43"/>
      <c r="AW344" s="43"/>
      <c r="AX344" s="42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P344" s="31"/>
    </row>
    <row r="345" spans="1:68">
      <c r="A345" s="53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73"/>
      <c r="AN345" s="19"/>
      <c r="AO345" s="43"/>
      <c r="AP345" s="43"/>
      <c r="AQ345" s="43"/>
      <c r="AR345" s="68"/>
      <c r="AS345" s="70"/>
      <c r="AT345" s="43"/>
      <c r="AU345" s="43"/>
      <c r="AV345" s="43"/>
      <c r="AW345" s="43"/>
      <c r="AX345" s="42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P345" s="31"/>
    </row>
    <row r="346" spans="1:68">
      <c r="A346" s="53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73"/>
      <c r="AN346" s="19"/>
      <c r="AO346" s="43"/>
      <c r="AP346" s="43"/>
      <c r="AQ346" s="43"/>
      <c r="AR346" s="68"/>
      <c r="AS346" s="70"/>
      <c r="AT346" s="43"/>
      <c r="AU346" s="43"/>
      <c r="AV346" s="43"/>
      <c r="AW346" s="43"/>
      <c r="AX346" s="42"/>
      <c r="AY346" s="43"/>
      <c r="AZ346" s="43"/>
      <c r="BA346" s="43"/>
      <c r="BB346" s="43"/>
      <c r="BC346" s="43"/>
      <c r="BD346" s="43"/>
      <c r="BE346" s="43"/>
      <c r="BF346" s="43"/>
      <c r="BG346" s="43"/>
      <c r="BH346" s="43"/>
      <c r="BI346" s="43"/>
      <c r="BP346" s="31"/>
    </row>
    <row r="347" spans="1:68">
      <c r="A347" s="53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73"/>
      <c r="AN347" s="19"/>
      <c r="AO347" s="43"/>
      <c r="AP347" s="43"/>
      <c r="AQ347" s="43"/>
      <c r="AR347" s="68"/>
      <c r="AS347" s="70"/>
      <c r="AT347" s="43"/>
      <c r="AU347" s="43"/>
      <c r="AV347" s="43"/>
      <c r="AW347" s="43"/>
      <c r="AX347" s="42"/>
      <c r="AY347" s="43"/>
      <c r="AZ347" s="43"/>
      <c r="BA347" s="43"/>
      <c r="BB347" s="43"/>
      <c r="BC347" s="43"/>
      <c r="BD347" s="43"/>
      <c r="BE347" s="43"/>
      <c r="BF347" s="43"/>
      <c r="BG347" s="43"/>
      <c r="BH347" s="43"/>
      <c r="BI347" s="43"/>
      <c r="BP347" s="31"/>
    </row>
    <row r="348" spans="1:68">
      <c r="A348" s="53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73"/>
      <c r="AN348" s="19"/>
      <c r="AO348" s="43"/>
      <c r="AP348" s="43"/>
      <c r="AQ348" s="43"/>
      <c r="AR348" s="68"/>
      <c r="AS348" s="70"/>
      <c r="AT348" s="43"/>
      <c r="AU348" s="43"/>
      <c r="AV348" s="43"/>
      <c r="AW348" s="43"/>
      <c r="AX348" s="42"/>
      <c r="AY348" s="43"/>
      <c r="AZ348" s="43"/>
      <c r="BA348" s="43"/>
      <c r="BB348" s="43"/>
      <c r="BC348" s="43"/>
      <c r="BD348" s="43"/>
      <c r="BE348" s="43"/>
      <c r="BF348" s="43"/>
      <c r="BG348" s="43"/>
      <c r="BH348" s="43"/>
      <c r="BI348" s="43"/>
      <c r="BP348" s="31"/>
    </row>
    <row r="349" spans="1:68">
      <c r="A349" s="53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73"/>
      <c r="AN349" s="19"/>
      <c r="AO349" s="43"/>
      <c r="AP349" s="43"/>
      <c r="AQ349" s="43"/>
      <c r="AR349" s="68"/>
      <c r="AS349" s="70"/>
      <c r="AT349" s="43"/>
      <c r="AU349" s="43"/>
      <c r="AV349" s="43"/>
      <c r="AW349" s="43"/>
      <c r="AX349" s="42"/>
      <c r="AY349" s="43"/>
      <c r="AZ349" s="43"/>
      <c r="BA349" s="43"/>
      <c r="BB349" s="43"/>
      <c r="BC349" s="43"/>
      <c r="BD349" s="43"/>
      <c r="BE349" s="43"/>
      <c r="BF349" s="43"/>
      <c r="BG349" s="43"/>
      <c r="BH349" s="43"/>
      <c r="BI349" s="43"/>
      <c r="BP349" s="31"/>
    </row>
    <row r="350" spans="1:68">
      <c r="A350" s="53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73"/>
      <c r="AN350" s="19"/>
      <c r="AO350" s="43"/>
      <c r="AP350" s="43"/>
      <c r="AQ350" s="43"/>
      <c r="AR350" s="68"/>
      <c r="AS350" s="70"/>
      <c r="AT350" s="43"/>
      <c r="AU350" s="43"/>
      <c r="AV350" s="43"/>
      <c r="AW350" s="43"/>
      <c r="AX350" s="42"/>
      <c r="AY350" s="43"/>
      <c r="AZ350" s="43"/>
      <c r="BA350" s="43"/>
      <c r="BB350" s="43"/>
      <c r="BC350" s="43"/>
      <c r="BD350" s="43"/>
      <c r="BE350" s="43"/>
      <c r="BF350" s="43"/>
      <c r="BG350" s="43"/>
      <c r="BH350" s="43"/>
      <c r="BI350" s="43"/>
      <c r="BP350" s="31"/>
    </row>
    <row r="351" spans="1:68">
      <c r="A351" s="53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73"/>
      <c r="AN351" s="19"/>
      <c r="AO351" s="43"/>
      <c r="AP351" s="43"/>
      <c r="AQ351" s="43"/>
      <c r="AR351" s="68"/>
      <c r="AS351" s="70"/>
      <c r="AT351" s="43"/>
      <c r="AU351" s="43"/>
      <c r="AV351" s="43"/>
      <c r="AW351" s="43"/>
      <c r="AX351" s="42"/>
      <c r="AY351" s="43"/>
      <c r="AZ351" s="43"/>
      <c r="BA351" s="43"/>
      <c r="BB351" s="43"/>
      <c r="BC351" s="43"/>
      <c r="BD351" s="43"/>
      <c r="BE351" s="43"/>
      <c r="BF351" s="43"/>
      <c r="BG351" s="43"/>
      <c r="BH351" s="43"/>
      <c r="BI351" s="43"/>
      <c r="BP351" s="31"/>
    </row>
    <row r="352" spans="1:68">
      <c r="A352" s="53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73"/>
      <c r="AN352" s="19"/>
      <c r="AO352" s="43"/>
      <c r="AP352" s="43"/>
      <c r="AQ352" s="43"/>
      <c r="AR352" s="68"/>
      <c r="AS352" s="70"/>
      <c r="AT352" s="43"/>
      <c r="AU352" s="43"/>
      <c r="AV352" s="43"/>
      <c r="AW352" s="43"/>
      <c r="AX352" s="42"/>
      <c r="AY352" s="43"/>
      <c r="AZ352" s="43"/>
      <c r="BA352" s="43"/>
      <c r="BB352" s="43"/>
      <c r="BC352" s="43"/>
      <c r="BD352" s="43"/>
      <c r="BE352" s="43"/>
      <c r="BF352" s="43"/>
      <c r="BG352" s="43"/>
      <c r="BH352" s="43"/>
      <c r="BI352" s="43"/>
      <c r="BP352" s="31"/>
    </row>
    <row r="353" spans="1:68">
      <c r="A353" s="53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73"/>
      <c r="AN353" s="19"/>
      <c r="AO353" s="43"/>
      <c r="AP353" s="43"/>
      <c r="AQ353" s="43"/>
      <c r="AR353" s="68"/>
      <c r="AS353" s="70"/>
      <c r="AT353" s="43"/>
      <c r="AU353" s="43"/>
      <c r="AV353" s="43"/>
      <c r="AW353" s="43"/>
      <c r="AX353" s="42"/>
      <c r="AY353" s="43"/>
      <c r="AZ353" s="43"/>
      <c r="BA353" s="43"/>
      <c r="BB353" s="43"/>
      <c r="BC353" s="43"/>
      <c r="BD353" s="43"/>
      <c r="BE353" s="43"/>
      <c r="BF353" s="43"/>
      <c r="BG353" s="43"/>
      <c r="BH353" s="43"/>
      <c r="BI353" s="43"/>
      <c r="BP353" s="31"/>
    </row>
    <row r="354" spans="1:68">
      <c r="A354" s="53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73"/>
      <c r="AN354" s="19"/>
      <c r="AO354" s="43"/>
      <c r="AP354" s="43"/>
      <c r="AQ354" s="43"/>
      <c r="AR354" s="68"/>
      <c r="AS354" s="70"/>
      <c r="AT354" s="43"/>
      <c r="AU354" s="43"/>
      <c r="AV354" s="43"/>
      <c r="AW354" s="43"/>
      <c r="AX354" s="42"/>
      <c r="AY354" s="43"/>
      <c r="AZ354" s="43"/>
      <c r="BA354" s="43"/>
      <c r="BB354" s="43"/>
      <c r="BC354" s="43"/>
      <c r="BD354" s="43"/>
      <c r="BE354" s="43"/>
      <c r="BF354" s="43"/>
      <c r="BG354" s="43"/>
      <c r="BH354" s="43"/>
      <c r="BI354" s="43"/>
      <c r="BP354" s="31"/>
    </row>
    <row r="355" spans="1:68">
      <c r="A355" s="53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73"/>
      <c r="AN355" s="19"/>
      <c r="AO355" s="43"/>
      <c r="AP355" s="43"/>
      <c r="AQ355" s="43"/>
      <c r="AR355" s="68"/>
      <c r="AS355" s="70"/>
      <c r="AT355" s="43"/>
      <c r="AU355" s="43"/>
      <c r="AV355" s="43"/>
      <c r="AW355" s="43"/>
      <c r="AX355" s="42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P355" s="31"/>
    </row>
    <row r="356" spans="1:68">
      <c r="A356" s="53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73"/>
      <c r="AN356" s="19"/>
      <c r="AO356" s="43"/>
      <c r="AP356" s="43"/>
      <c r="AQ356" s="43"/>
      <c r="AR356" s="68"/>
      <c r="AS356" s="70"/>
      <c r="AT356" s="43"/>
      <c r="AU356" s="43"/>
      <c r="AV356" s="43"/>
      <c r="AW356" s="43"/>
      <c r="AX356" s="42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P356" s="31"/>
    </row>
    <row r="357" spans="1:68">
      <c r="A357" s="53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73"/>
      <c r="AN357" s="19"/>
      <c r="AO357" s="43"/>
      <c r="AP357" s="43"/>
      <c r="AQ357" s="43"/>
      <c r="AR357" s="68"/>
      <c r="AS357" s="70"/>
      <c r="AT357" s="43"/>
      <c r="AU357" s="43"/>
      <c r="AV357" s="43"/>
      <c r="AW357" s="43"/>
      <c r="AX357" s="42"/>
      <c r="AY357" s="43"/>
      <c r="AZ357" s="43"/>
      <c r="BA357" s="43"/>
      <c r="BB357" s="43"/>
      <c r="BC357" s="43"/>
      <c r="BD357" s="43"/>
      <c r="BE357" s="43"/>
      <c r="BF357" s="43"/>
      <c r="BG357" s="43"/>
      <c r="BH357" s="43"/>
      <c r="BI357" s="43"/>
      <c r="BP357" s="31"/>
    </row>
    <row r="358" spans="1:68">
      <c r="A358" s="53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73"/>
      <c r="AN358" s="19"/>
      <c r="AO358" s="43"/>
      <c r="AP358" s="43"/>
      <c r="AQ358" s="43"/>
      <c r="AR358" s="68"/>
      <c r="AS358" s="70"/>
      <c r="AT358" s="43"/>
      <c r="AU358" s="43"/>
      <c r="AV358" s="43"/>
      <c r="AW358" s="43"/>
      <c r="AX358" s="42"/>
      <c r="AY358" s="43"/>
      <c r="AZ358" s="43"/>
      <c r="BA358" s="43"/>
      <c r="BB358" s="43"/>
      <c r="BC358" s="43"/>
      <c r="BD358" s="43"/>
      <c r="BE358" s="43"/>
      <c r="BF358" s="43"/>
      <c r="BG358" s="43"/>
      <c r="BH358" s="43"/>
      <c r="BI358" s="43"/>
      <c r="BP358" s="31"/>
    </row>
    <row r="359" spans="1:68">
      <c r="A359" s="53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73"/>
      <c r="AN359" s="19"/>
      <c r="AO359" s="43"/>
      <c r="AP359" s="43"/>
      <c r="AQ359" s="43"/>
      <c r="AR359" s="68"/>
      <c r="AS359" s="70"/>
      <c r="AT359" s="43"/>
      <c r="AU359" s="43"/>
      <c r="AV359" s="43"/>
      <c r="AW359" s="43"/>
      <c r="AX359" s="42"/>
      <c r="AY359" s="43"/>
      <c r="AZ359" s="43"/>
      <c r="BA359" s="43"/>
      <c r="BB359" s="43"/>
      <c r="BC359" s="43"/>
      <c r="BD359" s="43"/>
      <c r="BE359" s="43"/>
      <c r="BF359" s="43"/>
      <c r="BG359" s="43"/>
      <c r="BH359" s="43"/>
      <c r="BI359" s="43"/>
      <c r="BP359" s="31"/>
    </row>
    <row r="360" spans="1:68">
      <c r="A360" s="53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73"/>
      <c r="AN360" s="19"/>
      <c r="AO360" s="43"/>
      <c r="AP360" s="43"/>
      <c r="AQ360" s="43"/>
      <c r="AR360" s="68"/>
      <c r="AS360" s="70"/>
      <c r="AT360" s="43"/>
      <c r="AU360" s="43"/>
      <c r="AV360" s="43"/>
      <c r="AW360" s="43"/>
      <c r="AX360" s="42"/>
      <c r="AY360" s="43"/>
      <c r="AZ360" s="43"/>
      <c r="BA360" s="43"/>
      <c r="BB360" s="43"/>
      <c r="BC360" s="43"/>
      <c r="BD360" s="43"/>
      <c r="BE360" s="43"/>
      <c r="BF360" s="43"/>
      <c r="BG360" s="43"/>
      <c r="BH360" s="43"/>
      <c r="BI360" s="43"/>
      <c r="BP360" s="31"/>
    </row>
    <row r="361" spans="1:68">
      <c r="A361" s="53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73"/>
      <c r="AN361" s="19"/>
      <c r="AO361" s="43"/>
      <c r="AP361" s="43"/>
      <c r="AQ361" s="43"/>
      <c r="AR361" s="68"/>
      <c r="AS361" s="70"/>
      <c r="AT361" s="43"/>
      <c r="AU361" s="43"/>
      <c r="AV361" s="43"/>
      <c r="AW361" s="43"/>
      <c r="AX361" s="42"/>
      <c r="AY361" s="43"/>
      <c r="AZ361" s="43"/>
      <c r="BA361" s="43"/>
      <c r="BB361" s="43"/>
      <c r="BC361" s="43"/>
      <c r="BD361" s="43"/>
      <c r="BE361" s="43"/>
      <c r="BF361" s="43"/>
      <c r="BG361" s="43"/>
      <c r="BH361" s="43"/>
      <c r="BI361" s="43"/>
      <c r="BP361" s="31"/>
    </row>
    <row r="362" spans="1:68">
      <c r="A362" s="53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73"/>
      <c r="AN362" s="19"/>
      <c r="AO362" s="43"/>
      <c r="AP362" s="43"/>
      <c r="AQ362" s="43"/>
      <c r="AR362" s="68"/>
      <c r="AS362" s="70"/>
      <c r="AT362" s="43"/>
      <c r="AU362" s="43"/>
      <c r="AV362" s="43"/>
      <c r="AW362" s="43"/>
      <c r="AX362" s="42"/>
      <c r="AY362" s="43"/>
      <c r="AZ362" s="43"/>
      <c r="BA362" s="43"/>
      <c r="BB362" s="43"/>
      <c r="BC362" s="43"/>
      <c r="BD362" s="43"/>
      <c r="BE362" s="43"/>
      <c r="BF362" s="43"/>
      <c r="BG362" s="43"/>
      <c r="BH362" s="43"/>
      <c r="BI362" s="43"/>
      <c r="BP362" s="31"/>
    </row>
    <row r="363" spans="1:68">
      <c r="A363" s="53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73"/>
      <c r="AN363" s="19"/>
      <c r="AO363" s="43"/>
      <c r="AP363" s="43"/>
      <c r="AQ363" s="43"/>
      <c r="AR363" s="68"/>
      <c r="AS363" s="70"/>
      <c r="AT363" s="43"/>
      <c r="AU363" s="43"/>
      <c r="AV363" s="43"/>
      <c r="AW363" s="43"/>
      <c r="AX363" s="42"/>
      <c r="AY363" s="43"/>
      <c r="AZ363" s="43"/>
      <c r="BA363" s="43"/>
      <c r="BB363" s="43"/>
      <c r="BC363" s="43"/>
      <c r="BD363" s="43"/>
      <c r="BE363" s="43"/>
      <c r="BF363" s="43"/>
      <c r="BG363" s="43"/>
      <c r="BH363" s="43"/>
      <c r="BI363" s="43"/>
      <c r="BP363" s="31"/>
    </row>
    <row r="364" spans="1:68">
      <c r="A364" s="53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73"/>
      <c r="AN364" s="19"/>
      <c r="AO364" s="43"/>
      <c r="AP364" s="43"/>
      <c r="AQ364" s="43"/>
      <c r="AR364" s="68"/>
      <c r="AS364" s="70"/>
      <c r="AT364" s="43"/>
      <c r="AU364" s="43"/>
      <c r="AV364" s="43"/>
      <c r="AW364" s="43"/>
      <c r="AX364" s="42"/>
      <c r="AY364" s="43"/>
      <c r="AZ364" s="43"/>
      <c r="BA364" s="43"/>
      <c r="BB364" s="43"/>
      <c r="BC364" s="43"/>
      <c r="BD364" s="43"/>
      <c r="BE364" s="43"/>
      <c r="BF364" s="43"/>
      <c r="BG364" s="43"/>
      <c r="BH364" s="43"/>
      <c r="BI364" s="43"/>
      <c r="BP364" s="31"/>
    </row>
    <row r="365" spans="1:68">
      <c r="A365" s="53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73"/>
      <c r="AN365" s="19"/>
      <c r="AO365" s="43"/>
      <c r="AP365" s="43"/>
      <c r="AQ365" s="43"/>
      <c r="AR365" s="68"/>
      <c r="AS365" s="70"/>
      <c r="AT365" s="43"/>
      <c r="AU365" s="43"/>
      <c r="AV365" s="43"/>
      <c r="AW365" s="43"/>
      <c r="AX365" s="42"/>
      <c r="AY365" s="43"/>
      <c r="AZ365" s="43"/>
      <c r="BA365" s="43"/>
      <c r="BB365" s="43"/>
      <c r="BC365" s="43"/>
      <c r="BD365" s="43"/>
      <c r="BE365" s="43"/>
      <c r="BF365" s="43"/>
      <c r="BG365" s="43"/>
      <c r="BH365" s="43"/>
      <c r="BI365" s="43"/>
      <c r="BP365" s="31"/>
    </row>
    <row r="366" spans="1:68">
      <c r="A366" s="53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73"/>
      <c r="AN366" s="19"/>
      <c r="AO366" s="43"/>
      <c r="AP366" s="43"/>
      <c r="AQ366" s="43"/>
      <c r="AR366" s="68"/>
      <c r="AS366" s="70"/>
      <c r="AT366" s="43"/>
      <c r="AU366" s="43"/>
      <c r="AV366" s="43"/>
      <c r="AW366" s="43"/>
      <c r="AX366" s="42"/>
      <c r="AY366" s="43"/>
      <c r="AZ366" s="43"/>
      <c r="BA366" s="43"/>
      <c r="BB366" s="43"/>
      <c r="BC366" s="43"/>
      <c r="BD366" s="43"/>
      <c r="BE366" s="43"/>
      <c r="BF366" s="43"/>
      <c r="BG366" s="43"/>
      <c r="BH366" s="43"/>
      <c r="BI366" s="43"/>
      <c r="BP366" s="31"/>
    </row>
    <row r="367" spans="1:68">
      <c r="A367" s="53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73"/>
      <c r="AN367" s="19"/>
      <c r="AO367" s="43"/>
      <c r="AP367" s="43"/>
      <c r="AQ367" s="43"/>
      <c r="AR367" s="68"/>
      <c r="AS367" s="70"/>
      <c r="AT367" s="43"/>
      <c r="AU367" s="43"/>
      <c r="AV367" s="43"/>
      <c r="AW367" s="43"/>
      <c r="AX367" s="42"/>
      <c r="AY367" s="43"/>
      <c r="AZ367" s="43"/>
      <c r="BA367" s="43"/>
      <c r="BB367" s="43"/>
      <c r="BC367" s="43"/>
      <c r="BD367" s="43"/>
      <c r="BE367" s="43"/>
      <c r="BF367" s="43"/>
      <c r="BG367" s="43"/>
      <c r="BH367" s="43"/>
      <c r="BI367" s="43"/>
      <c r="BP367" s="31"/>
    </row>
    <row r="368" spans="1:68">
      <c r="A368" s="53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73"/>
      <c r="AN368" s="19"/>
      <c r="AO368" s="43"/>
      <c r="AP368" s="43"/>
      <c r="AQ368" s="43"/>
      <c r="AR368" s="68"/>
      <c r="AS368" s="70"/>
      <c r="AT368" s="43"/>
      <c r="AU368" s="43"/>
      <c r="AV368" s="43"/>
      <c r="AW368" s="43"/>
      <c r="AX368" s="42"/>
      <c r="AY368" s="43"/>
      <c r="AZ368" s="43"/>
      <c r="BA368" s="43"/>
      <c r="BB368" s="43"/>
      <c r="BC368" s="43"/>
      <c r="BD368" s="43"/>
      <c r="BE368" s="43"/>
      <c r="BF368" s="43"/>
      <c r="BG368" s="43"/>
      <c r="BH368" s="43"/>
      <c r="BI368" s="43"/>
      <c r="BP368" s="31"/>
    </row>
    <row r="369" spans="1:68">
      <c r="A369" s="53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73"/>
      <c r="AN369" s="19"/>
      <c r="AO369" s="43"/>
      <c r="AP369" s="43"/>
      <c r="AQ369" s="43"/>
      <c r="AR369" s="68"/>
      <c r="AS369" s="70"/>
      <c r="AT369" s="43"/>
      <c r="AU369" s="43"/>
      <c r="AV369" s="43"/>
      <c r="AW369" s="43"/>
      <c r="AX369" s="42"/>
      <c r="AY369" s="43"/>
      <c r="AZ369" s="43"/>
      <c r="BA369" s="43"/>
      <c r="BB369" s="43"/>
      <c r="BC369" s="43"/>
      <c r="BD369" s="43"/>
      <c r="BE369" s="43"/>
      <c r="BF369" s="43"/>
      <c r="BG369" s="43"/>
      <c r="BH369" s="43"/>
      <c r="BI369" s="43"/>
      <c r="BP369" s="31"/>
    </row>
    <row r="370" spans="1:68">
      <c r="A370" s="53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73"/>
      <c r="AN370" s="19"/>
      <c r="AO370" s="43"/>
      <c r="AP370" s="43"/>
      <c r="AQ370" s="43"/>
      <c r="AR370" s="68"/>
      <c r="AS370" s="70"/>
      <c r="AT370" s="43"/>
      <c r="AU370" s="43"/>
      <c r="AV370" s="43"/>
      <c r="AW370" s="43"/>
      <c r="AX370" s="42"/>
      <c r="AY370" s="43"/>
      <c r="AZ370" s="43"/>
      <c r="BA370" s="43"/>
      <c r="BB370" s="43"/>
      <c r="BC370" s="43"/>
      <c r="BD370" s="43"/>
      <c r="BE370" s="43"/>
      <c r="BF370" s="43"/>
      <c r="BG370" s="43"/>
      <c r="BH370" s="43"/>
      <c r="BI370" s="43"/>
      <c r="BP370" s="31"/>
    </row>
    <row r="371" spans="1:68">
      <c r="A371" s="53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73"/>
      <c r="AN371" s="19"/>
      <c r="AO371" s="43"/>
      <c r="AP371" s="43"/>
      <c r="AQ371" s="43"/>
      <c r="AR371" s="68"/>
      <c r="AS371" s="70"/>
      <c r="AT371" s="43"/>
      <c r="AU371" s="43"/>
      <c r="AV371" s="43"/>
      <c r="AW371" s="43"/>
      <c r="AX371" s="42"/>
      <c r="AY371" s="43"/>
      <c r="AZ371" s="43"/>
      <c r="BA371" s="43"/>
      <c r="BB371" s="43"/>
      <c r="BC371" s="43"/>
      <c r="BD371" s="43"/>
      <c r="BE371" s="43"/>
      <c r="BF371" s="43"/>
      <c r="BG371" s="43"/>
      <c r="BH371" s="43"/>
      <c r="BI371" s="43"/>
      <c r="BP371" s="31"/>
    </row>
    <row r="372" spans="1:68">
      <c r="A372" s="53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73"/>
      <c r="AN372" s="19"/>
      <c r="AO372" s="43"/>
      <c r="AP372" s="43"/>
      <c r="AQ372" s="43"/>
      <c r="AR372" s="68"/>
      <c r="AS372" s="70"/>
      <c r="AT372" s="43"/>
      <c r="AU372" s="43"/>
      <c r="AV372" s="43"/>
      <c r="AW372" s="43"/>
      <c r="AX372" s="42"/>
      <c r="AY372" s="43"/>
      <c r="AZ372" s="43"/>
      <c r="BA372" s="43"/>
      <c r="BB372" s="43"/>
      <c r="BC372" s="43"/>
      <c r="BD372" s="43"/>
      <c r="BE372" s="43"/>
      <c r="BF372" s="43"/>
      <c r="BG372" s="43"/>
      <c r="BH372" s="43"/>
      <c r="BI372" s="43"/>
      <c r="BP372" s="31"/>
    </row>
    <row r="373" spans="1:68">
      <c r="A373" s="53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73"/>
      <c r="AN373" s="19"/>
      <c r="AO373" s="43"/>
      <c r="AP373" s="43"/>
      <c r="AQ373" s="43"/>
      <c r="AR373" s="68"/>
      <c r="AS373" s="70"/>
      <c r="AT373" s="43"/>
      <c r="AU373" s="43"/>
      <c r="AV373" s="43"/>
      <c r="AW373" s="43"/>
      <c r="AX373" s="42"/>
      <c r="AY373" s="43"/>
      <c r="AZ373" s="43"/>
      <c r="BA373" s="43"/>
      <c r="BB373" s="43"/>
      <c r="BC373" s="43"/>
      <c r="BD373" s="43"/>
      <c r="BE373" s="43"/>
      <c r="BF373" s="43"/>
      <c r="BG373" s="43"/>
      <c r="BH373" s="43"/>
      <c r="BI373" s="43"/>
      <c r="BP373" s="31"/>
    </row>
    <row r="374" spans="1:68">
      <c r="A374" s="53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73"/>
      <c r="AN374" s="19"/>
      <c r="AO374" s="43"/>
      <c r="AP374" s="43"/>
      <c r="AQ374" s="43"/>
      <c r="AR374" s="68"/>
      <c r="AS374" s="70"/>
      <c r="AT374" s="43"/>
      <c r="AU374" s="43"/>
      <c r="AV374" s="43"/>
      <c r="AW374" s="43"/>
      <c r="AX374" s="42"/>
      <c r="AY374" s="43"/>
      <c r="AZ374" s="43"/>
      <c r="BA374" s="43"/>
      <c r="BB374" s="43"/>
      <c r="BC374" s="43"/>
      <c r="BD374" s="43"/>
      <c r="BE374" s="43"/>
      <c r="BF374" s="43"/>
      <c r="BG374" s="43"/>
      <c r="BH374" s="43"/>
      <c r="BI374" s="43"/>
      <c r="BP374" s="31"/>
    </row>
    <row r="375" spans="1:68">
      <c r="A375" s="53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73"/>
      <c r="AN375" s="19"/>
      <c r="AO375" s="43"/>
      <c r="AP375" s="43"/>
      <c r="AQ375" s="43"/>
      <c r="AR375" s="68"/>
      <c r="AS375" s="70"/>
      <c r="AT375" s="43"/>
      <c r="AU375" s="43"/>
      <c r="AV375" s="43"/>
      <c r="AW375" s="43"/>
      <c r="AX375" s="42"/>
      <c r="AY375" s="43"/>
      <c r="AZ375" s="43"/>
      <c r="BA375" s="43"/>
      <c r="BB375" s="43"/>
      <c r="BC375" s="43"/>
      <c r="BD375" s="43"/>
      <c r="BE375" s="43"/>
      <c r="BF375" s="43"/>
      <c r="BG375" s="43"/>
      <c r="BH375" s="43"/>
      <c r="BI375" s="43"/>
      <c r="BP375" s="31"/>
    </row>
    <row r="376" spans="1:68">
      <c r="A376" s="53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73"/>
      <c r="AN376" s="19"/>
      <c r="AO376" s="43"/>
      <c r="AP376" s="43"/>
      <c r="AQ376" s="43"/>
      <c r="AR376" s="68"/>
      <c r="AS376" s="70"/>
      <c r="AT376" s="43"/>
      <c r="AU376" s="43"/>
      <c r="AV376" s="43"/>
      <c r="AW376" s="43"/>
      <c r="AX376" s="42"/>
      <c r="AY376" s="43"/>
      <c r="AZ376" s="43"/>
      <c r="BA376" s="43"/>
      <c r="BB376" s="43"/>
      <c r="BC376" s="43"/>
      <c r="BD376" s="43"/>
      <c r="BE376" s="43"/>
      <c r="BF376" s="43"/>
      <c r="BG376" s="43"/>
      <c r="BH376" s="43"/>
      <c r="BI376" s="43"/>
      <c r="BP376" s="31"/>
    </row>
    <row r="377" spans="1:68">
      <c r="A377" s="53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73"/>
      <c r="AN377" s="19"/>
      <c r="AO377" s="43"/>
      <c r="AP377" s="43"/>
      <c r="AQ377" s="43"/>
      <c r="AR377" s="68"/>
      <c r="AS377" s="70"/>
      <c r="AT377" s="43"/>
      <c r="AU377" s="43"/>
      <c r="AV377" s="43"/>
      <c r="AW377" s="43"/>
      <c r="AX377" s="42"/>
      <c r="AY377" s="43"/>
      <c r="AZ377" s="43"/>
      <c r="BA377" s="43"/>
      <c r="BB377" s="43"/>
      <c r="BC377" s="43"/>
      <c r="BD377" s="43"/>
      <c r="BE377" s="43"/>
      <c r="BF377" s="43"/>
      <c r="BG377" s="43"/>
      <c r="BH377" s="43"/>
      <c r="BI377" s="43"/>
      <c r="BP377" s="31"/>
    </row>
    <row r="378" spans="1:68">
      <c r="A378" s="53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73"/>
      <c r="AN378" s="19"/>
      <c r="AO378" s="43"/>
      <c r="AP378" s="43"/>
      <c r="AQ378" s="43"/>
      <c r="AR378" s="68"/>
      <c r="AS378" s="70"/>
      <c r="AT378" s="43"/>
      <c r="AU378" s="43"/>
      <c r="AV378" s="43"/>
      <c r="AW378" s="43"/>
      <c r="AX378" s="42"/>
      <c r="AY378" s="43"/>
      <c r="AZ378" s="43"/>
      <c r="BA378" s="43"/>
      <c r="BB378" s="43"/>
      <c r="BC378" s="43"/>
      <c r="BD378" s="43"/>
      <c r="BE378" s="43"/>
      <c r="BF378" s="43"/>
      <c r="BG378" s="43"/>
      <c r="BH378" s="43"/>
      <c r="BI378" s="43"/>
      <c r="BP378" s="31"/>
    </row>
    <row r="379" spans="1:68">
      <c r="A379" s="53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73"/>
      <c r="AN379" s="19"/>
      <c r="AO379" s="43"/>
      <c r="AP379" s="43"/>
      <c r="AQ379" s="43"/>
      <c r="AR379" s="68"/>
      <c r="AS379" s="70"/>
      <c r="AT379" s="43"/>
      <c r="AU379" s="43"/>
      <c r="AV379" s="43"/>
      <c r="AW379" s="43"/>
      <c r="AX379" s="42"/>
      <c r="AY379" s="43"/>
      <c r="AZ379" s="43"/>
      <c r="BA379" s="43"/>
      <c r="BB379" s="43"/>
      <c r="BC379" s="43"/>
      <c r="BD379" s="43"/>
      <c r="BE379" s="43"/>
      <c r="BF379" s="43"/>
      <c r="BG379" s="43"/>
      <c r="BH379" s="43"/>
      <c r="BI379" s="43"/>
      <c r="BP379" s="31"/>
    </row>
    <row r="380" spans="1:68">
      <c r="A380" s="53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73"/>
      <c r="AN380" s="19"/>
      <c r="AO380" s="43"/>
      <c r="AP380" s="43"/>
      <c r="AQ380" s="43"/>
      <c r="AR380" s="68"/>
      <c r="AS380" s="70"/>
      <c r="AT380" s="43"/>
      <c r="AU380" s="43"/>
      <c r="AV380" s="43"/>
      <c r="AW380" s="43"/>
      <c r="AX380" s="42"/>
      <c r="AY380" s="43"/>
      <c r="AZ380" s="43"/>
      <c r="BA380" s="43"/>
      <c r="BB380" s="43"/>
      <c r="BC380" s="43"/>
      <c r="BD380" s="43"/>
      <c r="BE380" s="43"/>
      <c r="BF380" s="43"/>
      <c r="BG380" s="43"/>
      <c r="BH380" s="43"/>
      <c r="BI380" s="43"/>
      <c r="BP380" s="31"/>
    </row>
    <row r="381" spans="1:68">
      <c r="A381" s="53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73"/>
      <c r="AN381" s="19"/>
      <c r="AO381" s="43"/>
      <c r="AP381" s="43"/>
      <c r="AQ381" s="43"/>
      <c r="AR381" s="68"/>
      <c r="AS381" s="70"/>
      <c r="AT381" s="43"/>
      <c r="AU381" s="43"/>
      <c r="AV381" s="43"/>
      <c r="AW381" s="43"/>
      <c r="AX381" s="42"/>
      <c r="AY381" s="43"/>
      <c r="AZ381" s="43"/>
      <c r="BA381" s="43"/>
      <c r="BB381" s="43"/>
      <c r="BC381" s="43"/>
      <c r="BD381" s="43"/>
      <c r="BE381" s="43"/>
      <c r="BF381" s="43"/>
      <c r="BG381" s="43"/>
      <c r="BH381" s="43"/>
      <c r="BI381" s="43"/>
      <c r="BP381" s="31"/>
    </row>
    <row r="382" spans="1:68">
      <c r="A382" s="53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73"/>
      <c r="AN382" s="19"/>
      <c r="AO382" s="43"/>
      <c r="AP382" s="43"/>
      <c r="AQ382" s="43"/>
      <c r="AR382" s="68"/>
      <c r="AS382" s="70"/>
      <c r="AT382" s="43"/>
      <c r="AU382" s="43"/>
      <c r="AV382" s="43"/>
      <c r="AW382" s="43"/>
      <c r="AX382" s="42"/>
      <c r="AY382" s="43"/>
      <c r="AZ382" s="43"/>
      <c r="BA382" s="43"/>
      <c r="BB382" s="43"/>
      <c r="BC382" s="43"/>
      <c r="BD382" s="43"/>
      <c r="BE382" s="43"/>
      <c r="BF382" s="43"/>
      <c r="BG382" s="43"/>
      <c r="BH382" s="43"/>
      <c r="BI382" s="43"/>
      <c r="BP382" s="31"/>
    </row>
    <row r="383" spans="1:68">
      <c r="A383" s="53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73"/>
      <c r="AN383" s="19"/>
      <c r="AO383" s="43"/>
      <c r="AP383" s="43"/>
      <c r="AQ383" s="43"/>
      <c r="AR383" s="68"/>
      <c r="AS383" s="70"/>
      <c r="AT383" s="43"/>
      <c r="AU383" s="43"/>
      <c r="AV383" s="43"/>
      <c r="AW383" s="43"/>
      <c r="AX383" s="42"/>
      <c r="AY383" s="43"/>
      <c r="AZ383" s="43"/>
      <c r="BA383" s="43"/>
      <c r="BB383" s="43"/>
      <c r="BC383" s="43"/>
      <c r="BD383" s="43"/>
      <c r="BE383" s="43"/>
      <c r="BF383" s="43"/>
      <c r="BG383" s="43"/>
      <c r="BH383" s="43"/>
      <c r="BI383" s="43"/>
      <c r="BP383" s="31"/>
    </row>
    <row r="384" spans="1:68">
      <c r="A384" s="53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73"/>
      <c r="AN384" s="19"/>
      <c r="AO384" s="43"/>
      <c r="AP384" s="43"/>
      <c r="AQ384" s="43"/>
      <c r="AR384" s="68"/>
      <c r="AS384" s="70"/>
      <c r="AT384" s="43"/>
      <c r="AU384" s="43"/>
      <c r="AV384" s="43"/>
      <c r="AW384" s="43"/>
      <c r="AX384" s="42"/>
      <c r="AY384" s="43"/>
      <c r="AZ384" s="43"/>
      <c r="BA384" s="43"/>
      <c r="BB384" s="43"/>
      <c r="BC384" s="43"/>
      <c r="BD384" s="43"/>
      <c r="BE384" s="43"/>
      <c r="BF384" s="43"/>
      <c r="BG384" s="43"/>
      <c r="BH384" s="43"/>
      <c r="BI384" s="43"/>
      <c r="BP384" s="31"/>
    </row>
    <row r="385" spans="1:68">
      <c r="A385" s="53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73"/>
      <c r="AN385" s="19"/>
      <c r="AO385" s="43"/>
      <c r="AP385" s="43"/>
      <c r="AQ385" s="43"/>
      <c r="AR385" s="68"/>
      <c r="AS385" s="70"/>
      <c r="AT385" s="43"/>
      <c r="AU385" s="43"/>
      <c r="AV385" s="43"/>
      <c r="AW385" s="43"/>
      <c r="AX385" s="42"/>
      <c r="AY385" s="43"/>
      <c r="AZ385" s="43"/>
      <c r="BA385" s="43"/>
      <c r="BB385" s="43"/>
      <c r="BC385" s="43"/>
      <c r="BD385" s="43"/>
      <c r="BE385" s="43"/>
      <c r="BF385" s="43"/>
      <c r="BG385" s="43"/>
      <c r="BH385" s="43"/>
      <c r="BI385" s="43"/>
      <c r="BP385" s="31"/>
    </row>
    <row r="386" spans="1:68">
      <c r="A386" s="53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73"/>
      <c r="AN386" s="19"/>
      <c r="AO386" s="43"/>
      <c r="AP386" s="43"/>
      <c r="AQ386" s="43"/>
      <c r="AR386" s="68"/>
      <c r="AS386" s="70"/>
      <c r="AT386" s="43"/>
      <c r="AU386" s="43"/>
      <c r="AV386" s="43"/>
      <c r="AW386" s="43"/>
      <c r="AX386" s="42"/>
      <c r="AY386" s="43"/>
      <c r="AZ386" s="43"/>
      <c r="BA386" s="43"/>
      <c r="BB386" s="43"/>
      <c r="BC386" s="43"/>
      <c r="BD386" s="43"/>
      <c r="BE386" s="43"/>
      <c r="BF386" s="43"/>
      <c r="BG386" s="43"/>
      <c r="BH386" s="43"/>
      <c r="BI386" s="43"/>
      <c r="BP386" s="31"/>
    </row>
    <row r="387" spans="1:68">
      <c r="A387" s="53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73"/>
      <c r="AN387" s="19"/>
      <c r="AO387" s="43"/>
      <c r="AP387" s="43"/>
      <c r="AQ387" s="43"/>
      <c r="AR387" s="68"/>
      <c r="AS387" s="70"/>
      <c r="AT387" s="43"/>
      <c r="AU387" s="43"/>
      <c r="AV387" s="43"/>
      <c r="AW387" s="43"/>
      <c r="AX387" s="42"/>
      <c r="AY387" s="43"/>
      <c r="AZ387" s="43"/>
      <c r="BA387" s="43"/>
      <c r="BB387" s="43"/>
      <c r="BC387" s="43"/>
      <c r="BD387" s="43"/>
      <c r="BE387" s="43"/>
      <c r="BF387" s="43"/>
      <c r="BG387" s="43"/>
      <c r="BH387" s="43"/>
      <c r="BI387" s="43"/>
      <c r="BP387" s="31"/>
    </row>
    <row r="388" spans="1:68">
      <c r="A388" s="53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73"/>
      <c r="AN388" s="19"/>
      <c r="AO388" s="43"/>
      <c r="AP388" s="43"/>
      <c r="AQ388" s="43"/>
      <c r="AR388" s="68"/>
      <c r="AS388" s="70"/>
      <c r="AT388" s="43"/>
      <c r="AU388" s="43"/>
      <c r="AV388" s="43"/>
      <c r="AW388" s="43"/>
      <c r="AX388" s="42"/>
      <c r="AY388" s="43"/>
      <c r="AZ388" s="43"/>
      <c r="BA388" s="43"/>
      <c r="BB388" s="43"/>
      <c r="BC388" s="43"/>
      <c r="BD388" s="43"/>
      <c r="BE388" s="43"/>
      <c r="BF388" s="43"/>
      <c r="BG388" s="43"/>
      <c r="BH388" s="43"/>
      <c r="BI388" s="43"/>
      <c r="BP388" s="31"/>
    </row>
    <row r="389" spans="1:68">
      <c r="A389" s="53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73"/>
      <c r="AN389" s="19"/>
      <c r="AO389" s="43"/>
      <c r="AP389" s="43"/>
      <c r="AQ389" s="43"/>
      <c r="AR389" s="68"/>
      <c r="AS389" s="70"/>
      <c r="AT389" s="43"/>
      <c r="AU389" s="43"/>
      <c r="AV389" s="43"/>
      <c r="AW389" s="43"/>
      <c r="AX389" s="42"/>
      <c r="AY389" s="43"/>
      <c r="AZ389" s="43"/>
      <c r="BA389" s="43"/>
      <c r="BB389" s="43"/>
      <c r="BC389" s="43"/>
      <c r="BD389" s="43"/>
      <c r="BE389" s="43"/>
      <c r="BF389" s="43"/>
      <c r="BG389" s="43"/>
      <c r="BH389" s="43"/>
      <c r="BI389" s="43"/>
      <c r="BP389" s="31"/>
    </row>
    <row r="390" spans="1:68">
      <c r="A390" s="53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73"/>
      <c r="AN390" s="19"/>
      <c r="AO390" s="43"/>
      <c r="AP390" s="43"/>
      <c r="AQ390" s="43"/>
      <c r="AR390" s="68"/>
      <c r="AS390" s="70"/>
      <c r="AT390" s="43"/>
      <c r="AU390" s="43"/>
      <c r="AV390" s="43"/>
      <c r="AW390" s="43"/>
      <c r="AX390" s="42"/>
      <c r="AY390" s="43"/>
      <c r="AZ390" s="43"/>
      <c r="BA390" s="43"/>
      <c r="BB390" s="43"/>
      <c r="BC390" s="43"/>
      <c r="BD390" s="43"/>
      <c r="BE390" s="43"/>
      <c r="BF390" s="43"/>
      <c r="BG390" s="43"/>
      <c r="BH390" s="43"/>
      <c r="BI390" s="43"/>
      <c r="BP390" s="31"/>
    </row>
    <row r="391" spans="1:68">
      <c r="A391" s="53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73"/>
      <c r="AN391" s="19"/>
      <c r="AO391" s="43"/>
      <c r="AP391" s="43"/>
      <c r="AQ391" s="43"/>
      <c r="AR391" s="68"/>
      <c r="AS391" s="70"/>
      <c r="AT391" s="43"/>
      <c r="AU391" s="43"/>
      <c r="AV391" s="43"/>
      <c r="AW391" s="43"/>
      <c r="AX391" s="42"/>
      <c r="AY391" s="43"/>
      <c r="AZ391" s="43"/>
      <c r="BA391" s="43"/>
      <c r="BB391" s="43"/>
      <c r="BC391" s="43"/>
      <c r="BD391" s="43"/>
      <c r="BE391" s="43"/>
      <c r="BF391" s="43"/>
      <c r="BG391" s="43"/>
      <c r="BH391" s="43"/>
      <c r="BI391" s="43"/>
      <c r="BP391" s="31"/>
    </row>
    <row r="392" spans="1:68">
      <c r="A392" s="53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73"/>
      <c r="AN392" s="19"/>
      <c r="AO392" s="43"/>
      <c r="AP392" s="43"/>
      <c r="AQ392" s="43"/>
      <c r="AR392" s="68"/>
      <c r="AS392" s="70"/>
      <c r="AT392" s="43"/>
      <c r="AU392" s="43"/>
      <c r="AV392" s="43"/>
      <c r="AW392" s="43"/>
      <c r="AX392" s="42"/>
      <c r="AY392" s="43"/>
      <c r="AZ392" s="43"/>
      <c r="BA392" s="43"/>
      <c r="BB392" s="43"/>
      <c r="BC392" s="43"/>
      <c r="BD392" s="43"/>
      <c r="BE392" s="43"/>
      <c r="BF392" s="43"/>
      <c r="BG392" s="43"/>
      <c r="BH392" s="43"/>
      <c r="BI392" s="43"/>
      <c r="BP392" s="31"/>
    </row>
    <row r="393" spans="1:68">
      <c r="A393" s="53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73"/>
      <c r="AN393" s="19"/>
      <c r="AO393" s="43"/>
      <c r="AP393" s="43"/>
      <c r="AQ393" s="43"/>
      <c r="AR393" s="68"/>
      <c r="AS393" s="70"/>
      <c r="AT393" s="43"/>
      <c r="AU393" s="43"/>
      <c r="AV393" s="43"/>
      <c r="AW393" s="43"/>
      <c r="AX393" s="42"/>
      <c r="AY393" s="43"/>
      <c r="AZ393" s="43"/>
      <c r="BA393" s="43"/>
      <c r="BB393" s="43"/>
      <c r="BC393" s="43"/>
      <c r="BD393" s="43"/>
      <c r="BE393" s="43"/>
      <c r="BF393" s="43"/>
      <c r="BG393" s="43"/>
      <c r="BH393" s="43"/>
      <c r="BI393" s="43"/>
      <c r="BP393" s="31"/>
    </row>
    <row r="394" spans="1:68">
      <c r="A394" s="53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73"/>
      <c r="AN394" s="19"/>
      <c r="AO394" s="43"/>
      <c r="AP394" s="43"/>
      <c r="AQ394" s="43"/>
      <c r="AR394" s="68"/>
      <c r="AS394" s="70"/>
      <c r="AT394" s="43"/>
      <c r="AU394" s="43"/>
      <c r="AV394" s="43"/>
      <c r="AW394" s="43"/>
      <c r="AX394" s="42"/>
      <c r="AY394" s="43"/>
      <c r="AZ394" s="43"/>
      <c r="BA394" s="43"/>
      <c r="BB394" s="43"/>
      <c r="BC394" s="43"/>
      <c r="BD394" s="43"/>
      <c r="BE394" s="43"/>
      <c r="BF394" s="43"/>
      <c r="BG394" s="43"/>
      <c r="BH394" s="43"/>
      <c r="BI394" s="43"/>
      <c r="BP394" s="31"/>
    </row>
    <row r="395" spans="1:68">
      <c r="A395" s="53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73"/>
      <c r="AN395" s="19"/>
      <c r="AO395" s="43"/>
      <c r="AP395" s="43"/>
      <c r="AQ395" s="43"/>
      <c r="AR395" s="68"/>
      <c r="AS395" s="70"/>
      <c r="AT395" s="43"/>
      <c r="AU395" s="43"/>
      <c r="AV395" s="43"/>
      <c r="AW395" s="43"/>
      <c r="AX395" s="42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P395" s="31"/>
    </row>
    <row r="396" spans="1:68">
      <c r="A396" s="53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73"/>
      <c r="AN396" s="19"/>
      <c r="AO396" s="43"/>
      <c r="AP396" s="43"/>
      <c r="AQ396" s="43"/>
      <c r="AR396" s="68"/>
      <c r="AS396" s="70"/>
      <c r="AT396" s="43"/>
      <c r="AU396" s="43"/>
      <c r="AV396" s="43"/>
      <c r="AW396" s="43"/>
      <c r="AX396" s="42"/>
      <c r="AY396" s="43"/>
      <c r="AZ396" s="43"/>
      <c r="BA396" s="43"/>
      <c r="BB396" s="43"/>
      <c r="BC396" s="43"/>
      <c r="BD396" s="43"/>
      <c r="BE396" s="43"/>
      <c r="BF396" s="43"/>
      <c r="BG396" s="43"/>
      <c r="BH396" s="43"/>
      <c r="BI396" s="43"/>
      <c r="BP396" s="31"/>
    </row>
    <row r="397" spans="1:68">
      <c r="A397" s="53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73"/>
      <c r="AN397" s="19"/>
      <c r="AO397" s="43"/>
      <c r="AP397" s="43"/>
      <c r="AQ397" s="43"/>
      <c r="AR397" s="68"/>
      <c r="AS397" s="70"/>
      <c r="AT397" s="43"/>
      <c r="AU397" s="43"/>
      <c r="AV397" s="43"/>
      <c r="AW397" s="43"/>
      <c r="AX397" s="42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P397" s="31"/>
    </row>
    <row r="398" spans="1:68">
      <c r="A398" s="53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73"/>
      <c r="AN398" s="19"/>
      <c r="AO398" s="43"/>
      <c r="AP398" s="43"/>
      <c r="AQ398" s="43"/>
      <c r="AR398" s="68"/>
      <c r="AS398" s="70"/>
      <c r="AT398" s="43"/>
      <c r="AU398" s="43"/>
      <c r="AV398" s="43"/>
      <c r="AW398" s="43"/>
      <c r="AX398" s="42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P398" s="31"/>
    </row>
    <row r="399" spans="1:68">
      <c r="A399" s="53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73"/>
      <c r="AN399" s="19"/>
      <c r="AO399" s="43"/>
      <c r="AP399" s="43"/>
      <c r="AQ399" s="43"/>
      <c r="AR399" s="68"/>
      <c r="AS399" s="70"/>
      <c r="AT399" s="43"/>
      <c r="AU399" s="43"/>
      <c r="AV399" s="43"/>
      <c r="AW399" s="43"/>
      <c r="AX399" s="42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P399" s="31"/>
    </row>
    <row r="400" spans="1:68">
      <c r="A400" s="53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73"/>
      <c r="AN400" s="19"/>
      <c r="AO400" s="43"/>
      <c r="AP400" s="43"/>
      <c r="AQ400" s="43"/>
      <c r="AR400" s="68"/>
      <c r="AS400" s="70"/>
      <c r="AT400" s="43"/>
      <c r="AU400" s="43"/>
      <c r="AV400" s="43"/>
      <c r="AW400" s="43"/>
      <c r="AX400" s="42"/>
      <c r="AY400" s="43"/>
      <c r="AZ400" s="43"/>
      <c r="BA400" s="43"/>
      <c r="BB400" s="43"/>
      <c r="BC400" s="43"/>
      <c r="BD400" s="43"/>
      <c r="BE400" s="43"/>
      <c r="BF400" s="43"/>
      <c r="BG400" s="43"/>
      <c r="BH400" s="43"/>
      <c r="BI400" s="43"/>
      <c r="BP400" s="31"/>
    </row>
    <row r="401" spans="1:68">
      <c r="A401" s="53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73"/>
      <c r="AN401" s="19"/>
      <c r="AO401" s="43"/>
      <c r="AP401" s="43"/>
      <c r="AQ401" s="43"/>
      <c r="AR401" s="68"/>
      <c r="AS401" s="70"/>
      <c r="AT401" s="43"/>
      <c r="AU401" s="43"/>
      <c r="AV401" s="43"/>
      <c r="AW401" s="43"/>
      <c r="AX401" s="42"/>
      <c r="AY401" s="43"/>
      <c r="AZ401" s="43"/>
      <c r="BA401" s="43"/>
      <c r="BB401" s="43"/>
      <c r="BC401" s="43"/>
      <c r="BD401" s="43"/>
      <c r="BE401" s="43"/>
      <c r="BF401" s="43"/>
      <c r="BG401" s="43"/>
      <c r="BH401" s="43"/>
      <c r="BI401" s="43"/>
      <c r="BP401" s="31"/>
    </row>
    <row r="402" spans="1:68">
      <c r="A402" s="53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73"/>
      <c r="AN402" s="19"/>
      <c r="AO402" s="43"/>
      <c r="AP402" s="43"/>
      <c r="AQ402" s="43"/>
      <c r="AR402" s="68"/>
      <c r="AS402" s="70"/>
      <c r="AT402" s="43"/>
      <c r="AU402" s="43"/>
      <c r="AV402" s="43"/>
      <c r="AW402" s="43"/>
      <c r="AX402" s="42"/>
      <c r="AY402" s="43"/>
      <c r="AZ402" s="43"/>
      <c r="BA402" s="43"/>
      <c r="BB402" s="43"/>
      <c r="BC402" s="43"/>
      <c r="BD402" s="43"/>
      <c r="BE402" s="43"/>
      <c r="BF402" s="43"/>
      <c r="BG402" s="43"/>
      <c r="BH402" s="43"/>
      <c r="BI402" s="43"/>
      <c r="BP402" s="31"/>
    </row>
    <row r="403" spans="1:68">
      <c r="A403" s="53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73"/>
      <c r="AN403" s="19"/>
      <c r="AO403" s="43"/>
      <c r="AP403" s="43"/>
      <c r="AQ403" s="43"/>
      <c r="AR403" s="68"/>
      <c r="AS403" s="70"/>
      <c r="AT403" s="43"/>
      <c r="AU403" s="43"/>
      <c r="AV403" s="43"/>
      <c r="AW403" s="43"/>
      <c r="AX403" s="42"/>
      <c r="AY403" s="43"/>
      <c r="AZ403" s="43"/>
      <c r="BA403" s="43"/>
      <c r="BB403" s="43"/>
      <c r="BC403" s="43"/>
      <c r="BD403" s="43"/>
      <c r="BE403" s="43"/>
      <c r="BF403" s="43"/>
      <c r="BG403" s="43"/>
      <c r="BH403" s="43"/>
      <c r="BI403" s="43"/>
      <c r="BP403" s="31"/>
    </row>
    <row r="404" spans="1:68">
      <c r="A404" s="53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73"/>
      <c r="AN404" s="19"/>
      <c r="AO404" s="43"/>
      <c r="AP404" s="43"/>
      <c r="AQ404" s="43"/>
      <c r="AR404" s="68"/>
      <c r="AS404" s="70"/>
      <c r="AT404" s="43"/>
      <c r="AU404" s="43"/>
      <c r="AV404" s="43"/>
      <c r="AW404" s="43"/>
      <c r="AX404" s="42"/>
      <c r="AY404" s="43"/>
      <c r="AZ404" s="43"/>
      <c r="BA404" s="43"/>
      <c r="BB404" s="43"/>
      <c r="BC404" s="43"/>
      <c r="BD404" s="43"/>
      <c r="BE404" s="43"/>
      <c r="BF404" s="43"/>
      <c r="BG404" s="43"/>
      <c r="BH404" s="43"/>
      <c r="BI404" s="43"/>
      <c r="BP404" s="31"/>
    </row>
    <row r="405" spans="1:68">
      <c r="A405" s="53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73"/>
      <c r="AN405" s="19"/>
      <c r="AO405" s="43"/>
      <c r="AP405" s="43"/>
      <c r="AQ405" s="43"/>
      <c r="AR405" s="68"/>
      <c r="AS405" s="70"/>
      <c r="AT405" s="43"/>
      <c r="AU405" s="43"/>
      <c r="AV405" s="43"/>
      <c r="AW405" s="43"/>
      <c r="AX405" s="42"/>
      <c r="AY405" s="43"/>
      <c r="AZ405" s="43"/>
      <c r="BA405" s="43"/>
      <c r="BB405" s="43"/>
      <c r="BC405" s="43"/>
      <c r="BD405" s="43"/>
      <c r="BE405" s="43"/>
      <c r="BF405" s="43"/>
      <c r="BG405" s="43"/>
      <c r="BH405" s="43"/>
      <c r="BI405" s="43"/>
      <c r="BP405" s="31"/>
    </row>
    <row r="406" spans="1:68">
      <c r="A406" s="53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73"/>
      <c r="AN406" s="19"/>
      <c r="AO406" s="43"/>
      <c r="AP406" s="43"/>
      <c r="AQ406" s="43"/>
      <c r="AR406" s="68"/>
      <c r="AS406" s="70"/>
      <c r="AT406" s="43"/>
      <c r="AU406" s="43"/>
      <c r="AV406" s="43"/>
      <c r="AW406" s="43"/>
      <c r="AX406" s="42"/>
      <c r="AY406" s="43"/>
      <c r="AZ406" s="43"/>
      <c r="BA406" s="43"/>
      <c r="BB406" s="43"/>
      <c r="BC406" s="43"/>
      <c r="BD406" s="43"/>
      <c r="BE406" s="43"/>
      <c r="BF406" s="43"/>
      <c r="BG406" s="43"/>
      <c r="BH406" s="43"/>
      <c r="BI406" s="43"/>
      <c r="BP406" s="31"/>
    </row>
    <row r="407" spans="1:68">
      <c r="A407" s="53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73"/>
      <c r="AN407" s="19"/>
      <c r="AO407" s="43"/>
      <c r="AP407" s="43"/>
      <c r="AQ407" s="43"/>
      <c r="AR407" s="68"/>
      <c r="AS407" s="70"/>
      <c r="AT407" s="43"/>
      <c r="AU407" s="43"/>
      <c r="AV407" s="43"/>
      <c r="AW407" s="43"/>
      <c r="AX407" s="42"/>
      <c r="AY407" s="43"/>
      <c r="AZ407" s="43"/>
      <c r="BA407" s="43"/>
      <c r="BB407" s="43"/>
      <c r="BC407" s="43"/>
      <c r="BD407" s="43"/>
      <c r="BE407" s="43"/>
      <c r="BF407" s="43"/>
      <c r="BG407" s="43"/>
      <c r="BH407" s="43"/>
      <c r="BI407" s="43"/>
      <c r="BP407" s="31"/>
    </row>
    <row r="408" spans="1:68">
      <c r="A408" s="53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73"/>
      <c r="AN408" s="19"/>
      <c r="AO408" s="43"/>
      <c r="AP408" s="43"/>
      <c r="AQ408" s="43"/>
      <c r="AR408" s="68"/>
      <c r="AS408" s="70"/>
      <c r="AT408" s="43"/>
      <c r="AU408" s="43"/>
      <c r="AV408" s="43"/>
      <c r="AW408" s="43"/>
      <c r="AX408" s="42"/>
      <c r="AY408" s="43"/>
      <c r="AZ408" s="43"/>
      <c r="BA408" s="43"/>
      <c r="BB408" s="43"/>
      <c r="BC408" s="43"/>
      <c r="BD408" s="43"/>
      <c r="BE408" s="43"/>
      <c r="BF408" s="43"/>
      <c r="BG408" s="43"/>
      <c r="BH408" s="43"/>
      <c r="BI408" s="43"/>
      <c r="BP408" s="31"/>
    </row>
    <row r="409" spans="1:68">
      <c r="A409" s="53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73"/>
      <c r="AN409" s="19"/>
      <c r="AO409" s="43"/>
      <c r="AP409" s="43"/>
      <c r="AQ409" s="43"/>
      <c r="AR409" s="68"/>
      <c r="AS409" s="70"/>
      <c r="AT409" s="43"/>
      <c r="AU409" s="43"/>
      <c r="AV409" s="43"/>
      <c r="AW409" s="43"/>
      <c r="AX409" s="42"/>
      <c r="AY409" s="43"/>
      <c r="AZ409" s="43"/>
      <c r="BA409" s="43"/>
      <c r="BB409" s="43"/>
      <c r="BC409" s="43"/>
      <c r="BD409" s="43"/>
      <c r="BE409" s="43"/>
      <c r="BF409" s="43"/>
      <c r="BG409" s="43"/>
      <c r="BH409" s="43"/>
      <c r="BI409" s="43"/>
      <c r="BP409" s="31"/>
    </row>
    <row r="410" spans="1:68">
      <c r="A410" s="53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73"/>
      <c r="AN410" s="19"/>
      <c r="AO410" s="43"/>
      <c r="AP410" s="43"/>
      <c r="AQ410" s="43"/>
      <c r="AR410" s="68"/>
      <c r="AS410" s="70"/>
      <c r="AT410" s="43"/>
      <c r="AU410" s="43"/>
      <c r="AV410" s="43"/>
      <c r="AW410" s="43"/>
      <c r="AX410" s="42"/>
      <c r="AY410" s="43"/>
      <c r="AZ410" s="43"/>
      <c r="BA410" s="43"/>
      <c r="BB410" s="43"/>
      <c r="BC410" s="43"/>
      <c r="BD410" s="43"/>
      <c r="BE410" s="43"/>
      <c r="BF410" s="43"/>
      <c r="BG410" s="43"/>
      <c r="BH410" s="43"/>
      <c r="BI410" s="43"/>
      <c r="BP410" s="31"/>
    </row>
    <row r="411" spans="1:68">
      <c r="A411" s="53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73"/>
      <c r="AN411" s="19"/>
      <c r="AO411" s="43"/>
      <c r="AP411" s="43"/>
      <c r="AQ411" s="43"/>
      <c r="AR411" s="68"/>
      <c r="AS411" s="70"/>
      <c r="AT411" s="43"/>
      <c r="AU411" s="43"/>
      <c r="AV411" s="43"/>
      <c r="AW411" s="43"/>
      <c r="AX411" s="42"/>
      <c r="AY411" s="43"/>
      <c r="AZ411" s="43"/>
      <c r="BA411" s="43"/>
      <c r="BB411" s="43"/>
      <c r="BC411" s="43"/>
      <c r="BD411" s="43"/>
      <c r="BE411" s="43"/>
      <c r="BF411" s="43"/>
      <c r="BG411" s="43"/>
      <c r="BH411" s="43"/>
      <c r="BI411" s="43"/>
      <c r="BP411" s="31"/>
    </row>
    <row r="412" spans="1:68">
      <c r="A412" s="53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73"/>
      <c r="AN412" s="19"/>
      <c r="AO412" s="43"/>
      <c r="AP412" s="43"/>
      <c r="AQ412" s="43"/>
      <c r="AR412" s="68"/>
      <c r="AS412" s="70"/>
      <c r="AT412" s="43"/>
      <c r="AU412" s="43"/>
      <c r="AV412" s="43"/>
      <c r="AW412" s="43"/>
      <c r="AX412" s="42"/>
      <c r="AY412" s="43"/>
      <c r="AZ412" s="43"/>
      <c r="BA412" s="43"/>
      <c r="BB412" s="43"/>
      <c r="BC412" s="43"/>
      <c r="BD412" s="43"/>
      <c r="BE412" s="43"/>
      <c r="BF412" s="43"/>
      <c r="BG412" s="43"/>
      <c r="BH412" s="43"/>
      <c r="BI412" s="43"/>
      <c r="BP412" s="31"/>
    </row>
    <row r="413" spans="1:68">
      <c r="A413" s="53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73"/>
      <c r="AN413" s="19"/>
      <c r="AO413" s="43"/>
      <c r="AP413" s="43"/>
      <c r="AQ413" s="43"/>
      <c r="AR413" s="68"/>
      <c r="AS413" s="70"/>
      <c r="AT413" s="43"/>
      <c r="AU413" s="43"/>
      <c r="AV413" s="43"/>
      <c r="AW413" s="43"/>
      <c r="AX413" s="42"/>
      <c r="AY413" s="43"/>
      <c r="AZ413" s="43"/>
      <c r="BA413" s="43"/>
      <c r="BB413" s="43"/>
      <c r="BC413" s="43"/>
      <c r="BD413" s="43"/>
      <c r="BE413" s="43"/>
      <c r="BF413" s="43"/>
      <c r="BG413" s="43"/>
      <c r="BH413" s="43"/>
      <c r="BI413" s="43"/>
      <c r="BP413" s="31"/>
    </row>
    <row r="414" spans="1:68">
      <c r="A414" s="53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73"/>
      <c r="AN414" s="19"/>
      <c r="AO414" s="43"/>
      <c r="AP414" s="43"/>
      <c r="AQ414" s="43"/>
      <c r="AR414" s="68"/>
      <c r="AS414" s="70"/>
      <c r="AT414" s="43"/>
      <c r="AU414" s="43"/>
      <c r="AV414" s="43"/>
      <c r="AW414" s="43"/>
      <c r="AX414" s="42"/>
      <c r="AY414" s="43"/>
      <c r="AZ414" s="43"/>
      <c r="BA414" s="43"/>
      <c r="BB414" s="43"/>
      <c r="BC414" s="43"/>
      <c r="BD414" s="43"/>
      <c r="BE414" s="43"/>
      <c r="BF414" s="43"/>
      <c r="BG414" s="43"/>
      <c r="BH414" s="43"/>
      <c r="BI414" s="43"/>
      <c r="BP414" s="31"/>
    </row>
    <row r="415" spans="1:68">
      <c r="A415" s="53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73"/>
      <c r="AN415" s="19"/>
      <c r="AO415" s="43"/>
      <c r="AP415" s="43"/>
      <c r="AQ415" s="43"/>
      <c r="AR415" s="68"/>
      <c r="AS415" s="70"/>
      <c r="AT415" s="43"/>
      <c r="AU415" s="43"/>
      <c r="AV415" s="43"/>
      <c r="AW415" s="43"/>
      <c r="AX415" s="42"/>
      <c r="AY415" s="43"/>
      <c r="AZ415" s="43"/>
      <c r="BA415" s="43"/>
      <c r="BB415" s="43"/>
      <c r="BC415" s="43"/>
      <c r="BD415" s="43"/>
      <c r="BE415" s="43"/>
      <c r="BF415" s="43"/>
      <c r="BG415" s="43"/>
      <c r="BH415" s="43"/>
      <c r="BI415" s="43"/>
      <c r="BP415" s="31"/>
    </row>
    <row r="416" spans="1:68">
      <c r="A416" s="53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73"/>
      <c r="AN416" s="19"/>
      <c r="AO416" s="43"/>
      <c r="AP416" s="43"/>
      <c r="AQ416" s="43"/>
      <c r="AR416" s="68"/>
      <c r="AS416" s="70"/>
      <c r="AT416" s="43"/>
      <c r="AU416" s="43"/>
      <c r="AV416" s="43"/>
      <c r="AW416" s="43"/>
      <c r="AX416" s="42"/>
      <c r="AY416" s="43"/>
      <c r="AZ416" s="43"/>
      <c r="BA416" s="43"/>
      <c r="BB416" s="43"/>
      <c r="BC416" s="43"/>
      <c r="BD416" s="43"/>
      <c r="BE416" s="43"/>
      <c r="BF416" s="43"/>
      <c r="BG416" s="43"/>
      <c r="BH416" s="43"/>
      <c r="BI416" s="43"/>
      <c r="BP416" s="31"/>
    </row>
    <row r="417" spans="1:68">
      <c r="A417" s="53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73"/>
      <c r="AN417" s="19"/>
      <c r="AO417" s="43"/>
      <c r="AP417" s="43"/>
      <c r="AQ417" s="43"/>
      <c r="AR417" s="68"/>
      <c r="AS417" s="70"/>
      <c r="AT417" s="43"/>
      <c r="AU417" s="43"/>
      <c r="AV417" s="43"/>
      <c r="AW417" s="43"/>
      <c r="AX417" s="42"/>
      <c r="AY417" s="43"/>
      <c r="AZ417" s="43"/>
      <c r="BA417" s="43"/>
      <c r="BB417" s="43"/>
      <c r="BC417" s="43"/>
      <c r="BD417" s="43"/>
      <c r="BE417" s="43"/>
      <c r="BF417" s="43"/>
      <c r="BG417" s="43"/>
      <c r="BH417" s="43"/>
      <c r="BI417" s="43"/>
      <c r="BP417" s="31"/>
    </row>
    <row r="418" spans="1:68">
      <c r="A418" s="53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73"/>
      <c r="AN418" s="19"/>
      <c r="AO418" s="43"/>
      <c r="AP418" s="43"/>
      <c r="AQ418" s="43"/>
      <c r="AR418" s="68"/>
      <c r="AS418" s="70"/>
      <c r="AT418" s="43"/>
      <c r="AU418" s="43"/>
      <c r="AV418" s="43"/>
      <c r="AW418" s="43"/>
      <c r="AX418" s="42"/>
      <c r="AY418" s="43"/>
      <c r="AZ418" s="43"/>
      <c r="BA418" s="43"/>
      <c r="BB418" s="43"/>
      <c r="BC418" s="43"/>
      <c r="BD418" s="43"/>
      <c r="BE418" s="43"/>
      <c r="BF418" s="43"/>
      <c r="BG418" s="43"/>
      <c r="BH418" s="43"/>
      <c r="BI418" s="43"/>
      <c r="BP418" s="31"/>
    </row>
    <row r="419" spans="1:68">
      <c r="A419" s="53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73"/>
      <c r="AN419" s="19"/>
      <c r="AO419" s="43"/>
      <c r="AP419" s="43"/>
      <c r="AQ419" s="43"/>
      <c r="AR419" s="68"/>
      <c r="AS419" s="70"/>
      <c r="AT419" s="43"/>
      <c r="AU419" s="43"/>
      <c r="AV419" s="43"/>
      <c r="AW419" s="43"/>
      <c r="AX419" s="42"/>
      <c r="AY419" s="43"/>
      <c r="AZ419" s="43"/>
      <c r="BA419" s="43"/>
      <c r="BB419" s="43"/>
      <c r="BC419" s="43"/>
      <c r="BD419" s="43"/>
      <c r="BE419" s="43"/>
      <c r="BF419" s="43"/>
      <c r="BG419" s="43"/>
      <c r="BH419" s="43"/>
      <c r="BI419" s="43"/>
      <c r="BP419" s="31"/>
    </row>
    <row r="420" spans="1:68">
      <c r="A420" s="53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73"/>
      <c r="AN420" s="19"/>
      <c r="AO420" s="43"/>
      <c r="AP420" s="43"/>
      <c r="AQ420" s="43"/>
      <c r="AR420" s="68"/>
      <c r="AS420" s="70"/>
      <c r="AT420" s="43"/>
      <c r="AU420" s="43"/>
      <c r="AV420" s="43"/>
      <c r="AW420" s="43"/>
      <c r="AX420" s="42"/>
      <c r="AY420" s="43"/>
      <c r="AZ420" s="43"/>
      <c r="BA420" s="43"/>
      <c r="BB420" s="43"/>
      <c r="BC420" s="43"/>
      <c r="BD420" s="43"/>
      <c r="BE420" s="43"/>
      <c r="BF420" s="43"/>
      <c r="BG420" s="43"/>
      <c r="BH420" s="43"/>
      <c r="BI420" s="43"/>
      <c r="BP420" s="31"/>
    </row>
    <row r="421" spans="1:68">
      <c r="A421" s="53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73"/>
      <c r="AN421" s="19"/>
      <c r="AO421" s="43"/>
      <c r="AP421" s="43"/>
      <c r="AQ421" s="43"/>
      <c r="AR421" s="68"/>
      <c r="AS421" s="70"/>
      <c r="AT421" s="43"/>
      <c r="AU421" s="43"/>
      <c r="AV421" s="43"/>
      <c r="AW421" s="43"/>
      <c r="AX421" s="42"/>
      <c r="AY421" s="43"/>
      <c r="AZ421" s="43"/>
      <c r="BA421" s="43"/>
      <c r="BB421" s="43"/>
      <c r="BC421" s="43"/>
      <c r="BD421" s="43"/>
      <c r="BE421" s="43"/>
      <c r="BF421" s="43"/>
      <c r="BG421" s="43"/>
      <c r="BH421" s="43"/>
      <c r="BI421" s="43"/>
      <c r="BP421" s="31"/>
    </row>
    <row r="422" spans="1:68">
      <c r="A422" s="53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73"/>
      <c r="AN422" s="19"/>
      <c r="AO422" s="43"/>
      <c r="AP422" s="43"/>
      <c r="AQ422" s="43"/>
      <c r="AR422" s="68"/>
      <c r="AS422" s="70"/>
      <c r="AT422" s="43"/>
      <c r="AU422" s="43"/>
      <c r="AV422" s="43"/>
      <c r="AW422" s="43"/>
      <c r="AX422" s="42"/>
      <c r="AY422" s="43"/>
      <c r="AZ422" s="43"/>
      <c r="BA422" s="43"/>
      <c r="BB422" s="43"/>
      <c r="BC422" s="43"/>
      <c r="BD422" s="43"/>
      <c r="BE422" s="43"/>
      <c r="BF422" s="43"/>
      <c r="BG422" s="43"/>
      <c r="BH422" s="43"/>
      <c r="BI422" s="43"/>
      <c r="BP422" s="31"/>
    </row>
    <row r="423" spans="1:68">
      <c r="A423" s="53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73"/>
      <c r="AN423" s="19"/>
      <c r="AO423" s="43"/>
      <c r="AP423" s="43"/>
      <c r="AQ423" s="43"/>
      <c r="AR423" s="68"/>
      <c r="AS423" s="70"/>
      <c r="AT423" s="43"/>
      <c r="AU423" s="43"/>
      <c r="AV423" s="43"/>
      <c r="AW423" s="43"/>
      <c r="AX423" s="42"/>
      <c r="AY423" s="43"/>
      <c r="AZ423" s="43"/>
      <c r="BA423" s="43"/>
      <c r="BB423" s="43"/>
      <c r="BC423" s="43"/>
      <c r="BD423" s="43"/>
      <c r="BE423" s="43"/>
      <c r="BF423" s="43"/>
      <c r="BG423" s="43"/>
      <c r="BH423" s="43"/>
      <c r="BI423" s="43"/>
      <c r="BP423" s="31"/>
    </row>
    <row r="424" spans="1:68">
      <c r="A424" s="53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73"/>
      <c r="AN424" s="19"/>
      <c r="AO424" s="43"/>
      <c r="AP424" s="43"/>
      <c r="AQ424" s="43"/>
      <c r="AR424" s="68"/>
      <c r="AS424" s="70"/>
      <c r="AT424" s="43"/>
      <c r="AU424" s="43"/>
      <c r="AV424" s="43"/>
      <c r="AW424" s="43"/>
      <c r="AX424" s="42"/>
      <c r="AY424" s="43"/>
      <c r="AZ424" s="43"/>
      <c r="BA424" s="43"/>
      <c r="BB424" s="43"/>
      <c r="BC424" s="43"/>
      <c r="BD424" s="43"/>
      <c r="BE424" s="43"/>
      <c r="BF424" s="43"/>
      <c r="BG424" s="43"/>
      <c r="BH424" s="43"/>
      <c r="BI424" s="43"/>
      <c r="BP424" s="31"/>
    </row>
    <row r="425" spans="1:68">
      <c r="A425" s="53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73"/>
      <c r="AN425" s="19"/>
      <c r="AO425" s="43"/>
      <c r="AP425" s="43"/>
      <c r="AQ425" s="43"/>
      <c r="AR425" s="68"/>
      <c r="AS425" s="70"/>
      <c r="AT425" s="43"/>
      <c r="AU425" s="43"/>
      <c r="AV425" s="43"/>
      <c r="AW425" s="43"/>
      <c r="AX425" s="42"/>
      <c r="AY425" s="43"/>
      <c r="AZ425" s="43"/>
      <c r="BA425" s="43"/>
      <c r="BB425" s="43"/>
      <c r="BC425" s="43"/>
      <c r="BD425" s="43"/>
      <c r="BE425" s="43"/>
      <c r="BF425" s="43"/>
      <c r="BG425" s="43"/>
      <c r="BH425" s="43"/>
      <c r="BI425" s="43"/>
      <c r="BP425" s="31"/>
    </row>
    <row r="426" spans="1:68">
      <c r="A426" s="53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73"/>
      <c r="AN426" s="19"/>
      <c r="AO426" s="43"/>
      <c r="AP426" s="43"/>
      <c r="AQ426" s="43"/>
      <c r="AR426" s="68"/>
      <c r="AS426" s="70"/>
      <c r="AT426" s="43"/>
      <c r="AU426" s="43"/>
      <c r="AV426" s="43"/>
      <c r="AW426" s="43"/>
      <c r="AX426" s="42"/>
      <c r="AY426" s="43"/>
      <c r="AZ426" s="43"/>
      <c r="BA426" s="43"/>
      <c r="BB426" s="43"/>
      <c r="BC426" s="43"/>
      <c r="BD426" s="43"/>
      <c r="BE426" s="43"/>
      <c r="BF426" s="43"/>
      <c r="BG426" s="43"/>
      <c r="BH426" s="43"/>
      <c r="BI426" s="43"/>
      <c r="BP426" s="31"/>
    </row>
    <row r="427" spans="1:68">
      <c r="A427" s="53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73"/>
      <c r="AN427" s="19"/>
      <c r="AO427" s="43"/>
      <c r="AP427" s="43"/>
      <c r="AQ427" s="43"/>
      <c r="AR427" s="68"/>
      <c r="AS427" s="70"/>
      <c r="AT427" s="43"/>
      <c r="AU427" s="43"/>
      <c r="AV427" s="43"/>
      <c r="AW427" s="43"/>
      <c r="AX427" s="42"/>
      <c r="AY427" s="43"/>
      <c r="AZ427" s="43"/>
      <c r="BA427" s="43"/>
      <c r="BB427" s="43"/>
      <c r="BC427" s="43"/>
      <c r="BD427" s="43"/>
      <c r="BE427" s="43"/>
      <c r="BF427" s="43"/>
      <c r="BG427" s="43"/>
      <c r="BH427" s="43"/>
      <c r="BI427" s="43"/>
      <c r="BP427" s="31"/>
    </row>
    <row r="428" spans="1:68">
      <c r="A428" s="53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73"/>
      <c r="AN428" s="19"/>
      <c r="AO428" s="43"/>
      <c r="AP428" s="43"/>
      <c r="AQ428" s="43"/>
      <c r="AR428" s="68"/>
      <c r="AS428" s="70"/>
      <c r="AT428" s="43"/>
      <c r="AU428" s="43"/>
      <c r="AV428" s="43"/>
      <c r="AW428" s="43"/>
      <c r="AX428" s="42"/>
      <c r="AY428" s="43"/>
      <c r="AZ428" s="43"/>
      <c r="BA428" s="43"/>
      <c r="BB428" s="43"/>
      <c r="BC428" s="43"/>
      <c r="BD428" s="43"/>
      <c r="BE428" s="43"/>
      <c r="BF428" s="43"/>
      <c r="BG428" s="43"/>
      <c r="BH428" s="43"/>
      <c r="BI428" s="43"/>
      <c r="BP428" s="31"/>
    </row>
    <row r="429" spans="1:68">
      <c r="A429" s="53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73"/>
      <c r="AN429" s="19"/>
      <c r="AO429" s="43"/>
      <c r="AP429" s="43"/>
      <c r="AQ429" s="43"/>
      <c r="AR429" s="68"/>
      <c r="AS429" s="70"/>
      <c r="AT429" s="43"/>
      <c r="AU429" s="43"/>
      <c r="AV429" s="43"/>
      <c r="AW429" s="43"/>
      <c r="AX429" s="42"/>
      <c r="AY429" s="43"/>
      <c r="AZ429" s="43"/>
      <c r="BA429" s="43"/>
      <c r="BB429" s="43"/>
      <c r="BC429" s="43"/>
      <c r="BD429" s="43"/>
      <c r="BE429" s="43"/>
      <c r="BF429" s="43"/>
      <c r="BG429" s="43"/>
      <c r="BH429" s="43"/>
      <c r="BI429" s="43"/>
      <c r="BP429" s="31"/>
    </row>
    <row r="430" spans="1:68">
      <c r="A430" s="53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73"/>
      <c r="AN430" s="19"/>
      <c r="AO430" s="43"/>
      <c r="AP430" s="43"/>
      <c r="AQ430" s="43"/>
      <c r="AR430" s="68"/>
      <c r="AS430" s="70"/>
      <c r="AT430" s="43"/>
      <c r="AU430" s="43"/>
      <c r="AV430" s="43"/>
      <c r="AW430" s="43"/>
      <c r="AX430" s="42"/>
      <c r="AY430" s="43"/>
      <c r="AZ430" s="43"/>
      <c r="BA430" s="43"/>
      <c r="BB430" s="43"/>
      <c r="BC430" s="43"/>
      <c r="BD430" s="43"/>
      <c r="BE430" s="43"/>
      <c r="BF430" s="43"/>
      <c r="BG430" s="43"/>
      <c r="BH430" s="43"/>
      <c r="BI430" s="43"/>
      <c r="BP430" s="31"/>
    </row>
    <row r="431" spans="1:68">
      <c r="A431" s="53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73"/>
      <c r="AN431" s="19"/>
      <c r="AO431" s="43"/>
      <c r="AP431" s="43"/>
      <c r="AQ431" s="43"/>
      <c r="AR431" s="68"/>
      <c r="AS431" s="70"/>
      <c r="AT431" s="43"/>
      <c r="AU431" s="43"/>
      <c r="AV431" s="43"/>
      <c r="AW431" s="43"/>
      <c r="AX431" s="42"/>
      <c r="AY431" s="43"/>
      <c r="AZ431" s="43"/>
      <c r="BA431" s="43"/>
      <c r="BB431" s="43"/>
      <c r="BC431" s="43"/>
      <c r="BD431" s="43"/>
      <c r="BE431" s="43"/>
      <c r="BF431" s="43"/>
      <c r="BG431" s="43"/>
      <c r="BH431" s="43"/>
      <c r="BI431" s="43"/>
      <c r="BP431" s="31"/>
    </row>
    <row r="432" spans="1:68">
      <c r="A432" s="53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73"/>
      <c r="AN432" s="19"/>
      <c r="AO432" s="43"/>
      <c r="AP432" s="43"/>
      <c r="AQ432" s="43"/>
      <c r="AR432" s="68"/>
      <c r="AS432" s="70"/>
      <c r="AT432" s="43"/>
      <c r="AU432" s="43"/>
      <c r="AV432" s="43"/>
      <c r="AW432" s="43"/>
      <c r="AX432" s="42"/>
      <c r="AY432" s="43"/>
      <c r="AZ432" s="43"/>
      <c r="BA432" s="43"/>
      <c r="BB432" s="43"/>
      <c r="BC432" s="43"/>
      <c r="BD432" s="43"/>
      <c r="BE432" s="43"/>
      <c r="BF432" s="43"/>
      <c r="BG432" s="43"/>
      <c r="BH432" s="43"/>
      <c r="BI432" s="43"/>
      <c r="BP432" s="31"/>
    </row>
    <row r="433" spans="1:68">
      <c r="A433" s="53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73"/>
      <c r="AN433" s="19"/>
      <c r="AO433" s="43"/>
      <c r="AP433" s="43"/>
      <c r="AQ433" s="43"/>
      <c r="AR433" s="68"/>
      <c r="AS433" s="70"/>
      <c r="AT433" s="43"/>
      <c r="AU433" s="43"/>
      <c r="AV433" s="43"/>
      <c r="AW433" s="43"/>
      <c r="AX433" s="42"/>
      <c r="AY433" s="43"/>
      <c r="AZ433" s="43"/>
      <c r="BA433" s="43"/>
      <c r="BB433" s="43"/>
      <c r="BC433" s="43"/>
      <c r="BD433" s="43"/>
      <c r="BE433" s="43"/>
      <c r="BF433" s="43"/>
      <c r="BG433" s="43"/>
      <c r="BH433" s="43"/>
      <c r="BI433" s="43"/>
      <c r="BP433" s="31"/>
    </row>
    <row r="434" spans="1:68">
      <c r="A434" s="53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73"/>
      <c r="AN434" s="19"/>
      <c r="AO434" s="43"/>
      <c r="AP434" s="43"/>
      <c r="AQ434" s="43"/>
      <c r="AR434" s="68"/>
      <c r="AS434" s="70"/>
      <c r="AT434" s="43"/>
      <c r="AU434" s="43"/>
      <c r="AV434" s="43"/>
      <c r="AW434" s="43"/>
      <c r="AX434" s="42"/>
      <c r="AY434" s="43"/>
      <c r="AZ434" s="43"/>
      <c r="BA434" s="43"/>
      <c r="BB434" s="43"/>
      <c r="BC434" s="43"/>
      <c r="BD434" s="43"/>
      <c r="BE434" s="43"/>
      <c r="BF434" s="43"/>
      <c r="BG434" s="43"/>
      <c r="BH434" s="43"/>
      <c r="BI434" s="43"/>
      <c r="BP434" s="31"/>
    </row>
    <row r="435" spans="1:68">
      <c r="A435" s="53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73"/>
      <c r="AN435" s="19"/>
      <c r="AO435" s="43"/>
      <c r="AP435" s="43"/>
      <c r="AQ435" s="43"/>
      <c r="AR435" s="68"/>
      <c r="AS435" s="70"/>
      <c r="AT435" s="43"/>
      <c r="AU435" s="43"/>
      <c r="AV435" s="43"/>
      <c r="AW435" s="43"/>
      <c r="AX435" s="42"/>
      <c r="AY435" s="43"/>
      <c r="AZ435" s="43"/>
      <c r="BA435" s="43"/>
      <c r="BB435" s="43"/>
      <c r="BC435" s="43"/>
      <c r="BD435" s="43"/>
      <c r="BE435" s="43"/>
      <c r="BF435" s="43"/>
      <c r="BG435" s="43"/>
      <c r="BH435" s="43"/>
      <c r="BI435" s="43"/>
      <c r="BP435" s="31"/>
    </row>
    <row r="436" spans="1:68">
      <c r="A436" s="53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73"/>
      <c r="AN436" s="19"/>
      <c r="AO436" s="43"/>
      <c r="AP436" s="43"/>
      <c r="AQ436" s="43"/>
      <c r="AR436" s="68"/>
      <c r="AS436" s="70"/>
      <c r="AT436" s="43"/>
      <c r="AU436" s="43"/>
      <c r="AV436" s="43"/>
      <c r="AW436" s="43"/>
      <c r="AX436" s="42"/>
      <c r="AY436" s="43"/>
      <c r="AZ436" s="43"/>
      <c r="BA436" s="43"/>
      <c r="BB436" s="43"/>
      <c r="BC436" s="43"/>
      <c r="BD436" s="43"/>
      <c r="BE436" s="43"/>
      <c r="BF436" s="43"/>
      <c r="BG436" s="43"/>
      <c r="BH436" s="43"/>
      <c r="BI436" s="43"/>
      <c r="BP436" s="31"/>
    </row>
    <row r="437" spans="1:68">
      <c r="A437" s="53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73"/>
      <c r="AN437" s="19"/>
      <c r="AO437" s="43"/>
      <c r="AP437" s="43"/>
      <c r="AQ437" s="43"/>
      <c r="AR437" s="68"/>
      <c r="AS437" s="70"/>
      <c r="AT437" s="43"/>
      <c r="AU437" s="43"/>
      <c r="AV437" s="43"/>
      <c r="AW437" s="43"/>
      <c r="AX437" s="42"/>
      <c r="AY437" s="43"/>
      <c r="AZ437" s="43"/>
      <c r="BA437" s="43"/>
      <c r="BB437" s="43"/>
      <c r="BC437" s="43"/>
      <c r="BD437" s="43"/>
      <c r="BE437" s="43"/>
      <c r="BF437" s="43"/>
      <c r="BG437" s="43"/>
      <c r="BH437" s="43"/>
      <c r="BI437" s="43"/>
      <c r="BP437" s="31"/>
    </row>
    <row r="438" spans="1:68">
      <c r="A438" s="53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73"/>
      <c r="AN438" s="19"/>
      <c r="AO438" s="43"/>
      <c r="AP438" s="43"/>
      <c r="AQ438" s="43"/>
      <c r="AR438" s="68"/>
      <c r="AS438" s="70"/>
      <c r="AT438" s="43"/>
      <c r="AU438" s="43"/>
      <c r="AV438" s="43"/>
      <c r="AW438" s="43"/>
      <c r="AX438" s="42"/>
      <c r="AY438" s="43"/>
      <c r="AZ438" s="43"/>
      <c r="BA438" s="43"/>
      <c r="BB438" s="43"/>
      <c r="BC438" s="43"/>
      <c r="BD438" s="43"/>
      <c r="BE438" s="43"/>
      <c r="BF438" s="43"/>
      <c r="BG438" s="43"/>
      <c r="BH438" s="43"/>
      <c r="BI438" s="43"/>
      <c r="BP438" s="31"/>
    </row>
    <row r="439" spans="1:68">
      <c r="A439" s="53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73"/>
      <c r="AN439" s="19"/>
      <c r="AO439" s="43"/>
      <c r="AP439" s="43"/>
      <c r="AQ439" s="43"/>
      <c r="AR439" s="68"/>
      <c r="AS439" s="70"/>
      <c r="AT439" s="43"/>
      <c r="AU439" s="43"/>
      <c r="AV439" s="43"/>
      <c r="AW439" s="43"/>
      <c r="AX439" s="42"/>
      <c r="AY439" s="43"/>
      <c r="AZ439" s="43"/>
      <c r="BA439" s="43"/>
      <c r="BB439" s="43"/>
      <c r="BC439" s="43"/>
      <c r="BD439" s="43"/>
      <c r="BE439" s="43"/>
      <c r="BF439" s="43"/>
      <c r="BG439" s="43"/>
      <c r="BH439" s="43"/>
      <c r="BI439" s="43"/>
      <c r="BP439" s="31"/>
    </row>
    <row r="440" spans="1:68">
      <c r="A440" s="53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73"/>
      <c r="AN440" s="19"/>
      <c r="AO440" s="43"/>
      <c r="AP440" s="43"/>
      <c r="AQ440" s="43"/>
      <c r="AR440" s="68"/>
      <c r="AS440" s="70"/>
      <c r="AT440" s="43"/>
      <c r="AU440" s="43"/>
      <c r="AV440" s="43"/>
      <c r="AW440" s="43"/>
      <c r="AX440" s="42"/>
      <c r="AY440" s="43"/>
      <c r="AZ440" s="43"/>
      <c r="BA440" s="43"/>
      <c r="BB440" s="43"/>
      <c r="BC440" s="43"/>
      <c r="BD440" s="43"/>
      <c r="BE440" s="43"/>
      <c r="BF440" s="43"/>
      <c r="BG440" s="43"/>
      <c r="BH440" s="43"/>
      <c r="BI440" s="43"/>
      <c r="BP440" s="31"/>
    </row>
    <row r="441" spans="1:68">
      <c r="A441" s="53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73"/>
      <c r="AN441" s="19"/>
      <c r="AO441" s="43"/>
      <c r="AP441" s="43"/>
      <c r="AQ441" s="43"/>
      <c r="AR441" s="68"/>
      <c r="AS441" s="70"/>
      <c r="AT441" s="43"/>
      <c r="AU441" s="43"/>
      <c r="AV441" s="43"/>
      <c r="AW441" s="43"/>
      <c r="AX441" s="42"/>
      <c r="AY441" s="43"/>
      <c r="AZ441" s="43"/>
      <c r="BA441" s="43"/>
      <c r="BB441" s="43"/>
      <c r="BC441" s="43"/>
      <c r="BD441" s="43"/>
      <c r="BE441" s="43"/>
      <c r="BF441" s="43"/>
      <c r="BG441" s="43"/>
      <c r="BH441" s="43"/>
      <c r="BI441" s="43"/>
      <c r="BP441" s="31"/>
    </row>
    <row r="442" spans="1:68">
      <c r="A442" s="53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73"/>
      <c r="AN442" s="19"/>
      <c r="AO442" s="43"/>
      <c r="AP442" s="43"/>
      <c r="AQ442" s="43"/>
      <c r="AR442" s="68"/>
      <c r="AS442" s="70"/>
      <c r="AT442" s="43"/>
      <c r="AU442" s="43"/>
      <c r="AV442" s="43"/>
      <c r="AW442" s="43"/>
      <c r="AX442" s="42"/>
      <c r="AY442" s="43"/>
      <c r="AZ442" s="43"/>
      <c r="BA442" s="43"/>
      <c r="BB442" s="43"/>
      <c r="BC442" s="43"/>
      <c r="BD442" s="43"/>
      <c r="BE442" s="43"/>
      <c r="BF442" s="43"/>
      <c r="BG442" s="43"/>
      <c r="BH442" s="43"/>
      <c r="BI442" s="43"/>
      <c r="BP442" s="31"/>
    </row>
    <row r="443" spans="1:68">
      <c r="A443" s="53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73"/>
      <c r="AN443" s="19"/>
      <c r="AO443" s="43"/>
      <c r="AP443" s="43"/>
      <c r="AQ443" s="43"/>
      <c r="AR443" s="68"/>
      <c r="AS443" s="70"/>
      <c r="AT443" s="43"/>
      <c r="AU443" s="43"/>
      <c r="AV443" s="43"/>
      <c r="AW443" s="43"/>
      <c r="AX443" s="42"/>
      <c r="AY443" s="43"/>
      <c r="AZ443" s="43"/>
      <c r="BA443" s="43"/>
      <c r="BB443" s="43"/>
      <c r="BC443" s="43"/>
      <c r="BD443" s="43"/>
      <c r="BE443" s="43"/>
      <c r="BF443" s="43"/>
      <c r="BG443" s="43"/>
      <c r="BH443" s="43"/>
      <c r="BI443" s="43"/>
      <c r="BP443" s="31"/>
    </row>
    <row r="444" spans="1:68">
      <c r="A444" s="53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73"/>
      <c r="AN444" s="19"/>
      <c r="AO444" s="43"/>
      <c r="AP444" s="43"/>
      <c r="AQ444" s="43"/>
      <c r="AR444" s="68"/>
      <c r="AS444" s="70"/>
      <c r="AT444" s="43"/>
      <c r="AU444" s="43"/>
      <c r="AV444" s="43"/>
      <c r="AW444" s="43"/>
      <c r="AX444" s="42"/>
      <c r="AY444" s="43"/>
      <c r="AZ444" s="43"/>
      <c r="BA444" s="43"/>
      <c r="BB444" s="43"/>
      <c r="BC444" s="43"/>
      <c r="BD444" s="43"/>
      <c r="BE444" s="43"/>
      <c r="BF444" s="43"/>
      <c r="BG444" s="43"/>
      <c r="BH444" s="43"/>
      <c r="BI444" s="43"/>
      <c r="BP444" s="31"/>
    </row>
    <row r="445" spans="1:68">
      <c r="A445" s="53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73"/>
      <c r="AN445" s="19"/>
      <c r="AO445" s="43"/>
      <c r="AP445" s="43"/>
      <c r="AQ445" s="43"/>
      <c r="AR445" s="68"/>
      <c r="AS445" s="70"/>
      <c r="AT445" s="43"/>
      <c r="AU445" s="43"/>
      <c r="AV445" s="43"/>
      <c r="AW445" s="43"/>
      <c r="AX445" s="42"/>
      <c r="AY445" s="43"/>
      <c r="AZ445" s="43"/>
      <c r="BA445" s="43"/>
      <c r="BB445" s="43"/>
      <c r="BC445" s="43"/>
      <c r="BD445" s="43"/>
      <c r="BE445" s="43"/>
      <c r="BF445" s="43"/>
      <c r="BG445" s="43"/>
      <c r="BH445" s="43"/>
      <c r="BI445" s="43"/>
      <c r="BP445" s="31"/>
    </row>
    <row r="446" spans="1:68">
      <c r="A446" s="53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73"/>
      <c r="AN446" s="19"/>
      <c r="AO446" s="43"/>
      <c r="AP446" s="43"/>
      <c r="AQ446" s="43"/>
      <c r="AR446" s="68"/>
      <c r="AS446" s="70"/>
      <c r="AT446" s="43"/>
      <c r="AU446" s="43"/>
      <c r="AV446" s="43"/>
      <c r="AW446" s="43"/>
      <c r="AX446" s="42"/>
      <c r="AY446" s="43"/>
      <c r="AZ446" s="43"/>
      <c r="BA446" s="43"/>
      <c r="BB446" s="43"/>
      <c r="BC446" s="43"/>
      <c r="BD446" s="43"/>
      <c r="BE446" s="43"/>
      <c r="BF446" s="43"/>
      <c r="BG446" s="43"/>
      <c r="BH446" s="43"/>
      <c r="BI446" s="43"/>
      <c r="BP446" s="31"/>
    </row>
    <row r="447" spans="1:68">
      <c r="A447" s="53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73"/>
      <c r="AN447" s="19"/>
      <c r="AO447" s="43"/>
      <c r="AP447" s="43"/>
      <c r="AQ447" s="43"/>
      <c r="AR447" s="68"/>
      <c r="AS447" s="70"/>
      <c r="AT447" s="43"/>
      <c r="AU447" s="43"/>
      <c r="AV447" s="43"/>
      <c r="AW447" s="43"/>
      <c r="AX447" s="42"/>
      <c r="AY447" s="43"/>
      <c r="AZ447" s="43"/>
      <c r="BA447" s="43"/>
      <c r="BB447" s="43"/>
      <c r="BC447" s="43"/>
      <c r="BD447" s="43"/>
      <c r="BE447" s="43"/>
      <c r="BF447" s="43"/>
      <c r="BG447" s="43"/>
      <c r="BH447" s="43"/>
      <c r="BI447" s="43"/>
      <c r="BP447" s="31"/>
    </row>
    <row r="448" spans="1:68">
      <c r="A448" s="53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73"/>
      <c r="AN448" s="19"/>
      <c r="AO448" s="43"/>
      <c r="AP448" s="43"/>
      <c r="AQ448" s="43"/>
      <c r="AR448" s="68"/>
      <c r="AS448" s="70"/>
      <c r="AT448" s="43"/>
      <c r="AU448" s="43"/>
      <c r="AV448" s="43"/>
      <c r="AW448" s="43"/>
      <c r="AX448" s="42"/>
      <c r="AY448" s="43"/>
      <c r="AZ448" s="43"/>
      <c r="BA448" s="43"/>
      <c r="BB448" s="43"/>
      <c r="BC448" s="43"/>
      <c r="BD448" s="43"/>
      <c r="BE448" s="43"/>
      <c r="BF448" s="43"/>
      <c r="BG448" s="43"/>
      <c r="BH448" s="43"/>
      <c r="BI448" s="43"/>
      <c r="BP448" s="31"/>
    </row>
    <row r="449" spans="1:68">
      <c r="A449" s="53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73"/>
      <c r="AN449" s="19"/>
      <c r="AO449" s="43"/>
      <c r="AP449" s="43"/>
      <c r="AQ449" s="43"/>
      <c r="AR449" s="68"/>
      <c r="AS449" s="70"/>
      <c r="AT449" s="43"/>
      <c r="AU449" s="43"/>
      <c r="AV449" s="43"/>
      <c r="AW449" s="43"/>
      <c r="AX449" s="42"/>
      <c r="AY449" s="43"/>
      <c r="AZ449" s="43"/>
      <c r="BA449" s="43"/>
      <c r="BB449" s="43"/>
      <c r="BC449" s="43"/>
      <c r="BD449" s="43"/>
      <c r="BE449" s="43"/>
      <c r="BF449" s="43"/>
      <c r="BG449" s="43"/>
      <c r="BH449" s="43"/>
      <c r="BI449" s="43"/>
      <c r="BP449" s="31"/>
    </row>
    <row r="450" spans="1:68">
      <c r="A450" s="53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73"/>
      <c r="AN450" s="19"/>
      <c r="AO450" s="43"/>
      <c r="AP450" s="43"/>
      <c r="AQ450" s="43"/>
      <c r="AR450" s="68"/>
      <c r="AS450" s="70"/>
      <c r="AT450" s="43"/>
      <c r="AU450" s="43"/>
      <c r="AV450" s="43"/>
      <c r="AW450" s="43"/>
      <c r="AX450" s="42"/>
      <c r="AY450" s="43"/>
      <c r="AZ450" s="43"/>
      <c r="BA450" s="43"/>
      <c r="BB450" s="43"/>
      <c r="BC450" s="43"/>
      <c r="BD450" s="43"/>
      <c r="BE450" s="43"/>
      <c r="BF450" s="43"/>
      <c r="BG450" s="43"/>
      <c r="BH450" s="43"/>
      <c r="BI450" s="43"/>
      <c r="BP450" s="31"/>
    </row>
    <row r="451" spans="1:68">
      <c r="A451" s="53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73"/>
      <c r="AN451" s="19"/>
      <c r="AO451" s="43"/>
      <c r="AP451" s="43"/>
      <c r="AQ451" s="43"/>
      <c r="AR451" s="68"/>
      <c r="AS451" s="70"/>
      <c r="AT451" s="43"/>
      <c r="AU451" s="43"/>
      <c r="AV451" s="43"/>
      <c r="AW451" s="43"/>
      <c r="AX451" s="42"/>
      <c r="AY451" s="43"/>
      <c r="AZ451" s="43"/>
      <c r="BA451" s="43"/>
      <c r="BB451" s="43"/>
      <c r="BC451" s="43"/>
      <c r="BD451" s="43"/>
      <c r="BE451" s="43"/>
      <c r="BF451" s="43"/>
      <c r="BG451" s="43"/>
      <c r="BH451" s="43"/>
      <c r="BI451" s="43"/>
      <c r="BP451" s="31"/>
    </row>
    <row r="452" spans="1:68">
      <c r="A452" s="53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73"/>
      <c r="AN452" s="19"/>
      <c r="AO452" s="43"/>
      <c r="AP452" s="43"/>
      <c r="AQ452" s="43"/>
      <c r="AR452" s="68"/>
      <c r="AS452" s="70"/>
      <c r="AT452" s="43"/>
      <c r="AU452" s="43"/>
      <c r="AV452" s="43"/>
      <c r="AW452" s="43"/>
      <c r="AX452" s="42"/>
      <c r="AY452" s="43"/>
      <c r="AZ452" s="43"/>
      <c r="BA452" s="43"/>
      <c r="BB452" s="43"/>
      <c r="BC452" s="43"/>
      <c r="BD452" s="43"/>
      <c r="BE452" s="43"/>
      <c r="BF452" s="43"/>
      <c r="BG452" s="43"/>
      <c r="BH452" s="43"/>
      <c r="BI452" s="43"/>
      <c r="BP452" s="31"/>
    </row>
    <row r="453" spans="1:68">
      <c r="A453" s="53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73"/>
      <c r="AN453" s="19"/>
      <c r="AO453" s="43"/>
      <c r="AP453" s="43"/>
      <c r="AQ453" s="43"/>
      <c r="AR453" s="68"/>
      <c r="AS453" s="70"/>
      <c r="AT453" s="43"/>
      <c r="AU453" s="43"/>
      <c r="AV453" s="43"/>
      <c r="AW453" s="43"/>
      <c r="AX453" s="42"/>
      <c r="AY453" s="43"/>
      <c r="AZ453" s="43"/>
      <c r="BA453" s="43"/>
      <c r="BB453" s="43"/>
      <c r="BC453" s="43"/>
      <c r="BD453" s="43"/>
      <c r="BE453" s="43"/>
      <c r="BF453" s="43"/>
      <c r="BG453" s="43"/>
      <c r="BH453" s="43"/>
      <c r="BI453" s="43"/>
      <c r="BP453" s="31"/>
    </row>
    <row r="454" spans="1:68">
      <c r="A454" s="53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73"/>
      <c r="AN454" s="19"/>
      <c r="AO454" s="43"/>
      <c r="AP454" s="43"/>
      <c r="AQ454" s="43"/>
      <c r="AR454" s="68"/>
      <c r="AS454" s="70"/>
      <c r="AT454" s="43"/>
      <c r="AU454" s="43"/>
      <c r="AV454" s="43"/>
      <c r="AW454" s="43"/>
      <c r="AX454" s="42"/>
      <c r="AY454" s="43"/>
      <c r="AZ454" s="43"/>
      <c r="BA454" s="43"/>
      <c r="BB454" s="43"/>
      <c r="BC454" s="43"/>
      <c r="BD454" s="43"/>
      <c r="BE454" s="43"/>
      <c r="BF454" s="43"/>
      <c r="BG454" s="43"/>
      <c r="BH454" s="43"/>
      <c r="BI454" s="43"/>
      <c r="BP454" s="31"/>
    </row>
    <row r="455" spans="1:68">
      <c r="A455" s="53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73"/>
      <c r="AN455" s="19"/>
      <c r="AO455" s="43"/>
      <c r="AP455" s="43"/>
      <c r="AQ455" s="43"/>
      <c r="AR455" s="68"/>
      <c r="AS455" s="70"/>
      <c r="AT455" s="43"/>
      <c r="AU455" s="43"/>
      <c r="AV455" s="43"/>
      <c r="AW455" s="43"/>
      <c r="AX455" s="42"/>
      <c r="AY455" s="43"/>
      <c r="AZ455" s="43"/>
      <c r="BA455" s="43"/>
      <c r="BB455" s="43"/>
      <c r="BC455" s="43"/>
      <c r="BD455" s="43"/>
      <c r="BE455" s="43"/>
      <c r="BF455" s="43"/>
      <c r="BG455" s="43"/>
      <c r="BH455" s="43"/>
      <c r="BI455" s="43"/>
      <c r="BP455" s="31"/>
    </row>
    <row r="456" spans="1:68">
      <c r="A456" s="53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73"/>
      <c r="AN456" s="19"/>
      <c r="AO456" s="43"/>
      <c r="AP456" s="43"/>
      <c r="AQ456" s="43"/>
      <c r="AR456" s="68"/>
      <c r="AS456" s="70"/>
      <c r="AT456" s="43"/>
      <c r="AU456" s="43"/>
      <c r="AV456" s="43"/>
      <c r="AW456" s="43"/>
      <c r="AX456" s="42"/>
      <c r="AY456" s="43"/>
      <c r="AZ456" s="43"/>
      <c r="BA456" s="43"/>
      <c r="BB456" s="43"/>
      <c r="BC456" s="43"/>
      <c r="BD456" s="43"/>
      <c r="BE456" s="43"/>
      <c r="BF456" s="43"/>
      <c r="BG456" s="43"/>
      <c r="BH456" s="43"/>
      <c r="BI456" s="43"/>
      <c r="BP456" s="31"/>
    </row>
    <row r="457" spans="1:68">
      <c r="A457" s="53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73"/>
      <c r="AN457" s="19"/>
      <c r="AO457" s="43"/>
      <c r="AP457" s="43"/>
      <c r="AQ457" s="43"/>
      <c r="AR457" s="68"/>
      <c r="AS457" s="70"/>
      <c r="AT457" s="43"/>
      <c r="AU457" s="43"/>
      <c r="AV457" s="43"/>
      <c r="AW457" s="43"/>
      <c r="AX457" s="42"/>
      <c r="AY457" s="43"/>
      <c r="AZ457" s="43"/>
      <c r="BA457" s="43"/>
      <c r="BB457" s="43"/>
      <c r="BC457" s="43"/>
      <c r="BD457" s="43"/>
      <c r="BE457" s="43"/>
      <c r="BF457" s="43"/>
      <c r="BG457" s="43"/>
      <c r="BH457" s="43"/>
      <c r="BI457" s="43"/>
      <c r="BP457" s="31"/>
    </row>
    <row r="458" spans="1:68">
      <c r="A458" s="53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73"/>
      <c r="AN458" s="19"/>
      <c r="AO458" s="43"/>
      <c r="AP458" s="43"/>
      <c r="AQ458" s="43"/>
      <c r="AR458" s="68"/>
      <c r="AS458" s="70"/>
      <c r="AT458" s="43"/>
      <c r="AU458" s="43"/>
      <c r="AV458" s="43"/>
      <c r="AW458" s="43"/>
      <c r="AX458" s="42"/>
      <c r="AY458" s="43"/>
      <c r="AZ458" s="43"/>
      <c r="BA458" s="43"/>
      <c r="BB458" s="43"/>
      <c r="BC458" s="43"/>
      <c r="BD458" s="43"/>
      <c r="BE458" s="43"/>
      <c r="BF458" s="43"/>
      <c r="BG458" s="43"/>
      <c r="BH458" s="43"/>
      <c r="BI458" s="43"/>
      <c r="BP458" s="31"/>
    </row>
    <row r="459" spans="1:68">
      <c r="A459" s="53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73"/>
      <c r="AN459" s="19"/>
      <c r="AO459" s="43"/>
      <c r="AP459" s="43"/>
      <c r="AQ459" s="43"/>
      <c r="AR459" s="68"/>
      <c r="AS459" s="70"/>
      <c r="AT459" s="43"/>
      <c r="AU459" s="43"/>
      <c r="AV459" s="43"/>
      <c r="AW459" s="43"/>
      <c r="AX459" s="42"/>
      <c r="AY459" s="43"/>
      <c r="AZ459" s="43"/>
      <c r="BA459" s="43"/>
      <c r="BB459" s="43"/>
      <c r="BC459" s="43"/>
      <c r="BD459" s="43"/>
      <c r="BE459" s="43"/>
      <c r="BF459" s="43"/>
      <c r="BG459" s="43"/>
      <c r="BH459" s="43"/>
      <c r="BI459" s="43"/>
      <c r="BP459" s="31"/>
    </row>
    <row r="460" spans="1:68">
      <c r="A460" s="53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73"/>
      <c r="AN460" s="19"/>
      <c r="AO460" s="43"/>
      <c r="AP460" s="43"/>
      <c r="AQ460" s="43"/>
      <c r="AR460" s="68"/>
      <c r="AS460" s="70"/>
      <c r="AT460" s="43"/>
      <c r="AU460" s="43"/>
      <c r="AV460" s="43"/>
      <c r="AW460" s="43"/>
      <c r="AX460" s="42"/>
      <c r="AY460" s="43"/>
      <c r="AZ460" s="43"/>
      <c r="BA460" s="43"/>
      <c r="BB460" s="43"/>
      <c r="BC460" s="43"/>
      <c r="BD460" s="43"/>
      <c r="BE460" s="43"/>
      <c r="BF460" s="43"/>
      <c r="BG460" s="43"/>
      <c r="BH460" s="43"/>
      <c r="BI460" s="43"/>
      <c r="BP460" s="31"/>
    </row>
    <row r="461" spans="1:68">
      <c r="A461" s="53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73"/>
      <c r="AN461" s="19"/>
      <c r="AO461" s="43"/>
      <c r="AP461" s="43"/>
      <c r="AQ461" s="43"/>
      <c r="AR461" s="68"/>
      <c r="AS461" s="70"/>
      <c r="AT461" s="43"/>
      <c r="AU461" s="43"/>
      <c r="AV461" s="43"/>
      <c r="AW461" s="43"/>
      <c r="AX461" s="42"/>
      <c r="AY461" s="43"/>
      <c r="AZ461" s="43"/>
      <c r="BA461" s="43"/>
      <c r="BB461" s="43"/>
      <c r="BC461" s="43"/>
      <c r="BD461" s="43"/>
      <c r="BE461" s="43"/>
      <c r="BF461" s="43"/>
      <c r="BG461" s="43"/>
      <c r="BH461" s="43"/>
      <c r="BI461" s="43"/>
      <c r="BP461" s="31"/>
    </row>
    <row r="462" spans="1:68">
      <c r="A462" s="53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73"/>
      <c r="AN462" s="19"/>
      <c r="AO462" s="43"/>
      <c r="AP462" s="43"/>
      <c r="AQ462" s="43"/>
      <c r="AR462" s="68"/>
      <c r="AS462" s="70"/>
      <c r="AT462" s="43"/>
      <c r="AU462" s="43"/>
      <c r="AV462" s="43"/>
      <c r="AW462" s="43"/>
      <c r="AX462" s="42"/>
      <c r="AY462" s="43"/>
      <c r="AZ462" s="43"/>
      <c r="BA462" s="43"/>
      <c r="BB462" s="43"/>
      <c r="BC462" s="43"/>
      <c r="BD462" s="43"/>
      <c r="BE462" s="43"/>
      <c r="BF462" s="43"/>
      <c r="BG462" s="43"/>
      <c r="BH462" s="43"/>
      <c r="BI462" s="43"/>
      <c r="BP462" s="31"/>
    </row>
    <row r="463" spans="1:68">
      <c r="A463" s="53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73"/>
      <c r="AN463" s="19"/>
      <c r="AO463" s="43"/>
      <c r="AP463" s="43"/>
      <c r="AQ463" s="43"/>
      <c r="AR463" s="68"/>
      <c r="AS463" s="70"/>
      <c r="AT463" s="43"/>
      <c r="AU463" s="43"/>
      <c r="AV463" s="43"/>
      <c r="AW463" s="43"/>
      <c r="AX463" s="42"/>
      <c r="AY463" s="43"/>
      <c r="AZ463" s="43"/>
      <c r="BA463" s="43"/>
      <c r="BB463" s="43"/>
      <c r="BC463" s="43"/>
      <c r="BD463" s="43"/>
      <c r="BE463" s="43"/>
      <c r="BF463" s="43"/>
      <c r="BG463" s="43"/>
      <c r="BH463" s="43"/>
      <c r="BI463" s="43"/>
      <c r="BP463" s="31"/>
    </row>
    <row r="464" spans="1:68">
      <c r="A464" s="53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73"/>
      <c r="AN464" s="19"/>
      <c r="AO464" s="43"/>
      <c r="AP464" s="43"/>
      <c r="AQ464" s="43"/>
      <c r="AR464" s="68"/>
      <c r="AS464" s="70"/>
      <c r="AT464" s="43"/>
      <c r="AU464" s="43"/>
      <c r="AV464" s="43"/>
      <c r="AW464" s="43"/>
      <c r="AX464" s="42"/>
      <c r="AY464" s="43"/>
      <c r="AZ464" s="43"/>
      <c r="BA464" s="43"/>
      <c r="BB464" s="43"/>
      <c r="BC464" s="43"/>
      <c r="BD464" s="43"/>
      <c r="BE464" s="43"/>
      <c r="BF464" s="43"/>
      <c r="BG464" s="43"/>
      <c r="BH464" s="43"/>
      <c r="BI464" s="43"/>
      <c r="BP464" s="31"/>
    </row>
    <row r="465" spans="1:68">
      <c r="A465" s="53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73"/>
      <c r="AN465" s="19"/>
      <c r="AO465" s="43"/>
      <c r="AP465" s="43"/>
      <c r="AQ465" s="43"/>
      <c r="AR465" s="68"/>
      <c r="AS465" s="70"/>
      <c r="AT465" s="43"/>
      <c r="AU465" s="43"/>
      <c r="AV465" s="43"/>
      <c r="AW465" s="43"/>
      <c r="AX465" s="42"/>
      <c r="AY465" s="43"/>
      <c r="AZ465" s="43"/>
      <c r="BA465" s="43"/>
      <c r="BB465" s="43"/>
      <c r="BC465" s="43"/>
      <c r="BD465" s="43"/>
      <c r="BE465" s="43"/>
      <c r="BF465" s="43"/>
      <c r="BG465" s="43"/>
      <c r="BH465" s="43"/>
      <c r="BI465" s="43"/>
      <c r="BP465" s="31"/>
    </row>
    <row r="466" spans="1:68">
      <c r="A466" s="53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73"/>
      <c r="AN466" s="19"/>
      <c r="AO466" s="43"/>
      <c r="AP466" s="43"/>
      <c r="AQ466" s="43"/>
      <c r="AR466" s="68"/>
      <c r="AS466" s="70"/>
      <c r="AT466" s="43"/>
      <c r="AU466" s="43"/>
      <c r="AV466" s="43"/>
      <c r="AW466" s="43"/>
      <c r="AX466" s="42"/>
      <c r="AY466" s="43"/>
      <c r="AZ466" s="43"/>
      <c r="BA466" s="43"/>
      <c r="BB466" s="43"/>
      <c r="BC466" s="43"/>
      <c r="BD466" s="43"/>
      <c r="BE466" s="43"/>
      <c r="BF466" s="43"/>
      <c r="BG466" s="43"/>
      <c r="BH466" s="43"/>
      <c r="BI466" s="43"/>
      <c r="BP466" s="31"/>
    </row>
    <row r="467" spans="1:68">
      <c r="A467" s="53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73"/>
      <c r="AN467" s="19"/>
      <c r="AO467" s="43"/>
      <c r="AP467" s="43"/>
      <c r="AQ467" s="43"/>
      <c r="AR467" s="68"/>
      <c r="AS467" s="70"/>
      <c r="AT467" s="43"/>
      <c r="AU467" s="43"/>
      <c r="AV467" s="43"/>
      <c r="AW467" s="43"/>
      <c r="AX467" s="42"/>
      <c r="AY467" s="43"/>
      <c r="AZ467" s="43"/>
      <c r="BA467" s="43"/>
      <c r="BB467" s="43"/>
      <c r="BC467" s="43"/>
      <c r="BD467" s="43"/>
      <c r="BE467" s="43"/>
      <c r="BF467" s="43"/>
      <c r="BG467" s="43"/>
      <c r="BH467" s="43"/>
      <c r="BI467" s="43"/>
      <c r="BP467" s="31"/>
    </row>
    <row r="468" spans="1:68">
      <c r="A468" s="53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73"/>
      <c r="AN468" s="19"/>
      <c r="AO468" s="43"/>
      <c r="AP468" s="43"/>
      <c r="AQ468" s="43"/>
      <c r="AR468" s="68"/>
      <c r="AS468" s="70"/>
      <c r="AT468" s="43"/>
      <c r="AU468" s="43"/>
      <c r="AV468" s="43"/>
      <c r="AW468" s="43"/>
      <c r="AX468" s="42"/>
      <c r="AY468" s="43"/>
      <c r="AZ468" s="43"/>
      <c r="BA468" s="43"/>
      <c r="BB468" s="43"/>
      <c r="BC468" s="43"/>
      <c r="BD468" s="43"/>
      <c r="BE468" s="43"/>
      <c r="BF468" s="43"/>
      <c r="BG468" s="43"/>
      <c r="BH468" s="43"/>
      <c r="BI468" s="43"/>
      <c r="BP468" s="31"/>
    </row>
    <row r="469" spans="1:68">
      <c r="A469" s="53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73"/>
      <c r="AN469" s="19"/>
      <c r="AO469" s="43"/>
      <c r="AP469" s="43"/>
      <c r="AQ469" s="43"/>
      <c r="AR469" s="68"/>
      <c r="AS469" s="70"/>
      <c r="AT469" s="43"/>
      <c r="AU469" s="43"/>
      <c r="AV469" s="43"/>
      <c r="AW469" s="43"/>
      <c r="AX469" s="42"/>
      <c r="AY469" s="43"/>
      <c r="AZ469" s="43"/>
      <c r="BA469" s="43"/>
      <c r="BB469" s="43"/>
      <c r="BC469" s="43"/>
      <c r="BD469" s="43"/>
      <c r="BE469" s="43"/>
      <c r="BF469" s="43"/>
      <c r="BG469" s="43"/>
      <c r="BH469" s="43"/>
      <c r="BI469" s="43"/>
      <c r="BP469" s="31"/>
    </row>
    <row r="470" spans="1:68">
      <c r="A470" s="53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73"/>
      <c r="AN470" s="19"/>
      <c r="AO470" s="43"/>
      <c r="AP470" s="43"/>
      <c r="AQ470" s="43"/>
      <c r="AR470" s="68"/>
      <c r="AS470" s="70"/>
      <c r="AT470" s="43"/>
      <c r="AU470" s="43"/>
      <c r="AV470" s="43"/>
      <c r="AW470" s="43"/>
      <c r="AX470" s="42"/>
      <c r="AY470" s="43"/>
      <c r="AZ470" s="43"/>
      <c r="BA470" s="43"/>
      <c r="BB470" s="43"/>
      <c r="BC470" s="43"/>
      <c r="BD470" s="43"/>
      <c r="BE470" s="43"/>
      <c r="BF470" s="43"/>
      <c r="BG470" s="43"/>
      <c r="BH470" s="43"/>
      <c r="BI470" s="43"/>
      <c r="BP470" s="31"/>
    </row>
    <row r="471" spans="1:68">
      <c r="A471" s="53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73"/>
      <c r="AN471" s="19"/>
      <c r="AO471" s="43"/>
      <c r="AP471" s="43"/>
      <c r="AQ471" s="43"/>
      <c r="AR471" s="68"/>
      <c r="AS471" s="70"/>
      <c r="AT471" s="43"/>
      <c r="AU471" s="43"/>
      <c r="AV471" s="43"/>
      <c r="AW471" s="43"/>
      <c r="AX471" s="42"/>
      <c r="AY471" s="43"/>
      <c r="AZ471" s="43"/>
      <c r="BA471" s="43"/>
      <c r="BB471" s="43"/>
      <c r="BC471" s="43"/>
      <c r="BD471" s="43"/>
      <c r="BE471" s="43"/>
      <c r="BF471" s="43"/>
      <c r="BG471" s="43"/>
      <c r="BH471" s="43"/>
      <c r="BI471" s="43"/>
      <c r="BP471" s="31"/>
    </row>
    <row r="472" spans="1:68">
      <c r="A472" s="53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73"/>
      <c r="AN472" s="19"/>
      <c r="AO472" s="43"/>
      <c r="AP472" s="43"/>
      <c r="AQ472" s="43"/>
      <c r="AR472" s="68"/>
      <c r="AS472" s="70"/>
      <c r="AT472" s="43"/>
      <c r="AU472" s="43"/>
      <c r="AV472" s="43"/>
      <c r="AW472" s="43"/>
      <c r="AX472" s="42"/>
      <c r="AY472" s="43"/>
      <c r="AZ472" s="43"/>
      <c r="BA472" s="43"/>
      <c r="BB472" s="43"/>
      <c r="BC472" s="43"/>
      <c r="BD472" s="43"/>
      <c r="BE472" s="43"/>
      <c r="BF472" s="43"/>
      <c r="BG472" s="43"/>
      <c r="BH472" s="43"/>
      <c r="BI472" s="43"/>
      <c r="BP472" s="31"/>
    </row>
    <row r="473" spans="1:68">
      <c r="A473" s="53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73"/>
      <c r="AN473" s="19"/>
      <c r="AO473" s="43"/>
      <c r="AP473" s="43"/>
      <c r="AQ473" s="43"/>
      <c r="AR473" s="68"/>
      <c r="AS473" s="70"/>
      <c r="AT473" s="43"/>
      <c r="AU473" s="43"/>
      <c r="AV473" s="43"/>
      <c r="AW473" s="43"/>
      <c r="AX473" s="42"/>
      <c r="AY473" s="43"/>
      <c r="AZ473" s="43"/>
      <c r="BA473" s="43"/>
      <c r="BB473" s="43"/>
      <c r="BC473" s="43"/>
      <c r="BD473" s="43"/>
      <c r="BE473" s="43"/>
      <c r="BF473" s="43"/>
      <c r="BG473" s="43"/>
      <c r="BH473" s="43"/>
      <c r="BI473" s="43"/>
      <c r="BP473" s="31"/>
    </row>
    <row r="474" spans="1:68">
      <c r="A474" s="53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73"/>
      <c r="AN474" s="19"/>
      <c r="AO474" s="43"/>
      <c r="AP474" s="43"/>
      <c r="AQ474" s="43"/>
      <c r="AR474" s="68"/>
      <c r="AS474" s="70"/>
      <c r="AT474" s="43"/>
      <c r="AU474" s="43"/>
      <c r="AV474" s="43"/>
      <c r="AW474" s="43"/>
      <c r="AX474" s="42"/>
      <c r="AY474" s="43"/>
      <c r="AZ474" s="43"/>
      <c r="BA474" s="43"/>
      <c r="BB474" s="43"/>
      <c r="BC474" s="43"/>
      <c r="BD474" s="43"/>
      <c r="BE474" s="43"/>
      <c r="BF474" s="43"/>
      <c r="BG474" s="43"/>
      <c r="BH474" s="43"/>
      <c r="BI474" s="43"/>
      <c r="BP474" s="31"/>
    </row>
    <row r="475" spans="1:68">
      <c r="A475" s="53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73"/>
      <c r="AN475" s="19"/>
      <c r="AO475" s="43"/>
      <c r="AP475" s="43"/>
      <c r="AQ475" s="43"/>
      <c r="AR475" s="68"/>
      <c r="AS475" s="70"/>
      <c r="AT475" s="43"/>
      <c r="AU475" s="43"/>
      <c r="AV475" s="43"/>
      <c r="AW475" s="43"/>
      <c r="AX475" s="42"/>
      <c r="AY475" s="43"/>
      <c r="AZ475" s="43"/>
      <c r="BA475" s="43"/>
      <c r="BB475" s="43"/>
      <c r="BC475" s="43"/>
      <c r="BD475" s="43"/>
      <c r="BE475" s="43"/>
      <c r="BF475" s="43"/>
      <c r="BG475" s="43"/>
      <c r="BH475" s="43"/>
      <c r="BI475" s="43"/>
      <c r="BP475" s="31"/>
    </row>
    <row r="476" spans="1:68">
      <c r="A476" s="53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73"/>
      <c r="AN476" s="19"/>
      <c r="AO476" s="43"/>
      <c r="AP476" s="43"/>
      <c r="AQ476" s="43"/>
      <c r="AR476" s="68"/>
      <c r="AS476" s="70"/>
      <c r="AT476" s="43"/>
      <c r="AU476" s="43"/>
      <c r="AV476" s="43"/>
      <c r="AW476" s="43"/>
      <c r="AX476" s="42"/>
      <c r="AY476" s="43"/>
      <c r="AZ476" s="43"/>
      <c r="BA476" s="43"/>
      <c r="BB476" s="43"/>
      <c r="BC476" s="43"/>
      <c r="BD476" s="43"/>
      <c r="BE476" s="43"/>
      <c r="BF476" s="43"/>
      <c r="BG476" s="43"/>
      <c r="BH476" s="43"/>
      <c r="BI476" s="43"/>
      <c r="BP476" s="31"/>
    </row>
    <row r="477" spans="1:68">
      <c r="A477" s="53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73"/>
      <c r="AN477" s="19"/>
      <c r="AO477" s="43"/>
      <c r="AP477" s="43"/>
      <c r="AQ477" s="43"/>
      <c r="AR477" s="68"/>
      <c r="AS477" s="70"/>
      <c r="AT477" s="43"/>
      <c r="AU477" s="43"/>
      <c r="AV477" s="43"/>
      <c r="AW477" s="43"/>
      <c r="AX477" s="42"/>
      <c r="AY477" s="43"/>
      <c r="AZ477" s="43"/>
      <c r="BA477" s="43"/>
      <c r="BB477" s="43"/>
      <c r="BC477" s="43"/>
      <c r="BD477" s="43"/>
      <c r="BE477" s="43"/>
      <c r="BF477" s="43"/>
      <c r="BG477" s="43"/>
      <c r="BH477" s="43"/>
      <c r="BI477" s="43"/>
      <c r="BP477" s="31"/>
    </row>
    <row r="478" spans="1:68">
      <c r="A478" s="53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73"/>
      <c r="AN478" s="19"/>
      <c r="AO478" s="43"/>
      <c r="AP478" s="43"/>
      <c r="AQ478" s="43"/>
      <c r="AR478" s="68"/>
      <c r="AS478" s="70"/>
      <c r="AT478" s="43"/>
      <c r="AU478" s="43"/>
      <c r="AV478" s="43"/>
      <c r="AW478" s="43"/>
      <c r="AX478" s="42"/>
      <c r="AY478" s="43"/>
      <c r="AZ478" s="43"/>
      <c r="BA478" s="43"/>
      <c r="BB478" s="43"/>
      <c r="BC478" s="43"/>
      <c r="BD478" s="43"/>
      <c r="BE478" s="43"/>
      <c r="BF478" s="43"/>
      <c r="BG478" s="43"/>
      <c r="BH478" s="43"/>
      <c r="BI478" s="43"/>
      <c r="BP478" s="31"/>
    </row>
    <row r="479" spans="1:68">
      <c r="A479" s="53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73"/>
      <c r="AN479" s="19"/>
      <c r="AO479" s="43"/>
      <c r="AP479" s="43"/>
      <c r="AQ479" s="43"/>
      <c r="AR479" s="68"/>
      <c r="AS479" s="70"/>
      <c r="AT479" s="43"/>
      <c r="AU479" s="43"/>
      <c r="AV479" s="43"/>
      <c r="AW479" s="43"/>
      <c r="AX479" s="42"/>
      <c r="AY479" s="43"/>
      <c r="AZ479" s="43"/>
      <c r="BA479" s="43"/>
      <c r="BB479" s="43"/>
      <c r="BC479" s="43"/>
      <c r="BD479" s="43"/>
      <c r="BE479" s="43"/>
      <c r="BF479" s="43"/>
      <c r="BG479" s="43"/>
      <c r="BH479" s="43"/>
      <c r="BI479" s="43"/>
      <c r="BP479" s="31"/>
    </row>
    <row r="480" spans="1:68">
      <c r="A480" s="53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73"/>
      <c r="AN480" s="19"/>
      <c r="AO480" s="43"/>
      <c r="AP480" s="43"/>
      <c r="AQ480" s="43"/>
      <c r="AR480" s="68"/>
      <c r="AS480" s="70"/>
      <c r="AT480" s="43"/>
      <c r="AU480" s="43"/>
      <c r="AV480" s="43"/>
      <c r="AW480" s="43"/>
      <c r="AX480" s="42"/>
      <c r="AY480" s="43"/>
      <c r="AZ480" s="43"/>
      <c r="BA480" s="43"/>
      <c r="BB480" s="43"/>
      <c r="BC480" s="43"/>
      <c r="BD480" s="43"/>
      <c r="BE480" s="43"/>
      <c r="BF480" s="43"/>
      <c r="BG480" s="43"/>
      <c r="BH480" s="43"/>
      <c r="BI480" s="43"/>
      <c r="BP480" s="31"/>
    </row>
    <row r="481" spans="1:68">
      <c r="A481" s="53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73"/>
      <c r="AN481" s="19"/>
      <c r="AO481" s="43"/>
      <c r="AP481" s="43"/>
      <c r="AQ481" s="43"/>
      <c r="AR481" s="68"/>
      <c r="AS481" s="70"/>
      <c r="AT481" s="43"/>
      <c r="AU481" s="43"/>
      <c r="AV481" s="43"/>
      <c r="AW481" s="43"/>
      <c r="AX481" s="42"/>
      <c r="AY481" s="43"/>
      <c r="AZ481" s="43"/>
      <c r="BA481" s="43"/>
      <c r="BB481" s="43"/>
      <c r="BC481" s="43"/>
      <c r="BD481" s="43"/>
      <c r="BE481" s="43"/>
      <c r="BF481" s="43"/>
      <c r="BG481" s="43"/>
      <c r="BH481" s="43"/>
      <c r="BI481" s="43"/>
      <c r="BP481" s="31"/>
    </row>
    <row r="482" spans="1:68">
      <c r="A482" s="53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73"/>
      <c r="AN482" s="19"/>
      <c r="AO482" s="43"/>
      <c r="AP482" s="43"/>
      <c r="AQ482" s="43"/>
      <c r="AR482" s="68"/>
      <c r="AS482" s="70"/>
      <c r="AT482" s="43"/>
      <c r="AU482" s="43"/>
      <c r="AV482" s="43"/>
      <c r="AW482" s="43"/>
      <c r="AX482" s="42"/>
      <c r="AY482" s="43"/>
      <c r="AZ482" s="43"/>
      <c r="BA482" s="43"/>
      <c r="BB482" s="43"/>
      <c r="BC482" s="43"/>
      <c r="BD482" s="43"/>
      <c r="BE482" s="43"/>
      <c r="BF482" s="43"/>
      <c r="BG482" s="43"/>
      <c r="BH482" s="43"/>
      <c r="BI482" s="43"/>
      <c r="BP482" s="31"/>
    </row>
    <row r="483" spans="1:68">
      <c r="A483" s="53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73"/>
      <c r="AN483" s="19"/>
      <c r="AO483" s="43"/>
      <c r="AP483" s="43"/>
      <c r="AQ483" s="43"/>
      <c r="AR483" s="68"/>
      <c r="AS483" s="70"/>
      <c r="AT483" s="43"/>
      <c r="AU483" s="43"/>
      <c r="AV483" s="43"/>
      <c r="AW483" s="43"/>
      <c r="AX483" s="42"/>
      <c r="AY483" s="43"/>
      <c r="AZ483" s="43"/>
      <c r="BA483" s="43"/>
      <c r="BB483" s="43"/>
      <c r="BC483" s="43"/>
      <c r="BD483" s="43"/>
      <c r="BE483" s="43"/>
      <c r="BF483" s="43"/>
      <c r="BG483" s="43"/>
      <c r="BH483" s="43"/>
      <c r="BI483" s="43"/>
      <c r="BP483" s="31"/>
    </row>
    <row r="484" spans="1:68">
      <c r="A484" s="53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73"/>
      <c r="AN484" s="19"/>
      <c r="AO484" s="43"/>
      <c r="AP484" s="43"/>
      <c r="AQ484" s="43"/>
      <c r="AR484" s="68"/>
      <c r="AS484" s="70"/>
      <c r="AT484" s="43"/>
      <c r="AU484" s="43"/>
      <c r="AV484" s="43"/>
      <c r="AW484" s="43"/>
      <c r="AX484" s="42"/>
      <c r="AY484" s="43"/>
      <c r="AZ484" s="43"/>
      <c r="BA484" s="43"/>
      <c r="BB484" s="43"/>
      <c r="BC484" s="43"/>
      <c r="BD484" s="43"/>
      <c r="BE484" s="43"/>
      <c r="BF484" s="43"/>
      <c r="BG484" s="43"/>
      <c r="BH484" s="43"/>
      <c r="BI484" s="43"/>
      <c r="BP484" s="31"/>
    </row>
    <row r="485" spans="1:68">
      <c r="A485" s="53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73"/>
      <c r="AN485" s="19"/>
      <c r="AO485" s="43"/>
      <c r="AP485" s="43"/>
      <c r="AQ485" s="43"/>
      <c r="AR485" s="68"/>
      <c r="AS485" s="70"/>
      <c r="AT485" s="43"/>
      <c r="AU485" s="43"/>
      <c r="AV485" s="43"/>
      <c r="AW485" s="43"/>
      <c r="AX485" s="42"/>
      <c r="AY485" s="43"/>
      <c r="AZ485" s="43"/>
      <c r="BA485" s="43"/>
      <c r="BB485" s="43"/>
      <c r="BC485" s="43"/>
      <c r="BD485" s="43"/>
      <c r="BE485" s="43"/>
      <c r="BF485" s="43"/>
      <c r="BG485" s="43"/>
      <c r="BH485" s="43"/>
      <c r="BI485" s="43"/>
      <c r="BP485" s="31"/>
    </row>
    <row r="486" spans="1:68">
      <c r="A486" s="53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73"/>
      <c r="AN486" s="19"/>
      <c r="AO486" s="43"/>
      <c r="AP486" s="43"/>
      <c r="AQ486" s="43"/>
      <c r="AR486" s="68"/>
      <c r="AS486" s="70"/>
      <c r="AT486" s="43"/>
      <c r="AU486" s="43"/>
      <c r="AV486" s="43"/>
      <c r="AW486" s="43"/>
      <c r="AX486" s="42"/>
      <c r="AY486" s="43"/>
      <c r="AZ486" s="43"/>
      <c r="BA486" s="43"/>
      <c r="BB486" s="43"/>
      <c r="BC486" s="43"/>
      <c r="BD486" s="43"/>
      <c r="BE486" s="43"/>
      <c r="BF486" s="43"/>
      <c r="BG486" s="43"/>
      <c r="BH486" s="43"/>
      <c r="BI486" s="43"/>
      <c r="BP486" s="31"/>
    </row>
    <row r="487" spans="1:68">
      <c r="A487" s="53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73"/>
      <c r="AN487" s="19"/>
      <c r="AO487" s="43"/>
      <c r="AP487" s="43"/>
      <c r="AQ487" s="43"/>
      <c r="AR487" s="68"/>
      <c r="AS487" s="70"/>
      <c r="AT487" s="43"/>
      <c r="AU487" s="43"/>
      <c r="AV487" s="43"/>
      <c r="AW487" s="43"/>
      <c r="AX487" s="42"/>
      <c r="AY487" s="43"/>
      <c r="AZ487" s="43"/>
      <c r="BA487" s="43"/>
      <c r="BB487" s="43"/>
      <c r="BC487" s="43"/>
      <c r="BD487" s="43"/>
      <c r="BE487" s="43"/>
      <c r="BF487" s="43"/>
      <c r="BG487" s="43"/>
      <c r="BH487" s="43"/>
      <c r="BI487" s="43"/>
      <c r="BP487" s="31"/>
    </row>
    <row r="488" spans="1:68">
      <c r="A488" s="53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73"/>
      <c r="AN488" s="19"/>
      <c r="AO488" s="43"/>
      <c r="AP488" s="43"/>
      <c r="AQ488" s="43"/>
      <c r="AR488" s="68"/>
      <c r="AS488" s="70"/>
      <c r="AT488" s="43"/>
      <c r="AU488" s="43"/>
      <c r="AV488" s="43"/>
      <c r="AW488" s="43"/>
      <c r="AX488" s="42"/>
      <c r="AY488" s="43"/>
      <c r="AZ488" s="43"/>
      <c r="BA488" s="43"/>
      <c r="BB488" s="43"/>
      <c r="BC488" s="43"/>
      <c r="BD488" s="43"/>
      <c r="BE488" s="43"/>
      <c r="BF488" s="43"/>
      <c r="BG488" s="43"/>
      <c r="BH488" s="43"/>
      <c r="BI488" s="43"/>
      <c r="BP488" s="31"/>
    </row>
    <row r="489" spans="1:68">
      <c r="A489" s="53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73"/>
      <c r="AN489" s="19"/>
      <c r="AO489" s="43"/>
      <c r="AP489" s="43"/>
      <c r="AQ489" s="43"/>
      <c r="AR489" s="68"/>
      <c r="AS489" s="70"/>
      <c r="AT489" s="43"/>
      <c r="AU489" s="43"/>
      <c r="AV489" s="43"/>
      <c r="AW489" s="43"/>
      <c r="AX489" s="42"/>
      <c r="AY489" s="43"/>
      <c r="AZ489" s="43"/>
      <c r="BA489" s="43"/>
      <c r="BB489" s="43"/>
      <c r="BC489" s="43"/>
      <c r="BD489" s="43"/>
      <c r="BE489" s="43"/>
      <c r="BF489" s="43"/>
      <c r="BG489" s="43"/>
      <c r="BH489" s="43"/>
      <c r="BI489" s="43"/>
      <c r="BP489" s="31"/>
    </row>
    <row r="490" spans="1:68">
      <c r="A490" s="53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73"/>
      <c r="AN490" s="19"/>
      <c r="AO490" s="43"/>
      <c r="AP490" s="43"/>
      <c r="AQ490" s="43"/>
      <c r="AR490" s="68"/>
      <c r="AS490" s="70"/>
      <c r="AT490" s="43"/>
      <c r="AU490" s="43"/>
      <c r="AV490" s="43"/>
      <c r="AW490" s="43"/>
      <c r="AX490" s="42"/>
      <c r="AY490" s="43"/>
      <c r="AZ490" s="43"/>
      <c r="BA490" s="43"/>
      <c r="BB490" s="43"/>
      <c r="BC490" s="43"/>
      <c r="BD490" s="43"/>
      <c r="BE490" s="43"/>
      <c r="BF490" s="43"/>
      <c r="BG490" s="43"/>
      <c r="BH490" s="43"/>
      <c r="BI490" s="43"/>
      <c r="BP490" s="31"/>
    </row>
    <row r="491" spans="1:68">
      <c r="A491" s="53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73"/>
      <c r="AN491" s="19"/>
      <c r="AO491" s="43"/>
      <c r="AP491" s="43"/>
      <c r="AQ491" s="43"/>
      <c r="AR491" s="68"/>
      <c r="AS491" s="70"/>
      <c r="AT491" s="43"/>
      <c r="AU491" s="43"/>
      <c r="AV491" s="43"/>
      <c r="AW491" s="43"/>
      <c r="AX491" s="42"/>
      <c r="AY491" s="43"/>
      <c r="AZ491" s="43"/>
      <c r="BA491" s="43"/>
      <c r="BB491" s="43"/>
      <c r="BC491" s="43"/>
      <c r="BD491" s="43"/>
      <c r="BE491" s="43"/>
      <c r="BF491" s="43"/>
      <c r="BG491" s="43"/>
      <c r="BH491" s="43"/>
      <c r="BI491" s="43"/>
      <c r="BP491" s="31"/>
    </row>
    <row r="492" spans="1:68">
      <c r="A492" s="53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73"/>
      <c r="AN492" s="19"/>
      <c r="AO492" s="43"/>
      <c r="AP492" s="43"/>
      <c r="AQ492" s="43"/>
      <c r="AR492" s="68"/>
      <c r="AS492" s="70"/>
      <c r="AT492" s="43"/>
      <c r="AU492" s="43"/>
      <c r="AV492" s="43"/>
      <c r="AW492" s="43"/>
      <c r="AX492" s="42"/>
      <c r="AY492" s="43"/>
      <c r="AZ492" s="43"/>
      <c r="BA492" s="43"/>
      <c r="BB492" s="43"/>
      <c r="BC492" s="43"/>
      <c r="BD492" s="43"/>
      <c r="BE492" s="43"/>
      <c r="BF492" s="43"/>
      <c r="BG492" s="43"/>
      <c r="BH492" s="43"/>
      <c r="BI492" s="43"/>
      <c r="BP492" s="31"/>
    </row>
    <row r="493" spans="1:68">
      <c r="A493" s="53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73"/>
      <c r="AN493" s="19"/>
      <c r="AO493" s="43"/>
      <c r="AP493" s="43"/>
      <c r="AQ493" s="43"/>
      <c r="AR493" s="68"/>
      <c r="AS493" s="70"/>
      <c r="AT493" s="43"/>
      <c r="AU493" s="43"/>
      <c r="AV493" s="43"/>
      <c r="AW493" s="43"/>
      <c r="AX493" s="42"/>
      <c r="AY493" s="43"/>
      <c r="AZ493" s="43"/>
      <c r="BA493" s="43"/>
      <c r="BB493" s="43"/>
      <c r="BC493" s="43"/>
      <c r="BD493" s="43"/>
      <c r="BE493" s="43"/>
      <c r="BF493" s="43"/>
      <c r="BG493" s="43"/>
      <c r="BH493" s="43"/>
      <c r="BI493" s="43"/>
      <c r="BP493" s="31"/>
    </row>
    <row r="494" spans="1:68">
      <c r="A494" s="53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73"/>
      <c r="AN494" s="19"/>
      <c r="AO494" s="43"/>
      <c r="AP494" s="43"/>
      <c r="AQ494" s="43"/>
      <c r="AR494" s="68"/>
      <c r="AS494" s="70"/>
      <c r="AT494" s="43"/>
      <c r="AU494" s="43"/>
      <c r="AV494" s="43"/>
      <c r="AW494" s="43"/>
      <c r="AX494" s="42"/>
      <c r="AY494" s="43"/>
      <c r="AZ494" s="43"/>
      <c r="BA494" s="43"/>
      <c r="BB494" s="43"/>
      <c r="BC494" s="43"/>
      <c r="BD494" s="43"/>
      <c r="BE494" s="43"/>
      <c r="BF494" s="43"/>
      <c r="BG494" s="43"/>
      <c r="BH494" s="43"/>
      <c r="BI494" s="43"/>
      <c r="BP494" s="31"/>
    </row>
    <row r="495" spans="1:68">
      <c r="A495" s="53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73"/>
      <c r="AN495" s="19"/>
      <c r="AO495" s="43"/>
      <c r="AP495" s="43"/>
      <c r="AQ495" s="43"/>
      <c r="AR495" s="68"/>
      <c r="AS495" s="70"/>
      <c r="AT495" s="43"/>
      <c r="AU495" s="43"/>
      <c r="AV495" s="43"/>
      <c r="AW495" s="43"/>
      <c r="AX495" s="42"/>
      <c r="AY495" s="43"/>
      <c r="AZ495" s="43"/>
      <c r="BA495" s="43"/>
      <c r="BB495" s="43"/>
      <c r="BC495" s="43"/>
      <c r="BD495" s="43"/>
      <c r="BE495" s="43"/>
      <c r="BF495" s="43"/>
      <c r="BG495" s="43"/>
      <c r="BH495" s="43"/>
      <c r="BI495" s="43"/>
      <c r="BP495" s="31"/>
    </row>
    <row r="496" spans="1:68">
      <c r="A496" s="53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73"/>
      <c r="AN496" s="19"/>
      <c r="AO496" s="43"/>
      <c r="AP496" s="43"/>
      <c r="AQ496" s="43"/>
      <c r="AR496" s="68"/>
      <c r="AS496" s="70"/>
      <c r="AT496" s="43"/>
      <c r="AU496" s="43"/>
      <c r="AV496" s="43"/>
      <c r="AW496" s="43"/>
      <c r="AX496" s="42"/>
      <c r="AY496" s="43"/>
      <c r="AZ496" s="43"/>
      <c r="BA496" s="43"/>
      <c r="BB496" s="43"/>
      <c r="BC496" s="43"/>
      <c r="BD496" s="43"/>
      <c r="BE496" s="43"/>
      <c r="BF496" s="43"/>
      <c r="BG496" s="43"/>
      <c r="BH496" s="43"/>
      <c r="BI496" s="43"/>
      <c r="BP496" s="31"/>
    </row>
    <row r="497" spans="1:68">
      <c r="A497" s="53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73"/>
      <c r="AN497" s="19"/>
      <c r="AO497" s="43"/>
      <c r="AP497" s="43"/>
      <c r="AQ497" s="43"/>
      <c r="AR497" s="68"/>
      <c r="AS497" s="70"/>
      <c r="AT497" s="43"/>
      <c r="AU497" s="43"/>
      <c r="AV497" s="43"/>
      <c r="AW497" s="43"/>
      <c r="AX497" s="42"/>
      <c r="AY497" s="43"/>
      <c r="AZ497" s="43"/>
      <c r="BA497" s="43"/>
      <c r="BB497" s="43"/>
      <c r="BC497" s="43"/>
      <c r="BD497" s="43"/>
      <c r="BE497" s="43"/>
      <c r="BF497" s="43"/>
      <c r="BG497" s="43"/>
      <c r="BH497" s="43"/>
      <c r="BI497" s="43"/>
      <c r="BP497" s="31"/>
    </row>
    <row r="498" spans="1:68">
      <c r="A498" s="53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73"/>
      <c r="AN498" s="19"/>
      <c r="AO498" s="43"/>
      <c r="AP498" s="43"/>
      <c r="AQ498" s="43"/>
      <c r="AR498" s="68"/>
      <c r="AS498" s="70"/>
      <c r="AT498" s="43"/>
      <c r="AU498" s="43"/>
      <c r="AV498" s="43"/>
      <c r="AW498" s="43"/>
      <c r="AX498" s="42"/>
      <c r="AY498" s="43"/>
      <c r="AZ498" s="43"/>
      <c r="BA498" s="43"/>
      <c r="BB498" s="43"/>
      <c r="BC498" s="43"/>
      <c r="BD498" s="43"/>
      <c r="BE498" s="43"/>
      <c r="BF498" s="43"/>
      <c r="BG498" s="43"/>
      <c r="BH498" s="43"/>
      <c r="BI498" s="43"/>
      <c r="BP498" s="31"/>
    </row>
    <row r="499" spans="1:68">
      <c r="A499" s="53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73"/>
      <c r="AN499" s="19"/>
      <c r="AO499" s="43"/>
      <c r="AP499" s="43"/>
      <c r="AQ499" s="43"/>
      <c r="AR499" s="68"/>
      <c r="AS499" s="70"/>
      <c r="AT499" s="43"/>
      <c r="AU499" s="43"/>
      <c r="AV499" s="43"/>
      <c r="AW499" s="43"/>
      <c r="AX499" s="42"/>
      <c r="AY499" s="43"/>
      <c r="AZ499" s="43"/>
      <c r="BA499" s="43"/>
      <c r="BB499" s="43"/>
      <c r="BC499" s="43"/>
      <c r="BD499" s="43"/>
      <c r="BE499" s="43"/>
      <c r="BF499" s="43"/>
      <c r="BG499" s="43"/>
      <c r="BH499" s="43"/>
      <c r="BI499" s="43"/>
      <c r="BP499" s="31"/>
    </row>
    <row r="500" spans="1:68">
      <c r="A500" s="18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73"/>
      <c r="AN500" s="19"/>
      <c r="AO500" s="43"/>
      <c r="AP500" s="43"/>
      <c r="AQ500" s="43"/>
      <c r="AR500" s="68"/>
      <c r="AS500" s="70"/>
      <c r="AT500" s="43"/>
      <c r="AU500" s="43"/>
      <c r="AV500" s="43"/>
      <c r="AW500" s="43"/>
      <c r="AX500" s="42"/>
      <c r="AY500" s="43"/>
      <c r="AZ500" s="43"/>
      <c r="BA500" s="43"/>
      <c r="BB500" s="43"/>
      <c r="BC500" s="43"/>
      <c r="BD500" s="43"/>
      <c r="BE500" s="43"/>
      <c r="BF500" s="43"/>
      <c r="BG500" s="43"/>
      <c r="BH500" s="43"/>
      <c r="BI500" s="43"/>
      <c r="BP500" s="9"/>
    </row>
    <row r="501" spans="1:68">
      <c r="A501" s="18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72"/>
      <c r="AN501" s="18"/>
      <c r="AO501" s="42"/>
      <c r="AP501" s="42"/>
      <c r="AQ501" s="42"/>
      <c r="AR501" s="68"/>
      <c r="AS501" s="68"/>
      <c r="AT501" s="42"/>
      <c r="AU501" s="42"/>
      <c r="AV501" s="42"/>
      <c r="AW501" s="42"/>
      <c r="AX501" s="42"/>
      <c r="AY501" s="42"/>
      <c r="AZ501" s="42"/>
      <c r="BA501" s="42"/>
      <c r="BB501" s="42"/>
      <c r="BC501" s="42"/>
      <c r="BD501" s="42"/>
      <c r="BE501" s="42"/>
      <c r="BF501" s="42"/>
      <c r="BG501" s="42"/>
      <c r="BH501" s="42"/>
      <c r="BI501" s="42"/>
      <c r="BP501" s="9"/>
    </row>
    <row r="502" spans="1:68">
      <c r="A502" s="18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72"/>
      <c r="AN502" s="18"/>
      <c r="AO502" s="42"/>
      <c r="AP502" s="42"/>
      <c r="AQ502" s="42"/>
      <c r="AR502" s="68"/>
      <c r="AS502" s="68"/>
      <c r="AT502" s="42"/>
      <c r="AU502" s="42"/>
      <c r="AV502" s="42"/>
      <c r="AW502" s="42"/>
      <c r="AX502" s="42"/>
      <c r="AY502" s="42"/>
      <c r="AZ502" s="42"/>
      <c r="BA502" s="42"/>
      <c r="BB502" s="42"/>
      <c r="BC502" s="42"/>
      <c r="BD502" s="42"/>
      <c r="BE502" s="42"/>
      <c r="BF502" s="42"/>
      <c r="BG502" s="42"/>
      <c r="BH502" s="42"/>
      <c r="BI502" s="42"/>
      <c r="BP502" s="9"/>
    </row>
    <row r="503" spans="1:68">
      <c r="A503" s="18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72"/>
      <c r="AN503" s="18"/>
      <c r="AO503" s="42"/>
      <c r="AP503" s="42"/>
      <c r="AQ503" s="42"/>
      <c r="AR503" s="68"/>
      <c r="AS503" s="68"/>
      <c r="AT503" s="42"/>
      <c r="AU503" s="42"/>
      <c r="AV503" s="42"/>
      <c r="AW503" s="42"/>
      <c r="AX503" s="42"/>
      <c r="AY503" s="42"/>
      <c r="AZ503" s="42"/>
      <c r="BA503" s="42"/>
      <c r="BB503" s="42"/>
      <c r="BC503" s="42"/>
      <c r="BD503" s="42"/>
      <c r="BE503" s="42"/>
      <c r="BF503" s="42"/>
      <c r="BG503" s="42"/>
      <c r="BH503" s="42"/>
      <c r="BI503" s="42"/>
      <c r="BP503" s="9"/>
    </row>
    <row r="504" spans="1:68">
      <c r="A504" s="18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72"/>
      <c r="AN504" s="18"/>
      <c r="AO504" s="42"/>
      <c r="AP504" s="42"/>
      <c r="AQ504" s="42"/>
      <c r="AR504" s="68"/>
      <c r="AS504" s="68"/>
      <c r="AT504" s="42"/>
      <c r="AU504" s="42"/>
      <c r="AV504" s="42"/>
      <c r="AW504" s="42"/>
      <c r="AX504" s="42"/>
      <c r="AY504" s="42"/>
      <c r="AZ504" s="42"/>
      <c r="BA504" s="42"/>
      <c r="BB504" s="42"/>
      <c r="BC504" s="42"/>
      <c r="BD504" s="42"/>
      <c r="BE504" s="42"/>
      <c r="BF504" s="42"/>
      <c r="BG504" s="42"/>
      <c r="BH504" s="42"/>
      <c r="BI504" s="42"/>
      <c r="BP504" s="9"/>
    </row>
    <row r="505" spans="1:68">
      <c r="A505" s="18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72"/>
      <c r="AN505" s="18"/>
      <c r="AO505" s="42"/>
      <c r="AP505" s="42"/>
      <c r="AQ505" s="42"/>
      <c r="AR505" s="68"/>
      <c r="AS505" s="68"/>
      <c r="AT505" s="42"/>
      <c r="AU505" s="42"/>
      <c r="AV505" s="42"/>
      <c r="AW505" s="42"/>
      <c r="AX505" s="42"/>
      <c r="AY505" s="42"/>
      <c r="AZ505" s="42"/>
      <c r="BA505" s="42"/>
      <c r="BB505" s="42"/>
      <c r="BC505" s="42"/>
      <c r="BD505" s="42"/>
      <c r="BE505" s="42"/>
      <c r="BF505" s="42"/>
      <c r="BG505" s="42"/>
      <c r="BH505" s="42"/>
      <c r="BI505" s="42"/>
      <c r="BP505" s="9"/>
    </row>
    <row r="506" spans="1:68">
      <c r="A506" s="18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72"/>
      <c r="AN506" s="18"/>
      <c r="AO506" s="42"/>
      <c r="AP506" s="42"/>
      <c r="AQ506" s="42"/>
      <c r="AR506" s="68"/>
      <c r="AS506" s="68"/>
      <c r="AT506" s="42"/>
      <c r="AU506" s="42"/>
      <c r="AV506" s="42"/>
      <c r="AW506" s="42"/>
      <c r="AX506" s="42"/>
      <c r="AY506" s="42"/>
      <c r="AZ506" s="42"/>
      <c r="BA506" s="42"/>
      <c r="BB506" s="42"/>
      <c r="BC506" s="42"/>
      <c r="BD506" s="42"/>
      <c r="BE506" s="42"/>
      <c r="BF506" s="42"/>
      <c r="BG506" s="42"/>
      <c r="BH506" s="42"/>
      <c r="BI506" s="42"/>
      <c r="BP506" s="9"/>
    </row>
    <row r="507" spans="1:68">
      <c r="A507" s="18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72"/>
      <c r="AN507" s="18"/>
      <c r="AO507" s="42"/>
      <c r="AP507" s="42"/>
      <c r="AQ507" s="42"/>
      <c r="AR507" s="68"/>
      <c r="AS507" s="68"/>
      <c r="AT507" s="42"/>
      <c r="AU507" s="42"/>
      <c r="AV507" s="42"/>
      <c r="AW507" s="42"/>
      <c r="AX507" s="42"/>
      <c r="AY507" s="42"/>
      <c r="AZ507" s="42"/>
      <c r="BA507" s="42"/>
      <c r="BB507" s="42"/>
      <c r="BC507" s="42"/>
      <c r="BD507" s="42"/>
      <c r="BE507" s="42"/>
      <c r="BF507" s="42"/>
      <c r="BG507" s="42"/>
      <c r="BH507" s="42"/>
      <c r="BI507" s="42"/>
      <c r="BP507" s="9"/>
    </row>
    <row r="508" spans="1:68">
      <c r="A508" s="18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72"/>
      <c r="AN508" s="18"/>
      <c r="AO508" s="42"/>
      <c r="AP508" s="42"/>
      <c r="AQ508" s="42"/>
      <c r="AR508" s="68"/>
      <c r="AS508" s="68"/>
      <c r="AT508" s="42"/>
      <c r="AU508" s="42"/>
      <c r="AV508" s="42"/>
      <c r="AW508" s="42"/>
      <c r="AX508" s="42"/>
      <c r="AY508" s="42"/>
      <c r="AZ508" s="42"/>
      <c r="BA508" s="42"/>
      <c r="BB508" s="42"/>
      <c r="BC508" s="42"/>
      <c r="BD508" s="42"/>
      <c r="BE508" s="42"/>
      <c r="BF508" s="42"/>
      <c r="BG508" s="42"/>
      <c r="BH508" s="42"/>
      <c r="BI508" s="42"/>
      <c r="BP508" s="9"/>
    </row>
    <row r="509" spans="1:68">
      <c r="A509" s="18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72"/>
      <c r="AN509" s="18"/>
      <c r="AO509" s="42"/>
      <c r="AP509" s="42"/>
      <c r="AQ509" s="42"/>
      <c r="AR509" s="68"/>
      <c r="AS509" s="68"/>
      <c r="AT509" s="42"/>
      <c r="AU509" s="42"/>
      <c r="AV509" s="42"/>
      <c r="AW509" s="42"/>
      <c r="AX509" s="42"/>
      <c r="AY509" s="42"/>
      <c r="AZ509" s="42"/>
      <c r="BA509" s="42"/>
      <c r="BB509" s="42"/>
      <c r="BC509" s="42"/>
      <c r="BD509" s="42"/>
      <c r="BE509" s="42"/>
      <c r="BF509" s="42"/>
      <c r="BG509" s="42"/>
      <c r="BH509" s="42"/>
      <c r="BI509" s="42"/>
      <c r="BP509" s="9"/>
    </row>
    <row r="510" spans="1:68">
      <c r="A510" s="18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72"/>
      <c r="AN510" s="18"/>
      <c r="AO510" s="42"/>
      <c r="AP510" s="42"/>
      <c r="AQ510" s="42"/>
      <c r="AR510" s="68"/>
      <c r="AS510" s="68"/>
      <c r="AT510" s="42"/>
      <c r="AU510" s="42"/>
      <c r="AV510" s="42"/>
      <c r="AW510" s="42"/>
      <c r="AX510" s="42"/>
      <c r="AY510" s="42"/>
      <c r="AZ510" s="42"/>
      <c r="BA510" s="42"/>
      <c r="BB510" s="42"/>
      <c r="BC510" s="42"/>
      <c r="BD510" s="42"/>
      <c r="BE510" s="42"/>
      <c r="BF510" s="42"/>
      <c r="BG510" s="42"/>
      <c r="BH510" s="42"/>
      <c r="BI510" s="42"/>
      <c r="BP510" s="9"/>
    </row>
    <row r="511" spans="1:68">
      <c r="A511" s="18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72"/>
      <c r="AN511" s="18"/>
      <c r="AO511" s="42"/>
      <c r="AP511" s="42"/>
      <c r="AQ511" s="42"/>
      <c r="AR511" s="68"/>
      <c r="AS511" s="68"/>
      <c r="AT511" s="42"/>
      <c r="AU511" s="42"/>
      <c r="AV511" s="42"/>
      <c r="AW511" s="42"/>
      <c r="AX511" s="42"/>
      <c r="AY511" s="42"/>
      <c r="AZ511" s="42"/>
      <c r="BA511" s="42"/>
      <c r="BB511" s="42"/>
      <c r="BC511" s="42"/>
      <c r="BD511" s="42"/>
      <c r="BE511" s="42"/>
      <c r="BF511" s="42"/>
      <c r="BG511" s="42"/>
      <c r="BH511" s="42"/>
      <c r="BI511" s="42"/>
      <c r="BP511" s="9"/>
    </row>
    <row r="512" spans="1:68">
      <c r="A512" s="18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72"/>
      <c r="AN512" s="18"/>
      <c r="AO512" s="42"/>
      <c r="AP512" s="42"/>
      <c r="AQ512" s="42"/>
      <c r="AR512" s="68"/>
      <c r="AS512" s="68"/>
      <c r="AT512" s="42"/>
      <c r="AU512" s="42"/>
      <c r="AV512" s="42"/>
      <c r="AW512" s="42"/>
      <c r="AX512" s="42"/>
      <c r="AY512" s="42"/>
      <c r="AZ512" s="42"/>
      <c r="BA512" s="42"/>
      <c r="BB512" s="42"/>
      <c r="BC512" s="42"/>
      <c r="BD512" s="42"/>
      <c r="BE512" s="42"/>
      <c r="BF512" s="42"/>
      <c r="BG512" s="42"/>
      <c r="BH512" s="42"/>
      <c r="BI512" s="42"/>
      <c r="BP512" s="9"/>
    </row>
    <row r="513" spans="1:68">
      <c r="A513" s="18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72"/>
      <c r="AN513" s="18"/>
      <c r="AO513" s="42"/>
      <c r="AP513" s="42"/>
      <c r="AQ513" s="42"/>
      <c r="AR513" s="68"/>
      <c r="AS513" s="68"/>
      <c r="AT513" s="42"/>
      <c r="AU513" s="42"/>
      <c r="AV513" s="42"/>
      <c r="AW513" s="42"/>
      <c r="AX513" s="42"/>
      <c r="AY513" s="42"/>
      <c r="AZ513" s="42"/>
      <c r="BA513" s="42"/>
      <c r="BB513" s="42"/>
      <c r="BC513" s="42"/>
      <c r="BD513" s="42"/>
      <c r="BE513" s="42"/>
      <c r="BF513" s="42"/>
      <c r="BG513" s="42"/>
      <c r="BH513" s="42"/>
      <c r="BI513" s="42"/>
      <c r="BP513" s="9"/>
    </row>
    <row r="514" spans="1:68">
      <c r="A514" s="18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72"/>
      <c r="AN514" s="18"/>
      <c r="AO514" s="42"/>
      <c r="AP514" s="42"/>
      <c r="AQ514" s="42"/>
      <c r="AR514" s="68"/>
      <c r="AS514" s="68"/>
      <c r="AT514" s="42"/>
      <c r="AU514" s="42"/>
      <c r="AV514" s="42"/>
      <c r="AW514" s="42"/>
      <c r="AX514" s="42"/>
      <c r="AY514" s="42"/>
      <c r="AZ514" s="42"/>
      <c r="BA514" s="42"/>
      <c r="BB514" s="42"/>
      <c r="BC514" s="42"/>
      <c r="BD514" s="42"/>
      <c r="BE514" s="42"/>
      <c r="BF514" s="42"/>
      <c r="BG514" s="42"/>
      <c r="BH514" s="42"/>
      <c r="BI514" s="42"/>
      <c r="BP514" s="9"/>
    </row>
    <row r="515" spans="1:68">
      <c r="A515" s="18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72"/>
      <c r="AN515" s="18"/>
      <c r="AO515" s="42"/>
      <c r="AP515" s="42"/>
      <c r="AQ515" s="42"/>
      <c r="AR515" s="68"/>
      <c r="AS515" s="68"/>
      <c r="AT515" s="42"/>
      <c r="AU515" s="42"/>
      <c r="AV515" s="42"/>
      <c r="AW515" s="42"/>
      <c r="AX515" s="42"/>
      <c r="AY515" s="42"/>
      <c r="AZ515" s="42"/>
      <c r="BA515" s="42"/>
      <c r="BB515" s="42"/>
      <c r="BC515" s="42"/>
      <c r="BD515" s="42"/>
      <c r="BE515" s="42"/>
      <c r="BF515" s="42"/>
      <c r="BG515" s="42"/>
      <c r="BH515" s="42"/>
      <c r="BI515" s="42"/>
      <c r="BP515" s="9"/>
    </row>
    <row r="516" spans="1:68">
      <c r="A516" s="18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72"/>
      <c r="AN516" s="18"/>
      <c r="AO516" s="42"/>
      <c r="AP516" s="42"/>
      <c r="AQ516" s="42"/>
      <c r="AR516" s="68"/>
      <c r="AS516" s="68"/>
      <c r="AT516" s="42"/>
      <c r="AU516" s="42"/>
      <c r="AV516" s="42"/>
      <c r="AW516" s="42"/>
      <c r="AX516" s="42"/>
      <c r="AY516" s="42"/>
      <c r="AZ516" s="42"/>
      <c r="BA516" s="42"/>
      <c r="BB516" s="42"/>
      <c r="BC516" s="42"/>
      <c r="BD516" s="42"/>
      <c r="BE516" s="42"/>
      <c r="BF516" s="42"/>
      <c r="BG516" s="42"/>
      <c r="BH516" s="42"/>
      <c r="BI516" s="42"/>
      <c r="BP516" s="9"/>
    </row>
    <row r="517" spans="1:68">
      <c r="A517" s="18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72"/>
      <c r="AN517" s="18"/>
      <c r="AO517" s="42"/>
      <c r="AP517" s="42"/>
      <c r="AQ517" s="42"/>
      <c r="AR517" s="68"/>
      <c r="AS517" s="68"/>
      <c r="AT517" s="42"/>
      <c r="AU517" s="42"/>
      <c r="AV517" s="42"/>
      <c r="AW517" s="42"/>
      <c r="AX517" s="42"/>
      <c r="AY517" s="42"/>
      <c r="AZ517" s="42"/>
      <c r="BA517" s="42"/>
      <c r="BB517" s="42"/>
      <c r="BC517" s="42"/>
      <c r="BD517" s="42"/>
      <c r="BE517" s="42"/>
      <c r="BF517" s="42"/>
      <c r="BG517" s="42"/>
      <c r="BH517" s="42"/>
      <c r="BI517" s="42"/>
      <c r="BP517" s="9"/>
    </row>
    <row r="518" spans="1:68">
      <c r="A518" s="18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72"/>
      <c r="AN518" s="18"/>
      <c r="AO518" s="42"/>
      <c r="AP518" s="42"/>
      <c r="AQ518" s="42"/>
      <c r="AR518" s="68"/>
      <c r="AS518" s="68"/>
      <c r="AT518" s="42"/>
      <c r="AU518" s="42"/>
      <c r="AV518" s="42"/>
      <c r="AW518" s="42"/>
      <c r="AX518" s="42"/>
      <c r="AY518" s="42"/>
      <c r="AZ518" s="42"/>
      <c r="BA518" s="42"/>
      <c r="BB518" s="42"/>
      <c r="BC518" s="42"/>
      <c r="BD518" s="42"/>
      <c r="BE518" s="42"/>
      <c r="BF518" s="42"/>
      <c r="BG518" s="42"/>
      <c r="BH518" s="42"/>
      <c r="BI518" s="42"/>
      <c r="BP518" s="9"/>
    </row>
    <row r="519" spans="1:68">
      <c r="A519" s="18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72"/>
      <c r="AN519" s="18"/>
      <c r="AO519" s="42"/>
      <c r="AP519" s="42"/>
      <c r="AQ519" s="42"/>
      <c r="AR519" s="68"/>
      <c r="AS519" s="68"/>
      <c r="AT519" s="42"/>
      <c r="AU519" s="42"/>
      <c r="AV519" s="42"/>
      <c r="AW519" s="42"/>
      <c r="AX519" s="42"/>
      <c r="AY519" s="42"/>
      <c r="AZ519" s="42"/>
      <c r="BA519" s="42"/>
      <c r="BB519" s="42"/>
      <c r="BC519" s="42"/>
      <c r="BD519" s="42"/>
      <c r="BE519" s="42"/>
      <c r="BF519" s="42"/>
      <c r="BG519" s="42"/>
      <c r="BH519" s="42"/>
      <c r="BI519" s="42"/>
      <c r="BP519" s="9"/>
    </row>
    <row r="520" spans="1:68">
      <c r="A520" s="18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72"/>
      <c r="AN520" s="18"/>
      <c r="AO520" s="42"/>
      <c r="AP520" s="42"/>
      <c r="AQ520" s="42"/>
      <c r="AR520" s="68"/>
      <c r="AS520" s="68"/>
      <c r="AT520" s="42"/>
      <c r="AU520" s="42"/>
      <c r="AV520" s="42"/>
      <c r="AW520" s="42"/>
      <c r="AX520" s="42"/>
      <c r="AY520" s="42"/>
      <c r="AZ520" s="42"/>
      <c r="BA520" s="42"/>
      <c r="BB520" s="42"/>
      <c r="BC520" s="42"/>
      <c r="BD520" s="42"/>
      <c r="BE520" s="42"/>
      <c r="BF520" s="42"/>
      <c r="BG520" s="42"/>
      <c r="BH520" s="42"/>
      <c r="BI520" s="42"/>
      <c r="BP520" s="9"/>
    </row>
    <row r="521" spans="1:68">
      <c r="A521" s="18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72"/>
      <c r="AN521" s="18"/>
      <c r="AO521" s="42"/>
      <c r="AP521" s="42"/>
      <c r="AQ521" s="42"/>
      <c r="AR521" s="68"/>
      <c r="AS521" s="68"/>
      <c r="AT521" s="42"/>
      <c r="AU521" s="42"/>
      <c r="AV521" s="42"/>
      <c r="AW521" s="42"/>
      <c r="AX521" s="42"/>
      <c r="AY521" s="42"/>
      <c r="AZ521" s="42"/>
      <c r="BA521" s="42"/>
      <c r="BB521" s="42"/>
      <c r="BC521" s="42"/>
      <c r="BD521" s="42"/>
      <c r="BE521" s="42"/>
      <c r="BF521" s="42"/>
      <c r="BG521" s="42"/>
      <c r="BH521" s="42"/>
      <c r="BI521" s="42"/>
      <c r="BP521" s="9"/>
    </row>
    <row r="522" spans="1:68">
      <c r="A522" s="18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72"/>
      <c r="AN522" s="18"/>
      <c r="AO522" s="42"/>
      <c r="AP522" s="42"/>
      <c r="AQ522" s="42"/>
      <c r="AR522" s="68"/>
      <c r="AS522" s="68"/>
      <c r="AT522" s="42"/>
      <c r="AU522" s="42"/>
      <c r="AV522" s="42"/>
      <c r="AW522" s="42"/>
      <c r="AX522" s="42"/>
      <c r="AY522" s="42"/>
      <c r="AZ522" s="42"/>
      <c r="BA522" s="42"/>
      <c r="BB522" s="42"/>
      <c r="BC522" s="42"/>
      <c r="BD522" s="42"/>
      <c r="BE522" s="42"/>
      <c r="BF522" s="42"/>
      <c r="BG522" s="42"/>
      <c r="BH522" s="42"/>
      <c r="BI522" s="42"/>
      <c r="BP522" s="9"/>
    </row>
    <row r="523" spans="1:68">
      <c r="A523" s="18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72"/>
      <c r="AN523" s="18"/>
      <c r="AO523" s="42"/>
      <c r="AP523" s="42"/>
      <c r="AQ523" s="42"/>
      <c r="AR523" s="68"/>
      <c r="AS523" s="68"/>
      <c r="AT523" s="42"/>
      <c r="AU523" s="42"/>
      <c r="AV523" s="42"/>
      <c r="AW523" s="42"/>
      <c r="AX523" s="42"/>
      <c r="AY523" s="42"/>
      <c r="AZ523" s="42"/>
      <c r="BA523" s="42"/>
      <c r="BB523" s="42"/>
      <c r="BC523" s="42"/>
      <c r="BD523" s="42"/>
      <c r="BE523" s="42"/>
      <c r="BF523" s="42"/>
      <c r="BG523" s="42"/>
      <c r="BH523" s="42"/>
      <c r="BI523" s="42"/>
      <c r="BP523" s="9"/>
    </row>
    <row r="524" spans="1:68">
      <c r="A524" s="18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72"/>
      <c r="AN524" s="18"/>
      <c r="AO524" s="42"/>
      <c r="AP524" s="42"/>
      <c r="AQ524" s="42"/>
      <c r="AR524" s="68"/>
      <c r="AS524" s="68"/>
      <c r="AT524" s="42"/>
      <c r="AU524" s="42"/>
      <c r="AV524" s="42"/>
      <c r="AW524" s="42"/>
      <c r="AX524" s="42"/>
      <c r="AY524" s="42"/>
      <c r="AZ524" s="42"/>
      <c r="BA524" s="42"/>
      <c r="BB524" s="42"/>
      <c r="BC524" s="42"/>
      <c r="BD524" s="42"/>
      <c r="BE524" s="42"/>
      <c r="BF524" s="42"/>
      <c r="BG524" s="42"/>
      <c r="BH524" s="42"/>
      <c r="BI524" s="42"/>
      <c r="BP524" s="9"/>
    </row>
    <row r="525" spans="1:68">
      <c r="A525" s="18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72"/>
      <c r="AN525" s="18"/>
      <c r="AO525" s="42"/>
      <c r="AP525" s="42"/>
      <c r="AQ525" s="42"/>
      <c r="AR525" s="68"/>
      <c r="AS525" s="68"/>
      <c r="AT525" s="42"/>
      <c r="AU525" s="42"/>
      <c r="AV525" s="42"/>
      <c r="AW525" s="42"/>
      <c r="AX525" s="42"/>
      <c r="AY525" s="42"/>
      <c r="AZ525" s="42"/>
      <c r="BA525" s="42"/>
      <c r="BB525" s="42"/>
      <c r="BC525" s="42"/>
      <c r="BD525" s="42"/>
      <c r="BE525" s="42"/>
      <c r="BF525" s="42"/>
      <c r="BG525" s="42"/>
      <c r="BH525" s="42"/>
      <c r="BI525" s="42"/>
      <c r="BP525" s="9"/>
    </row>
    <row r="526" spans="1:68">
      <c r="A526" s="18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72"/>
      <c r="AN526" s="18"/>
      <c r="AO526" s="42"/>
      <c r="AP526" s="42"/>
      <c r="AQ526" s="42"/>
      <c r="AR526" s="68"/>
      <c r="AS526" s="68"/>
      <c r="AT526" s="42"/>
      <c r="AU526" s="42"/>
      <c r="AV526" s="42"/>
      <c r="AW526" s="42"/>
      <c r="AX526" s="42"/>
      <c r="AY526" s="42"/>
      <c r="AZ526" s="42"/>
      <c r="BA526" s="42"/>
      <c r="BB526" s="42"/>
      <c r="BC526" s="42"/>
      <c r="BD526" s="42"/>
      <c r="BE526" s="42"/>
      <c r="BF526" s="42"/>
      <c r="BG526" s="42"/>
      <c r="BH526" s="42"/>
      <c r="BI526" s="42"/>
      <c r="BP526" s="9"/>
    </row>
    <row r="527" spans="1:68">
      <c r="A527" s="18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72"/>
      <c r="AN527" s="18"/>
      <c r="AO527" s="42"/>
      <c r="AP527" s="42"/>
      <c r="AQ527" s="42"/>
      <c r="AR527" s="68"/>
      <c r="AS527" s="68"/>
      <c r="AT527" s="42"/>
      <c r="AU527" s="42"/>
      <c r="AV527" s="42"/>
      <c r="AW527" s="42"/>
      <c r="AX527" s="42"/>
      <c r="AY527" s="42"/>
      <c r="AZ527" s="42"/>
      <c r="BA527" s="42"/>
      <c r="BB527" s="42"/>
      <c r="BC527" s="42"/>
      <c r="BD527" s="42"/>
      <c r="BE527" s="42"/>
      <c r="BF527" s="42"/>
      <c r="BG527" s="42"/>
      <c r="BH527" s="42"/>
      <c r="BI527" s="42"/>
      <c r="BP527" s="9"/>
    </row>
    <row r="528" spans="1:68">
      <c r="A528" s="18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72"/>
      <c r="AN528" s="18"/>
      <c r="AO528" s="42"/>
      <c r="AP528" s="42"/>
      <c r="AQ528" s="42"/>
      <c r="AR528" s="68"/>
      <c r="AS528" s="68"/>
      <c r="AT528" s="42"/>
      <c r="AU528" s="42"/>
      <c r="AV528" s="42"/>
      <c r="AW528" s="42"/>
      <c r="AX528" s="42"/>
      <c r="AY528" s="42"/>
      <c r="AZ528" s="42"/>
      <c r="BA528" s="42"/>
      <c r="BB528" s="42"/>
      <c r="BC528" s="42"/>
      <c r="BD528" s="42"/>
      <c r="BE528" s="42"/>
      <c r="BF528" s="42"/>
      <c r="BG528" s="42"/>
      <c r="BH528" s="42"/>
      <c r="BI528" s="42"/>
      <c r="BP528" s="9"/>
    </row>
    <row r="529" spans="1:68">
      <c r="A529" s="18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72"/>
      <c r="AN529" s="18"/>
      <c r="AO529" s="42"/>
      <c r="AP529" s="42"/>
      <c r="AQ529" s="42"/>
      <c r="AR529" s="68"/>
      <c r="AS529" s="68"/>
      <c r="AT529" s="42"/>
      <c r="AU529" s="42"/>
      <c r="AV529" s="42"/>
      <c r="AW529" s="42"/>
      <c r="AX529" s="42"/>
      <c r="AY529" s="42"/>
      <c r="AZ529" s="42"/>
      <c r="BA529" s="42"/>
      <c r="BB529" s="42"/>
      <c r="BC529" s="42"/>
      <c r="BD529" s="42"/>
      <c r="BE529" s="42"/>
      <c r="BF529" s="42"/>
      <c r="BG529" s="42"/>
      <c r="BH529" s="42"/>
      <c r="BI529" s="42"/>
      <c r="BP529" s="9"/>
    </row>
    <row r="530" spans="1:68">
      <c r="A530" s="18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72"/>
      <c r="AN530" s="18"/>
      <c r="AO530" s="42"/>
      <c r="AP530" s="42"/>
      <c r="AQ530" s="42"/>
      <c r="AR530" s="68"/>
      <c r="AS530" s="68"/>
      <c r="AT530" s="42"/>
      <c r="AU530" s="42"/>
      <c r="AV530" s="42"/>
      <c r="AW530" s="42"/>
      <c r="AX530" s="42"/>
      <c r="AY530" s="42"/>
      <c r="AZ530" s="42"/>
      <c r="BA530" s="42"/>
      <c r="BB530" s="42"/>
      <c r="BC530" s="42"/>
      <c r="BD530" s="42"/>
      <c r="BE530" s="42"/>
      <c r="BF530" s="42"/>
      <c r="BG530" s="42"/>
      <c r="BH530" s="42"/>
      <c r="BI530" s="42"/>
      <c r="BP530" s="9"/>
    </row>
    <row r="531" spans="1:68">
      <c r="A531" s="18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72"/>
      <c r="AN531" s="18"/>
      <c r="AO531" s="42"/>
      <c r="AP531" s="42"/>
      <c r="AQ531" s="42"/>
      <c r="AR531" s="68"/>
      <c r="AS531" s="68"/>
      <c r="AT531" s="42"/>
      <c r="AU531" s="42"/>
      <c r="AV531" s="42"/>
      <c r="AW531" s="42"/>
      <c r="AX531" s="42"/>
      <c r="AY531" s="42"/>
      <c r="AZ531" s="42"/>
      <c r="BA531" s="42"/>
      <c r="BB531" s="42"/>
      <c r="BC531" s="42"/>
      <c r="BD531" s="42"/>
      <c r="BE531" s="42"/>
      <c r="BF531" s="42"/>
      <c r="BG531" s="42"/>
      <c r="BH531" s="42"/>
      <c r="BI531" s="42"/>
      <c r="BP531" s="9"/>
    </row>
    <row r="532" spans="1:68">
      <c r="A532" s="18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72"/>
      <c r="AN532" s="18"/>
      <c r="AO532" s="42"/>
      <c r="AP532" s="42"/>
      <c r="AQ532" s="42"/>
      <c r="AR532" s="68"/>
      <c r="AS532" s="68"/>
      <c r="AT532" s="42"/>
      <c r="AU532" s="42"/>
      <c r="AV532" s="42"/>
      <c r="AW532" s="42"/>
      <c r="AX532" s="42"/>
      <c r="AY532" s="42"/>
      <c r="AZ532" s="42"/>
      <c r="BA532" s="42"/>
      <c r="BB532" s="42"/>
      <c r="BC532" s="42"/>
      <c r="BD532" s="42"/>
      <c r="BE532" s="42"/>
      <c r="BF532" s="42"/>
      <c r="BG532" s="42"/>
      <c r="BH532" s="42"/>
      <c r="BI532" s="42"/>
      <c r="BP532" s="9"/>
    </row>
    <row r="533" spans="1:68">
      <c r="A533" s="18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72"/>
      <c r="AN533" s="18"/>
      <c r="AO533" s="42"/>
      <c r="AP533" s="42"/>
      <c r="AQ533" s="42"/>
      <c r="AR533" s="68"/>
      <c r="AS533" s="68"/>
      <c r="AT533" s="42"/>
      <c r="AU533" s="42"/>
      <c r="AV533" s="42"/>
      <c r="AW533" s="42"/>
      <c r="AX533" s="42"/>
      <c r="AY533" s="42"/>
      <c r="AZ533" s="42"/>
      <c r="BA533" s="42"/>
      <c r="BB533" s="42"/>
      <c r="BC533" s="42"/>
      <c r="BD533" s="42"/>
      <c r="BE533" s="42"/>
      <c r="BF533" s="42"/>
      <c r="BG533" s="42"/>
      <c r="BH533" s="42"/>
      <c r="BI533" s="42"/>
      <c r="BP533" s="9"/>
    </row>
    <row r="534" spans="1:68">
      <c r="A534" s="18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72"/>
      <c r="AN534" s="18"/>
      <c r="AO534" s="42"/>
      <c r="AP534" s="42"/>
      <c r="AQ534" s="42"/>
      <c r="AR534" s="68"/>
      <c r="AS534" s="68"/>
      <c r="AT534" s="42"/>
      <c r="AU534" s="42"/>
      <c r="AV534" s="42"/>
      <c r="AW534" s="42"/>
      <c r="AX534" s="42"/>
      <c r="AY534" s="42"/>
      <c r="AZ534" s="42"/>
      <c r="BA534" s="42"/>
      <c r="BB534" s="42"/>
      <c r="BC534" s="42"/>
      <c r="BD534" s="42"/>
      <c r="BE534" s="42"/>
      <c r="BF534" s="42"/>
      <c r="BG534" s="42"/>
      <c r="BH534" s="42"/>
      <c r="BI534" s="42"/>
      <c r="BP534" s="9"/>
    </row>
    <row r="535" spans="1:68">
      <c r="A535" s="18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72"/>
      <c r="AN535" s="18"/>
      <c r="AO535" s="42"/>
      <c r="AP535" s="42"/>
      <c r="AQ535" s="42"/>
      <c r="AR535" s="68"/>
      <c r="AS535" s="68"/>
      <c r="AT535" s="42"/>
      <c r="AU535" s="42"/>
      <c r="AV535" s="42"/>
      <c r="AW535" s="42"/>
      <c r="AX535" s="42"/>
      <c r="AY535" s="42"/>
      <c r="AZ535" s="42"/>
      <c r="BA535" s="42"/>
      <c r="BB535" s="42"/>
      <c r="BC535" s="42"/>
      <c r="BD535" s="42"/>
      <c r="BE535" s="42"/>
      <c r="BF535" s="42"/>
      <c r="BG535" s="42"/>
      <c r="BH535" s="42"/>
      <c r="BI535" s="42"/>
      <c r="BP535" s="9"/>
    </row>
    <row r="536" spans="1:68">
      <c r="A536" s="18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72"/>
      <c r="AN536" s="18"/>
      <c r="AO536" s="42"/>
      <c r="AP536" s="42"/>
      <c r="AQ536" s="42"/>
      <c r="AR536" s="68"/>
      <c r="AS536" s="68"/>
      <c r="AT536" s="42"/>
      <c r="AU536" s="42"/>
      <c r="AV536" s="42"/>
      <c r="AW536" s="42"/>
      <c r="AX536" s="42"/>
      <c r="AY536" s="42"/>
      <c r="AZ536" s="42"/>
      <c r="BA536" s="42"/>
      <c r="BB536" s="42"/>
      <c r="BC536" s="42"/>
      <c r="BD536" s="42"/>
      <c r="BE536" s="42"/>
      <c r="BF536" s="42"/>
      <c r="BG536" s="42"/>
      <c r="BH536" s="42"/>
      <c r="BI536" s="42"/>
      <c r="BP536" s="9"/>
    </row>
    <row r="537" spans="1:68">
      <c r="A537" s="18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72"/>
      <c r="AN537" s="18"/>
      <c r="AO537" s="42"/>
      <c r="AP537" s="42"/>
      <c r="AQ537" s="42"/>
      <c r="AR537" s="68"/>
      <c r="AS537" s="68"/>
      <c r="AT537" s="42"/>
      <c r="AU537" s="42"/>
      <c r="AV537" s="42"/>
      <c r="AW537" s="42"/>
      <c r="AX537" s="42"/>
      <c r="AY537" s="42"/>
      <c r="AZ537" s="42"/>
      <c r="BA537" s="42"/>
      <c r="BB537" s="42"/>
      <c r="BC537" s="42"/>
      <c r="BD537" s="42"/>
      <c r="BE537" s="42"/>
      <c r="BF537" s="42"/>
      <c r="BG537" s="42"/>
      <c r="BH537" s="42"/>
      <c r="BI537" s="42"/>
      <c r="BP537" s="9"/>
    </row>
    <row r="538" spans="1:68">
      <c r="A538" s="18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72"/>
      <c r="AN538" s="18"/>
      <c r="AO538" s="42"/>
      <c r="AP538" s="42"/>
      <c r="AQ538" s="42"/>
      <c r="AR538" s="68"/>
      <c r="AS538" s="68"/>
      <c r="AT538" s="42"/>
      <c r="AU538" s="42"/>
      <c r="AV538" s="42"/>
      <c r="AW538" s="42"/>
      <c r="AX538" s="42"/>
      <c r="AY538" s="42"/>
      <c r="AZ538" s="42"/>
      <c r="BA538" s="42"/>
      <c r="BB538" s="42"/>
      <c r="BC538" s="42"/>
      <c r="BD538" s="42"/>
      <c r="BE538" s="42"/>
      <c r="BF538" s="42"/>
      <c r="BG538" s="42"/>
      <c r="BH538" s="42"/>
      <c r="BI538" s="42"/>
      <c r="BP538" s="9"/>
    </row>
    <row r="539" spans="1:68">
      <c r="A539" s="18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72"/>
      <c r="AN539" s="18"/>
      <c r="AO539" s="42"/>
      <c r="AP539" s="42"/>
      <c r="AQ539" s="42"/>
      <c r="AR539" s="68"/>
      <c r="AS539" s="68"/>
      <c r="AT539" s="42"/>
      <c r="AU539" s="42"/>
      <c r="AV539" s="42"/>
      <c r="AW539" s="42"/>
      <c r="AX539" s="42"/>
      <c r="AY539" s="42"/>
      <c r="AZ539" s="42"/>
      <c r="BA539" s="42"/>
      <c r="BB539" s="42"/>
      <c r="BC539" s="42"/>
      <c r="BD539" s="42"/>
      <c r="BE539" s="42"/>
      <c r="BF539" s="42"/>
      <c r="BG539" s="42"/>
      <c r="BH539" s="42"/>
      <c r="BI539" s="42"/>
      <c r="BP539" s="9"/>
    </row>
    <row r="540" spans="1:68">
      <c r="A540" s="18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72"/>
      <c r="AN540" s="18"/>
      <c r="AO540" s="42"/>
      <c r="AP540" s="42"/>
      <c r="AQ540" s="42"/>
      <c r="AR540" s="68"/>
      <c r="AS540" s="68"/>
      <c r="AT540" s="42"/>
      <c r="AU540" s="42"/>
      <c r="AV540" s="42"/>
      <c r="AW540" s="42"/>
      <c r="AX540" s="42"/>
      <c r="AY540" s="42"/>
      <c r="AZ540" s="42"/>
      <c r="BA540" s="42"/>
      <c r="BB540" s="42"/>
      <c r="BC540" s="42"/>
      <c r="BD540" s="42"/>
      <c r="BE540" s="42"/>
      <c r="BF540" s="42"/>
      <c r="BG540" s="42"/>
      <c r="BH540" s="42"/>
      <c r="BI540" s="42"/>
      <c r="BP540" s="9"/>
    </row>
    <row r="541" spans="1:68">
      <c r="A541" s="18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72"/>
      <c r="AN541" s="18"/>
      <c r="AO541" s="42"/>
      <c r="AP541" s="42"/>
      <c r="AQ541" s="42"/>
      <c r="AR541" s="68"/>
      <c r="AS541" s="68"/>
      <c r="AT541" s="42"/>
      <c r="AU541" s="42"/>
      <c r="AV541" s="42"/>
      <c r="AW541" s="42"/>
      <c r="AX541" s="42"/>
      <c r="AY541" s="42"/>
      <c r="AZ541" s="42"/>
      <c r="BA541" s="42"/>
      <c r="BB541" s="42"/>
      <c r="BC541" s="42"/>
      <c r="BD541" s="42"/>
      <c r="BE541" s="42"/>
      <c r="BF541" s="42"/>
      <c r="BG541" s="42"/>
      <c r="BH541" s="42"/>
      <c r="BI541" s="42"/>
      <c r="BP541" s="9"/>
    </row>
    <row r="542" spans="1:68">
      <c r="A542" s="18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72"/>
      <c r="AN542" s="18"/>
      <c r="AO542" s="42"/>
      <c r="AP542" s="42"/>
      <c r="AQ542" s="42"/>
      <c r="AR542" s="68"/>
      <c r="AS542" s="68"/>
      <c r="AT542" s="42"/>
      <c r="AU542" s="42"/>
      <c r="AV542" s="42"/>
      <c r="AW542" s="42"/>
      <c r="AX542" s="42"/>
      <c r="AY542" s="42"/>
      <c r="AZ542" s="42"/>
      <c r="BA542" s="42"/>
      <c r="BB542" s="42"/>
      <c r="BC542" s="42"/>
      <c r="BD542" s="42"/>
      <c r="BE542" s="42"/>
      <c r="BF542" s="42"/>
      <c r="BG542" s="42"/>
      <c r="BH542" s="42"/>
      <c r="BI542" s="42"/>
      <c r="BP542" s="9"/>
    </row>
    <row r="543" spans="1:68">
      <c r="A543" s="18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72"/>
      <c r="AN543" s="18"/>
      <c r="AO543" s="42"/>
      <c r="AP543" s="42"/>
      <c r="AQ543" s="42"/>
      <c r="AR543" s="68"/>
      <c r="AS543" s="68"/>
      <c r="AT543" s="42"/>
      <c r="AU543" s="42"/>
      <c r="AV543" s="42"/>
      <c r="AW543" s="42"/>
      <c r="AX543" s="42"/>
      <c r="AY543" s="42"/>
      <c r="AZ543" s="42"/>
      <c r="BA543" s="42"/>
      <c r="BB543" s="42"/>
      <c r="BC543" s="42"/>
      <c r="BD543" s="42"/>
      <c r="BE543" s="42"/>
      <c r="BF543" s="42"/>
      <c r="BG543" s="42"/>
      <c r="BH543" s="42"/>
      <c r="BI543" s="42"/>
      <c r="BP543" s="9"/>
    </row>
    <row r="544" spans="1:68">
      <c r="A544" s="18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72"/>
      <c r="AN544" s="18"/>
      <c r="AO544" s="42"/>
      <c r="AP544" s="42"/>
      <c r="AQ544" s="42"/>
      <c r="AR544" s="68"/>
      <c r="AS544" s="68"/>
      <c r="AT544" s="42"/>
      <c r="AU544" s="42"/>
      <c r="AV544" s="42"/>
      <c r="AW544" s="42"/>
      <c r="AX544" s="42"/>
      <c r="AY544" s="42"/>
      <c r="AZ544" s="42"/>
      <c r="BA544" s="42"/>
      <c r="BB544" s="42"/>
      <c r="BC544" s="42"/>
      <c r="BD544" s="42"/>
      <c r="BE544" s="42"/>
      <c r="BF544" s="42"/>
      <c r="BG544" s="42"/>
      <c r="BH544" s="42"/>
      <c r="BI544" s="42"/>
      <c r="BP544" s="9"/>
    </row>
    <row r="545" spans="1:68">
      <c r="A545" s="18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72"/>
      <c r="AN545" s="18"/>
      <c r="AO545" s="42"/>
      <c r="AP545" s="42"/>
      <c r="AQ545" s="42"/>
      <c r="AR545" s="68"/>
      <c r="AS545" s="68"/>
      <c r="AT545" s="42"/>
      <c r="AU545" s="42"/>
      <c r="AV545" s="42"/>
      <c r="AW545" s="42"/>
      <c r="AX545" s="42"/>
      <c r="AY545" s="42"/>
      <c r="AZ545" s="42"/>
      <c r="BA545" s="42"/>
      <c r="BB545" s="42"/>
      <c r="BC545" s="42"/>
      <c r="BD545" s="42"/>
      <c r="BE545" s="42"/>
      <c r="BF545" s="42"/>
      <c r="BG545" s="42"/>
      <c r="BH545" s="42"/>
      <c r="BI545" s="42"/>
      <c r="BP545" s="9"/>
    </row>
    <row r="546" spans="1:68">
      <c r="A546" s="18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72"/>
      <c r="AN546" s="18"/>
      <c r="AO546" s="42"/>
      <c r="AP546" s="42"/>
      <c r="AQ546" s="42"/>
      <c r="AR546" s="68"/>
      <c r="AS546" s="68"/>
      <c r="AT546" s="42"/>
      <c r="AU546" s="42"/>
      <c r="AV546" s="42"/>
      <c r="AW546" s="42"/>
      <c r="AX546" s="42"/>
      <c r="AY546" s="42"/>
      <c r="AZ546" s="42"/>
      <c r="BA546" s="42"/>
      <c r="BB546" s="42"/>
      <c r="BC546" s="42"/>
      <c r="BD546" s="42"/>
      <c r="BE546" s="42"/>
      <c r="BF546" s="42"/>
      <c r="BG546" s="42"/>
      <c r="BH546" s="42"/>
      <c r="BI546" s="42"/>
      <c r="BP546" s="9"/>
    </row>
    <row r="547" spans="1:68">
      <c r="A547" s="18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72"/>
      <c r="AN547" s="18"/>
      <c r="AO547" s="42"/>
      <c r="AP547" s="42"/>
      <c r="AQ547" s="42"/>
      <c r="AR547" s="68"/>
      <c r="AS547" s="68"/>
      <c r="AT547" s="42"/>
      <c r="AU547" s="42"/>
      <c r="AV547" s="42"/>
      <c r="AW547" s="42"/>
      <c r="AX547" s="42"/>
      <c r="AY547" s="42"/>
      <c r="AZ547" s="42"/>
      <c r="BA547" s="42"/>
      <c r="BB547" s="42"/>
      <c r="BC547" s="42"/>
      <c r="BD547" s="42"/>
      <c r="BE547" s="42"/>
      <c r="BF547" s="42"/>
      <c r="BG547" s="42"/>
      <c r="BH547" s="42"/>
      <c r="BI547" s="42"/>
      <c r="BP547" s="9"/>
    </row>
    <row r="548" spans="1:68">
      <c r="A548" s="18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72"/>
      <c r="AN548" s="18"/>
      <c r="AO548" s="42"/>
      <c r="AP548" s="42"/>
      <c r="AQ548" s="42"/>
      <c r="AR548" s="68"/>
      <c r="AS548" s="68"/>
      <c r="AT548" s="42"/>
      <c r="AU548" s="42"/>
      <c r="AV548" s="42"/>
      <c r="AW548" s="42"/>
      <c r="AX548" s="42"/>
      <c r="AY548" s="42"/>
      <c r="AZ548" s="42"/>
      <c r="BA548" s="42"/>
      <c r="BB548" s="42"/>
      <c r="BC548" s="42"/>
      <c r="BD548" s="42"/>
      <c r="BE548" s="42"/>
      <c r="BF548" s="42"/>
      <c r="BG548" s="42"/>
      <c r="BH548" s="42"/>
      <c r="BI548" s="42"/>
      <c r="BP548" s="9"/>
    </row>
    <row r="549" spans="1:68">
      <c r="A549" s="18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72"/>
      <c r="AN549" s="18"/>
      <c r="AO549" s="42"/>
      <c r="AP549" s="42"/>
      <c r="AQ549" s="42"/>
      <c r="AR549" s="68"/>
      <c r="AS549" s="68"/>
      <c r="AT549" s="42"/>
      <c r="AU549" s="42"/>
      <c r="AV549" s="42"/>
      <c r="AW549" s="42"/>
      <c r="AX549" s="42"/>
      <c r="AY549" s="42"/>
      <c r="AZ549" s="42"/>
      <c r="BA549" s="42"/>
      <c r="BB549" s="42"/>
      <c r="BC549" s="42"/>
      <c r="BD549" s="42"/>
      <c r="BE549" s="42"/>
      <c r="BF549" s="42"/>
      <c r="BG549" s="42"/>
      <c r="BH549" s="42"/>
      <c r="BI549" s="42"/>
      <c r="BP549" s="9"/>
    </row>
    <row r="550" spans="1:68">
      <c r="A550" s="18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72"/>
      <c r="AN550" s="18"/>
      <c r="AO550" s="42"/>
      <c r="AP550" s="42"/>
      <c r="AQ550" s="42"/>
      <c r="AR550" s="68"/>
      <c r="AS550" s="68"/>
      <c r="AT550" s="42"/>
      <c r="AU550" s="42"/>
      <c r="AV550" s="42"/>
      <c r="AW550" s="42"/>
      <c r="AX550" s="42"/>
      <c r="AY550" s="42"/>
      <c r="AZ550" s="42"/>
      <c r="BA550" s="42"/>
      <c r="BB550" s="42"/>
      <c r="BC550" s="42"/>
      <c r="BD550" s="42"/>
      <c r="BE550" s="42"/>
      <c r="BF550" s="42"/>
      <c r="BG550" s="42"/>
      <c r="BH550" s="42"/>
      <c r="BI550" s="42"/>
      <c r="BP550" s="9"/>
    </row>
    <row r="551" spans="1:68">
      <c r="A551" s="18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72"/>
      <c r="AN551" s="18"/>
      <c r="AO551" s="42"/>
      <c r="AP551" s="42"/>
      <c r="AQ551" s="42"/>
      <c r="AR551" s="68"/>
      <c r="AS551" s="68"/>
      <c r="AT551" s="42"/>
      <c r="AU551" s="42"/>
      <c r="AV551" s="42"/>
      <c r="AW551" s="42"/>
      <c r="AX551" s="42"/>
      <c r="AY551" s="42"/>
      <c r="AZ551" s="42"/>
      <c r="BA551" s="42"/>
      <c r="BB551" s="42"/>
      <c r="BC551" s="42"/>
      <c r="BD551" s="42"/>
      <c r="BE551" s="42"/>
      <c r="BF551" s="42"/>
      <c r="BG551" s="42"/>
      <c r="BH551" s="42"/>
      <c r="BI551" s="42"/>
      <c r="BP551" s="9"/>
    </row>
    <row r="552" spans="1:68">
      <c r="A552" s="18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72"/>
      <c r="AN552" s="18"/>
      <c r="AO552" s="42"/>
      <c r="AP552" s="42"/>
      <c r="AQ552" s="42"/>
      <c r="AR552" s="68"/>
      <c r="AS552" s="68"/>
      <c r="AT552" s="42"/>
      <c r="AU552" s="42"/>
      <c r="AV552" s="42"/>
      <c r="AW552" s="42"/>
      <c r="AX552" s="42"/>
      <c r="AY552" s="42"/>
      <c r="AZ552" s="42"/>
      <c r="BA552" s="42"/>
      <c r="BB552" s="42"/>
      <c r="BC552" s="42"/>
      <c r="BD552" s="42"/>
      <c r="BE552" s="42"/>
      <c r="BF552" s="42"/>
      <c r="BG552" s="42"/>
      <c r="BH552" s="42"/>
      <c r="BI552" s="42"/>
      <c r="BP552" s="9"/>
    </row>
    <row r="553" spans="1:68">
      <c r="A553" s="18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72"/>
      <c r="AN553" s="18"/>
      <c r="AO553" s="42"/>
      <c r="AP553" s="42"/>
      <c r="AQ553" s="42"/>
      <c r="AR553" s="68"/>
      <c r="AS553" s="68"/>
      <c r="AT553" s="42"/>
      <c r="AU553" s="42"/>
      <c r="AV553" s="42"/>
      <c r="AW553" s="42"/>
      <c r="AX553" s="42"/>
      <c r="AY553" s="42"/>
      <c r="AZ553" s="42"/>
      <c r="BA553" s="42"/>
      <c r="BB553" s="42"/>
      <c r="BC553" s="42"/>
      <c r="BD553" s="42"/>
      <c r="BE553" s="42"/>
      <c r="BF553" s="42"/>
      <c r="BG553" s="42"/>
      <c r="BH553" s="42"/>
      <c r="BI553" s="42"/>
      <c r="BP553" s="9"/>
    </row>
    <row r="554" spans="1:68">
      <c r="A554" s="18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72"/>
      <c r="AN554" s="18"/>
      <c r="AO554" s="42"/>
      <c r="AP554" s="42"/>
      <c r="AQ554" s="42"/>
      <c r="AR554" s="68"/>
      <c r="AS554" s="68"/>
      <c r="AT554" s="42"/>
      <c r="AU554" s="42"/>
      <c r="AV554" s="42"/>
      <c r="AW554" s="42"/>
      <c r="AX554" s="42"/>
      <c r="AY554" s="42"/>
      <c r="AZ554" s="42"/>
      <c r="BA554" s="42"/>
      <c r="BB554" s="42"/>
      <c r="BC554" s="42"/>
      <c r="BD554" s="42"/>
      <c r="BE554" s="42"/>
      <c r="BF554" s="42"/>
      <c r="BG554" s="42"/>
      <c r="BH554" s="42"/>
      <c r="BI554" s="42"/>
      <c r="BP554" s="9"/>
    </row>
    <row r="555" spans="1:68">
      <c r="A555" s="18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72"/>
      <c r="AN555" s="18"/>
      <c r="AO555" s="42"/>
      <c r="AP555" s="42"/>
      <c r="AQ555" s="42"/>
      <c r="AR555" s="68"/>
      <c r="AS555" s="68"/>
      <c r="AT555" s="42"/>
      <c r="AU555" s="42"/>
      <c r="AV555" s="42"/>
      <c r="AW555" s="42"/>
      <c r="AX555" s="42"/>
      <c r="AY555" s="42"/>
      <c r="AZ555" s="42"/>
      <c r="BA555" s="42"/>
      <c r="BB555" s="42"/>
      <c r="BC555" s="42"/>
      <c r="BD555" s="42"/>
      <c r="BE555" s="42"/>
      <c r="BF555" s="42"/>
      <c r="BG555" s="42"/>
      <c r="BH555" s="42"/>
      <c r="BI555" s="42"/>
      <c r="BP555" s="9"/>
    </row>
    <row r="556" spans="1:68">
      <c r="A556" s="18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72"/>
      <c r="AN556" s="18"/>
      <c r="AO556" s="42"/>
      <c r="AP556" s="42"/>
      <c r="AQ556" s="42"/>
      <c r="AR556" s="68"/>
      <c r="AS556" s="68"/>
      <c r="AT556" s="42"/>
      <c r="AU556" s="42"/>
      <c r="AV556" s="42"/>
      <c r="AW556" s="42"/>
      <c r="AX556" s="42"/>
      <c r="AY556" s="42"/>
      <c r="AZ556" s="42"/>
      <c r="BA556" s="42"/>
      <c r="BB556" s="42"/>
      <c r="BC556" s="42"/>
      <c r="BD556" s="42"/>
      <c r="BE556" s="42"/>
      <c r="BF556" s="42"/>
      <c r="BG556" s="42"/>
      <c r="BH556" s="42"/>
      <c r="BI556" s="42"/>
      <c r="BP556" s="9"/>
    </row>
    <row r="557" spans="1:68">
      <c r="A557" s="18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72"/>
      <c r="AN557" s="18"/>
      <c r="AO557" s="42"/>
      <c r="AP557" s="42"/>
      <c r="AQ557" s="42"/>
      <c r="AR557" s="68"/>
      <c r="AS557" s="68"/>
      <c r="AT557" s="42"/>
      <c r="AU557" s="42"/>
      <c r="AV557" s="42"/>
      <c r="AW557" s="42"/>
      <c r="AX557" s="42"/>
      <c r="AY557" s="42"/>
      <c r="AZ557" s="42"/>
      <c r="BA557" s="42"/>
      <c r="BB557" s="42"/>
      <c r="BC557" s="42"/>
      <c r="BD557" s="42"/>
      <c r="BE557" s="42"/>
      <c r="BF557" s="42"/>
      <c r="BG557" s="42"/>
      <c r="BH557" s="42"/>
      <c r="BI557" s="42"/>
      <c r="BP557" s="9"/>
    </row>
    <row r="558" spans="1:68">
      <c r="A558" s="18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72"/>
      <c r="AN558" s="18"/>
      <c r="AO558" s="42"/>
      <c r="AP558" s="42"/>
      <c r="AQ558" s="42"/>
      <c r="AR558" s="68"/>
      <c r="AS558" s="68"/>
      <c r="AT558" s="42"/>
      <c r="AU558" s="42"/>
      <c r="AV558" s="42"/>
      <c r="AW558" s="42"/>
      <c r="AX558" s="42"/>
      <c r="AY558" s="42"/>
      <c r="AZ558" s="42"/>
      <c r="BA558" s="42"/>
      <c r="BB558" s="42"/>
      <c r="BC558" s="42"/>
      <c r="BD558" s="42"/>
      <c r="BE558" s="42"/>
      <c r="BF558" s="42"/>
      <c r="BG558" s="42"/>
      <c r="BH558" s="42"/>
      <c r="BI558" s="42"/>
      <c r="BP558" s="9"/>
    </row>
    <row r="559" spans="1:68">
      <c r="A559" s="18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72"/>
      <c r="AN559" s="18"/>
      <c r="AO559" s="42"/>
      <c r="AP559" s="42"/>
      <c r="AQ559" s="42"/>
      <c r="AR559" s="68"/>
      <c r="AS559" s="68"/>
      <c r="AT559" s="42"/>
      <c r="AU559" s="42"/>
      <c r="AV559" s="42"/>
      <c r="AW559" s="42"/>
      <c r="AX559" s="42"/>
      <c r="AY559" s="42"/>
      <c r="AZ559" s="42"/>
      <c r="BA559" s="42"/>
      <c r="BB559" s="42"/>
      <c r="BC559" s="42"/>
      <c r="BD559" s="42"/>
      <c r="BE559" s="42"/>
      <c r="BF559" s="42"/>
      <c r="BG559" s="42"/>
      <c r="BH559" s="42"/>
      <c r="BI559" s="42"/>
      <c r="BP559" s="9"/>
    </row>
    <row r="560" spans="1:68">
      <c r="A560" s="18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72"/>
      <c r="AN560" s="18"/>
      <c r="AO560" s="42"/>
      <c r="AP560" s="42"/>
      <c r="AQ560" s="42"/>
      <c r="AR560" s="68"/>
      <c r="AS560" s="68"/>
      <c r="AT560" s="42"/>
      <c r="AU560" s="42"/>
      <c r="AV560" s="42"/>
      <c r="AW560" s="42"/>
      <c r="AX560" s="42"/>
      <c r="AY560" s="42"/>
      <c r="AZ560" s="42"/>
      <c r="BA560" s="42"/>
      <c r="BB560" s="42"/>
      <c r="BC560" s="42"/>
      <c r="BD560" s="42"/>
      <c r="BE560" s="42"/>
      <c r="BF560" s="42"/>
      <c r="BG560" s="42"/>
      <c r="BH560" s="42"/>
      <c r="BI560" s="42"/>
      <c r="BP560" s="9"/>
    </row>
    <row r="561" spans="1:68">
      <c r="A561" s="18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72"/>
      <c r="AN561" s="18"/>
      <c r="AO561" s="42"/>
      <c r="AP561" s="42"/>
      <c r="AQ561" s="42"/>
      <c r="AR561" s="68"/>
      <c r="AS561" s="68"/>
      <c r="AT561" s="42"/>
      <c r="AU561" s="42"/>
      <c r="AV561" s="42"/>
      <c r="AW561" s="42"/>
      <c r="AX561" s="42"/>
      <c r="AY561" s="42"/>
      <c r="AZ561" s="42"/>
      <c r="BA561" s="42"/>
      <c r="BB561" s="42"/>
      <c r="BC561" s="42"/>
      <c r="BD561" s="42"/>
      <c r="BE561" s="42"/>
      <c r="BF561" s="42"/>
      <c r="BG561" s="42"/>
      <c r="BH561" s="42"/>
      <c r="BI561" s="42"/>
      <c r="BP561" s="9"/>
    </row>
    <row r="562" spans="1:68">
      <c r="A562" s="18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72"/>
      <c r="AN562" s="18"/>
      <c r="AO562" s="42"/>
      <c r="AP562" s="42"/>
      <c r="AQ562" s="42"/>
      <c r="AR562" s="68"/>
      <c r="AS562" s="68"/>
      <c r="AT562" s="42"/>
      <c r="AU562" s="42"/>
      <c r="AV562" s="42"/>
      <c r="AW562" s="42"/>
      <c r="AX562" s="42"/>
      <c r="AY562" s="42"/>
      <c r="AZ562" s="42"/>
      <c r="BA562" s="42"/>
      <c r="BB562" s="42"/>
      <c r="BC562" s="42"/>
      <c r="BD562" s="42"/>
      <c r="BE562" s="42"/>
      <c r="BF562" s="42"/>
      <c r="BG562" s="42"/>
      <c r="BH562" s="42"/>
      <c r="BI562" s="42"/>
      <c r="BP562" s="9"/>
    </row>
    <row r="563" spans="1:68">
      <c r="A563" s="18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72"/>
      <c r="AN563" s="18"/>
      <c r="AO563" s="42"/>
      <c r="AP563" s="42"/>
      <c r="AQ563" s="42"/>
      <c r="AR563" s="68"/>
      <c r="AS563" s="68"/>
      <c r="AT563" s="42"/>
      <c r="AU563" s="42"/>
      <c r="AV563" s="42"/>
      <c r="AW563" s="42"/>
      <c r="AX563" s="42"/>
      <c r="AY563" s="42"/>
      <c r="AZ563" s="42"/>
      <c r="BA563" s="42"/>
      <c r="BB563" s="42"/>
      <c r="BC563" s="42"/>
      <c r="BD563" s="42"/>
      <c r="BE563" s="42"/>
      <c r="BF563" s="42"/>
      <c r="BG563" s="42"/>
      <c r="BH563" s="42"/>
      <c r="BI563" s="42"/>
      <c r="BP563" s="9"/>
    </row>
    <row r="564" spans="1:68">
      <c r="A564" s="18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72"/>
      <c r="AN564" s="18"/>
      <c r="AO564" s="42"/>
      <c r="AP564" s="42"/>
      <c r="AQ564" s="42"/>
      <c r="AR564" s="68"/>
      <c r="AS564" s="68"/>
      <c r="AT564" s="42"/>
      <c r="AU564" s="42"/>
      <c r="AV564" s="42"/>
      <c r="AW564" s="42"/>
      <c r="AX564" s="42"/>
      <c r="AY564" s="42"/>
      <c r="AZ564" s="42"/>
      <c r="BA564" s="42"/>
      <c r="BB564" s="42"/>
      <c r="BC564" s="42"/>
      <c r="BD564" s="42"/>
      <c r="BE564" s="42"/>
      <c r="BF564" s="42"/>
      <c r="BG564" s="42"/>
      <c r="BH564" s="42"/>
      <c r="BI564" s="42"/>
      <c r="BP564" s="9"/>
    </row>
    <row r="565" spans="1:68">
      <c r="A565" s="18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72"/>
      <c r="AN565" s="18"/>
      <c r="AO565" s="42"/>
      <c r="AP565" s="42"/>
      <c r="AQ565" s="42"/>
      <c r="AR565" s="68"/>
      <c r="AS565" s="68"/>
      <c r="AT565" s="42"/>
      <c r="AU565" s="42"/>
      <c r="AV565" s="42"/>
      <c r="AW565" s="42"/>
      <c r="AX565" s="42"/>
      <c r="AY565" s="42"/>
      <c r="AZ565" s="42"/>
      <c r="BA565" s="42"/>
      <c r="BB565" s="42"/>
      <c r="BC565" s="42"/>
      <c r="BD565" s="42"/>
      <c r="BE565" s="42"/>
      <c r="BF565" s="42"/>
      <c r="BG565" s="42"/>
      <c r="BH565" s="42"/>
      <c r="BI565" s="42"/>
      <c r="BP565" s="9"/>
    </row>
    <row r="566" spans="1:68">
      <c r="A566" s="18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72"/>
      <c r="AN566" s="18"/>
      <c r="AO566" s="42"/>
      <c r="AP566" s="42"/>
      <c r="AQ566" s="42"/>
      <c r="AR566" s="68"/>
      <c r="AS566" s="68"/>
      <c r="AT566" s="42"/>
      <c r="AU566" s="42"/>
      <c r="AV566" s="42"/>
      <c r="AW566" s="42"/>
      <c r="AX566" s="42"/>
      <c r="AY566" s="42"/>
      <c r="AZ566" s="42"/>
      <c r="BA566" s="42"/>
      <c r="BB566" s="42"/>
      <c r="BC566" s="42"/>
      <c r="BD566" s="42"/>
      <c r="BE566" s="42"/>
      <c r="BF566" s="42"/>
      <c r="BG566" s="42"/>
      <c r="BH566" s="42"/>
      <c r="BI566" s="42"/>
      <c r="BP566" s="9"/>
    </row>
    <row r="567" spans="1:68">
      <c r="A567" s="18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72"/>
      <c r="AN567" s="18"/>
      <c r="AO567" s="42"/>
      <c r="AP567" s="42"/>
      <c r="AQ567" s="42"/>
      <c r="AR567" s="68"/>
      <c r="AS567" s="68"/>
      <c r="AT567" s="42"/>
      <c r="AU567" s="42"/>
      <c r="AV567" s="42"/>
      <c r="AW567" s="42"/>
      <c r="AX567" s="42"/>
      <c r="AY567" s="42"/>
      <c r="AZ567" s="42"/>
      <c r="BA567" s="42"/>
      <c r="BB567" s="42"/>
      <c r="BC567" s="42"/>
      <c r="BD567" s="42"/>
      <c r="BE567" s="42"/>
      <c r="BF567" s="42"/>
      <c r="BG567" s="42"/>
      <c r="BH567" s="42"/>
      <c r="BI567" s="42"/>
      <c r="BP567" s="9"/>
    </row>
    <row r="568" spans="1:68">
      <c r="A568" s="18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72"/>
      <c r="AN568" s="18"/>
      <c r="AO568" s="42"/>
      <c r="AP568" s="42"/>
      <c r="AQ568" s="42"/>
      <c r="AR568" s="68"/>
      <c r="AS568" s="68"/>
      <c r="AT568" s="42"/>
      <c r="AU568" s="42"/>
      <c r="AV568" s="42"/>
      <c r="AW568" s="42"/>
      <c r="AX568" s="42"/>
      <c r="AY568" s="42"/>
      <c r="AZ568" s="42"/>
      <c r="BA568" s="42"/>
      <c r="BB568" s="42"/>
      <c r="BC568" s="42"/>
      <c r="BD568" s="42"/>
      <c r="BE568" s="42"/>
      <c r="BF568" s="42"/>
      <c r="BG568" s="42"/>
      <c r="BH568" s="42"/>
      <c r="BI568" s="42"/>
      <c r="BP568" s="9"/>
    </row>
    <row r="569" spans="1:68">
      <c r="A569" s="18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72"/>
      <c r="AN569" s="18"/>
      <c r="AO569" s="42"/>
      <c r="AP569" s="42"/>
      <c r="AQ569" s="42"/>
      <c r="AR569" s="68"/>
      <c r="AS569" s="68"/>
      <c r="AT569" s="42"/>
      <c r="AU569" s="42"/>
      <c r="AV569" s="42"/>
      <c r="AW569" s="42"/>
      <c r="AX569" s="42"/>
      <c r="AY569" s="42"/>
      <c r="AZ569" s="42"/>
      <c r="BA569" s="42"/>
      <c r="BB569" s="42"/>
      <c r="BC569" s="42"/>
      <c r="BD569" s="42"/>
      <c r="BE569" s="42"/>
      <c r="BF569" s="42"/>
      <c r="BG569" s="42"/>
      <c r="BH569" s="42"/>
      <c r="BI569" s="42"/>
      <c r="BP569" s="9"/>
    </row>
    <row r="570" spans="1:68">
      <c r="A570" s="18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72"/>
      <c r="AN570" s="18"/>
      <c r="AO570" s="42"/>
      <c r="AP570" s="42"/>
      <c r="AQ570" s="42"/>
      <c r="AR570" s="68"/>
      <c r="AS570" s="68"/>
      <c r="AT570" s="42"/>
      <c r="AU570" s="42"/>
      <c r="AV570" s="42"/>
      <c r="AW570" s="42"/>
      <c r="AX570" s="42"/>
      <c r="AY570" s="42"/>
      <c r="AZ570" s="42"/>
      <c r="BA570" s="42"/>
      <c r="BB570" s="42"/>
      <c r="BC570" s="42"/>
      <c r="BD570" s="42"/>
      <c r="BE570" s="42"/>
      <c r="BF570" s="42"/>
      <c r="BG570" s="42"/>
      <c r="BH570" s="42"/>
      <c r="BI570" s="42"/>
      <c r="BP570" s="9"/>
    </row>
    <row r="571" spans="1:68">
      <c r="A571" s="18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72"/>
      <c r="AN571" s="18"/>
      <c r="AO571" s="42"/>
      <c r="AP571" s="42"/>
      <c r="AQ571" s="42"/>
      <c r="AR571" s="68"/>
      <c r="AS571" s="68"/>
      <c r="AT571" s="42"/>
      <c r="AU571" s="42"/>
      <c r="AV571" s="42"/>
      <c r="AW571" s="42"/>
      <c r="AX571" s="42"/>
      <c r="AY571" s="42"/>
      <c r="AZ571" s="42"/>
      <c r="BA571" s="42"/>
      <c r="BB571" s="42"/>
      <c r="BC571" s="42"/>
      <c r="BD571" s="42"/>
      <c r="BE571" s="42"/>
      <c r="BF571" s="42"/>
      <c r="BG571" s="42"/>
      <c r="BH571" s="42"/>
      <c r="BI571" s="42"/>
      <c r="BP571" s="9"/>
    </row>
    <row r="572" spans="1:68">
      <c r="A572" s="18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72"/>
      <c r="AN572" s="18"/>
      <c r="AO572" s="42"/>
      <c r="AP572" s="42"/>
      <c r="AQ572" s="42"/>
      <c r="AR572" s="68"/>
      <c r="AS572" s="68"/>
      <c r="AT572" s="42"/>
      <c r="AU572" s="42"/>
      <c r="AV572" s="42"/>
      <c r="AW572" s="42"/>
      <c r="AX572" s="42"/>
      <c r="AY572" s="42"/>
      <c r="AZ572" s="42"/>
      <c r="BA572" s="42"/>
      <c r="BB572" s="42"/>
      <c r="BC572" s="42"/>
      <c r="BD572" s="42"/>
      <c r="BE572" s="42"/>
      <c r="BF572" s="42"/>
      <c r="BG572" s="42"/>
      <c r="BH572" s="42"/>
      <c r="BI572" s="42"/>
      <c r="BP572" s="9"/>
    </row>
    <row r="573" spans="1:68">
      <c r="A573" s="18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72"/>
      <c r="AN573" s="18"/>
      <c r="AO573" s="42"/>
      <c r="AP573" s="42"/>
      <c r="AQ573" s="42"/>
      <c r="AR573" s="68"/>
      <c r="AS573" s="68"/>
      <c r="AT573" s="42"/>
      <c r="AU573" s="42"/>
      <c r="AV573" s="42"/>
      <c r="AW573" s="42"/>
      <c r="AX573" s="42"/>
      <c r="AY573" s="42"/>
      <c r="AZ573" s="42"/>
      <c r="BA573" s="42"/>
      <c r="BB573" s="42"/>
      <c r="BC573" s="42"/>
      <c r="BD573" s="42"/>
      <c r="BE573" s="42"/>
      <c r="BF573" s="42"/>
      <c r="BG573" s="42"/>
      <c r="BH573" s="42"/>
      <c r="BI573" s="42"/>
      <c r="BP573" s="9"/>
    </row>
    <row r="574" spans="1:68">
      <c r="A574" s="18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72"/>
      <c r="AN574" s="18"/>
      <c r="AO574" s="42"/>
      <c r="AP574" s="42"/>
      <c r="AQ574" s="42"/>
      <c r="AR574" s="68"/>
      <c r="AS574" s="68"/>
      <c r="AT574" s="42"/>
      <c r="AU574" s="42"/>
      <c r="AV574" s="42"/>
      <c r="AW574" s="42"/>
      <c r="AX574" s="42"/>
      <c r="AY574" s="42"/>
      <c r="AZ574" s="42"/>
      <c r="BA574" s="42"/>
      <c r="BB574" s="42"/>
      <c r="BC574" s="42"/>
      <c r="BD574" s="42"/>
      <c r="BE574" s="42"/>
      <c r="BF574" s="42"/>
      <c r="BG574" s="42"/>
      <c r="BH574" s="42"/>
      <c r="BI574" s="42"/>
      <c r="BP574" s="9"/>
    </row>
    <row r="575" spans="1:68">
      <c r="A575" s="18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72"/>
      <c r="AN575" s="18"/>
      <c r="AO575" s="42"/>
      <c r="AP575" s="42"/>
      <c r="AQ575" s="42"/>
      <c r="AR575" s="68"/>
      <c r="AS575" s="68"/>
      <c r="AT575" s="42"/>
      <c r="AU575" s="42"/>
      <c r="AV575" s="42"/>
      <c r="AW575" s="42"/>
      <c r="AX575" s="42"/>
      <c r="AY575" s="42"/>
      <c r="AZ575" s="42"/>
      <c r="BA575" s="42"/>
      <c r="BB575" s="42"/>
      <c r="BC575" s="42"/>
      <c r="BD575" s="42"/>
      <c r="BE575" s="42"/>
      <c r="BF575" s="42"/>
      <c r="BG575" s="42"/>
      <c r="BH575" s="42"/>
      <c r="BI575" s="42"/>
      <c r="BP575" s="9"/>
    </row>
    <row r="576" spans="1:68">
      <c r="A576" s="18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72"/>
      <c r="AN576" s="18"/>
      <c r="AO576" s="42"/>
      <c r="AP576" s="42"/>
      <c r="AQ576" s="42"/>
      <c r="AR576" s="68"/>
      <c r="AS576" s="68"/>
      <c r="AT576" s="42"/>
      <c r="AU576" s="42"/>
      <c r="AV576" s="42"/>
      <c r="AW576" s="42"/>
      <c r="AX576" s="42"/>
      <c r="AY576" s="42"/>
      <c r="AZ576" s="42"/>
      <c r="BA576" s="42"/>
      <c r="BB576" s="42"/>
      <c r="BC576" s="42"/>
      <c r="BD576" s="42"/>
      <c r="BE576" s="42"/>
      <c r="BF576" s="42"/>
      <c r="BG576" s="42"/>
      <c r="BH576" s="42"/>
      <c r="BI576" s="42"/>
      <c r="BP576" s="9"/>
    </row>
    <row r="577" spans="1:68">
      <c r="A577" s="18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72"/>
      <c r="AN577" s="18"/>
      <c r="AO577" s="42"/>
      <c r="AP577" s="42"/>
      <c r="AQ577" s="42"/>
      <c r="AR577" s="68"/>
      <c r="AS577" s="68"/>
      <c r="AT577" s="42"/>
      <c r="AU577" s="42"/>
      <c r="AV577" s="42"/>
      <c r="AW577" s="42"/>
      <c r="AX577" s="42"/>
      <c r="AY577" s="42"/>
      <c r="AZ577" s="42"/>
      <c r="BA577" s="42"/>
      <c r="BB577" s="42"/>
      <c r="BC577" s="42"/>
      <c r="BD577" s="42"/>
      <c r="BE577" s="42"/>
      <c r="BF577" s="42"/>
      <c r="BG577" s="42"/>
      <c r="BH577" s="42"/>
      <c r="BI577" s="42"/>
      <c r="BP577" s="9"/>
    </row>
    <row r="578" spans="1:68">
      <c r="A578" s="18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72"/>
      <c r="AN578" s="18"/>
      <c r="AO578" s="42"/>
      <c r="AP578" s="42"/>
      <c r="AQ578" s="42"/>
      <c r="AR578" s="68"/>
      <c r="AS578" s="68"/>
      <c r="AT578" s="42"/>
      <c r="AU578" s="42"/>
      <c r="AV578" s="42"/>
      <c r="AW578" s="42"/>
      <c r="AX578" s="42"/>
      <c r="AY578" s="42"/>
      <c r="AZ578" s="42"/>
      <c r="BA578" s="42"/>
      <c r="BB578" s="42"/>
      <c r="BC578" s="42"/>
      <c r="BD578" s="42"/>
      <c r="BE578" s="42"/>
      <c r="BF578" s="42"/>
      <c r="BG578" s="42"/>
      <c r="BH578" s="42"/>
      <c r="BI578" s="42"/>
      <c r="BP578" s="9"/>
    </row>
    <row r="579" spans="1:68">
      <c r="A579" s="18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72"/>
      <c r="AN579" s="18"/>
      <c r="AO579" s="42"/>
      <c r="AP579" s="42"/>
      <c r="AQ579" s="42"/>
      <c r="AR579" s="68"/>
      <c r="AS579" s="68"/>
      <c r="AT579" s="42"/>
      <c r="AU579" s="42"/>
      <c r="AV579" s="42"/>
      <c r="AW579" s="42"/>
      <c r="AX579" s="42"/>
      <c r="AY579" s="42"/>
      <c r="AZ579" s="42"/>
      <c r="BA579" s="42"/>
      <c r="BB579" s="42"/>
      <c r="BC579" s="42"/>
      <c r="BD579" s="42"/>
      <c r="BE579" s="42"/>
      <c r="BF579" s="42"/>
      <c r="BG579" s="42"/>
      <c r="BH579" s="42"/>
      <c r="BI579" s="42"/>
      <c r="BP579" s="9"/>
    </row>
    <row r="580" spans="1:68">
      <c r="A580" s="18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72"/>
      <c r="AN580" s="18"/>
      <c r="AO580" s="42"/>
      <c r="AP580" s="42"/>
      <c r="AQ580" s="42"/>
      <c r="AR580" s="68"/>
      <c r="AS580" s="68"/>
      <c r="AT580" s="42"/>
      <c r="AU580" s="42"/>
      <c r="AV580" s="42"/>
      <c r="AW580" s="42"/>
      <c r="AX580" s="42"/>
      <c r="AY580" s="42"/>
      <c r="AZ580" s="42"/>
      <c r="BA580" s="42"/>
      <c r="BB580" s="42"/>
      <c r="BC580" s="42"/>
      <c r="BD580" s="42"/>
      <c r="BE580" s="42"/>
      <c r="BF580" s="42"/>
      <c r="BG580" s="42"/>
      <c r="BH580" s="42"/>
      <c r="BI580" s="42"/>
      <c r="BP580" s="9"/>
    </row>
    <row r="581" spans="1:68">
      <c r="A581" s="18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72"/>
      <c r="AN581" s="18"/>
      <c r="AO581" s="42"/>
      <c r="AP581" s="42"/>
      <c r="AQ581" s="42"/>
      <c r="AR581" s="68"/>
      <c r="AS581" s="68"/>
      <c r="AT581" s="42"/>
      <c r="AU581" s="42"/>
      <c r="AV581" s="42"/>
      <c r="AW581" s="42"/>
      <c r="AX581" s="42"/>
      <c r="AY581" s="42"/>
      <c r="AZ581" s="42"/>
      <c r="BA581" s="42"/>
      <c r="BB581" s="42"/>
      <c r="BC581" s="42"/>
      <c r="BD581" s="42"/>
      <c r="BE581" s="42"/>
      <c r="BF581" s="42"/>
      <c r="BG581" s="42"/>
      <c r="BH581" s="42"/>
      <c r="BI581" s="42"/>
      <c r="BP581" s="9"/>
    </row>
    <row r="582" spans="1:68">
      <c r="A582" s="18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72"/>
      <c r="AN582" s="18"/>
      <c r="AO582" s="42"/>
      <c r="AP582" s="42"/>
      <c r="AQ582" s="42"/>
      <c r="AR582" s="68"/>
      <c r="AS582" s="68"/>
      <c r="AT582" s="42"/>
      <c r="AU582" s="42"/>
      <c r="AV582" s="42"/>
      <c r="AW582" s="42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2"/>
      <c r="BP582" s="9"/>
    </row>
    <row r="583" spans="1:68">
      <c r="A583" s="18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72"/>
      <c r="AN583" s="18"/>
      <c r="AO583" s="42"/>
      <c r="AP583" s="42"/>
      <c r="AQ583" s="42"/>
      <c r="AR583" s="68"/>
      <c r="AS583" s="68"/>
      <c r="AT583" s="42"/>
      <c r="AU583" s="42"/>
      <c r="AV583" s="42"/>
      <c r="AW583" s="42"/>
      <c r="AX583" s="42"/>
      <c r="AY583" s="42"/>
      <c r="AZ583" s="42"/>
      <c r="BA583" s="42"/>
      <c r="BB583" s="42"/>
      <c r="BC583" s="42"/>
      <c r="BD583" s="42"/>
      <c r="BE583" s="42"/>
      <c r="BF583" s="42"/>
      <c r="BG583" s="42"/>
      <c r="BH583" s="42"/>
      <c r="BI583" s="42"/>
      <c r="BP583" s="9"/>
    </row>
    <row r="584" spans="1:68">
      <c r="A584" s="18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72"/>
      <c r="AN584" s="18"/>
      <c r="AO584" s="42"/>
      <c r="AP584" s="42"/>
      <c r="AQ584" s="42"/>
      <c r="AR584" s="68"/>
      <c r="AS584" s="68"/>
      <c r="AT584" s="42"/>
      <c r="AU584" s="42"/>
      <c r="AV584" s="42"/>
      <c r="AW584" s="42"/>
      <c r="AX584" s="42"/>
      <c r="AY584" s="42"/>
      <c r="AZ584" s="42"/>
      <c r="BA584" s="42"/>
      <c r="BB584" s="42"/>
      <c r="BC584" s="42"/>
      <c r="BD584" s="42"/>
      <c r="BE584" s="42"/>
      <c r="BF584" s="42"/>
      <c r="BG584" s="42"/>
      <c r="BH584" s="42"/>
      <c r="BI584" s="42"/>
      <c r="BP584" s="9"/>
    </row>
    <row r="585" spans="1:68">
      <c r="A585" s="18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72"/>
      <c r="AN585" s="18"/>
      <c r="AO585" s="42"/>
      <c r="AP585" s="42"/>
      <c r="AQ585" s="42"/>
      <c r="AR585" s="68"/>
      <c r="AS585" s="68"/>
      <c r="AT585" s="42"/>
      <c r="AU585" s="42"/>
      <c r="AV585" s="42"/>
      <c r="AW585" s="42"/>
      <c r="AX585" s="42"/>
      <c r="AY585" s="42"/>
      <c r="AZ585" s="42"/>
      <c r="BA585" s="42"/>
      <c r="BB585" s="42"/>
      <c r="BC585" s="42"/>
      <c r="BD585" s="42"/>
      <c r="BE585" s="42"/>
      <c r="BF585" s="42"/>
      <c r="BG585" s="42"/>
      <c r="BH585" s="42"/>
      <c r="BI585" s="42"/>
      <c r="BP585" s="9"/>
    </row>
    <row r="586" spans="1:68">
      <c r="A586" s="18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72"/>
      <c r="AN586" s="18"/>
      <c r="AO586" s="42"/>
      <c r="AP586" s="42"/>
      <c r="AQ586" s="42"/>
      <c r="AR586" s="68"/>
      <c r="AS586" s="68"/>
      <c r="AT586" s="42"/>
      <c r="AU586" s="42"/>
      <c r="AV586" s="42"/>
      <c r="AW586" s="42"/>
      <c r="AX586" s="42"/>
      <c r="AY586" s="42"/>
      <c r="AZ586" s="42"/>
      <c r="BA586" s="42"/>
      <c r="BB586" s="42"/>
      <c r="BC586" s="42"/>
      <c r="BD586" s="42"/>
      <c r="BE586" s="42"/>
      <c r="BF586" s="42"/>
      <c r="BG586" s="42"/>
      <c r="BH586" s="42"/>
      <c r="BI586" s="42"/>
      <c r="BP586" s="9"/>
    </row>
    <row r="587" spans="1:68">
      <c r="A587" s="18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72"/>
      <c r="AN587" s="18"/>
      <c r="AO587" s="42"/>
      <c r="AP587" s="42"/>
      <c r="AQ587" s="42"/>
      <c r="AR587" s="68"/>
      <c r="AS587" s="68"/>
      <c r="AT587" s="42"/>
      <c r="AU587" s="42"/>
      <c r="AV587" s="42"/>
      <c r="AW587" s="42"/>
      <c r="AX587" s="42"/>
      <c r="AY587" s="42"/>
      <c r="AZ587" s="42"/>
      <c r="BA587" s="42"/>
      <c r="BB587" s="42"/>
      <c r="BC587" s="42"/>
      <c r="BD587" s="42"/>
      <c r="BE587" s="42"/>
      <c r="BF587" s="42"/>
      <c r="BG587" s="42"/>
      <c r="BH587" s="42"/>
      <c r="BI587" s="42"/>
      <c r="BP587" s="9"/>
    </row>
    <row r="588" spans="1:68">
      <c r="A588" s="18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72"/>
      <c r="AN588" s="18"/>
      <c r="AO588" s="42"/>
      <c r="AP588" s="42"/>
      <c r="AQ588" s="42"/>
      <c r="AR588" s="68"/>
      <c r="AS588" s="68"/>
      <c r="AT588" s="42"/>
      <c r="AU588" s="42"/>
      <c r="AV588" s="42"/>
      <c r="AW588" s="42"/>
      <c r="AX588" s="42"/>
      <c r="AY588" s="42"/>
      <c r="AZ588" s="42"/>
      <c r="BA588" s="42"/>
      <c r="BB588" s="42"/>
      <c r="BC588" s="42"/>
      <c r="BD588" s="42"/>
      <c r="BE588" s="42"/>
      <c r="BF588" s="42"/>
      <c r="BG588" s="42"/>
      <c r="BH588" s="42"/>
      <c r="BI588" s="42"/>
      <c r="BP588" s="9"/>
    </row>
    <row r="589" spans="1:68">
      <c r="A589" s="18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72"/>
      <c r="AN589" s="18"/>
      <c r="AO589" s="42"/>
      <c r="AP589" s="42"/>
      <c r="AQ589" s="42"/>
      <c r="AR589" s="68"/>
      <c r="AS589" s="68"/>
      <c r="AT589" s="42"/>
      <c r="AU589" s="42"/>
      <c r="AV589" s="42"/>
      <c r="AW589" s="42"/>
      <c r="AX589" s="42"/>
      <c r="AY589" s="42"/>
      <c r="AZ589" s="42"/>
      <c r="BA589" s="42"/>
      <c r="BB589" s="42"/>
      <c r="BC589" s="42"/>
      <c r="BD589" s="42"/>
      <c r="BE589" s="42"/>
      <c r="BF589" s="42"/>
      <c r="BG589" s="42"/>
      <c r="BH589" s="42"/>
      <c r="BI589" s="42"/>
      <c r="BP589" s="9"/>
    </row>
    <row r="590" spans="1:68">
      <c r="A590" s="18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72"/>
      <c r="AN590" s="18"/>
      <c r="AO590" s="42"/>
      <c r="AP590" s="42"/>
      <c r="AQ590" s="42"/>
      <c r="AR590" s="68"/>
      <c r="AS590" s="68"/>
      <c r="AT590" s="42"/>
      <c r="AU590" s="42"/>
      <c r="AV590" s="42"/>
      <c r="AW590" s="42"/>
      <c r="AX590" s="42"/>
      <c r="AY590" s="42"/>
      <c r="AZ590" s="42"/>
      <c r="BA590" s="42"/>
      <c r="BB590" s="42"/>
      <c r="BC590" s="42"/>
      <c r="BD590" s="42"/>
      <c r="BE590" s="42"/>
      <c r="BF590" s="42"/>
      <c r="BG590" s="42"/>
      <c r="BH590" s="42"/>
      <c r="BI590" s="42"/>
      <c r="BP590" s="9"/>
    </row>
    <row r="591" spans="1:68">
      <c r="A591" s="18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72"/>
      <c r="AN591" s="18"/>
      <c r="AO591" s="42"/>
      <c r="AP591" s="42"/>
      <c r="AQ591" s="42"/>
      <c r="AR591" s="68"/>
      <c r="AS591" s="68"/>
      <c r="AT591" s="42"/>
      <c r="AU591" s="42"/>
      <c r="AV591" s="42"/>
      <c r="AW591" s="42"/>
      <c r="AX591" s="42"/>
      <c r="AY591" s="42"/>
      <c r="AZ591" s="42"/>
      <c r="BA591" s="42"/>
      <c r="BB591" s="42"/>
      <c r="BC591" s="42"/>
      <c r="BD591" s="42"/>
      <c r="BE591" s="42"/>
      <c r="BF591" s="42"/>
      <c r="BG591" s="42"/>
      <c r="BH591" s="42"/>
      <c r="BI591" s="42"/>
      <c r="BP591" s="9"/>
    </row>
    <row r="592" spans="1:68">
      <c r="A592" s="18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72"/>
      <c r="AN592" s="18"/>
      <c r="AO592" s="42"/>
      <c r="AP592" s="42"/>
      <c r="AQ592" s="42"/>
      <c r="AR592" s="68"/>
      <c r="AS592" s="68"/>
      <c r="AT592" s="42"/>
      <c r="AU592" s="42"/>
      <c r="AV592" s="42"/>
      <c r="AW592" s="42"/>
      <c r="AX592" s="42"/>
      <c r="AY592" s="42"/>
      <c r="AZ592" s="42"/>
      <c r="BA592" s="42"/>
      <c r="BB592" s="42"/>
      <c r="BC592" s="42"/>
      <c r="BD592" s="42"/>
      <c r="BE592" s="42"/>
      <c r="BF592" s="42"/>
      <c r="BG592" s="42"/>
      <c r="BH592" s="42"/>
      <c r="BI592" s="42"/>
      <c r="BP592" s="9"/>
    </row>
    <row r="593" spans="1:68">
      <c r="A593" s="18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72"/>
      <c r="AN593" s="18"/>
      <c r="AO593" s="42"/>
      <c r="AP593" s="42"/>
      <c r="AQ593" s="42"/>
      <c r="AR593" s="68"/>
      <c r="AS593" s="68"/>
      <c r="AT593" s="42"/>
      <c r="AU593" s="42"/>
      <c r="AV593" s="42"/>
      <c r="AW593" s="42"/>
      <c r="AX593" s="42"/>
      <c r="AY593" s="42"/>
      <c r="AZ593" s="42"/>
      <c r="BA593" s="42"/>
      <c r="BB593" s="42"/>
      <c r="BC593" s="42"/>
      <c r="BD593" s="42"/>
      <c r="BE593" s="42"/>
      <c r="BF593" s="42"/>
      <c r="BG593" s="42"/>
      <c r="BH593" s="42"/>
      <c r="BI593" s="42"/>
      <c r="BP593" s="9"/>
    </row>
    <row r="594" spans="1:68">
      <c r="A594" s="18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72"/>
      <c r="AN594" s="18"/>
      <c r="AO594" s="42"/>
      <c r="AP594" s="42"/>
      <c r="AQ594" s="42"/>
      <c r="AR594" s="68"/>
      <c r="AS594" s="68"/>
      <c r="AT594" s="42"/>
      <c r="AU594" s="42"/>
      <c r="AV594" s="42"/>
      <c r="AW594" s="42"/>
      <c r="AX594" s="42"/>
      <c r="AY594" s="42"/>
      <c r="AZ594" s="42"/>
      <c r="BA594" s="42"/>
      <c r="BB594" s="42"/>
      <c r="BC594" s="42"/>
      <c r="BD594" s="42"/>
      <c r="BE594" s="42"/>
      <c r="BF594" s="42"/>
      <c r="BG594" s="42"/>
      <c r="BH594" s="42"/>
      <c r="BI594" s="42"/>
      <c r="BP594" s="9"/>
    </row>
    <row r="595" spans="1:68">
      <c r="A595" s="18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72"/>
      <c r="AN595" s="18"/>
      <c r="AO595" s="42"/>
      <c r="AP595" s="42"/>
      <c r="AQ595" s="42"/>
      <c r="AR595" s="68"/>
      <c r="AS595" s="68"/>
      <c r="AT595" s="42"/>
      <c r="AU595" s="42"/>
      <c r="AV595" s="42"/>
      <c r="AW595" s="42"/>
      <c r="AX595" s="42"/>
      <c r="AY595" s="42"/>
      <c r="AZ595" s="42"/>
      <c r="BA595" s="42"/>
      <c r="BB595" s="42"/>
      <c r="BC595" s="42"/>
      <c r="BD595" s="42"/>
      <c r="BE595" s="42"/>
      <c r="BF595" s="42"/>
      <c r="BG595" s="42"/>
      <c r="BH595" s="42"/>
      <c r="BI595" s="42"/>
      <c r="BP595" s="9"/>
    </row>
    <row r="596" spans="1:68">
      <c r="A596" s="18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72"/>
      <c r="AN596" s="18"/>
      <c r="AO596" s="42"/>
      <c r="AP596" s="42"/>
      <c r="AQ596" s="42"/>
      <c r="AR596" s="68"/>
      <c r="AS596" s="68"/>
      <c r="AT596" s="42"/>
      <c r="AU596" s="42"/>
      <c r="AV596" s="42"/>
      <c r="AW596" s="42"/>
      <c r="AX596" s="42"/>
      <c r="AY596" s="42"/>
      <c r="AZ596" s="42"/>
      <c r="BA596" s="42"/>
      <c r="BB596" s="42"/>
      <c r="BC596" s="42"/>
      <c r="BD596" s="42"/>
      <c r="BE596" s="42"/>
      <c r="BF596" s="42"/>
      <c r="BG596" s="42"/>
      <c r="BH596" s="42"/>
      <c r="BI596" s="42"/>
      <c r="BP596" s="9"/>
    </row>
    <row r="597" spans="1:68">
      <c r="A597" s="18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72"/>
      <c r="AN597" s="18"/>
      <c r="AO597" s="42"/>
      <c r="AP597" s="42"/>
      <c r="AQ597" s="42"/>
      <c r="AR597" s="68"/>
      <c r="AS597" s="68"/>
      <c r="AT597" s="42"/>
      <c r="AU597" s="42"/>
      <c r="AV597" s="42"/>
      <c r="AW597" s="42"/>
      <c r="AX597" s="42"/>
      <c r="AY597" s="42"/>
      <c r="AZ597" s="42"/>
      <c r="BA597" s="42"/>
      <c r="BB597" s="42"/>
      <c r="BC597" s="42"/>
      <c r="BD597" s="42"/>
      <c r="BE597" s="42"/>
      <c r="BF597" s="42"/>
      <c r="BG597" s="42"/>
      <c r="BH597" s="42"/>
      <c r="BI597" s="42"/>
      <c r="BP597" s="9"/>
    </row>
    <row r="598" spans="1:68">
      <c r="A598" s="18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72"/>
      <c r="AN598" s="18"/>
      <c r="AO598" s="42"/>
      <c r="AP598" s="42"/>
      <c r="AQ598" s="42"/>
      <c r="AR598" s="68"/>
      <c r="AS598" s="68"/>
      <c r="AT598" s="42"/>
      <c r="AU598" s="42"/>
      <c r="AV598" s="42"/>
      <c r="AW598" s="42"/>
      <c r="AX598" s="42"/>
      <c r="AY598" s="42"/>
      <c r="AZ598" s="42"/>
      <c r="BA598" s="42"/>
      <c r="BB598" s="42"/>
      <c r="BC598" s="42"/>
      <c r="BD598" s="42"/>
      <c r="BE598" s="42"/>
      <c r="BF598" s="42"/>
      <c r="BG598" s="42"/>
      <c r="BH598" s="42"/>
      <c r="BI598" s="42"/>
      <c r="BP598" s="9"/>
    </row>
    <row r="599" spans="1:68">
      <c r="A599" s="18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72"/>
      <c r="AN599" s="18"/>
      <c r="AO599" s="42"/>
      <c r="AP599" s="42"/>
      <c r="AQ599" s="42"/>
      <c r="AR599" s="68"/>
      <c r="AS599" s="68"/>
      <c r="AT599" s="42"/>
      <c r="AU599" s="42"/>
      <c r="AV599" s="42"/>
      <c r="AW599" s="42"/>
      <c r="AX599" s="42"/>
      <c r="AY599" s="42"/>
      <c r="AZ599" s="42"/>
      <c r="BA599" s="42"/>
      <c r="BB599" s="42"/>
      <c r="BC599" s="42"/>
      <c r="BD599" s="42"/>
      <c r="BE599" s="42"/>
      <c r="BF599" s="42"/>
      <c r="BG599" s="42"/>
      <c r="BH599" s="42"/>
      <c r="BI599" s="42"/>
      <c r="BP599" s="9"/>
    </row>
    <row r="600" spans="1:68">
      <c r="A600" s="18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72"/>
      <c r="AN600" s="18"/>
      <c r="AO600" s="42"/>
      <c r="AP600" s="42"/>
      <c r="AQ600" s="42"/>
      <c r="AR600" s="68"/>
      <c r="AS600" s="68"/>
      <c r="AT600" s="42"/>
      <c r="AU600" s="42"/>
      <c r="AV600" s="42"/>
      <c r="AW600" s="42"/>
      <c r="AX600" s="42"/>
      <c r="AY600" s="42"/>
      <c r="AZ600" s="42"/>
      <c r="BA600" s="42"/>
      <c r="BB600" s="42"/>
      <c r="BC600" s="42"/>
      <c r="BD600" s="42"/>
      <c r="BE600" s="42"/>
      <c r="BF600" s="42"/>
      <c r="BG600" s="42"/>
      <c r="BH600" s="42"/>
      <c r="BI600" s="42"/>
      <c r="BP600" s="9"/>
    </row>
    <row r="601" spans="1:68">
      <c r="A601" s="18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72"/>
      <c r="AN601" s="18"/>
      <c r="AO601" s="42"/>
      <c r="AP601" s="42"/>
      <c r="AQ601" s="42"/>
      <c r="AR601" s="68"/>
      <c r="AS601" s="68"/>
      <c r="AT601" s="42"/>
      <c r="AU601" s="42"/>
      <c r="AV601" s="42"/>
      <c r="AW601" s="42"/>
      <c r="AX601" s="42"/>
      <c r="AY601" s="42"/>
      <c r="AZ601" s="42"/>
      <c r="BA601" s="42"/>
      <c r="BB601" s="42"/>
      <c r="BC601" s="42"/>
      <c r="BD601" s="42"/>
      <c r="BE601" s="42"/>
      <c r="BF601" s="42"/>
      <c r="BG601" s="42"/>
      <c r="BH601" s="42"/>
      <c r="BI601" s="42"/>
      <c r="BP601" s="9"/>
    </row>
    <row r="602" spans="1:68">
      <c r="A602" s="18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72"/>
      <c r="AN602" s="18"/>
      <c r="AO602" s="42"/>
      <c r="AP602" s="42"/>
      <c r="AQ602" s="42"/>
      <c r="AR602" s="68"/>
      <c r="AS602" s="68"/>
      <c r="AT602" s="42"/>
      <c r="AU602" s="42"/>
      <c r="AV602" s="42"/>
      <c r="AW602" s="42"/>
      <c r="AX602" s="42"/>
      <c r="AY602" s="42"/>
      <c r="AZ602" s="42"/>
      <c r="BA602" s="42"/>
      <c r="BB602" s="42"/>
      <c r="BC602" s="42"/>
      <c r="BD602" s="42"/>
      <c r="BE602" s="42"/>
      <c r="BF602" s="42"/>
      <c r="BG602" s="42"/>
      <c r="BH602" s="42"/>
      <c r="BI602" s="42"/>
      <c r="BP602" s="9"/>
    </row>
    <row r="603" spans="1:68">
      <c r="A603" s="18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72"/>
      <c r="AN603" s="18"/>
      <c r="AO603" s="42"/>
      <c r="AP603" s="42"/>
      <c r="AQ603" s="42"/>
      <c r="AR603" s="68"/>
      <c r="AS603" s="68"/>
      <c r="AT603" s="42"/>
      <c r="AU603" s="42"/>
      <c r="AV603" s="42"/>
      <c r="AW603" s="42"/>
      <c r="AX603" s="42"/>
      <c r="AY603" s="42"/>
      <c r="AZ603" s="42"/>
      <c r="BA603" s="42"/>
      <c r="BB603" s="42"/>
      <c r="BC603" s="42"/>
      <c r="BD603" s="42"/>
      <c r="BE603" s="42"/>
      <c r="BF603" s="42"/>
      <c r="BG603" s="42"/>
      <c r="BH603" s="42"/>
      <c r="BI603" s="42"/>
      <c r="BP603" s="9"/>
    </row>
    <row r="604" spans="1:68">
      <c r="A604" s="18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72"/>
      <c r="AN604" s="18"/>
      <c r="AO604" s="42"/>
      <c r="AP604" s="42"/>
      <c r="AQ604" s="42"/>
      <c r="AR604" s="68"/>
      <c r="AS604" s="68"/>
      <c r="AT604" s="42"/>
      <c r="AU604" s="42"/>
      <c r="AV604" s="42"/>
      <c r="AW604" s="42"/>
      <c r="AX604" s="42"/>
      <c r="AY604" s="42"/>
      <c r="AZ604" s="42"/>
      <c r="BA604" s="42"/>
      <c r="BB604" s="42"/>
      <c r="BC604" s="42"/>
      <c r="BD604" s="42"/>
      <c r="BE604" s="42"/>
      <c r="BF604" s="42"/>
      <c r="BG604" s="42"/>
      <c r="BH604" s="42"/>
      <c r="BI604" s="42"/>
      <c r="BP604" s="9"/>
    </row>
    <row r="605" spans="1:68">
      <c r="A605" s="18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72"/>
      <c r="AN605" s="18"/>
      <c r="AO605" s="42"/>
      <c r="AP605" s="42"/>
      <c r="AQ605" s="42"/>
      <c r="AR605" s="68"/>
      <c r="AS605" s="68"/>
      <c r="AT605" s="42"/>
      <c r="AU605" s="42"/>
      <c r="AV605" s="42"/>
      <c r="AW605" s="42"/>
      <c r="AX605" s="42"/>
      <c r="AY605" s="42"/>
      <c r="AZ605" s="42"/>
      <c r="BA605" s="42"/>
      <c r="BB605" s="42"/>
      <c r="BC605" s="42"/>
      <c r="BD605" s="42"/>
      <c r="BE605" s="42"/>
      <c r="BF605" s="42"/>
      <c r="BG605" s="42"/>
      <c r="BH605" s="42"/>
      <c r="BI605" s="42"/>
      <c r="BP605" s="9"/>
    </row>
    <row r="606" spans="1:68">
      <c r="A606" s="18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72"/>
      <c r="AN606" s="18"/>
      <c r="AO606" s="42"/>
      <c r="AP606" s="42"/>
      <c r="AQ606" s="42"/>
      <c r="AR606" s="68"/>
      <c r="AS606" s="68"/>
      <c r="AT606" s="42"/>
      <c r="AU606" s="42"/>
      <c r="AV606" s="42"/>
      <c r="AW606" s="42"/>
      <c r="AX606" s="42"/>
      <c r="AY606" s="42"/>
      <c r="AZ606" s="42"/>
      <c r="BA606" s="42"/>
      <c r="BB606" s="42"/>
      <c r="BC606" s="42"/>
      <c r="BD606" s="42"/>
      <c r="BE606" s="42"/>
      <c r="BF606" s="42"/>
      <c r="BG606" s="42"/>
      <c r="BH606" s="42"/>
      <c r="BI606" s="42"/>
      <c r="BP606" s="9"/>
    </row>
    <row r="607" spans="1:68">
      <c r="A607" s="18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72"/>
      <c r="AN607" s="18"/>
      <c r="AO607" s="42"/>
      <c r="AP607" s="42"/>
      <c r="AQ607" s="42"/>
      <c r="AR607" s="68"/>
      <c r="AS607" s="68"/>
      <c r="AT607" s="42"/>
      <c r="AU607" s="42"/>
      <c r="AV607" s="42"/>
      <c r="AW607" s="42"/>
      <c r="AX607" s="42"/>
      <c r="AY607" s="42"/>
      <c r="AZ607" s="42"/>
      <c r="BA607" s="42"/>
      <c r="BB607" s="42"/>
      <c r="BC607" s="42"/>
      <c r="BD607" s="42"/>
      <c r="BE607" s="42"/>
      <c r="BF607" s="42"/>
      <c r="BG607" s="42"/>
      <c r="BH607" s="42"/>
      <c r="BI607" s="42"/>
      <c r="BP607" s="9"/>
    </row>
    <row r="608" spans="1:68">
      <c r="A608" s="18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72"/>
      <c r="AN608" s="18"/>
      <c r="AO608" s="42"/>
      <c r="AP608" s="42"/>
      <c r="AQ608" s="42"/>
      <c r="AR608" s="68"/>
      <c r="AS608" s="68"/>
      <c r="AT608" s="42"/>
      <c r="AU608" s="42"/>
      <c r="AV608" s="42"/>
      <c r="AW608" s="42"/>
      <c r="AX608" s="42"/>
      <c r="AY608" s="42"/>
      <c r="AZ608" s="42"/>
      <c r="BA608" s="42"/>
      <c r="BB608" s="42"/>
      <c r="BC608" s="42"/>
      <c r="BD608" s="42"/>
      <c r="BE608" s="42"/>
      <c r="BF608" s="42"/>
      <c r="BG608" s="42"/>
      <c r="BH608" s="42"/>
      <c r="BI608" s="42"/>
      <c r="BP608" s="9"/>
    </row>
    <row r="609" spans="1:68">
      <c r="A609" s="18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72"/>
      <c r="AN609" s="18"/>
      <c r="AO609" s="42"/>
      <c r="AP609" s="42"/>
      <c r="AQ609" s="42"/>
      <c r="AR609" s="68"/>
      <c r="AS609" s="68"/>
      <c r="AT609" s="42"/>
      <c r="AU609" s="42"/>
      <c r="AV609" s="42"/>
      <c r="AW609" s="42"/>
      <c r="AX609" s="42"/>
      <c r="AY609" s="42"/>
      <c r="AZ609" s="42"/>
      <c r="BA609" s="42"/>
      <c r="BB609" s="42"/>
      <c r="BC609" s="42"/>
      <c r="BD609" s="42"/>
      <c r="BE609" s="42"/>
      <c r="BF609" s="42"/>
      <c r="BG609" s="42"/>
      <c r="BH609" s="42"/>
      <c r="BI609" s="42"/>
      <c r="BP609" s="9"/>
    </row>
    <row r="610" spans="1:68">
      <c r="A610" s="18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72"/>
      <c r="AN610" s="18"/>
      <c r="AO610" s="42"/>
      <c r="AP610" s="42"/>
      <c r="AQ610" s="42"/>
      <c r="AR610" s="68"/>
      <c r="AS610" s="68"/>
      <c r="AT610" s="42"/>
      <c r="AU610" s="42"/>
      <c r="AV610" s="42"/>
      <c r="AW610" s="42"/>
      <c r="AX610" s="42"/>
      <c r="AY610" s="42"/>
      <c r="AZ610" s="42"/>
      <c r="BA610" s="42"/>
      <c r="BB610" s="42"/>
      <c r="BC610" s="42"/>
      <c r="BD610" s="42"/>
      <c r="BE610" s="42"/>
      <c r="BF610" s="42"/>
      <c r="BG610" s="42"/>
      <c r="BH610" s="42"/>
      <c r="BI610" s="42"/>
      <c r="BP610" s="9"/>
    </row>
    <row r="611" spans="1:68">
      <c r="A611" s="18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72"/>
      <c r="AN611" s="18"/>
      <c r="AO611" s="42"/>
      <c r="AP611" s="42"/>
      <c r="AQ611" s="42"/>
      <c r="AR611" s="68"/>
      <c r="AS611" s="68"/>
      <c r="AT611" s="42"/>
      <c r="AU611" s="42"/>
      <c r="AV611" s="42"/>
      <c r="AW611" s="42"/>
      <c r="AX611" s="42"/>
      <c r="AY611" s="42"/>
      <c r="AZ611" s="42"/>
      <c r="BA611" s="42"/>
      <c r="BB611" s="42"/>
      <c r="BC611" s="42"/>
      <c r="BD611" s="42"/>
      <c r="BE611" s="42"/>
      <c r="BF611" s="42"/>
      <c r="BG611" s="42"/>
      <c r="BH611" s="42"/>
      <c r="BI611" s="42"/>
      <c r="BP611" s="9"/>
    </row>
    <row r="612" spans="1:68">
      <c r="A612" s="18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72"/>
      <c r="AN612" s="18"/>
      <c r="AO612" s="42"/>
      <c r="AP612" s="42"/>
      <c r="AQ612" s="42"/>
      <c r="AR612" s="68"/>
      <c r="AS612" s="68"/>
      <c r="AT612" s="42"/>
      <c r="AU612" s="42"/>
      <c r="AV612" s="42"/>
      <c r="AW612" s="42"/>
      <c r="AX612" s="42"/>
      <c r="AY612" s="42"/>
      <c r="AZ612" s="42"/>
      <c r="BA612" s="42"/>
      <c r="BB612" s="42"/>
      <c r="BC612" s="42"/>
      <c r="BD612" s="42"/>
      <c r="BE612" s="42"/>
      <c r="BF612" s="42"/>
      <c r="BG612" s="42"/>
      <c r="BH612" s="42"/>
      <c r="BI612" s="42"/>
      <c r="BP612" s="9"/>
    </row>
    <row r="613" spans="1:68">
      <c r="A613" s="18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72"/>
      <c r="AN613" s="18"/>
      <c r="AO613" s="42"/>
      <c r="AP613" s="42"/>
      <c r="AQ613" s="42"/>
      <c r="AR613" s="68"/>
      <c r="AS613" s="68"/>
      <c r="AT613" s="42"/>
      <c r="AU613" s="42"/>
      <c r="AV613" s="42"/>
      <c r="AW613" s="42"/>
      <c r="AX613" s="42"/>
      <c r="AY613" s="42"/>
      <c r="AZ613" s="42"/>
      <c r="BA613" s="42"/>
      <c r="BB613" s="42"/>
      <c r="BC613" s="42"/>
      <c r="BD613" s="42"/>
      <c r="BE613" s="42"/>
      <c r="BF613" s="42"/>
      <c r="BG613" s="42"/>
      <c r="BH613" s="42"/>
      <c r="BI613" s="42"/>
      <c r="BP613" s="9"/>
    </row>
    <row r="614" spans="1:68">
      <c r="A614" s="18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72"/>
      <c r="AN614" s="18"/>
      <c r="AO614" s="42"/>
      <c r="AP614" s="42"/>
      <c r="AQ614" s="42"/>
      <c r="AR614" s="68"/>
      <c r="AS614" s="68"/>
      <c r="AT614" s="42"/>
      <c r="AU614" s="42"/>
      <c r="AV614" s="42"/>
      <c r="AW614" s="42"/>
      <c r="AX614" s="42"/>
      <c r="AY614" s="42"/>
      <c r="AZ614" s="42"/>
      <c r="BA614" s="42"/>
      <c r="BB614" s="42"/>
      <c r="BC614" s="42"/>
      <c r="BD614" s="42"/>
      <c r="BE614" s="42"/>
      <c r="BF614" s="42"/>
      <c r="BG614" s="42"/>
      <c r="BH614" s="42"/>
      <c r="BI614" s="42"/>
      <c r="BP614" s="9"/>
    </row>
    <row r="615" spans="1:68">
      <c r="A615" s="18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72"/>
      <c r="AN615" s="18"/>
      <c r="AO615" s="42"/>
      <c r="AP615" s="42"/>
      <c r="AQ615" s="42"/>
      <c r="AR615" s="68"/>
      <c r="AS615" s="68"/>
      <c r="AT615" s="42"/>
      <c r="AU615" s="42"/>
      <c r="AV615" s="42"/>
      <c r="AW615" s="42"/>
      <c r="AX615" s="42"/>
      <c r="AY615" s="42"/>
      <c r="AZ615" s="42"/>
      <c r="BA615" s="42"/>
      <c r="BB615" s="42"/>
      <c r="BC615" s="42"/>
      <c r="BD615" s="42"/>
      <c r="BE615" s="42"/>
      <c r="BF615" s="42"/>
      <c r="BG615" s="42"/>
      <c r="BH615" s="42"/>
      <c r="BI615" s="42"/>
      <c r="BP615" s="9"/>
    </row>
    <row r="616" spans="1:68">
      <c r="A616" s="18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72"/>
      <c r="AN616" s="18"/>
      <c r="AO616" s="42"/>
      <c r="AP616" s="42"/>
      <c r="AQ616" s="42"/>
      <c r="AR616" s="68"/>
      <c r="AS616" s="68"/>
      <c r="AT616" s="42"/>
      <c r="AU616" s="42"/>
      <c r="AV616" s="42"/>
      <c r="AW616" s="42"/>
      <c r="AX616" s="42"/>
      <c r="AY616" s="42"/>
      <c r="AZ616" s="42"/>
      <c r="BA616" s="42"/>
      <c r="BB616" s="42"/>
      <c r="BC616" s="42"/>
      <c r="BD616" s="42"/>
      <c r="BE616" s="42"/>
      <c r="BF616" s="42"/>
      <c r="BG616" s="42"/>
      <c r="BH616" s="42"/>
      <c r="BI616" s="42"/>
      <c r="BP616" s="9"/>
    </row>
    <row r="617" spans="1:68">
      <c r="A617" s="18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72"/>
      <c r="AN617" s="18"/>
      <c r="AO617" s="42"/>
      <c r="AP617" s="42"/>
      <c r="AQ617" s="42"/>
      <c r="AR617" s="68"/>
      <c r="AS617" s="68"/>
      <c r="AT617" s="42"/>
      <c r="AU617" s="42"/>
      <c r="AV617" s="42"/>
      <c r="AW617" s="42"/>
      <c r="AX617" s="42"/>
      <c r="AY617" s="42"/>
      <c r="AZ617" s="42"/>
      <c r="BA617" s="42"/>
      <c r="BB617" s="42"/>
      <c r="BC617" s="42"/>
      <c r="BD617" s="42"/>
      <c r="BE617" s="42"/>
      <c r="BF617" s="42"/>
      <c r="BG617" s="42"/>
      <c r="BH617" s="42"/>
      <c r="BI617" s="42"/>
      <c r="BP617" s="9"/>
    </row>
    <row r="618" spans="1:68">
      <c r="A618" s="18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72"/>
      <c r="AN618" s="18"/>
      <c r="AO618" s="42"/>
      <c r="AP618" s="42"/>
      <c r="AQ618" s="42"/>
      <c r="AR618" s="68"/>
      <c r="AS618" s="68"/>
      <c r="AT618" s="42"/>
      <c r="AU618" s="42"/>
      <c r="AV618" s="42"/>
      <c r="AW618" s="42"/>
      <c r="AX618" s="42"/>
      <c r="AY618" s="42"/>
      <c r="AZ618" s="42"/>
      <c r="BA618" s="42"/>
      <c r="BB618" s="42"/>
      <c r="BC618" s="42"/>
      <c r="BD618" s="42"/>
      <c r="BE618" s="42"/>
      <c r="BF618" s="42"/>
      <c r="BG618" s="42"/>
      <c r="BH618" s="42"/>
      <c r="BI618" s="42"/>
      <c r="BP618" s="9"/>
    </row>
    <row r="619" spans="1:68">
      <c r="A619" s="18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72"/>
      <c r="AN619" s="18"/>
      <c r="AO619" s="42"/>
      <c r="AP619" s="42"/>
      <c r="AQ619" s="42"/>
      <c r="AR619" s="68"/>
      <c r="AS619" s="68"/>
      <c r="AT619" s="42"/>
      <c r="AU619" s="42"/>
      <c r="AV619" s="42"/>
      <c r="AW619" s="42"/>
      <c r="AX619" s="42"/>
      <c r="AY619" s="42"/>
      <c r="AZ619" s="42"/>
      <c r="BA619" s="42"/>
      <c r="BB619" s="42"/>
      <c r="BC619" s="42"/>
      <c r="BD619" s="42"/>
      <c r="BE619" s="42"/>
      <c r="BF619" s="42"/>
      <c r="BG619" s="42"/>
      <c r="BH619" s="42"/>
      <c r="BI619" s="42"/>
      <c r="BP619" s="9"/>
    </row>
    <row r="620" spans="1:68">
      <c r="A620" s="18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72"/>
      <c r="AN620" s="18"/>
      <c r="AO620" s="42"/>
      <c r="AP620" s="42"/>
      <c r="AQ620" s="42"/>
      <c r="AR620" s="68"/>
      <c r="AS620" s="68"/>
      <c r="AT620" s="42"/>
      <c r="AU620" s="42"/>
      <c r="AV620" s="42"/>
      <c r="AW620" s="42"/>
      <c r="AX620" s="42"/>
      <c r="AY620" s="42"/>
      <c r="AZ620" s="42"/>
      <c r="BA620" s="42"/>
      <c r="BB620" s="42"/>
      <c r="BC620" s="42"/>
      <c r="BD620" s="42"/>
      <c r="BE620" s="42"/>
      <c r="BF620" s="42"/>
      <c r="BG620" s="42"/>
      <c r="BH620" s="42"/>
      <c r="BI620" s="42"/>
      <c r="BP620" s="9"/>
    </row>
    <row r="621" spans="1:68">
      <c r="A621" s="18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72"/>
      <c r="AN621" s="18"/>
      <c r="AO621" s="42"/>
      <c r="AP621" s="42"/>
      <c r="AQ621" s="42"/>
      <c r="AR621" s="68"/>
      <c r="AS621" s="68"/>
      <c r="AT621" s="42"/>
      <c r="AU621" s="42"/>
      <c r="AV621" s="42"/>
      <c r="AW621" s="42"/>
      <c r="AX621" s="42"/>
      <c r="AY621" s="42"/>
      <c r="AZ621" s="42"/>
      <c r="BA621" s="42"/>
      <c r="BB621" s="42"/>
      <c r="BC621" s="42"/>
      <c r="BD621" s="42"/>
      <c r="BE621" s="42"/>
      <c r="BF621" s="42"/>
      <c r="BG621" s="42"/>
      <c r="BH621" s="42"/>
      <c r="BI621" s="42"/>
      <c r="BP621" s="9"/>
    </row>
    <row r="622" spans="1:68">
      <c r="A622" s="18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72"/>
      <c r="AN622" s="18"/>
      <c r="AO622" s="42"/>
      <c r="AP622" s="42"/>
      <c r="AQ622" s="42"/>
      <c r="AR622" s="68"/>
      <c r="AS622" s="68"/>
      <c r="AT622" s="42"/>
      <c r="AU622" s="42"/>
      <c r="AV622" s="42"/>
      <c r="AW622" s="42"/>
      <c r="AX622" s="42"/>
      <c r="AY622" s="42"/>
      <c r="AZ622" s="42"/>
      <c r="BA622" s="42"/>
      <c r="BB622" s="42"/>
      <c r="BC622" s="42"/>
      <c r="BD622" s="42"/>
      <c r="BE622" s="42"/>
      <c r="BF622" s="42"/>
      <c r="BG622" s="42"/>
      <c r="BH622" s="42"/>
      <c r="BI622" s="42"/>
      <c r="BP622" s="9"/>
    </row>
    <row r="623" spans="1:68">
      <c r="A623" s="18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72"/>
      <c r="AN623" s="18"/>
      <c r="AO623" s="42"/>
      <c r="AP623" s="42"/>
      <c r="AQ623" s="42"/>
      <c r="AR623" s="68"/>
      <c r="AS623" s="68"/>
      <c r="AT623" s="42"/>
      <c r="AU623" s="42"/>
      <c r="AV623" s="42"/>
      <c r="AW623" s="42"/>
      <c r="AX623" s="42"/>
      <c r="AY623" s="42"/>
      <c r="AZ623" s="42"/>
      <c r="BA623" s="42"/>
      <c r="BB623" s="42"/>
      <c r="BC623" s="42"/>
      <c r="BD623" s="42"/>
      <c r="BE623" s="42"/>
      <c r="BF623" s="42"/>
      <c r="BG623" s="42"/>
      <c r="BH623" s="42"/>
      <c r="BI623" s="42"/>
      <c r="BP623" s="9"/>
    </row>
    <row r="624" spans="1:68">
      <c r="A624" s="18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72"/>
      <c r="AN624" s="18"/>
      <c r="AO624" s="42"/>
      <c r="AP624" s="42"/>
      <c r="AQ624" s="42"/>
      <c r="AR624" s="68"/>
      <c r="AS624" s="68"/>
      <c r="AT624" s="42"/>
      <c r="AU624" s="42"/>
      <c r="AV624" s="42"/>
      <c r="AW624" s="42"/>
      <c r="AX624" s="42"/>
      <c r="AY624" s="42"/>
      <c r="AZ624" s="42"/>
      <c r="BA624" s="42"/>
      <c r="BB624" s="42"/>
      <c r="BC624" s="42"/>
      <c r="BD624" s="42"/>
      <c r="BE624" s="42"/>
      <c r="BF624" s="42"/>
      <c r="BG624" s="42"/>
      <c r="BH624" s="42"/>
      <c r="BI624" s="42"/>
      <c r="BP624" s="9"/>
    </row>
    <row r="625" spans="1:68">
      <c r="A625" s="18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72"/>
      <c r="AN625" s="18"/>
      <c r="AO625" s="42"/>
      <c r="AP625" s="42"/>
      <c r="AQ625" s="42"/>
      <c r="AR625" s="68"/>
      <c r="AS625" s="68"/>
      <c r="AT625" s="42"/>
      <c r="AU625" s="42"/>
      <c r="AV625" s="42"/>
      <c r="AW625" s="42"/>
      <c r="AX625" s="42"/>
      <c r="AY625" s="42"/>
      <c r="AZ625" s="42"/>
      <c r="BA625" s="42"/>
      <c r="BB625" s="42"/>
      <c r="BC625" s="42"/>
      <c r="BD625" s="42"/>
      <c r="BE625" s="42"/>
      <c r="BF625" s="42"/>
      <c r="BG625" s="42"/>
      <c r="BH625" s="42"/>
      <c r="BI625" s="42"/>
      <c r="BP625" s="9"/>
    </row>
    <row r="626" spans="1:68">
      <c r="A626" s="18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72"/>
      <c r="AN626" s="18"/>
      <c r="AO626" s="42"/>
      <c r="AP626" s="42"/>
      <c r="AQ626" s="42"/>
      <c r="AR626" s="68"/>
      <c r="AS626" s="68"/>
      <c r="AT626" s="42"/>
      <c r="AU626" s="42"/>
      <c r="AV626" s="42"/>
      <c r="AW626" s="42"/>
      <c r="AX626" s="42"/>
      <c r="AY626" s="42"/>
      <c r="AZ626" s="42"/>
      <c r="BA626" s="42"/>
      <c r="BB626" s="42"/>
      <c r="BC626" s="42"/>
      <c r="BD626" s="42"/>
      <c r="BE626" s="42"/>
      <c r="BF626" s="42"/>
      <c r="BG626" s="42"/>
      <c r="BH626" s="42"/>
      <c r="BI626" s="42"/>
      <c r="BP626" s="9"/>
    </row>
    <row r="627" spans="1:68">
      <c r="A627" s="18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72"/>
      <c r="AN627" s="18"/>
      <c r="AO627" s="42"/>
      <c r="AP627" s="42"/>
      <c r="AQ627" s="42"/>
      <c r="AR627" s="68"/>
      <c r="AS627" s="68"/>
      <c r="AT627" s="42"/>
      <c r="AU627" s="42"/>
      <c r="AV627" s="42"/>
      <c r="AW627" s="42"/>
      <c r="AX627" s="42"/>
      <c r="AY627" s="42"/>
      <c r="AZ627" s="42"/>
      <c r="BA627" s="42"/>
      <c r="BB627" s="42"/>
      <c r="BC627" s="42"/>
      <c r="BD627" s="42"/>
      <c r="BE627" s="42"/>
      <c r="BF627" s="42"/>
      <c r="BG627" s="42"/>
      <c r="BH627" s="42"/>
      <c r="BI627" s="42"/>
      <c r="BP627" s="9"/>
    </row>
    <row r="628" spans="1:68">
      <c r="A628" s="18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72"/>
      <c r="AN628" s="18"/>
      <c r="AO628" s="42"/>
      <c r="AP628" s="42"/>
      <c r="AQ628" s="42"/>
      <c r="AR628" s="68"/>
      <c r="AS628" s="68"/>
      <c r="AT628" s="42"/>
      <c r="AU628" s="42"/>
      <c r="AV628" s="42"/>
      <c r="AW628" s="42"/>
      <c r="AX628" s="42"/>
      <c r="AY628" s="42"/>
      <c r="AZ628" s="42"/>
      <c r="BA628" s="42"/>
      <c r="BB628" s="42"/>
      <c r="BC628" s="42"/>
      <c r="BD628" s="42"/>
      <c r="BE628" s="42"/>
      <c r="BF628" s="42"/>
      <c r="BG628" s="42"/>
      <c r="BH628" s="42"/>
      <c r="BI628" s="42"/>
      <c r="BP628" s="9"/>
    </row>
    <row r="629" spans="1:68">
      <c r="A629" s="18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72"/>
      <c r="AN629" s="18"/>
      <c r="AO629" s="42"/>
      <c r="AP629" s="42"/>
      <c r="AQ629" s="42"/>
      <c r="AR629" s="68"/>
      <c r="AS629" s="68"/>
      <c r="AT629" s="42"/>
      <c r="AU629" s="42"/>
      <c r="AV629" s="42"/>
      <c r="AW629" s="42"/>
      <c r="AX629" s="42"/>
      <c r="AY629" s="42"/>
      <c r="AZ629" s="42"/>
      <c r="BA629" s="42"/>
      <c r="BB629" s="42"/>
      <c r="BC629" s="42"/>
      <c r="BD629" s="42"/>
      <c r="BE629" s="42"/>
      <c r="BF629" s="42"/>
      <c r="BG629" s="42"/>
      <c r="BH629" s="42"/>
      <c r="BI629" s="42"/>
      <c r="BP629" s="9"/>
    </row>
    <row r="630" spans="1:68">
      <c r="A630" s="18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72"/>
      <c r="AN630" s="18"/>
      <c r="AO630" s="42"/>
      <c r="AP630" s="42"/>
      <c r="AQ630" s="42"/>
      <c r="AR630" s="68"/>
      <c r="AS630" s="68"/>
      <c r="AT630" s="42"/>
      <c r="AU630" s="42"/>
      <c r="AV630" s="42"/>
      <c r="AW630" s="42"/>
      <c r="AX630" s="42"/>
      <c r="AY630" s="42"/>
      <c r="AZ630" s="42"/>
      <c r="BA630" s="42"/>
      <c r="BB630" s="42"/>
      <c r="BC630" s="42"/>
      <c r="BD630" s="42"/>
      <c r="BE630" s="42"/>
      <c r="BF630" s="42"/>
      <c r="BG630" s="42"/>
      <c r="BH630" s="42"/>
      <c r="BI630" s="42"/>
      <c r="BP630" s="9"/>
    </row>
    <row r="631" spans="1:68">
      <c r="A631" s="18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72"/>
      <c r="AN631" s="18"/>
      <c r="AO631" s="42"/>
      <c r="AP631" s="42"/>
      <c r="AQ631" s="42"/>
      <c r="AR631" s="68"/>
      <c r="AS631" s="68"/>
      <c r="AT631" s="42"/>
      <c r="AU631" s="42"/>
      <c r="AV631" s="42"/>
      <c r="AW631" s="42"/>
      <c r="AX631" s="42"/>
      <c r="AY631" s="42"/>
      <c r="AZ631" s="42"/>
      <c r="BA631" s="42"/>
      <c r="BB631" s="42"/>
      <c r="BC631" s="42"/>
      <c r="BD631" s="42"/>
      <c r="BE631" s="42"/>
      <c r="BF631" s="42"/>
      <c r="BG631" s="42"/>
      <c r="BH631" s="42"/>
      <c r="BI631" s="42"/>
      <c r="BP631" s="9"/>
    </row>
    <row r="632" spans="1:68">
      <c r="A632" s="18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72"/>
      <c r="AN632" s="18"/>
      <c r="AO632" s="42"/>
      <c r="AP632" s="42"/>
      <c r="AQ632" s="42"/>
      <c r="AR632" s="68"/>
      <c r="AS632" s="68"/>
      <c r="AT632" s="42"/>
      <c r="AU632" s="42"/>
      <c r="AV632" s="42"/>
      <c r="AW632" s="42"/>
      <c r="AX632" s="42"/>
      <c r="AY632" s="42"/>
      <c r="AZ632" s="42"/>
      <c r="BA632" s="42"/>
      <c r="BB632" s="42"/>
      <c r="BC632" s="42"/>
      <c r="BD632" s="42"/>
      <c r="BE632" s="42"/>
      <c r="BF632" s="42"/>
      <c r="BG632" s="42"/>
      <c r="BH632" s="42"/>
      <c r="BI632" s="42"/>
      <c r="BP632" s="9"/>
    </row>
    <row r="633" spans="1:68">
      <c r="A633" s="18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72"/>
      <c r="AN633" s="18"/>
      <c r="AO633" s="42"/>
      <c r="AP633" s="42"/>
      <c r="AQ633" s="42"/>
      <c r="AR633" s="68"/>
      <c r="AS633" s="68"/>
      <c r="AT633" s="42"/>
      <c r="AU633" s="42"/>
      <c r="AV633" s="42"/>
      <c r="AW633" s="42"/>
      <c r="AX633" s="42"/>
      <c r="AY633" s="42"/>
      <c r="AZ633" s="42"/>
      <c r="BA633" s="42"/>
      <c r="BB633" s="42"/>
      <c r="BC633" s="42"/>
      <c r="BD633" s="42"/>
      <c r="BE633" s="42"/>
      <c r="BF633" s="42"/>
      <c r="BG633" s="42"/>
      <c r="BH633" s="42"/>
      <c r="BI633" s="42"/>
      <c r="BP633" s="9"/>
    </row>
    <row r="634" spans="1:68">
      <c r="A634" s="18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72"/>
      <c r="AN634" s="18"/>
      <c r="AO634" s="42"/>
      <c r="AP634" s="42"/>
      <c r="AQ634" s="42"/>
      <c r="AR634" s="68"/>
      <c r="AS634" s="68"/>
      <c r="AT634" s="42"/>
      <c r="AU634" s="42"/>
      <c r="AV634" s="42"/>
      <c r="AW634" s="42"/>
      <c r="AX634" s="42"/>
      <c r="AY634" s="42"/>
      <c r="AZ634" s="42"/>
      <c r="BA634" s="42"/>
      <c r="BB634" s="42"/>
      <c r="BC634" s="42"/>
      <c r="BD634" s="42"/>
      <c r="BE634" s="42"/>
      <c r="BF634" s="42"/>
      <c r="BG634" s="42"/>
      <c r="BH634" s="42"/>
      <c r="BI634" s="42"/>
      <c r="BP634" s="9"/>
    </row>
    <row r="635" spans="1:68">
      <c r="A635" s="18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72"/>
      <c r="AN635" s="18"/>
      <c r="AO635" s="42"/>
      <c r="AP635" s="42"/>
      <c r="AQ635" s="42"/>
      <c r="AR635" s="68"/>
      <c r="AS635" s="68"/>
      <c r="AT635" s="42"/>
      <c r="AU635" s="42"/>
      <c r="AV635" s="42"/>
      <c r="AW635" s="42"/>
      <c r="AX635" s="42"/>
      <c r="AY635" s="42"/>
      <c r="AZ635" s="42"/>
      <c r="BA635" s="42"/>
      <c r="BB635" s="42"/>
      <c r="BC635" s="42"/>
      <c r="BD635" s="42"/>
      <c r="BE635" s="42"/>
      <c r="BF635" s="42"/>
      <c r="BG635" s="42"/>
      <c r="BH635" s="42"/>
      <c r="BI635" s="42"/>
      <c r="BP635" s="9"/>
    </row>
    <row r="636" spans="1:68">
      <c r="A636" s="18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72"/>
      <c r="AN636" s="18"/>
      <c r="AO636" s="42"/>
      <c r="AP636" s="42"/>
      <c r="AQ636" s="42"/>
      <c r="AR636" s="68"/>
      <c r="AS636" s="68"/>
      <c r="AT636" s="42"/>
      <c r="AU636" s="42"/>
      <c r="AV636" s="42"/>
      <c r="AW636" s="42"/>
      <c r="AX636" s="42"/>
      <c r="AY636" s="42"/>
      <c r="AZ636" s="42"/>
      <c r="BA636" s="42"/>
      <c r="BB636" s="42"/>
      <c r="BC636" s="42"/>
      <c r="BD636" s="42"/>
      <c r="BE636" s="42"/>
      <c r="BF636" s="42"/>
      <c r="BG636" s="42"/>
      <c r="BH636" s="42"/>
      <c r="BI636" s="42"/>
      <c r="BP636" s="9"/>
    </row>
    <row r="637" spans="1:68">
      <c r="A637" s="18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72"/>
      <c r="AN637" s="18"/>
      <c r="AO637" s="42"/>
      <c r="AP637" s="42"/>
      <c r="AQ637" s="42"/>
      <c r="AR637" s="68"/>
      <c r="AS637" s="68"/>
      <c r="AT637" s="42"/>
      <c r="AU637" s="42"/>
      <c r="AV637" s="42"/>
      <c r="AW637" s="42"/>
      <c r="AX637" s="42"/>
      <c r="AY637" s="42"/>
      <c r="AZ637" s="42"/>
      <c r="BA637" s="42"/>
      <c r="BB637" s="42"/>
      <c r="BC637" s="42"/>
      <c r="BD637" s="42"/>
      <c r="BE637" s="42"/>
      <c r="BF637" s="42"/>
      <c r="BG637" s="42"/>
      <c r="BH637" s="42"/>
      <c r="BI637" s="42"/>
      <c r="BP637" s="9"/>
    </row>
    <row r="638" spans="1:68">
      <c r="A638" s="18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72"/>
      <c r="AN638" s="18"/>
      <c r="AO638" s="42"/>
      <c r="AP638" s="42"/>
      <c r="AQ638" s="42"/>
      <c r="AR638" s="68"/>
      <c r="AS638" s="68"/>
      <c r="AT638" s="42"/>
      <c r="AU638" s="42"/>
      <c r="AV638" s="42"/>
      <c r="AW638" s="42"/>
      <c r="AX638" s="42"/>
      <c r="AY638" s="42"/>
      <c r="AZ638" s="42"/>
      <c r="BA638" s="42"/>
      <c r="BB638" s="42"/>
      <c r="BC638" s="42"/>
      <c r="BD638" s="42"/>
      <c r="BE638" s="42"/>
      <c r="BF638" s="42"/>
      <c r="BG638" s="42"/>
      <c r="BH638" s="42"/>
      <c r="BI638" s="42"/>
      <c r="BP638" s="9"/>
    </row>
    <row r="639" spans="1:68">
      <c r="A639" s="18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72"/>
      <c r="AN639" s="18"/>
      <c r="AO639" s="42"/>
      <c r="AP639" s="42"/>
      <c r="AQ639" s="42"/>
      <c r="AR639" s="68"/>
      <c r="AS639" s="68"/>
      <c r="AT639" s="42"/>
      <c r="AU639" s="42"/>
      <c r="AV639" s="42"/>
      <c r="AW639" s="42"/>
      <c r="AX639" s="42"/>
      <c r="AY639" s="42"/>
      <c r="AZ639" s="42"/>
      <c r="BA639" s="42"/>
      <c r="BB639" s="42"/>
      <c r="BC639" s="42"/>
      <c r="BD639" s="42"/>
      <c r="BE639" s="42"/>
      <c r="BF639" s="42"/>
      <c r="BG639" s="42"/>
      <c r="BH639" s="42"/>
      <c r="BI639" s="42"/>
      <c r="BP639" s="9"/>
    </row>
    <row r="640" spans="1:68">
      <c r="A640" s="18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72"/>
      <c r="AN640" s="18"/>
      <c r="AO640" s="42"/>
      <c r="AP640" s="42"/>
      <c r="AQ640" s="42"/>
      <c r="AR640" s="68"/>
      <c r="AS640" s="68"/>
      <c r="AT640" s="42"/>
      <c r="AU640" s="42"/>
      <c r="AV640" s="42"/>
      <c r="AW640" s="42"/>
      <c r="AX640" s="42"/>
      <c r="AY640" s="42"/>
      <c r="AZ640" s="42"/>
      <c r="BA640" s="42"/>
      <c r="BB640" s="42"/>
      <c r="BC640" s="42"/>
      <c r="BD640" s="42"/>
      <c r="BE640" s="42"/>
      <c r="BF640" s="42"/>
      <c r="BG640" s="42"/>
      <c r="BH640" s="42"/>
      <c r="BI640" s="42"/>
      <c r="BP640" s="9"/>
    </row>
    <row r="641" spans="1:68">
      <c r="A641" s="18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72"/>
      <c r="AN641" s="18"/>
      <c r="AO641" s="42"/>
      <c r="AP641" s="42"/>
      <c r="AQ641" s="42"/>
      <c r="AR641" s="68"/>
      <c r="AS641" s="68"/>
      <c r="AT641" s="42"/>
      <c r="AU641" s="42"/>
      <c r="AV641" s="42"/>
      <c r="AW641" s="42"/>
      <c r="AX641" s="42"/>
      <c r="AY641" s="42"/>
      <c r="AZ641" s="42"/>
      <c r="BA641" s="42"/>
      <c r="BB641" s="42"/>
      <c r="BC641" s="42"/>
      <c r="BD641" s="42"/>
      <c r="BE641" s="42"/>
      <c r="BF641" s="42"/>
      <c r="BG641" s="42"/>
      <c r="BH641" s="42"/>
      <c r="BI641" s="42"/>
      <c r="BP641" s="9"/>
    </row>
    <row r="642" spans="1:68">
      <c r="A642" s="18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72"/>
      <c r="AN642" s="18"/>
      <c r="AO642" s="42"/>
      <c r="AP642" s="42"/>
      <c r="AQ642" s="42"/>
      <c r="AR642" s="68"/>
      <c r="AS642" s="68"/>
      <c r="AT642" s="42"/>
      <c r="AU642" s="42"/>
      <c r="AV642" s="42"/>
      <c r="AW642" s="42"/>
      <c r="AX642" s="42"/>
      <c r="AY642" s="42"/>
      <c r="AZ642" s="42"/>
      <c r="BA642" s="42"/>
      <c r="BB642" s="42"/>
      <c r="BC642" s="42"/>
      <c r="BD642" s="42"/>
      <c r="BE642" s="42"/>
      <c r="BF642" s="42"/>
      <c r="BG642" s="42"/>
      <c r="BH642" s="42"/>
      <c r="BI642" s="42"/>
      <c r="BP642" s="9"/>
    </row>
    <row r="643" spans="1:68">
      <c r="A643" s="18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72"/>
      <c r="AN643" s="18"/>
      <c r="AO643" s="42"/>
      <c r="AP643" s="42"/>
      <c r="AQ643" s="42"/>
      <c r="AR643" s="68"/>
      <c r="AS643" s="68"/>
      <c r="AT643" s="42"/>
      <c r="AU643" s="42"/>
      <c r="AV643" s="42"/>
      <c r="AW643" s="42"/>
      <c r="AX643" s="42"/>
      <c r="AY643" s="42"/>
      <c r="AZ643" s="42"/>
      <c r="BA643" s="42"/>
      <c r="BB643" s="42"/>
      <c r="BC643" s="42"/>
      <c r="BD643" s="42"/>
      <c r="BE643" s="42"/>
      <c r="BF643" s="42"/>
      <c r="BG643" s="42"/>
      <c r="BH643" s="42"/>
      <c r="BI643" s="42"/>
      <c r="BP643" s="9"/>
    </row>
    <row r="644" spans="1:68">
      <c r="A644" s="18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72"/>
      <c r="AN644" s="18"/>
      <c r="AO644" s="42"/>
      <c r="AP644" s="42"/>
      <c r="AQ644" s="42"/>
      <c r="AR644" s="68"/>
      <c r="AS644" s="68"/>
      <c r="AT644" s="42"/>
      <c r="AU644" s="42"/>
      <c r="AV644" s="42"/>
      <c r="AW644" s="42"/>
      <c r="AX644" s="42"/>
      <c r="AY644" s="42"/>
      <c r="AZ644" s="42"/>
      <c r="BA644" s="42"/>
      <c r="BB644" s="42"/>
      <c r="BC644" s="42"/>
      <c r="BD644" s="42"/>
      <c r="BE644" s="42"/>
      <c r="BF644" s="42"/>
      <c r="BG644" s="42"/>
      <c r="BH644" s="42"/>
      <c r="BI644" s="42"/>
      <c r="BP644" s="9"/>
    </row>
    <row r="645" spans="1:68">
      <c r="A645" s="18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72"/>
      <c r="AN645" s="18"/>
      <c r="AO645" s="42"/>
      <c r="AP645" s="42"/>
      <c r="AQ645" s="42"/>
      <c r="AR645" s="68"/>
      <c r="AS645" s="68"/>
      <c r="AT645" s="42"/>
      <c r="AU645" s="42"/>
      <c r="AV645" s="42"/>
      <c r="AW645" s="42"/>
      <c r="AX645" s="42"/>
      <c r="AY645" s="42"/>
      <c r="AZ645" s="42"/>
      <c r="BA645" s="42"/>
      <c r="BB645" s="42"/>
      <c r="BC645" s="42"/>
      <c r="BD645" s="42"/>
      <c r="BE645" s="42"/>
      <c r="BF645" s="42"/>
      <c r="BG645" s="42"/>
      <c r="BH645" s="42"/>
      <c r="BI645" s="42"/>
      <c r="BP645" s="9"/>
    </row>
    <row r="646" spans="1:68">
      <c r="A646" s="18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74"/>
      <c r="AN646" s="55"/>
      <c r="AO646" s="56"/>
      <c r="AP646" s="56"/>
      <c r="AQ646" s="56"/>
      <c r="AR646" s="68"/>
      <c r="AS646" s="71"/>
      <c r="AT646" s="56"/>
      <c r="AU646" s="56"/>
      <c r="AV646" s="56"/>
      <c r="AW646" s="56"/>
      <c r="AX646" s="56"/>
      <c r="AY646" s="56"/>
      <c r="AZ646" s="56"/>
      <c r="BA646" s="56"/>
      <c r="BB646" s="56"/>
      <c r="BC646" s="56"/>
      <c r="BD646" s="56"/>
      <c r="BE646" s="56"/>
      <c r="BF646" s="56"/>
      <c r="BG646" s="56"/>
      <c r="BH646" s="56"/>
      <c r="BI646" s="44"/>
      <c r="BP646" s="9"/>
    </row>
    <row r="647" spans="1:68">
      <c r="A647" s="18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74"/>
      <c r="AN647" s="55"/>
      <c r="AO647" s="56"/>
      <c r="AP647" s="56"/>
      <c r="AQ647" s="56"/>
      <c r="AR647" s="68"/>
      <c r="AS647" s="71"/>
      <c r="AT647" s="56"/>
      <c r="AU647" s="56"/>
      <c r="AV647" s="56"/>
      <c r="AW647" s="56"/>
      <c r="AX647" s="56"/>
      <c r="AY647" s="56"/>
      <c r="AZ647" s="56"/>
      <c r="BA647" s="56"/>
      <c r="BB647" s="56"/>
      <c r="BC647" s="56"/>
      <c r="BD647" s="56"/>
      <c r="BE647" s="56"/>
      <c r="BF647" s="56"/>
      <c r="BG647" s="56"/>
      <c r="BH647" s="56"/>
      <c r="BI647" s="44"/>
      <c r="BP647" s="9"/>
    </row>
    <row r="648" spans="1:68">
      <c r="A648" s="18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74"/>
      <c r="AN648" s="55"/>
      <c r="AO648" s="56"/>
      <c r="AP648" s="56"/>
      <c r="AQ648" s="56"/>
      <c r="AR648" s="68"/>
      <c r="AS648" s="71"/>
      <c r="AT648" s="56"/>
      <c r="AU648" s="56"/>
      <c r="AV648" s="56"/>
      <c r="AW648" s="56"/>
      <c r="AX648" s="56"/>
      <c r="AY648" s="56"/>
      <c r="AZ648" s="56"/>
      <c r="BA648" s="56"/>
      <c r="BB648" s="56"/>
      <c r="BC648" s="56"/>
      <c r="BD648" s="56"/>
      <c r="BE648" s="56"/>
      <c r="BF648" s="56"/>
      <c r="BG648" s="56"/>
      <c r="BH648" s="56"/>
      <c r="BI648" s="44"/>
      <c r="BP648" s="9"/>
    </row>
    <row r="649" spans="1:68">
      <c r="A649" s="18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74"/>
      <c r="AN649" s="55"/>
      <c r="AO649" s="56"/>
      <c r="AP649" s="56"/>
      <c r="AQ649" s="56"/>
      <c r="AR649" s="68"/>
      <c r="AS649" s="71"/>
      <c r="AT649" s="56"/>
      <c r="AU649" s="56"/>
      <c r="AV649" s="56"/>
      <c r="AW649" s="56"/>
      <c r="AX649" s="56"/>
      <c r="AY649" s="56"/>
      <c r="AZ649" s="56"/>
      <c r="BA649" s="56"/>
      <c r="BB649" s="56"/>
      <c r="BC649" s="56"/>
      <c r="BD649" s="56"/>
      <c r="BE649" s="56"/>
      <c r="BF649" s="56"/>
      <c r="BG649" s="56"/>
      <c r="BH649" s="56"/>
      <c r="BI649" s="44"/>
      <c r="BP649" s="9"/>
    </row>
    <row r="650" spans="1:68">
      <c r="A650" s="18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74"/>
      <c r="AN650" s="55"/>
      <c r="AO650" s="56"/>
      <c r="AP650" s="56"/>
      <c r="AQ650" s="56"/>
      <c r="AR650" s="68"/>
      <c r="AS650" s="71"/>
      <c r="AT650" s="56"/>
      <c r="AU650" s="56"/>
      <c r="AV650" s="56"/>
      <c r="AW650" s="56"/>
      <c r="AX650" s="56"/>
      <c r="AY650" s="56"/>
      <c r="AZ650" s="56"/>
      <c r="BA650" s="56"/>
      <c r="BB650" s="56"/>
      <c r="BC650" s="56"/>
      <c r="BD650" s="56"/>
      <c r="BE650" s="56"/>
      <c r="BF650" s="56"/>
      <c r="BG650" s="56"/>
      <c r="BH650" s="56"/>
      <c r="BI650" s="44"/>
      <c r="BP650" s="9"/>
    </row>
    <row r="651" spans="1:68">
      <c r="A651" s="18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74"/>
      <c r="AN651" s="55"/>
      <c r="AO651" s="56"/>
      <c r="AP651" s="56"/>
      <c r="AQ651" s="56"/>
      <c r="AR651" s="68"/>
      <c r="AS651" s="71"/>
      <c r="AT651" s="56"/>
      <c r="AU651" s="56"/>
      <c r="AV651" s="56"/>
      <c r="AW651" s="56"/>
      <c r="AX651" s="56"/>
      <c r="AY651" s="56"/>
      <c r="AZ651" s="56"/>
      <c r="BA651" s="56"/>
      <c r="BB651" s="56"/>
      <c r="BC651" s="56"/>
      <c r="BD651" s="56"/>
      <c r="BE651" s="56"/>
      <c r="BF651" s="56"/>
      <c r="BG651" s="56"/>
      <c r="BH651" s="56"/>
      <c r="BI651" s="44"/>
      <c r="BP651" s="9"/>
    </row>
    <row r="652" spans="1:68">
      <c r="A652" s="18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74"/>
      <c r="AN652" s="55"/>
      <c r="AO652" s="56"/>
      <c r="AP652" s="56"/>
      <c r="AQ652" s="56"/>
      <c r="AR652" s="68"/>
      <c r="AS652" s="71"/>
      <c r="AT652" s="56"/>
      <c r="AU652" s="56"/>
      <c r="AV652" s="56"/>
      <c r="AW652" s="56"/>
      <c r="AX652" s="56"/>
      <c r="AY652" s="56"/>
      <c r="AZ652" s="56"/>
      <c r="BA652" s="56"/>
      <c r="BB652" s="56"/>
      <c r="BC652" s="56"/>
      <c r="BD652" s="56"/>
      <c r="BE652" s="56"/>
      <c r="BF652" s="56"/>
      <c r="BG652" s="56"/>
      <c r="BH652" s="56"/>
      <c r="BI652" s="44"/>
      <c r="BP652" s="9"/>
    </row>
    <row r="653" spans="1:68">
      <c r="A653" s="18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74"/>
      <c r="AN653" s="55"/>
      <c r="AO653" s="56"/>
      <c r="AP653" s="56"/>
      <c r="AQ653" s="56"/>
      <c r="AR653" s="68"/>
      <c r="AS653" s="71"/>
      <c r="AT653" s="56"/>
      <c r="AU653" s="56"/>
      <c r="AV653" s="56"/>
      <c r="AW653" s="56"/>
      <c r="AX653" s="56"/>
      <c r="AY653" s="56"/>
      <c r="AZ653" s="56"/>
      <c r="BA653" s="56"/>
      <c r="BB653" s="56"/>
      <c r="BC653" s="56"/>
      <c r="BD653" s="56"/>
      <c r="BE653" s="56"/>
      <c r="BF653" s="56"/>
      <c r="BG653" s="56"/>
      <c r="BH653" s="56"/>
      <c r="BI653" s="44"/>
      <c r="BP653" s="9"/>
    </row>
    <row r="654" spans="1:68">
      <c r="A654" s="18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74"/>
      <c r="AN654" s="55"/>
      <c r="AO654" s="56"/>
      <c r="AP654" s="56"/>
      <c r="AQ654" s="56"/>
      <c r="AR654" s="68"/>
      <c r="AS654" s="71"/>
      <c r="AT654" s="56"/>
      <c r="AU654" s="56"/>
      <c r="AV654" s="56"/>
      <c r="AW654" s="56"/>
      <c r="AX654" s="56"/>
      <c r="AY654" s="56"/>
      <c r="AZ654" s="56"/>
      <c r="BA654" s="56"/>
      <c r="BB654" s="56"/>
      <c r="BC654" s="56"/>
      <c r="BD654" s="56"/>
      <c r="BE654" s="56"/>
      <c r="BF654" s="56"/>
      <c r="BG654" s="56"/>
      <c r="BH654" s="56"/>
      <c r="BI654" s="44"/>
      <c r="BP654" s="9"/>
    </row>
    <row r="655" spans="1:68">
      <c r="A655" s="18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74"/>
      <c r="AN655" s="55"/>
      <c r="AO655" s="56"/>
      <c r="AP655" s="56"/>
      <c r="AQ655" s="56"/>
      <c r="AR655" s="68"/>
      <c r="AS655" s="71"/>
      <c r="AT655" s="56"/>
      <c r="AU655" s="56"/>
      <c r="AV655" s="56"/>
      <c r="AW655" s="56"/>
      <c r="AX655" s="56"/>
      <c r="AY655" s="56"/>
      <c r="AZ655" s="56"/>
      <c r="BA655" s="56"/>
      <c r="BB655" s="56"/>
      <c r="BC655" s="56"/>
      <c r="BD655" s="56"/>
      <c r="BE655" s="56"/>
      <c r="BF655" s="56"/>
      <c r="BG655" s="56"/>
      <c r="BH655" s="56"/>
      <c r="BI655" s="44"/>
      <c r="BP655" s="9"/>
    </row>
    <row r="656" spans="1:68">
      <c r="A656" s="18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74"/>
      <c r="AN656" s="55"/>
      <c r="AO656" s="56"/>
      <c r="AP656" s="56"/>
      <c r="AQ656" s="56"/>
      <c r="AR656" s="68"/>
      <c r="AS656" s="71"/>
      <c r="AT656" s="56"/>
      <c r="AU656" s="56"/>
      <c r="AV656" s="56"/>
      <c r="AW656" s="56"/>
      <c r="AX656" s="56"/>
      <c r="AY656" s="56"/>
      <c r="AZ656" s="56"/>
      <c r="BA656" s="56"/>
      <c r="BB656" s="56"/>
      <c r="BC656" s="56"/>
      <c r="BD656" s="56"/>
      <c r="BE656" s="56"/>
      <c r="BF656" s="56"/>
      <c r="BG656" s="56"/>
      <c r="BH656" s="56"/>
      <c r="BI656" s="44"/>
      <c r="BP656" s="9"/>
    </row>
    <row r="657" spans="1:68">
      <c r="A657" s="18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74"/>
      <c r="AN657" s="55"/>
      <c r="AO657" s="56"/>
      <c r="AP657" s="56"/>
      <c r="AQ657" s="56"/>
      <c r="AR657" s="68"/>
      <c r="AS657" s="71"/>
      <c r="AT657" s="56"/>
      <c r="AU657" s="56"/>
      <c r="AV657" s="56"/>
      <c r="AW657" s="56"/>
      <c r="AX657" s="56"/>
      <c r="AY657" s="56"/>
      <c r="AZ657" s="56"/>
      <c r="BA657" s="56"/>
      <c r="BB657" s="56"/>
      <c r="BC657" s="56"/>
      <c r="BD657" s="56"/>
      <c r="BE657" s="56"/>
      <c r="BF657" s="56"/>
      <c r="BG657" s="56"/>
      <c r="BH657" s="56"/>
      <c r="BI657" s="44"/>
      <c r="BP657" s="9"/>
    </row>
    <row r="658" spans="1:68">
      <c r="A658" s="18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74"/>
      <c r="AN658" s="55"/>
      <c r="AO658" s="56"/>
      <c r="AP658" s="56"/>
      <c r="AQ658" s="56"/>
      <c r="AR658" s="68"/>
      <c r="AS658" s="71"/>
      <c r="AT658" s="56"/>
      <c r="AU658" s="56"/>
      <c r="AV658" s="56"/>
      <c r="AW658" s="56"/>
      <c r="AX658" s="56"/>
      <c r="AY658" s="56"/>
      <c r="AZ658" s="56"/>
      <c r="BA658" s="56"/>
      <c r="BB658" s="56"/>
      <c r="BC658" s="56"/>
      <c r="BD658" s="56"/>
      <c r="BE658" s="56"/>
      <c r="BF658" s="56"/>
      <c r="BG658" s="56"/>
      <c r="BH658" s="56"/>
      <c r="BI658" s="44"/>
      <c r="BP658" s="9"/>
    </row>
    <row r="659" spans="1:68">
      <c r="A659" s="18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74"/>
      <c r="AN659" s="55"/>
      <c r="AO659" s="56"/>
      <c r="AP659" s="56"/>
      <c r="AQ659" s="56"/>
      <c r="AR659" s="68"/>
      <c r="AS659" s="71"/>
      <c r="AT659" s="56"/>
      <c r="AU659" s="56"/>
      <c r="AV659" s="56"/>
      <c r="AW659" s="56"/>
      <c r="AX659" s="56"/>
      <c r="AY659" s="56"/>
      <c r="AZ659" s="56"/>
      <c r="BA659" s="56"/>
      <c r="BB659" s="56"/>
      <c r="BC659" s="56"/>
      <c r="BD659" s="56"/>
      <c r="BE659" s="56"/>
      <c r="BF659" s="56"/>
      <c r="BG659" s="56"/>
      <c r="BH659" s="56"/>
      <c r="BI659" s="44"/>
      <c r="BP659" s="9"/>
    </row>
    <row r="660" spans="1:68">
      <c r="A660" s="18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74"/>
      <c r="AN660" s="55"/>
      <c r="AO660" s="56"/>
      <c r="AP660" s="56"/>
      <c r="AQ660" s="56"/>
      <c r="AR660" s="68"/>
      <c r="AS660" s="71"/>
      <c r="AT660" s="56"/>
      <c r="AU660" s="56"/>
      <c r="AV660" s="56"/>
      <c r="AW660" s="56"/>
      <c r="AX660" s="56"/>
      <c r="AY660" s="56"/>
      <c r="AZ660" s="56"/>
      <c r="BA660" s="56"/>
      <c r="BB660" s="56"/>
      <c r="BC660" s="56"/>
      <c r="BD660" s="56"/>
      <c r="BE660" s="56"/>
      <c r="BF660" s="56"/>
      <c r="BG660" s="56"/>
      <c r="BH660" s="56"/>
      <c r="BI660" s="44"/>
      <c r="BP660" s="9"/>
    </row>
    <row r="661" spans="1:68">
      <c r="A661" s="18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74"/>
      <c r="AN661" s="55"/>
      <c r="AO661" s="56"/>
      <c r="AP661" s="56"/>
      <c r="AQ661" s="56"/>
      <c r="AR661" s="68"/>
      <c r="AS661" s="71"/>
      <c r="AT661" s="56"/>
      <c r="AU661" s="56"/>
      <c r="AV661" s="56"/>
      <c r="AW661" s="56"/>
      <c r="AX661" s="56"/>
      <c r="AY661" s="56"/>
      <c r="AZ661" s="56"/>
      <c r="BA661" s="56"/>
      <c r="BB661" s="56"/>
      <c r="BC661" s="56"/>
      <c r="BD661" s="56"/>
      <c r="BE661" s="56"/>
      <c r="BF661" s="56"/>
      <c r="BG661" s="56"/>
      <c r="BH661" s="56"/>
      <c r="BI661" s="44"/>
      <c r="BP661" s="9"/>
    </row>
    <row r="662" spans="1:68">
      <c r="A662" s="18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74"/>
      <c r="AN662" s="55"/>
      <c r="AO662" s="56"/>
      <c r="AP662" s="56"/>
      <c r="AQ662" s="56"/>
      <c r="AR662" s="68"/>
      <c r="AS662" s="71"/>
      <c r="AT662" s="56"/>
      <c r="AU662" s="56"/>
      <c r="AV662" s="56"/>
      <c r="AW662" s="56"/>
      <c r="AX662" s="56"/>
      <c r="AY662" s="56"/>
      <c r="AZ662" s="56"/>
      <c r="BA662" s="56"/>
      <c r="BB662" s="56"/>
      <c r="BC662" s="56"/>
      <c r="BD662" s="56"/>
      <c r="BE662" s="56"/>
      <c r="BF662" s="56"/>
      <c r="BG662" s="56"/>
      <c r="BH662" s="56"/>
      <c r="BI662" s="44"/>
      <c r="BP662" s="9"/>
    </row>
    <row r="663" spans="1:68">
      <c r="A663" s="18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74"/>
      <c r="AN663" s="55"/>
      <c r="AO663" s="56"/>
      <c r="AP663" s="56"/>
      <c r="AQ663" s="56"/>
      <c r="AR663" s="68"/>
      <c r="AS663" s="71"/>
      <c r="AT663" s="56"/>
      <c r="AU663" s="56"/>
      <c r="AV663" s="56"/>
      <c r="AW663" s="56"/>
      <c r="AX663" s="56"/>
      <c r="AY663" s="56"/>
      <c r="AZ663" s="56"/>
      <c r="BA663" s="56"/>
      <c r="BB663" s="56"/>
      <c r="BC663" s="56"/>
      <c r="BD663" s="56"/>
      <c r="BE663" s="56"/>
      <c r="BF663" s="56"/>
      <c r="BG663" s="56"/>
      <c r="BH663" s="56"/>
      <c r="BI663" s="44"/>
      <c r="BP663" s="9"/>
    </row>
    <row r="664" spans="1:68">
      <c r="A664" s="18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74"/>
      <c r="AN664" s="55"/>
      <c r="AO664" s="56"/>
      <c r="AP664" s="56"/>
      <c r="AQ664" s="56"/>
      <c r="AR664" s="68"/>
      <c r="AS664" s="71"/>
      <c r="AT664" s="56"/>
      <c r="AU664" s="56"/>
      <c r="AV664" s="56"/>
      <c r="AW664" s="56"/>
      <c r="AX664" s="56"/>
      <c r="AY664" s="56"/>
      <c r="AZ664" s="56"/>
      <c r="BA664" s="56"/>
      <c r="BB664" s="56"/>
      <c r="BC664" s="56"/>
      <c r="BD664" s="56"/>
      <c r="BE664" s="56"/>
      <c r="BF664" s="56"/>
      <c r="BG664" s="56"/>
      <c r="BH664" s="56"/>
      <c r="BI664" s="44"/>
      <c r="BP664" s="9"/>
    </row>
    <row r="665" spans="1:68">
      <c r="A665" s="18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74"/>
      <c r="AN665" s="55"/>
      <c r="AO665" s="56"/>
      <c r="AP665" s="56"/>
      <c r="AQ665" s="56"/>
      <c r="AR665" s="68"/>
      <c r="AS665" s="71"/>
      <c r="AT665" s="56"/>
      <c r="AU665" s="56"/>
      <c r="AV665" s="56"/>
      <c r="AW665" s="56"/>
      <c r="AX665" s="56"/>
      <c r="AY665" s="56"/>
      <c r="AZ665" s="56"/>
      <c r="BA665" s="56"/>
      <c r="BB665" s="56"/>
      <c r="BC665" s="56"/>
      <c r="BD665" s="56"/>
      <c r="BE665" s="56"/>
      <c r="BF665" s="56"/>
      <c r="BG665" s="56"/>
      <c r="BH665" s="56"/>
      <c r="BI665" s="44"/>
      <c r="BP665" s="9"/>
    </row>
    <row r="666" spans="1:68">
      <c r="A666" s="18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74"/>
      <c r="AN666" s="55"/>
      <c r="AO666" s="56"/>
      <c r="AP666" s="56"/>
      <c r="AQ666" s="56"/>
      <c r="AR666" s="68"/>
      <c r="AS666" s="71"/>
      <c r="AT666" s="56"/>
      <c r="AU666" s="56"/>
      <c r="AV666" s="56"/>
      <c r="AW666" s="56"/>
      <c r="AX666" s="56"/>
      <c r="AY666" s="56"/>
      <c r="AZ666" s="56"/>
      <c r="BA666" s="56"/>
      <c r="BB666" s="56"/>
      <c r="BC666" s="56"/>
      <c r="BD666" s="56"/>
      <c r="BE666" s="56"/>
      <c r="BF666" s="56"/>
      <c r="BG666" s="56"/>
      <c r="BH666" s="56"/>
      <c r="BI666" s="44"/>
      <c r="BP666" s="9"/>
    </row>
    <row r="667" spans="1:68">
      <c r="A667" s="18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74"/>
      <c r="AN667" s="55"/>
      <c r="AO667" s="56"/>
      <c r="AP667" s="56"/>
      <c r="AQ667" s="56"/>
      <c r="AR667" s="68"/>
      <c r="AS667" s="71"/>
      <c r="AT667" s="56"/>
      <c r="AU667" s="56"/>
      <c r="AV667" s="56"/>
      <c r="AW667" s="56"/>
      <c r="AX667" s="56"/>
      <c r="AY667" s="56"/>
      <c r="AZ667" s="56"/>
      <c r="BA667" s="56"/>
      <c r="BB667" s="56"/>
      <c r="BC667" s="56"/>
      <c r="BD667" s="56"/>
      <c r="BE667" s="56"/>
      <c r="BF667" s="56"/>
      <c r="BG667" s="56"/>
      <c r="BH667" s="56"/>
      <c r="BI667" s="44"/>
      <c r="BP667" s="9"/>
    </row>
    <row r="668" spans="1:68">
      <c r="A668" s="18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74"/>
      <c r="AN668" s="55"/>
      <c r="AO668" s="56"/>
      <c r="AP668" s="56"/>
      <c r="AQ668" s="56"/>
      <c r="AR668" s="68"/>
      <c r="AS668" s="71"/>
      <c r="AT668" s="56"/>
      <c r="AU668" s="56"/>
      <c r="AV668" s="56"/>
      <c r="AW668" s="56"/>
      <c r="AX668" s="56"/>
      <c r="AY668" s="56"/>
      <c r="AZ668" s="56"/>
      <c r="BA668" s="56"/>
      <c r="BB668" s="56"/>
      <c r="BC668" s="56"/>
      <c r="BD668" s="56"/>
      <c r="BE668" s="56"/>
      <c r="BF668" s="56"/>
      <c r="BG668" s="56"/>
      <c r="BH668" s="56"/>
      <c r="BI668" s="44"/>
      <c r="BP668" s="9"/>
    </row>
    <row r="669" spans="1:68">
      <c r="A669" s="18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74"/>
      <c r="AN669" s="55"/>
      <c r="AO669" s="56"/>
      <c r="AP669" s="56"/>
      <c r="AQ669" s="56"/>
      <c r="AR669" s="68"/>
      <c r="AS669" s="71"/>
      <c r="AT669" s="56"/>
      <c r="AU669" s="56"/>
      <c r="AV669" s="56"/>
      <c r="AW669" s="56"/>
      <c r="AX669" s="56"/>
      <c r="AY669" s="56"/>
      <c r="AZ669" s="56"/>
      <c r="BA669" s="56"/>
      <c r="BB669" s="56"/>
      <c r="BC669" s="56"/>
      <c r="BD669" s="56"/>
      <c r="BE669" s="56"/>
      <c r="BF669" s="56"/>
      <c r="BG669" s="56"/>
      <c r="BH669" s="56"/>
      <c r="BI669" s="44"/>
      <c r="BP669" s="9"/>
    </row>
    <row r="670" spans="1:68">
      <c r="A670" s="18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74"/>
      <c r="AN670" s="55"/>
      <c r="AO670" s="56"/>
      <c r="AP670" s="56"/>
      <c r="AQ670" s="56"/>
      <c r="AR670" s="68"/>
      <c r="AS670" s="71"/>
      <c r="AT670" s="56"/>
      <c r="AU670" s="56"/>
      <c r="AV670" s="56"/>
      <c r="AW670" s="56"/>
      <c r="AX670" s="56"/>
      <c r="AY670" s="56"/>
      <c r="AZ670" s="56"/>
      <c r="BA670" s="56"/>
      <c r="BB670" s="56"/>
      <c r="BC670" s="56"/>
      <c r="BD670" s="56"/>
      <c r="BE670" s="56"/>
      <c r="BF670" s="56"/>
      <c r="BG670" s="56"/>
      <c r="BH670" s="56"/>
      <c r="BI670" s="44"/>
      <c r="BP670" s="9"/>
    </row>
    <row r="671" spans="1:68">
      <c r="A671" s="18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74"/>
      <c r="AN671" s="55"/>
      <c r="AO671" s="56"/>
      <c r="AP671" s="56"/>
      <c r="AQ671" s="56"/>
      <c r="AR671" s="68"/>
      <c r="AS671" s="71"/>
      <c r="AT671" s="56"/>
      <c r="AU671" s="56"/>
      <c r="AV671" s="56"/>
      <c r="AW671" s="56"/>
      <c r="AX671" s="56"/>
      <c r="AY671" s="56"/>
      <c r="AZ671" s="56"/>
      <c r="BA671" s="56"/>
      <c r="BB671" s="56"/>
      <c r="BC671" s="56"/>
      <c r="BD671" s="56"/>
      <c r="BE671" s="56"/>
      <c r="BF671" s="56"/>
      <c r="BG671" s="56"/>
      <c r="BH671" s="56"/>
      <c r="BI671" s="44"/>
      <c r="BP671" s="9"/>
    </row>
    <row r="672" spans="1:68">
      <c r="A672" s="18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74"/>
      <c r="AN672" s="55"/>
      <c r="AO672" s="56"/>
      <c r="AP672" s="56"/>
      <c r="AQ672" s="56"/>
      <c r="AR672" s="68"/>
      <c r="AS672" s="71"/>
      <c r="AT672" s="56"/>
      <c r="AU672" s="56"/>
      <c r="AV672" s="56"/>
      <c r="AW672" s="56"/>
      <c r="AX672" s="56"/>
      <c r="AY672" s="56"/>
      <c r="AZ672" s="56"/>
      <c r="BA672" s="56"/>
      <c r="BB672" s="56"/>
      <c r="BC672" s="56"/>
      <c r="BD672" s="56"/>
      <c r="BE672" s="56"/>
      <c r="BF672" s="56"/>
      <c r="BG672" s="56"/>
      <c r="BH672" s="56"/>
      <c r="BI672" s="44"/>
      <c r="BP672" s="9"/>
    </row>
    <row r="673" spans="1:68">
      <c r="A673" s="18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74"/>
      <c r="AN673" s="55"/>
      <c r="AO673" s="56"/>
      <c r="AP673" s="56"/>
      <c r="AQ673" s="56"/>
      <c r="AR673" s="68"/>
      <c r="AS673" s="71"/>
      <c r="AT673" s="56"/>
      <c r="AU673" s="56"/>
      <c r="AV673" s="56"/>
      <c r="AW673" s="56"/>
      <c r="AX673" s="56"/>
      <c r="AY673" s="56"/>
      <c r="AZ673" s="56"/>
      <c r="BA673" s="56"/>
      <c r="BB673" s="56"/>
      <c r="BC673" s="56"/>
      <c r="BD673" s="56"/>
      <c r="BE673" s="56"/>
      <c r="BF673" s="56"/>
      <c r="BG673" s="56"/>
      <c r="BH673" s="56"/>
      <c r="BI673" s="44"/>
      <c r="BP673" s="9"/>
    </row>
    <row r="674" spans="1:68">
      <c r="A674" s="18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74"/>
      <c r="AN674" s="55"/>
      <c r="AO674" s="56"/>
      <c r="AP674" s="56"/>
      <c r="AQ674" s="56"/>
      <c r="AR674" s="68"/>
      <c r="AS674" s="71"/>
      <c r="AT674" s="56"/>
      <c r="AU674" s="56"/>
      <c r="AV674" s="56"/>
      <c r="AW674" s="56"/>
      <c r="AX674" s="56"/>
      <c r="AY674" s="56"/>
      <c r="AZ674" s="56"/>
      <c r="BA674" s="56"/>
      <c r="BB674" s="56"/>
      <c r="BC674" s="56"/>
      <c r="BD674" s="56"/>
      <c r="BE674" s="56"/>
      <c r="BF674" s="56"/>
      <c r="BG674" s="56"/>
      <c r="BH674" s="56"/>
      <c r="BI674" s="44"/>
      <c r="BP674" s="9"/>
    </row>
    <row r="675" spans="1:68">
      <c r="A675" s="18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74"/>
      <c r="AN675" s="55"/>
      <c r="AO675" s="56"/>
      <c r="AP675" s="56"/>
      <c r="AQ675" s="56"/>
      <c r="AR675" s="68"/>
      <c r="AS675" s="71"/>
      <c r="AT675" s="56"/>
      <c r="AU675" s="56"/>
      <c r="AV675" s="56"/>
      <c r="AW675" s="56"/>
      <c r="AX675" s="56"/>
      <c r="AY675" s="56"/>
      <c r="AZ675" s="56"/>
      <c r="BA675" s="56"/>
      <c r="BB675" s="56"/>
      <c r="BC675" s="56"/>
      <c r="BD675" s="56"/>
      <c r="BE675" s="56"/>
      <c r="BF675" s="56"/>
      <c r="BG675" s="56"/>
      <c r="BH675" s="56"/>
      <c r="BI675" s="44"/>
      <c r="BP675" s="9"/>
    </row>
    <row r="676" spans="1:68">
      <c r="A676" s="18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74"/>
      <c r="AN676" s="55"/>
      <c r="AO676" s="56"/>
      <c r="AP676" s="56"/>
      <c r="AQ676" s="56"/>
      <c r="AR676" s="68"/>
      <c r="AS676" s="71"/>
      <c r="AT676" s="56"/>
      <c r="AU676" s="56"/>
      <c r="AV676" s="56"/>
      <c r="AW676" s="56"/>
      <c r="AX676" s="56"/>
      <c r="AY676" s="56"/>
      <c r="AZ676" s="56"/>
      <c r="BA676" s="56"/>
      <c r="BB676" s="56"/>
      <c r="BC676" s="56"/>
      <c r="BD676" s="56"/>
      <c r="BE676" s="56"/>
      <c r="BF676" s="56"/>
      <c r="BG676" s="56"/>
      <c r="BH676" s="56"/>
      <c r="BI676" s="44"/>
      <c r="BP676" s="9"/>
    </row>
    <row r="677" spans="1:68">
      <c r="A677" s="18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74"/>
      <c r="AN677" s="55"/>
      <c r="AO677" s="56"/>
      <c r="AP677" s="56"/>
      <c r="AQ677" s="56"/>
      <c r="AR677" s="68"/>
      <c r="AS677" s="71"/>
      <c r="AT677" s="56"/>
      <c r="AU677" s="56"/>
      <c r="AV677" s="56"/>
      <c r="AW677" s="56"/>
      <c r="AX677" s="56"/>
      <c r="AY677" s="56"/>
      <c r="AZ677" s="56"/>
      <c r="BA677" s="56"/>
      <c r="BB677" s="56"/>
      <c r="BC677" s="56"/>
      <c r="BD677" s="56"/>
      <c r="BE677" s="56"/>
      <c r="BF677" s="56"/>
      <c r="BG677" s="56"/>
      <c r="BH677" s="56"/>
      <c r="BI677" s="44"/>
      <c r="BP677" s="9"/>
    </row>
    <row r="678" spans="1:68">
      <c r="A678" s="18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74"/>
      <c r="AN678" s="55"/>
      <c r="AO678" s="56"/>
      <c r="AP678" s="56"/>
      <c r="AQ678" s="56"/>
      <c r="AR678" s="68"/>
      <c r="AS678" s="71"/>
      <c r="AT678" s="56"/>
      <c r="AU678" s="56"/>
      <c r="AV678" s="56"/>
      <c r="AW678" s="56"/>
      <c r="AX678" s="56"/>
      <c r="AY678" s="56"/>
      <c r="AZ678" s="56"/>
      <c r="BA678" s="56"/>
      <c r="BB678" s="56"/>
      <c r="BC678" s="56"/>
      <c r="BD678" s="56"/>
      <c r="BE678" s="56"/>
      <c r="BF678" s="56"/>
      <c r="BG678" s="56"/>
      <c r="BH678" s="56"/>
      <c r="BI678" s="44"/>
      <c r="BP678" s="9"/>
    </row>
    <row r="679" spans="1:68">
      <c r="A679" s="18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74"/>
      <c r="AN679" s="55"/>
      <c r="AO679" s="56"/>
      <c r="AP679" s="56"/>
      <c r="AQ679" s="56"/>
      <c r="AR679" s="68"/>
      <c r="AS679" s="71"/>
      <c r="AT679" s="56"/>
      <c r="AU679" s="56"/>
      <c r="AV679" s="56"/>
      <c r="AW679" s="56"/>
      <c r="AX679" s="56"/>
      <c r="AY679" s="56"/>
      <c r="AZ679" s="56"/>
      <c r="BA679" s="56"/>
      <c r="BB679" s="56"/>
      <c r="BC679" s="56"/>
      <c r="BD679" s="56"/>
      <c r="BE679" s="56"/>
      <c r="BF679" s="56"/>
      <c r="BG679" s="56"/>
      <c r="BH679" s="56"/>
      <c r="BI679" s="44"/>
      <c r="BP679" s="9"/>
    </row>
    <row r="680" spans="1:68">
      <c r="A680" s="18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74"/>
      <c r="AN680" s="55"/>
      <c r="AO680" s="56"/>
      <c r="AP680" s="56"/>
      <c r="AQ680" s="56"/>
      <c r="AR680" s="68"/>
      <c r="AS680" s="71"/>
      <c r="AT680" s="56"/>
      <c r="AU680" s="56"/>
      <c r="AV680" s="56"/>
      <c r="AW680" s="56"/>
      <c r="AX680" s="56"/>
      <c r="AY680" s="56"/>
      <c r="AZ680" s="56"/>
      <c r="BA680" s="56"/>
      <c r="BB680" s="56"/>
      <c r="BC680" s="56"/>
      <c r="BD680" s="56"/>
      <c r="BE680" s="56"/>
      <c r="BF680" s="56"/>
      <c r="BG680" s="56"/>
      <c r="BH680" s="56"/>
      <c r="BI680" s="44"/>
      <c r="BP680" s="9"/>
    </row>
    <row r="681" spans="1:68">
      <c r="A681" s="18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74"/>
      <c r="AN681" s="55"/>
      <c r="AO681" s="56"/>
      <c r="AP681" s="56"/>
      <c r="AQ681" s="56"/>
      <c r="AR681" s="68"/>
      <c r="AS681" s="71"/>
      <c r="AT681" s="56"/>
      <c r="AU681" s="56"/>
      <c r="AV681" s="56"/>
      <c r="AW681" s="56"/>
      <c r="AX681" s="56"/>
      <c r="AY681" s="56"/>
      <c r="AZ681" s="56"/>
      <c r="BA681" s="56"/>
      <c r="BB681" s="56"/>
      <c r="BC681" s="56"/>
      <c r="BD681" s="56"/>
      <c r="BE681" s="56"/>
      <c r="BF681" s="56"/>
      <c r="BG681" s="56"/>
      <c r="BH681" s="56"/>
      <c r="BI681" s="44"/>
      <c r="BP681" s="9"/>
    </row>
    <row r="682" spans="1:68">
      <c r="A682" s="18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74"/>
      <c r="AN682" s="55"/>
      <c r="AO682" s="56"/>
      <c r="AP682" s="56"/>
      <c r="AQ682" s="56"/>
      <c r="AR682" s="68"/>
      <c r="AS682" s="71"/>
      <c r="AT682" s="56"/>
      <c r="AU682" s="56"/>
      <c r="AV682" s="56"/>
      <c r="AW682" s="56"/>
      <c r="AX682" s="56"/>
      <c r="AY682" s="56"/>
      <c r="AZ682" s="56"/>
      <c r="BA682" s="56"/>
      <c r="BB682" s="56"/>
      <c r="BC682" s="56"/>
      <c r="BD682" s="56"/>
      <c r="BE682" s="56"/>
      <c r="BF682" s="56"/>
      <c r="BG682" s="56"/>
      <c r="BH682" s="56"/>
      <c r="BI682" s="44"/>
      <c r="BP682" s="9"/>
    </row>
    <row r="683" spans="1:68">
      <c r="A683" s="18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74"/>
      <c r="AN683" s="55"/>
      <c r="AO683" s="56"/>
      <c r="AP683" s="56"/>
      <c r="AQ683" s="56"/>
      <c r="AR683" s="68"/>
      <c r="AS683" s="71"/>
      <c r="AT683" s="56"/>
      <c r="AU683" s="56"/>
      <c r="AV683" s="56"/>
      <c r="AW683" s="56"/>
      <c r="AX683" s="56"/>
      <c r="AY683" s="56"/>
      <c r="AZ683" s="56"/>
      <c r="BA683" s="56"/>
      <c r="BB683" s="56"/>
      <c r="BC683" s="56"/>
      <c r="BD683" s="56"/>
      <c r="BE683" s="56"/>
      <c r="BF683" s="56"/>
      <c r="BG683" s="56"/>
      <c r="BH683" s="56"/>
      <c r="BI683" s="44"/>
      <c r="BP683" s="9"/>
    </row>
    <row r="684" spans="1:68">
      <c r="A684" s="18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74"/>
      <c r="AN684" s="55"/>
      <c r="AO684" s="56"/>
      <c r="AP684" s="56"/>
      <c r="AQ684" s="56"/>
      <c r="AR684" s="68"/>
      <c r="AS684" s="71"/>
      <c r="AT684" s="56"/>
      <c r="AU684" s="56"/>
      <c r="AV684" s="56"/>
      <c r="AW684" s="56"/>
      <c r="AX684" s="56"/>
      <c r="AY684" s="56"/>
      <c r="AZ684" s="56"/>
      <c r="BA684" s="56"/>
      <c r="BB684" s="56"/>
      <c r="BC684" s="56"/>
      <c r="BD684" s="56"/>
      <c r="BE684" s="56"/>
      <c r="BF684" s="56"/>
      <c r="BG684" s="56"/>
      <c r="BH684" s="56"/>
      <c r="BI684" s="44"/>
      <c r="BP684" s="9"/>
    </row>
    <row r="685" spans="1:68">
      <c r="A685" s="18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74"/>
      <c r="AN685" s="55"/>
      <c r="AO685" s="56"/>
      <c r="AP685" s="56"/>
      <c r="AQ685" s="56"/>
      <c r="AR685" s="68"/>
      <c r="AS685" s="71"/>
      <c r="AT685" s="56"/>
      <c r="AU685" s="56"/>
      <c r="AV685" s="56"/>
      <c r="AW685" s="56"/>
      <c r="AX685" s="56"/>
      <c r="AY685" s="56"/>
      <c r="AZ685" s="56"/>
      <c r="BA685" s="56"/>
      <c r="BB685" s="56"/>
      <c r="BC685" s="56"/>
      <c r="BD685" s="56"/>
      <c r="BE685" s="56"/>
      <c r="BF685" s="56"/>
      <c r="BG685" s="56"/>
      <c r="BH685" s="56"/>
      <c r="BI685" s="44"/>
      <c r="BP685" s="9"/>
    </row>
    <row r="686" spans="1:68">
      <c r="A686" s="18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74"/>
      <c r="AN686" s="55"/>
      <c r="AO686" s="56"/>
      <c r="AP686" s="56"/>
      <c r="AQ686" s="56"/>
      <c r="AR686" s="68"/>
      <c r="AS686" s="71"/>
      <c r="AT686" s="56"/>
      <c r="AU686" s="56"/>
      <c r="AV686" s="56"/>
      <c r="AW686" s="56"/>
      <c r="AX686" s="56"/>
      <c r="AY686" s="56"/>
      <c r="AZ686" s="56"/>
      <c r="BA686" s="56"/>
      <c r="BB686" s="56"/>
      <c r="BC686" s="56"/>
      <c r="BD686" s="56"/>
      <c r="BE686" s="56"/>
      <c r="BF686" s="56"/>
      <c r="BG686" s="56"/>
      <c r="BH686" s="56"/>
      <c r="BI686" s="44"/>
      <c r="BP686" s="9"/>
    </row>
    <row r="687" spans="1:68">
      <c r="A687" s="18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74"/>
      <c r="AN687" s="55"/>
      <c r="AO687" s="56"/>
      <c r="AP687" s="56"/>
      <c r="AQ687" s="56"/>
      <c r="AR687" s="68"/>
      <c r="AS687" s="71"/>
      <c r="AT687" s="56"/>
      <c r="AU687" s="56"/>
      <c r="AV687" s="56"/>
      <c r="AW687" s="56"/>
      <c r="AX687" s="56"/>
      <c r="AY687" s="56"/>
      <c r="AZ687" s="56"/>
      <c r="BA687" s="56"/>
      <c r="BB687" s="56"/>
      <c r="BC687" s="56"/>
      <c r="BD687" s="56"/>
      <c r="BE687" s="56"/>
      <c r="BF687" s="56"/>
      <c r="BG687" s="56"/>
      <c r="BH687" s="56"/>
      <c r="BI687" s="44"/>
      <c r="BP687" s="9"/>
    </row>
    <row r="688" spans="1:68">
      <c r="A688" s="18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74"/>
      <c r="AN688" s="55"/>
      <c r="AO688" s="56"/>
      <c r="AP688" s="56"/>
      <c r="AQ688" s="56"/>
      <c r="AR688" s="68"/>
      <c r="AS688" s="71"/>
      <c r="AT688" s="56"/>
      <c r="AU688" s="56"/>
      <c r="AV688" s="56"/>
      <c r="AW688" s="56"/>
      <c r="AX688" s="56"/>
      <c r="AY688" s="56"/>
      <c r="AZ688" s="56"/>
      <c r="BA688" s="56"/>
      <c r="BB688" s="56"/>
      <c r="BC688" s="56"/>
      <c r="BD688" s="56"/>
      <c r="BE688" s="56"/>
      <c r="BF688" s="56"/>
      <c r="BG688" s="56"/>
      <c r="BH688" s="56"/>
      <c r="BI688" s="44"/>
      <c r="BP688" s="9"/>
    </row>
    <row r="689" spans="1:68">
      <c r="A689" s="18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74"/>
      <c r="AN689" s="55"/>
      <c r="AO689" s="56"/>
      <c r="AP689" s="56"/>
      <c r="AQ689" s="56"/>
      <c r="AR689" s="68"/>
      <c r="AS689" s="71"/>
      <c r="AT689" s="56"/>
      <c r="AU689" s="56"/>
      <c r="AV689" s="56"/>
      <c r="AW689" s="56"/>
      <c r="AX689" s="56"/>
      <c r="AY689" s="56"/>
      <c r="AZ689" s="56"/>
      <c r="BA689" s="56"/>
      <c r="BB689" s="56"/>
      <c r="BC689" s="56"/>
      <c r="BD689" s="56"/>
      <c r="BE689" s="56"/>
      <c r="BF689" s="56"/>
      <c r="BG689" s="56"/>
      <c r="BH689" s="56"/>
      <c r="BI689" s="44"/>
      <c r="BP689" s="9"/>
    </row>
    <row r="690" spans="1:68">
      <c r="A690" s="18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74"/>
      <c r="AN690" s="55"/>
      <c r="AO690" s="56"/>
      <c r="AP690" s="56"/>
      <c r="AQ690" s="56"/>
      <c r="AR690" s="68"/>
      <c r="AS690" s="71"/>
      <c r="AT690" s="56"/>
      <c r="AU690" s="56"/>
      <c r="AV690" s="56"/>
      <c r="AW690" s="56"/>
      <c r="AX690" s="56"/>
      <c r="AY690" s="56"/>
      <c r="AZ690" s="56"/>
      <c r="BA690" s="56"/>
      <c r="BB690" s="56"/>
      <c r="BC690" s="56"/>
      <c r="BD690" s="56"/>
      <c r="BE690" s="56"/>
      <c r="BF690" s="56"/>
      <c r="BG690" s="56"/>
      <c r="BH690" s="56"/>
      <c r="BI690" s="44"/>
      <c r="BP690" s="9"/>
    </row>
    <row r="691" spans="1:68">
      <c r="A691" s="18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74"/>
      <c r="AN691" s="55"/>
      <c r="AO691" s="56"/>
      <c r="AP691" s="56"/>
      <c r="AQ691" s="56"/>
      <c r="AR691" s="68"/>
      <c r="AS691" s="71"/>
      <c r="AT691" s="56"/>
      <c r="AU691" s="56"/>
      <c r="AV691" s="56"/>
      <c r="AW691" s="56"/>
      <c r="AX691" s="56"/>
      <c r="AY691" s="56"/>
      <c r="AZ691" s="56"/>
      <c r="BA691" s="56"/>
      <c r="BB691" s="56"/>
      <c r="BC691" s="56"/>
      <c r="BD691" s="56"/>
      <c r="BE691" s="56"/>
      <c r="BF691" s="56"/>
      <c r="BG691" s="56"/>
      <c r="BH691" s="56"/>
      <c r="BI691" s="44"/>
      <c r="BP691" s="9"/>
    </row>
    <row r="692" spans="1:68">
      <c r="A692" s="18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74"/>
      <c r="AN692" s="55"/>
      <c r="AO692" s="56"/>
      <c r="AP692" s="56"/>
      <c r="AQ692" s="56"/>
      <c r="AR692" s="68"/>
      <c r="AS692" s="71"/>
      <c r="AT692" s="56"/>
      <c r="AU692" s="56"/>
      <c r="AV692" s="56"/>
      <c r="AW692" s="56"/>
      <c r="AX692" s="56"/>
      <c r="AY692" s="56"/>
      <c r="AZ692" s="56"/>
      <c r="BA692" s="56"/>
      <c r="BB692" s="56"/>
      <c r="BC692" s="56"/>
      <c r="BD692" s="56"/>
      <c r="BE692" s="56"/>
      <c r="BF692" s="56"/>
      <c r="BG692" s="56"/>
      <c r="BH692" s="56"/>
      <c r="BI692" s="44"/>
      <c r="BP692" s="9"/>
    </row>
    <row r="693" spans="1:68">
      <c r="A693" s="18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74"/>
      <c r="AN693" s="55"/>
      <c r="AO693" s="56"/>
      <c r="AP693" s="56"/>
      <c r="AQ693" s="56"/>
      <c r="AR693" s="68"/>
      <c r="AS693" s="71"/>
      <c r="AT693" s="56"/>
      <c r="AU693" s="56"/>
      <c r="AV693" s="56"/>
      <c r="AW693" s="56"/>
      <c r="AX693" s="56"/>
      <c r="AY693" s="56"/>
      <c r="AZ693" s="56"/>
      <c r="BA693" s="56"/>
      <c r="BB693" s="56"/>
      <c r="BC693" s="56"/>
      <c r="BD693" s="56"/>
      <c r="BE693" s="56"/>
      <c r="BF693" s="56"/>
      <c r="BG693" s="56"/>
      <c r="BH693" s="56"/>
      <c r="BI693" s="44"/>
      <c r="BP693" s="9"/>
    </row>
    <row r="694" spans="1:68">
      <c r="A694" s="18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74"/>
      <c r="AN694" s="55"/>
      <c r="AO694" s="56"/>
      <c r="AP694" s="56"/>
      <c r="AQ694" s="56"/>
      <c r="AR694" s="68"/>
      <c r="AS694" s="71"/>
      <c r="AT694" s="56"/>
      <c r="AU694" s="56"/>
      <c r="AV694" s="56"/>
      <c r="AW694" s="56"/>
      <c r="AX694" s="56"/>
      <c r="AY694" s="56"/>
      <c r="AZ694" s="56"/>
      <c r="BA694" s="56"/>
      <c r="BB694" s="56"/>
      <c r="BC694" s="56"/>
      <c r="BD694" s="56"/>
      <c r="BE694" s="56"/>
      <c r="BF694" s="56"/>
      <c r="BG694" s="56"/>
      <c r="BH694" s="56"/>
      <c r="BI694" s="44"/>
      <c r="BP694" s="9"/>
    </row>
    <row r="695" spans="1:68">
      <c r="A695" s="18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74"/>
      <c r="AN695" s="55"/>
      <c r="AO695" s="56"/>
      <c r="AP695" s="56"/>
      <c r="AQ695" s="56"/>
      <c r="AR695" s="68"/>
      <c r="AS695" s="71"/>
      <c r="AT695" s="56"/>
      <c r="AU695" s="56"/>
      <c r="AV695" s="56"/>
      <c r="AW695" s="56"/>
      <c r="AX695" s="56"/>
      <c r="AY695" s="56"/>
      <c r="AZ695" s="56"/>
      <c r="BA695" s="56"/>
      <c r="BB695" s="56"/>
      <c r="BC695" s="56"/>
      <c r="BD695" s="56"/>
      <c r="BE695" s="56"/>
      <c r="BF695" s="56"/>
      <c r="BG695" s="56"/>
      <c r="BH695" s="56"/>
      <c r="BI695" s="44"/>
      <c r="BP695" s="9"/>
    </row>
    <row r="696" spans="1:68">
      <c r="A696" s="18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74"/>
      <c r="AN696" s="55"/>
      <c r="AO696" s="56"/>
      <c r="AP696" s="56"/>
      <c r="AQ696" s="56"/>
      <c r="AR696" s="68"/>
      <c r="AS696" s="71"/>
      <c r="AT696" s="56"/>
      <c r="AU696" s="56"/>
      <c r="AV696" s="56"/>
      <c r="AW696" s="56"/>
      <c r="AX696" s="56"/>
      <c r="AY696" s="56"/>
      <c r="AZ696" s="56"/>
      <c r="BA696" s="56"/>
      <c r="BB696" s="56"/>
      <c r="BC696" s="56"/>
      <c r="BD696" s="56"/>
      <c r="BE696" s="56"/>
      <c r="BF696" s="56"/>
      <c r="BG696" s="56"/>
      <c r="BH696" s="56"/>
      <c r="BI696" s="44"/>
      <c r="BP696" s="9"/>
    </row>
    <row r="697" spans="1:68">
      <c r="A697" s="18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74"/>
      <c r="AN697" s="55"/>
      <c r="AO697" s="56"/>
      <c r="AP697" s="56"/>
      <c r="AQ697" s="56"/>
      <c r="AR697" s="68"/>
      <c r="AS697" s="71"/>
      <c r="AT697" s="56"/>
      <c r="AU697" s="56"/>
      <c r="AV697" s="56"/>
      <c r="AW697" s="56"/>
      <c r="AX697" s="56"/>
      <c r="AY697" s="56"/>
      <c r="AZ697" s="56"/>
      <c r="BA697" s="56"/>
      <c r="BB697" s="56"/>
      <c r="BC697" s="56"/>
      <c r="BD697" s="56"/>
      <c r="BE697" s="56"/>
      <c r="BF697" s="56"/>
      <c r="BG697" s="56"/>
      <c r="BH697" s="56"/>
      <c r="BI697" s="44"/>
      <c r="BP697" s="9"/>
    </row>
    <row r="698" spans="1:68">
      <c r="A698" s="18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74"/>
      <c r="AN698" s="55"/>
      <c r="AO698" s="56"/>
      <c r="AP698" s="56"/>
      <c r="AQ698" s="56"/>
      <c r="AR698" s="68"/>
      <c r="AS698" s="71"/>
      <c r="AT698" s="56"/>
      <c r="AU698" s="56"/>
      <c r="AV698" s="56"/>
      <c r="AW698" s="56"/>
      <c r="AX698" s="56"/>
      <c r="AY698" s="56"/>
      <c r="AZ698" s="56"/>
      <c r="BA698" s="56"/>
      <c r="BB698" s="56"/>
      <c r="BC698" s="56"/>
      <c r="BD698" s="56"/>
      <c r="BE698" s="56"/>
      <c r="BF698" s="56"/>
      <c r="BG698" s="56"/>
      <c r="BH698" s="56"/>
      <c r="BI698" s="44"/>
      <c r="BP698" s="9"/>
    </row>
    <row r="699" spans="1:68">
      <c r="A699" s="18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74"/>
      <c r="AN699" s="55"/>
      <c r="AO699" s="56"/>
      <c r="AP699" s="56"/>
      <c r="AQ699" s="56"/>
      <c r="AR699" s="68"/>
      <c r="AS699" s="71"/>
      <c r="AT699" s="56"/>
      <c r="AU699" s="56"/>
      <c r="AV699" s="56"/>
      <c r="AW699" s="56"/>
      <c r="AX699" s="56"/>
      <c r="AY699" s="56"/>
      <c r="AZ699" s="56"/>
      <c r="BA699" s="56"/>
      <c r="BB699" s="56"/>
      <c r="BC699" s="56"/>
      <c r="BD699" s="56"/>
      <c r="BE699" s="56"/>
      <c r="BF699" s="56"/>
      <c r="BG699" s="56"/>
      <c r="BH699" s="56"/>
      <c r="BI699" s="44"/>
      <c r="BP699" s="9"/>
    </row>
    <row r="700" spans="1:68">
      <c r="A700" s="18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74"/>
      <c r="AN700" s="55"/>
      <c r="AO700" s="56"/>
      <c r="AP700" s="56"/>
      <c r="AQ700" s="56"/>
      <c r="AR700" s="68"/>
      <c r="AS700" s="71"/>
      <c r="AT700" s="56"/>
      <c r="AU700" s="56"/>
      <c r="AV700" s="56"/>
      <c r="AW700" s="56"/>
      <c r="AX700" s="56"/>
      <c r="AY700" s="56"/>
      <c r="AZ700" s="56"/>
      <c r="BA700" s="56"/>
      <c r="BB700" s="56"/>
      <c r="BC700" s="56"/>
      <c r="BD700" s="56"/>
      <c r="BE700" s="56"/>
      <c r="BF700" s="56"/>
      <c r="BG700" s="56"/>
      <c r="BH700" s="56"/>
      <c r="BI700" s="44"/>
      <c r="BP700" s="9"/>
    </row>
    <row r="701" spans="1:68">
      <c r="A701" s="18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74"/>
      <c r="AN701" s="55"/>
      <c r="AO701" s="56"/>
      <c r="AP701" s="56"/>
      <c r="AQ701" s="56"/>
      <c r="AR701" s="68"/>
      <c r="AS701" s="71"/>
      <c r="AT701" s="56"/>
      <c r="AU701" s="56"/>
      <c r="AV701" s="56"/>
      <c r="AW701" s="56"/>
      <c r="AX701" s="56"/>
      <c r="AY701" s="56"/>
      <c r="AZ701" s="56"/>
      <c r="BA701" s="56"/>
      <c r="BB701" s="56"/>
      <c r="BC701" s="56"/>
      <c r="BD701" s="56"/>
      <c r="BE701" s="56"/>
      <c r="BF701" s="56"/>
      <c r="BG701" s="56"/>
      <c r="BH701" s="56"/>
      <c r="BI701" s="44"/>
      <c r="BP701" s="9"/>
    </row>
    <row r="702" spans="1:68">
      <c r="A702" s="18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74"/>
      <c r="AN702" s="55"/>
      <c r="AO702" s="56"/>
      <c r="AP702" s="56"/>
      <c r="AQ702" s="56"/>
      <c r="AR702" s="68"/>
      <c r="AS702" s="71"/>
      <c r="AT702" s="56"/>
      <c r="AU702" s="56"/>
      <c r="AV702" s="56"/>
      <c r="AW702" s="56"/>
      <c r="AX702" s="56"/>
      <c r="AY702" s="56"/>
      <c r="AZ702" s="56"/>
      <c r="BA702" s="56"/>
      <c r="BB702" s="56"/>
      <c r="BC702" s="56"/>
      <c r="BD702" s="56"/>
      <c r="BE702" s="56"/>
      <c r="BF702" s="56"/>
      <c r="BG702" s="56"/>
      <c r="BH702" s="56"/>
      <c r="BI702" s="44"/>
      <c r="BP702" s="9"/>
    </row>
    <row r="703" spans="1:68">
      <c r="A703" s="18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74"/>
      <c r="AN703" s="55"/>
      <c r="AO703" s="56"/>
      <c r="AP703" s="56"/>
      <c r="AQ703" s="56"/>
      <c r="AR703" s="68"/>
      <c r="AS703" s="71"/>
      <c r="AT703" s="56"/>
      <c r="AU703" s="56"/>
      <c r="AV703" s="56"/>
      <c r="AW703" s="56"/>
      <c r="AX703" s="56"/>
      <c r="AY703" s="56"/>
      <c r="AZ703" s="56"/>
      <c r="BA703" s="56"/>
      <c r="BB703" s="56"/>
      <c r="BC703" s="56"/>
      <c r="BD703" s="56"/>
      <c r="BE703" s="56"/>
      <c r="BF703" s="56"/>
      <c r="BG703" s="56"/>
      <c r="BH703" s="56"/>
      <c r="BI703" s="44"/>
      <c r="BP703" s="9"/>
    </row>
    <row r="704" spans="1:68">
      <c r="A704" s="18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74"/>
      <c r="AN704" s="55"/>
      <c r="AO704" s="56"/>
      <c r="AP704" s="56"/>
      <c r="AQ704" s="56"/>
      <c r="AR704" s="68"/>
      <c r="AS704" s="71"/>
      <c r="AT704" s="56"/>
      <c r="AU704" s="56"/>
      <c r="AV704" s="56"/>
      <c r="AW704" s="56"/>
      <c r="AX704" s="56"/>
      <c r="AY704" s="56"/>
      <c r="AZ704" s="56"/>
      <c r="BA704" s="56"/>
      <c r="BB704" s="56"/>
      <c r="BC704" s="56"/>
      <c r="BD704" s="56"/>
      <c r="BE704" s="56"/>
      <c r="BF704" s="56"/>
      <c r="BG704" s="56"/>
      <c r="BH704" s="56"/>
      <c r="BI704" s="44"/>
      <c r="BP704" s="9"/>
    </row>
    <row r="705" spans="1:68">
      <c r="A705" s="18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74"/>
      <c r="AN705" s="55"/>
      <c r="AO705" s="56"/>
      <c r="AP705" s="56"/>
      <c r="AQ705" s="56"/>
      <c r="AR705" s="68"/>
      <c r="AS705" s="71"/>
      <c r="AT705" s="56"/>
      <c r="AU705" s="56"/>
      <c r="AV705" s="56"/>
      <c r="AW705" s="56"/>
      <c r="AX705" s="56"/>
      <c r="AY705" s="56"/>
      <c r="AZ705" s="56"/>
      <c r="BA705" s="56"/>
      <c r="BB705" s="56"/>
      <c r="BC705" s="56"/>
      <c r="BD705" s="56"/>
      <c r="BE705" s="56"/>
      <c r="BF705" s="56"/>
      <c r="BG705" s="56"/>
      <c r="BH705" s="56"/>
      <c r="BI705" s="44"/>
      <c r="BP705" s="9"/>
    </row>
    <row r="706" spans="1:68">
      <c r="A706" s="18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74"/>
      <c r="AN706" s="55"/>
      <c r="AO706" s="56"/>
      <c r="AP706" s="56"/>
      <c r="AQ706" s="56"/>
      <c r="AR706" s="68"/>
      <c r="AS706" s="71"/>
      <c r="AT706" s="56"/>
      <c r="AU706" s="56"/>
      <c r="AV706" s="56"/>
      <c r="AW706" s="56"/>
      <c r="AX706" s="56"/>
      <c r="AY706" s="56"/>
      <c r="AZ706" s="56"/>
      <c r="BA706" s="56"/>
      <c r="BB706" s="56"/>
      <c r="BC706" s="56"/>
      <c r="BD706" s="56"/>
      <c r="BE706" s="56"/>
      <c r="BF706" s="56"/>
      <c r="BG706" s="56"/>
      <c r="BH706" s="56"/>
      <c r="BI706" s="44"/>
      <c r="BP706" s="9"/>
    </row>
    <row r="707" spans="1:68">
      <c r="A707" s="18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74"/>
      <c r="AN707" s="55"/>
      <c r="AO707" s="56"/>
      <c r="AP707" s="56"/>
      <c r="AQ707" s="56"/>
      <c r="AR707" s="68"/>
      <c r="AS707" s="71"/>
      <c r="AT707" s="56"/>
      <c r="AU707" s="56"/>
      <c r="AV707" s="56"/>
      <c r="AW707" s="56"/>
      <c r="AX707" s="56"/>
      <c r="AY707" s="56"/>
      <c r="AZ707" s="56"/>
      <c r="BA707" s="56"/>
      <c r="BB707" s="56"/>
      <c r="BC707" s="56"/>
      <c r="BD707" s="56"/>
      <c r="BE707" s="56"/>
      <c r="BF707" s="56"/>
      <c r="BG707" s="56"/>
      <c r="BH707" s="56"/>
      <c r="BI707" s="44"/>
      <c r="BP707" s="9"/>
    </row>
    <row r="708" spans="1:68">
      <c r="A708" s="18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74"/>
      <c r="AN708" s="55"/>
      <c r="AO708" s="56"/>
      <c r="AP708" s="56"/>
      <c r="AQ708" s="56"/>
      <c r="AR708" s="68"/>
      <c r="AS708" s="71"/>
      <c r="AT708" s="56"/>
      <c r="AU708" s="56"/>
      <c r="AV708" s="56"/>
      <c r="AW708" s="56"/>
      <c r="AX708" s="56"/>
      <c r="AY708" s="56"/>
      <c r="AZ708" s="56"/>
      <c r="BA708" s="56"/>
      <c r="BB708" s="56"/>
      <c r="BC708" s="56"/>
      <c r="BD708" s="56"/>
      <c r="BE708" s="56"/>
      <c r="BF708" s="56"/>
      <c r="BG708" s="56"/>
      <c r="BH708" s="56"/>
      <c r="BI708" s="44"/>
      <c r="BP708" s="9"/>
    </row>
    <row r="709" spans="1:68">
      <c r="A709" s="18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74"/>
      <c r="AN709" s="55"/>
      <c r="AO709" s="56"/>
      <c r="AP709" s="56"/>
      <c r="AQ709" s="56"/>
      <c r="AR709" s="68"/>
      <c r="AS709" s="71"/>
      <c r="AT709" s="56"/>
      <c r="AU709" s="56"/>
      <c r="AV709" s="56"/>
      <c r="AW709" s="56"/>
      <c r="AX709" s="56"/>
      <c r="AY709" s="56"/>
      <c r="AZ709" s="56"/>
      <c r="BA709" s="56"/>
      <c r="BB709" s="56"/>
      <c r="BC709" s="56"/>
      <c r="BD709" s="56"/>
      <c r="BE709" s="56"/>
      <c r="BF709" s="56"/>
      <c r="BG709" s="56"/>
      <c r="BH709" s="56"/>
      <c r="BI709" s="44"/>
      <c r="BP709" s="9"/>
    </row>
    <row r="710" spans="1:68">
      <c r="A710" s="18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74"/>
      <c r="AN710" s="55"/>
      <c r="AO710" s="56"/>
      <c r="AP710" s="56"/>
      <c r="AQ710" s="56"/>
      <c r="AR710" s="68"/>
      <c r="AS710" s="71"/>
      <c r="AT710" s="56"/>
      <c r="AU710" s="56"/>
      <c r="AV710" s="56"/>
      <c r="AW710" s="56"/>
      <c r="AX710" s="56"/>
      <c r="AY710" s="56"/>
      <c r="AZ710" s="56"/>
      <c r="BA710" s="56"/>
      <c r="BB710" s="56"/>
      <c r="BC710" s="56"/>
      <c r="BD710" s="56"/>
      <c r="BE710" s="56"/>
      <c r="BF710" s="56"/>
      <c r="BG710" s="56"/>
      <c r="BH710" s="56"/>
      <c r="BI710" s="44"/>
      <c r="BP710" s="9"/>
    </row>
    <row r="711" spans="1:68">
      <c r="A711" s="18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74"/>
      <c r="AN711" s="55"/>
      <c r="AO711" s="56"/>
      <c r="AP711" s="56"/>
      <c r="AQ711" s="56"/>
      <c r="AR711" s="68"/>
      <c r="AS711" s="71"/>
      <c r="AT711" s="56"/>
      <c r="AU711" s="56"/>
      <c r="AV711" s="56"/>
      <c r="AW711" s="56"/>
      <c r="AX711" s="56"/>
      <c r="AY711" s="56"/>
      <c r="AZ711" s="56"/>
      <c r="BA711" s="56"/>
      <c r="BB711" s="56"/>
      <c r="BC711" s="56"/>
      <c r="BD711" s="56"/>
      <c r="BE711" s="56"/>
      <c r="BF711" s="56"/>
      <c r="BG711" s="56"/>
      <c r="BH711" s="56"/>
      <c r="BI711" s="44"/>
      <c r="BP711" s="9"/>
    </row>
    <row r="712" spans="1:68">
      <c r="A712" s="18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74"/>
      <c r="AN712" s="55"/>
      <c r="AO712" s="56"/>
      <c r="AP712" s="56"/>
      <c r="AQ712" s="56"/>
      <c r="AR712" s="68"/>
      <c r="AS712" s="71"/>
      <c r="AT712" s="56"/>
      <c r="AU712" s="56"/>
      <c r="AV712" s="56"/>
      <c r="AW712" s="56"/>
      <c r="AX712" s="56"/>
      <c r="AY712" s="56"/>
      <c r="AZ712" s="56"/>
      <c r="BA712" s="56"/>
      <c r="BB712" s="56"/>
      <c r="BC712" s="56"/>
      <c r="BD712" s="56"/>
      <c r="BE712" s="56"/>
      <c r="BF712" s="56"/>
      <c r="BG712" s="56"/>
      <c r="BH712" s="56"/>
      <c r="BI712" s="44"/>
      <c r="BP712" s="9"/>
    </row>
    <row r="713" spans="1:68">
      <c r="A713" s="18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74"/>
      <c r="AN713" s="55"/>
      <c r="AO713" s="56"/>
      <c r="AP713" s="56"/>
      <c r="AQ713" s="56"/>
      <c r="AR713" s="68"/>
      <c r="AS713" s="71"/>
      <c r="AT713" s="56"/>
      <c r="AU713" s="56"/>
      <c r="AV713" s="56"/>
      <c r="AW713" s="56"/>
      <c r="AX713" s="56"/>
      <c r="AY713" s="56"/>
      <c r="AZ713" s="56"/>
      <c r="BA713" s="56"/>
      <c r="BB713" s="56"/>
      <c r="BC713" s="56"/>
      <c r="BD713" s="56"/>
      <c r="BE713" s="56"/>
      <c r="BF713" s="56"/>
      <c r="BG713" s="56"/>
      <c r="BH713" s="56"/>
      <c r="BI713" s="44"/>
      <c r="BP713" s="9"/>
    </row>
    <row r="714" spans="1:68">
      <c r="A714" s="18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74"/>
      <c r="AN714" s="55"/>
      <c r="AO714" s="56"/>
      <c r="AP714" s="56"/>
      <c r="AQ714" s="56"/>
      <c r="AR714" s="68"/>
      <c r="AS714" s="71"/>
      <c r="AT714" s="56"/>
      <c r="AU714" s="56"/>
      <c r="AV714" s="56"/>
      <c r="AW714" s="56"/>
      <c r="AX714" s="56"/>
      <c r="AY714" s="56"/>
      <c r="AZ714" s="56"/>
      <c r="BA714" s="56"/>
      <c r="BB714" s="56"/>
      <c r="BC714" s="56"/>
      <c r="BD714" s="56"/>
      <c r="BE714" s="56"/>
      <c r="BF714" s="56"/>
      <c r="BG714" s="56"/>
      <c r="BH714" s="56"/>
      <c r="BI714" s="44"/>
      <c r="BP714" s="9"/>
    </row>
    <row r="715" spans="1:68">
      <c r="A715" s="18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74"/>
      <c r="AN715" s="55"/>
      <c r="AO715" s="56"/>
      <c r="AP715" s="56"/>
      <c r="AQ715" s="56"/>
      <c r="AR715" s="68"/>
      <c r="AS715" s="71"/>
      <c r="AT715" s="56"/>
      <c r="AU715" s="56"/>
      <c r="AV715" s="56"/>
      <c r="AW715" s="56"/>
      <c r="AX715" s="56"/>
      <c r="AY715" s="56"/>
      <c r="AZ715" s="56"/>
      <c r="BA715" s="56"/>
      <c r="BB715" s="56"/>
      <c r="BC715" s="56"/>
      <c r="BD715" s="56"/>
      <c r="BE715" s="56"/>
      <c r="BF715" s="56"/>
      <c r="BG715" s="56"/>
      <c r="BH715" s="56"/>
      <c r="BI715" s="44"/>
      <c r="BP715" s="9"/>
    </row>
    <row r="716" spans="1:68">
      <c r="A716" s="18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74"/>
      <c r="AN716" s="55"/>
      <c r="AO716" s="56"/>
      <c r="AP716" s="56"/>
      <c r="AQ716" s="56"/>
      <c r="AR716" s="68"/>
      <c r="AS716" s="71"/>
      <c r="AT716" s="56"/>
      <c r="AU716" s="56"/>
      <c r="AV716" s="56"/>
      <c r="AW716" s="56"/>
      <c r="AX716" s="56"/>
      <c r="AY716" s="56"/>
      <c r="AZ716" s="56"/>
      <c r="BA716" s="56"/>
      <c r="BB716" s="56"/>
      <c r="BC716" s="56"/>
      <c r="BD716" s="56"/>
      <c r="BE716" s="56"/>
      <c r="BF716" s="56"/>
      <c r="BG716" s="56"/>
      <c r="BH716" s="56"/>
      <c r="BI716" s="44"/>
      <c r="BP716" s="9"/>
    </row>
    <row r="717" spans="1:68">
      <c r="A717" s="18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74"/>
      <c r="AN717" s="55"/>
      <c r="AO717" s="56"/>
      <c r="AP717" s="56"/>
      <c r="AQ717" s="56"/>
      <c r="AR717" s="68"/>
      <c r="AS717" s="71"/>
      <c r="AT717" s="56"/>
      <c r="AU717" s="56"/>
      <c r="AV717" s="56"/>
      <c r="AW717" s="56"/>
      <c r="AX717" s="56"/>
      <c r="AY717" s="56"/>
      <c r="AZ717" s="56"/>
      <c r="BA717" s="56"/>
      <c r="BB717" s="56"/>
      <c r="BC717" s="56"/>
      <c r="BD717" s="56"/>
      <c r="BE717" s="56"/>
      <c r="BF717" s="56"/>
      <c r="BG717" s="56"/>
      <c r="BH717" s="56"/>
      <c r="BI717" s="44"/>
      <c r="BP717" s="9"/>
    </row>
    <row r="718" spans="1:68">
      <c r="A718" s="18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74"/>
      <c r="AN718" s="55"/>
      <c r="AO718" s="56"/>
      <c r="AP718" s="56"/>
      <c r="AQ718" s="56"/>
      <c r="AR718" s="68"/>
      <c r="AS718" s="71"/>
      <c r="AT718" s="56"/>
      <c r="AU718" s="56"/>
      <c r="AV718" s="56"/>
      <c r="AW718" s="56"/>
      <c r="AX718" s="56"/>
      <c r="AY718" s="56"/>
      <c r="AZ718" s="56"/>
      <c r="BA718" s="56"/>
      <c r="BB718" s="56"/>
      <c r="BC718" s="56"/>
      <c r="BD718" s="56"/>
      <c r="BE718" s="56"/>
      <c r="BF718" s="56"/>
      <c r="BG718" s="56"/>
      <c r="BH718" s="56"/>
      <c r="BI718" s="44"/>
      <c r="BP718" s="9"/>
    </row>
    <row r="719" spans="1:68">
      <c r="A719" s="18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74"/>
      <c r="AN719" s="55"/>
      <c r="AO719" s="56"/>
      <c r="AP719" s="56"/>
      <c r="AQ719" s="56"/>
      <c r="AR719" s="68"/>
      <c r="AS719" s="71"/>
      <c r="AT719" s="56"/>
      <c r="AU719" s="56"/>
      <c r="AV719" s="56"/>
      <c r="AW719" s="56"/>
      <c r="AX719" s="56"/>
      <c r="AY719" s="56"/>
      <c r="AZ719" s="56"/>
      <c r="BA719" s="56"/>
      <c r="BB719" s="56"/>
      <c r="BC719" s="56"/>
      <c r="BD719" s="56"/>
      <c r="BE719" s="56"/>
      <c r="BF719" s="56"/>
      <c r="BG719" s="56"/>
      <c r="BH719" s="56"/>
      <c r="BI719" s="44"/>
      <c r="BP719" s="9"/>
    </row>
    <row r="720" spans="1:68">
      <c r="A720" s="18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74"/>
      <c r="AN720" s="55"/>
      <c r="AO720" s="56"/>
      <c r="AP720" s="56"/>
      <c r="AQ720" s="56"/>
      <c r="AR720" s="68"/>
      <c r="AS720" s="71"/>
      <c r="AT720" s="56"/>
      <c r="AU720" s="56"/>
      <c r="AV720" s="56"/>
      <c r="AW720" s="56"/>
      <c r="AX720" s="56"/>
      <c r="AY720" s="56"/>
      <c r="AZ720" s="56"/>
      <c r="BA720" s="56"/>
      <c r="BB720" s="56"/>
      <c r="BC720" s="56"/>
      <c r="BD720" s="56"/>
      <c r="BE720" s="56"/>
      <c r="BF720" s="56"/>
      <c r="BG720" s="56"/>
      <c r="BH720" s="56"/>
      <c r="BI720" s="44"/>
      <c r="BP720" s="9"/>
    </row>
    <row r="721" spans="1:68">
      <c r="A721" s="18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74"/>
      <c r="AN721" s="55"/>
      <c r="AO721" s="56"/>
      <c r="AP721" s="56"/>
      <c r="AQ721" s="56"/>
      <c r="AR721" s="68"/>
      <c r="AS721" s="71"/>
      <c r="AT721" s="56"/>
      <c r="AU721" s="56"/>
      <c r="AV721" s="56"/>
      <c r="AW721" s="56"/>
      <c r="AX721" s="56"/>
      <c r="AY721" s="56"/>
      <c r="AZ721" s="56"/>
      <c r="BA721" s="56"/>
      <c r="BB721" s="56"/>
      <c r="BC721" s="56"/>
      <c r="BD721" s="56"/>
      <c r="BE721" s="56"/>
      <c r="BF721" s="56"/>
      <c r="BG721" s="56"/>
      <c r="BH721" s="56"/>
      <c r="BI721" s="44"/>
      <c r="BP721" s="9"/>
    </row>
    <row r="722" spans="1:68">
      <c r="A722" s="18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74"/>
      <c r="AN722" s="55"/>
      <c r="AO722" s="56"/>
      <c r="AP722" s="56"/>
      <c r="AQ722" s="56"/>
      <c r="AR722" s="68"/>
      <c r="AS722" s="71"/>
      <c r="AT722" s="56"/>
      <c r="AU722" s="56"/>
      <c r="AV722" s="56"/>
      <c r="AW722" s="56"/>
      <c r="AX722" s="56"/>
      <c r="AY722" s="56"/>
      <c r="AZ722" s="56"/>
      <c r="BA722" s="56"/>
      <c r="BB722" s="56"/>
      <c r="BC722" s="56"/>
      <c r="BD722" s="56"/>
      <c r="BE722" s="56"/>
      <c r="BF722" s="56"/>
      <c r="BG722" s="56"/>
      <c r="BH722" s="56"/>
      <c r="BI722" s="44"/>
      <c r="BP722" s="9"/>
    </row>
    <row r="723" spans="1:68">
      <c r="A723" s="18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74"/>
      <c r="AN723" s="55"/>
      <c r="AO723" s="56"/>
      <c r="AP723" s="56"/>
      <c r="AQ723" s="56"/>
      <c r="AR723" s="68"/>
      <c r="AS723" s="71"/>
      <c r="AT723" s="56"/>
      <c r="AU723" s="56"/>
      <c r="AV723" s="56"/>
      <c r="AW723" s="56"/>
      <c r="AX723" s="56"/>
      <c r="AY723" s="56"/>
      <c r="AZ723" s="56"/>
      <c r="BA723" s="56"/>
      <c r="BB723" s="56"/>
      <c r="BC723" s="56"/>
      <c r="BD723" s="56"/>
      <c r="BE723" s="56"/>
      <c r="BF723" s="56"/>
      <c r="BG723" s="56"/>
      <c r="BH723" s="56"/>
      <c r="BI723" s="44"/>
      <c r="BP723" s="9"/>
    </row>
    <row r="724" spans="1:68">
      <c r="A724" s="18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74"/>
      <c r="AN724" s="55"/>
      <c r="AO724" s="56"/>
      <c r="AP724" s="56"/>
      <c r="AQ724" s="56"/>
      <c r="AR724" s="68"/>
      <c r="AS724" s="71"/>
      <c r="AT724" s="56"/>
      <c r="AU724" s="56"/>
      <c r="AV724" s="56"/>
      <c r="AW724" s="56"/>
      <c r="AX724" s="56"/>
      <c r="AY724" s="56"/>
      <c r="AZ724" s="56"/>
      <c r="BA724" s="56"/>
      <c r="BB724" s="56"/>
      <c r="BC724" s="56"/>
      <c r="BD724" s="56"/>
      <c r="BE724" s="56"/>
      <c r="BF724" s="56"/>
      <c r="BG724" s="56"/>
      <c r="BH724" s="56"/>
      <c r="BI724" s="44"/>
      <c r="BP724" s="9"/>
    </row>
    <row r="725" spans="1:68">
      <c r="A725" s="18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74"/>
      <c r="AN725" s="55"/>
      <c r="AO725" s="56"/>
      <c r="AP725" s="56"/>
      <c r="AQ725" s="56"/>
      <c r="AR725" s="68"/>
      <c r="AS725" s="71"/>
      <c r="AT725" s="56"/>
      <c r="AU725" s="56"/>
      <c r="AV725" s="56"/>
      <c r="AW725" s="56"/>
      <c r="AX725" s="56"/>
      <c r="AY725" s="56"/>
      <c r="AZ725" s="56"/>
      <c r="BA725" s="56"/>
      <c r="BB725" s="56"/>
      <c r="BC725" s="56"/>
      <c r="BD725" s="56"/>
      <c r="BE725" s="56"/>
      <c r="BF725" s="56"/>
      <c r="BG725" s="56"/>
      <c r="BH725" s="56"/>
      <c r="BI725" s="44"/>
      <c r="BP725" s="9"/>
    </row>
    <row r="726" spans="1:68">
      <c r="A726" s="18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74"/>
      <c r="AN726" s="55"/>
      <c r="AO726" s="56"/>
      <c r="AP726" s="56"/>
      <c r="AQ726" s="56"/>
      <c r="AR726" s="68"/>
      <c r="AS726" s="71"/>
      <c r="AT726" s="56"/>
      <c r="AU726" s="56"/>
      <c r="AV726" s="56"/>
      <c r="AW726" s="56"/>
      <c r="AX726" s="56"/>
      <c r="AY726" s="56"/>
      <c r="AZ726" s="56"/>
      <c r="BA726" s="56"/>
      <c r="BB726" s="56"/>
      <c r="BC726" s="56"/>
      <c r="BD726" s="56"/>
      <c r="BE726" s="56"/>
      <c r="BF726" s="56"/>
      <c r="BG726" s="56"/>
      <c r="BH726" s="56"/>
      <c r="BI726" s="44"/>
      <c r="BP726" s="9"/>
    </row>
    <row r="727" spans="1:68">
      <c r="A727" s="18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74"/>
      <c r="AN727" s="55"/>
      <c r="AO727" s="56"/>
      <c r="AP727" s="56"/>
      <c r="AQ727" s="56"/>
      <c r="AR727" s="68"/>
      <c r="AS727" s="71"/>
      <c r="AT727" s="56"/>
      <c r="AU727" s="56"/>
      <c r="AV727" s="56"/>
      <c r="AW727" s="56"/>
      <c r="AX727" s="56"/>
      <c r="AY727" s="56"/>
      <c r="AZ727" s="56"/>
      <c r="BA727" s="56"/>
      <c r="BB727" s="56"/>
      <c r="BC727" s="56"/>
      <c r="BD727" s="56"/>
      <c r="BE727" s="56"/>
      <c r="BF727" s="56"/>
      <c r="BG727" s="56"/>
      <c r="BH727" s="56"/>
      <c r="BI727" s="44"/>
      <c r="BP727" s="9"/>
    </row>
    <row r="728" spans="1:68">
      <c r="A728" s="18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74"/>
      <c r="AN728" s="55"/>
      <c r="AO728" s="56"/>
      <c r="AP728" s="56"/>
      <c r="AQ728" s="56"/>
      <c r="AR728" s="68"/>
      <c r="AS728" s="71"/>
      <c r="AT728" s="56"/>
      <c r="AU728" s="56"/>
      <c r="AV728" s="56"/>
      <c r="AW728" s="56"/>
      <c r="AX728" s="56"/>
      <c r="AY728" s="56"/>
      <c r="AZ728" s="56"/>
      <c r="BA728" s="56"/>
      <c r="BB728" s="56"/>
      <c r="BC728" s="56"/>
      <c r="BD728" s="56"/>
      <c r="BE728" s="56"/>
      <c r="BF728" s="56"/>
      <c r="BG728" s="56"/>
      <c r="BH728" s="56"/>
      <c r="BI728" s="44"/>
      <c r="BP728" s="9"/>
    </row>
    <row r="729" spans="1:68">
      <c r="A729" s="18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74"/>
      <c r="AN729" s="55"/>
      <c r="AO729" s="56"/>
      <c r="AP729" s="56"/>
      <c r="AQ729" s="56"/>
      <c r="AR729" s="68"/>
      <c r="AS729" s="71"/>
      <c r="AT729" s="56"/>
      <c r="AU729" s="56"/>
      <c r="AV729" s="56"/>
      <c r="AW729" s="56"/>
      <c r="AX729" s="56"/>
      <c r="AY729" s="56"/>
      <c r="AZ729" s="56"/>
      <c r="BA729" s="56"/>
      <c r="BB729" s="56"/>
      <c r="BC729" s="56"/>
      <c r="BD729" s="56"/>
      <c r="BE729" s="56"/>
      <c r="BF729" s="56"/>
      <c r="BG729" s="56"/>
      <c r="BH729" s="56"/>
      <c r="BI729" s="44"/>
      <c r="BP729" s="9"/>
    </row>
    <row r="730" spans="1:68">
      <c r="A730" s="18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74"/>
      <c r="AN730" s="55"/>
      <c r="AO730" s="56"/>
      <c r="AP730" s="56"/>
      <c r="AQ730" s="56"/>
      <c r="AR730" s="68"/>
      <c r="AS730" s="71"/>
      <c r="AT730" s="56"/>
      <c r="AU730" s="56"/>
      <c r="AV730" s="56"/>
      <c r="AW730" s="56"/>
      <c r="AX730" s="56"/>
      <c r="AY730" s="56"/>
      <c r="AZ730" s="56"/>
      <c r="BA730" s="56"/>
      <c r="BB730" s="56"/>
      <c r="BC730" s="56"/>
      <c r="BD730" s="56"/>
      <c r="BE730" s="56"/>
      <c r="BF730" s="56"/>
      <c r="BG730" s="56"/>
      <c r="BH730" s="56"/>
      <c r="BI730" s="44"/>
      <c r="BP730" s="9"/>
    </row>
    <row r="731" spans="1:68">
      <c r="A731" s="18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74"/>
      <c r="AN731" s="55"/>
      <c r="AO731" s="56"/>
      <c r="AP731" s="56"/>
      <c r="AQ731" s="56"/>
      <c r="AR731" s="68"/>
      <c r="AS731" s="71"/>
      <c r="AT731" s="56"/>
      <c r="AU731" s="56"/>
      <c r="AV731" s="56"/>
      <c r="AW731" s="56"/>
      <c r="AX731" s="56"/>
      <c r="AY731" s="56"/>
      <c r="AZ731" s="56"/>
      <c r="BA731" s="56"/>
      <c r="BB731" s="56"/>
      <c r="BC731" s="56"/>
      <c r="BD731" s="56"/>
      <c r="BE731" s="56"/>
      <c r="BF731" s="56"/>
      <c r="BG731" s="56"/>
      <c r="BH731" s="56"/>
      <c r="BI731" s="44"/>
      <c r="BP731" s="9"/>
    </row>
    <row r="732" spans="1:68">
      <c r="A732" s="18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74"/>
      <c r="AN732" s="55"/>
      <c r="AO732" s="56"/>
      <c r="AP732" s="56"/>
      <c r="AQ732" s="56"/>
      <c r="AR732" s="68"/>
      <c r="AS732" s="71"/>
      <c r="AT732" s="56"/>
      <c r="AU732" s="56"/>
      <c r="AV732" s="56"/>
      <c r="AW732" s="56"/>
      <c r="AX732" s="56"/>
      <c r="AY732" s="56"/>
      <c r="AZ732" s="56"/>
      <c r="BA732" s="56"/>
      <c r="BB732" s="56"/>
      <c r="BC732" s="56"/>
      <c r="BD732" s="56"/>
      <c r="BE732" s="56"/>
      <c r="BF732" s="56"/>
      <c r="BG732" s="56"/>
      <c r="BH732" s="56"/>
      <c r="BI732" s="44"/>
      <c r="BP732" s="9"/>
    </row>
    <row r="733" spans="1:68">
      <c r="A733" s="18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74"/>
      <c r="AN733" s="55"/>
      <c r="AO733" s="56"/>
      <c r="AP733" s="56"/>
      <c r="AQ733" s="56"/>
      <c r="AR733" s="68"/>
      <c r="AS733" s="71"/>
      <c r="AT733" s="56"/>
      <c r="AU733" s="56"/>
      <c r="AV733" s="56"/>
      <c r="AW733" s="56"/>
      <c r="AX733" s="56"/>
      <c r="AY733" s="56"/>
      <c r="AZ733" s="56"/>
      <c r="BA733" s="56"/>
      <c r="BB733" s="56"/>
      <c r="BC733" s="56"/>
      <c r="BD733" s="56"/>
      <c r="BE733" s="56"/>
      <c r="BF733" s="56"/>
      <c r="BG733" s="56"/>
      <c r="BH733" s="56"/>
      <c r="BI733" s="44"/>
      <c r="BP733" s="9"/>
    </row>
    <row r="734" spans="1:68">
      <c r="A734" s="18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74"/>
      <c r="AN734" s="55"/>
      <c r="AO734" s="56"/>
      <c r="AP734" s="56"/>
      <c r="AQ734" s="56"/>
      <c r="AR734" s="68"/>
      <c r="AS734" s="71"/>
      <c r="AT734" s="56"/>
      <c r="AU734" s="56"/>
      <c r="AV734" s="56"/>
      <c r="AW734" s="56"/>
      <c r="AX734" s="56"/>
      <c r="AY734" s="56"/>
      <c r="AZ734" s="56"/>
      <c r="BA734" s="56"/>
      <c r="BB734" s="56"/>
      <c r="BC734" s="56"/>
      <c r="BD734" s="56"/>
      <c r="BE734" s="56"/>
      <c r="BF734" s="56"/>
      <c r="BG734" s="56"/>
      <c r="BH734" s="56"/>
      <c r="BI734" s="44"/>
      <c r="BP734" s="9"/>
    </row>
    <row r="735" spans="1:68">
      <c r="A735" s="18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74"/>
      <c r="AN735" s="55"/>
      <c r="AO735" s="56"/>
      <c r="AP735" s="56"/>
      <c r="AQ735" s="56"/>
      <c r="AR735" s="68"/>
      <c r="AS735" s="71"/>
      <c r="AT735" s="56"/>
      <c r="AU735" s="56"/>
      <c r="AV735" s="56"/>
      <c r="AW735" s="56"/>
      <c r="AX735" s="56"/>
      <c r="AY735" s="56"/>
      <c r="AZ735" s="56"/>
      <c r="BA735" s="56"/>
      <c r="BB735" s="56"/>
      <c r="BC735" s="56"/>
      <c r="BD735" s="56"/>
      <c r="BE735" s="56"/>
      <c r="BF735" s="56"/>
      <c r="BG735" s="56"/>
      <c r="BH735" s="56"/>
      <c r="BI735" s="44"/>
      <c r="BP735" s="9"/>
    </row>
    <row r="736" spans="1:68">
      <c r="A736" s="18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74"/>
      <c r="AN736" s="55"/>
      <c r="AO736" s="56"/>
      <c r="AP736" s="56"/>
      <c r="AQ736" s="56"/>
      <c r="AR736" s="68"/>
      <c r="AS736" s="71"/>
      <c r="AT736" s="56"/>
      <c r="AU736" s="56"/>
      <c r="AV736" s="56"/>
      <c r="AW736" s="56"/>
      <c r="AX736" s="56"/>
      <c r="AY736" s="56"/>
      <c r="AZ736" s="56"/>
      <c r="BA736" s="56"/>
      <c r="BB736" s="56"/>
      <c r="BC736" s="56"/>
      <c r="BD736" s="56"/>
      <c r="BE736" s="56"/>
      <c r="BF736" s="56"/>
      <c r="BG736" s="56"/>
      <c r="BH736" s="56"/>
      <c r="BI736" s="44"/>
      <c r="BP736" s="9"/>
    </row>
    <row r="737" spans="1:68">
      <c r="A737" s="18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74"/>
      <c r="AN737" s="55"/>
      <c r="AO737" s="56"/>
      <c r="AP737" s="56"/>
      <c r="AQ737" s="56"/>
      <c r="AR737" s="68"/>
      <c r="AS737" s="71"/>
      <c r="AT737" s="56"/>
      <c r="AU737" s="56"/>
      <c r="AV737" s="56"/>
      <c r="AW737" s="56"/>
      <c r="AX737" s="56"/>
      <c r="AY737" s="56"/>
      <c r="AZ737" s="56"/>
      <c r="BA737" s="56"/>
      <c r="BB737" s="56"/>
      <c r="BC737" s="56"/>
      <c r="BD737" s="56"/>
      <c r="BE737" s="56"/>
      <c r="BF737" s="56"/>
      <c r="BG737" s="56"/>
      <c r="BH737" s="56"/>
      <c r="BI737" s="44"/>
      <c r="BP737" s="9"/>
    </row>
    <row r="738" spans="1:68">
      <c r="A738" s="18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74"/>
      <c r="AN738" s="55"/>
      <c r="AO738" s="56"/>
      <c r="AP738" s="56"/>
      <c r="AQ738" s="56"/>
      <c r="AR738" s="68"/>
      <c r="AS738" s="71"/>
      <c r="AT738" s="56"/>
      <c r="AU738" s="56"/>
      <c r="AV738" s="56"/>
      <c r="AW738" s="56"/>
      <c r="AX738" s="56"/>
      <c r="AY738" s="56"/>
      <c r="AZ738" s="56"/>
      <c r="BA738" s="56"/>
      <c r="BB738" s="56"/>
      <c r="BC738" s="56"/>
      <c r="BD738" s="56"/>
      <c r="BE738" s="56"/>
      <c r="BF738" s="56"/>
      <c r="BG738" s="56"/>
      <c r="BH738" s="56"/>
      <c r="BI738" s="44"/>
      <c r="BP738" s="9"/>
    </row>
    <row r="739" spans="1:68">
      <c r="A739" s="18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74"/>
      <c r="AN739" s="55"/>
      <c r="AO739" s="56"/>
      <c r="AP739" s="56"/>
      <c r="AQ739" s="56"/>
      <c r="AR739" s="68"/>
      <c r="AS739" s="71"/>
      <c r="AT739" s="56"/>
      <c r="AU739" s="56"/>
      <c r="AV739" s="56"/>
      <c r="AW739" s="56"/>
      <c r="AX739" s="56"/>
      <c r="AY739" s="56"/>
      <c r="AZ739" s="56"/>
      <c r="BA739" s="56"/>
      <c r="BB739" s="56"/>
      <c r="BC739" s="56"/>
      <c r="BD739" s="56"/>
      <c r="BE739" s="56"/>
      <c r="BF739" s="56"/>
      <c r="BG739" s="56"/>
      <c r="BH739" s="56"/>
      <c r="BI739" s="44"/>
      <c r="BP739" s="9"/>
    </row>
    <row r="740" spans="1:68">
      <c r="A740" s="18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74"/>
      <c r="AN740" s="55"/>
      <c r="AO740" s="56"/>
      <c r="AP740" s="56"/>
      <c r="AQ740" s="56"/>
      <c r="AR740" s="68"/>
      <c r="AS740" s="71"/>
      <c r="AT740" s="56"/>
      <c r="AU740" s="56"/>
      <c r="AV740" s="56"/>
      <c r="AW740" s="56"/>
      <c r="AX740" s="56"/>
      <c r="AY740" s="56"/>
      <c r="AZ740" s="56"/>
      <c r="BA740" s="56"/>
      <c r="BB740" s="56"/>
      <c r="BC740" s="56"/>
      <c r="BD740" s="56"/>
      <c r="BE740" s="56"/>
      <c r="BF740" s="56"/>
      <c r="BG740" s="56"/>
      <c r="BH740" s="56"/>
      <c r="BI740" s="44"/>
      <c r="BP740" s="9"/>
    </row>
    <row r="741" spans="1:68">
      <c r="A741" s="18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74"/>
      <c r="AN741" s="55"/>
      <c r="AO741" s="56"/>
      <c r="AP741" s="56"/>
      <c r="AQ741" s="56"/>
      <c r="AR741" s="68"/>
      <c r="AS741" s="71"/>
      <c r="AT741" s="56"/>
      <c r="AU741" s="56"/>
      <c r="AV741" s="56"/>
      <c r="AW741" s="56"/>
      <c r="AX741" s="56"/>
      <c r="AY741" s="56"/>
      <c r="AZ741" s="56"/>
      <c r="BA741" s="56"/>
      <c r="BB741" s="56"/>
      <c r="BC741" s="56"/>
      <c r="BD741" s="56"/>
      <c r="BE741" s="56"/>
      <c r="BF741" s="56"/>
      <c r="BG741" s="56"/>
      <c r="BH741" s="56"/>
      <c r="BI741" s="44"/>
      <c r="BP741" s="9"/>
    </row>
    <row r="742" spans="1:68">
      <c r="A742" s="18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74"/>
      <c r="AN742" s="55"/>
      <c r="AO742" s="56"/>
      <c r="AP742" s="56"/>
      <c r="AQ742" s="56"/>
      <c r="AR742" s="68"/>
      <c r="AS742" s="71"/>
      <c r="AT742" s="56"/>
      <c r="AU742" s="56"/>
      <c r="AV742" s="56"/>
      <c r="AW742" s="56"/>
      <c r="AX742" s="56"/>
      <c r="AY742" s="56"/>
      <c r="AZ742" s="56"/>
      <c r="BA742" s="56"/>
      <c r="BB742" s="56"/>
      <c r="BC742" s="56"/>
      <c r="BD742" s="56"/>
      <c r="BE742" s="56"/>
      <c r="BF742" s="56"/>
      <c r="BG742" s="56"/>
      <c r="BH742" s="56"/>
      <c r="BI742" s="44"/>
      <c r="BP742" s="9"/>
    </row>
    <row r="743" spans="1:68">
      <c r="A743" s="18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74"/>
      <c r="AN743" s="55"/>
      <c r="AO743" s="56"/>
      <c r="AP743" s="56"/>
      <c r="AQ743" s="56"/>
      <c r="AR743" s="68"/>
      <c r="AS743" s="71"/>
      <c r="AT743" s="56"/>
      <c r="AU743" s="56"/>
      <c r="AV743" s="56"/>
      <c r="AW743" s="56"/>
      <c r="AX743" s="56"/>
      <c r="AY743" s="56"/>
      <c r="AZ743" s="56"/>
      <c r="BA743" s="56"/>
      <c r="BB743" s="56"/>
      <c r="BC743" s="56"/>
      <c r="BD743" s="56"/>
      <c r="BE743" s="56"/>
      <c r="BF743" s="56"/>
      <c r="BG743" s="56"/>
      <c r="BH743" s="56"/>
      <c r="BI743" s="44"/>
      <c r="BP743" s="9"/>
    </row>
    <row r="744" spans="1:68">
      <c r="A744" s="18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74"/>
      <c r="AN744" s="55"/>
      <c r="AO744" s="56"/>
      <c r="AP744" s="56"/>
      <c r="AQ744" s="56"/>
      <c r="AR744" s="68"/>
      <c r="AS744" s="71"/>
      <c r="AT744" s="56"/>
      <c r="AU744" s="56"/>
      <c r="AV744" s="56"/>
      <c r="AW744" s="56"/>
      <c r="AX744" s="56"/>
      <c r="AY744" s="56"/>
      <c r="AZ744" s="56"/>
      <c r="BA744" s="56"/>
      <c r="BB744" s="56"/>
      <c r="BC744" s="56"/>
      <c r="BD744" s="56"/>
      <c r="BE744" s="56"/>
      <c r="BF744" s="56"/>
      <c r="BG744" s="56"/>
      <c r="BH744" s="56"/>
      <c r="BI744" s="44"/>
      <c r="BP744" s="9"/>
    </row>
    <row r="745" spans="1:68">
      <c r="A745" s="18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74"/>
      <c r="AN745" s="55"/>
      <c r="AO745" s="56"/>
      <c r="AP745" s="56"/>
      <c r="AQ745" s="56"/>
      <c r="AR745" s="68"/>
      <c r="AS745" s="71"/>
      <c r="AT745" s="56"/>
      <c r="AU745" s="56"/>
      <c r="AV745" s="56"/>
      <c r="AW745" s="56"/>
      <c r="AX745" s="56"/>
      <c r="AY745" s="56"/>
      <c r="AZ745" s="56"/>
      <c r="BA745" s="56"/>
      <c r="BB745" s="56"/>
      <c r="BC745" s="56"/>
      <c r="BD745" s="56"/>
      <c r="BE745" s="56"/>
      <c r="BF745" s="56"/>
      <c r="BG745" s="56"/>
      <c r="BH745" s="56"/>
      <c r="BI745" s="44"/>
      <c r="BP745" s="9"/>
    </row>
    <row r="746" spans="1:68">
      <c r="A746" s="18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74"/>
      <c r="AN746" s="55"/>
      <c r="AO746" s="56"/>
      <c r="AP746" s="56"/>
      <c r="AQ746" s="56"/>
      <c r="AR746" s="68"/>
      <c r="AS746" s="71"/>
      <c r="AT746" s="56"/>
      <c r="AU746" s="56"/>
      <c r="AV746" s="56"/>
      <c r="AW746" s="56"/>
      <c r="AX746" s="56"/>
      <c r="AY746" s="56"/>
      <c r="AZ746" s="56"/>
      <c r="BA746" s="56"/>
      <c r="BB746" s="56"/>
      <c r="BC746" s="56"/>
      <c r="BD746" s="56"/>
      <c r="BE746" s="56"/>
      <c r="BF746" s="56"/>
      <c r="BG746" s="56"/>
      <c r="BH746" s="56"/>
      <c r="BI746" s="44"/>
      <c r="BP746" s="9"/>
    </row>
    <row r="747" spans="1:68">
      <c r="A747" s="18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74"/>
      <c r="AN747" s="55"/>
      <c r="AO747" s="56"/>
      <c r="AP747" s="56"/>
      <c r="AQ747" s="56"/>
      <c r="AR747" s="68"/>
      <c r="AS747" s="71"/>
      <c r="AT747" s="56"/>
      <c r="AU747" s="56"/>
      <c r="AV747" s="56"/>
      <c r="AW747" s="56"/>
      <c r="AX747" s="56"/>
      <c r="AY747" s="56"/>
      <c r="AZ747" s="56"/>
      <c r="BA747" s="56"/>
      <c r="BB747" s="56"/>
      <c r="BC747" s="56"/>
      <c r="BD747" s="56"/>
      <c r="BE747" s="56"/>
      <c r="BF747" s="56"/>
      <c r="BG747" s="56"/>
      <c r="BH747" s="56"/>
      <c r="BI747" s="44"/>
      <c r="BP747" s="9"/>
    </row>
    <row r="748" spans="1:68">
      <c r="A748" s="18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74"/>
      <c r="AN748" s="55"/>
      <c r="AO748" s="56"/>
      <c r="AP748" s="56"/>
      <c r="AQ748" s="56"/>
      <c r="AR748" s="68"/>
      <c r="AS748" s="71"/>
      <c r="AT748" s="56"/>
      <c r="AU748" s="56"/>
      <c r="AV748" s="56"/>
      <c r="AW748" s="56"/>
      <c r="AX748" s="56"/>
      <c r="AY748" s="56"/>
      <c r="AZ748" s="56"/>
      <c r="BA748" s="56"/>
      <c r="BB748" s="56"/>
      <c r="BC748" s="56"/>
      <c r="BD748" s="56"/>
      <c r="BE748" s="56"/>
      <c r="BF748" s="56"/>
      <c r="BG748" s="56"/>
      <c r="BH748" s="56"/>
      <c r="BI748" s="44"/>
      <c r="BP748" s="9"/>
    </row>
    <row r="749" spans="1:68">
      <c r="A749" s="18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74"/>
      <c r="AN749" s="55"/>
      <c r="AO749" s="56"/>
      <c r="AP749" s="56"/>
      <c r="AQ749" s="56"/>
      <c r="AR749" s="68"/>
      <c r="AS749" s="71"/>
      <c r="AT749" s="56"/>
      <c r="AU749" s="56"/>
      <c r="AV749" s="56"/>
      <c r="AW749" s="56"/>
      <c r="AX749" s="56"/>
      <c r="AY749" s="56"/>
      <c r="AZ749" s="56"/>
      <c r="BA749" s="56"/>
      <c r="BB749" s="56"/>
      <c r="BC749" s="56"/>
      <c r="BD749" s="56"/>
      <c r="BE749" s="56"/>
      <c r="BF749" s="56"/>
      <c r="BG749" s="56"/>
      <c r="BH749" s="56"/>
      <c r="BI749" s="44"/>
      <c r="BP749" s="9"/>
    </row>
    <row r="750" spans="1:68">
      <c r="A750" s="18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74"/>
      <c r="AN750" s="55"/>
      <c r="AO750" s="56"/>
      <c r="AP750" s="56"/>
      <c r="AQ750" s="56"/>
      <c r="AR750" s="68"/>
      <c r="AS750" s="71"/>
      <c r="AT750" s="56"/>
      <c r="AU750" s="56"/>
      <c r="AV750" s="56"/>
      <c r="AW750" s="56"/>
      <c r="AX750" s="56"/>
      <c r="AY750" s="56"/>
      <c r="AZ750" s="56"/>
      <c r="BA750" s="56"/>
      <c r="BB750" s="56"/>
      <c r="BC750" s="56"/>
      <c r="BD750" s="56"/>
      <c r="BE750" s="56"/>
      <c r="BF750" s="56"/>
      <c r="BG750" s="56"/>
      <c r="BH750" s="56"/>
      <c r="BI750" s="44"/>
      <c r="BP750" s="9"/>
    </row>
    <row r="751" spans="1:68">
      <c r="A751" s="18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74"/>
      <c r="AN751" s="55"/>
      <c r="AO751" s="56"/>
      <c r="AP751" s="56"/>
      <c r="AQ751" s="56"/>
      <c r="AR751" s="68"/>
      <c r="AS751" s="71"/>
      <c r="AT751" s="56"/>
      <c r="AU751" s="56"/>
      <c r="AV751" s="56"/>
      <c r="AW751" s="56"/>
      <c r="AX751" s="56"/>
      <c r="AY751" s="56"/>
      <c r="AZ751" s="56"/>
      <c r="BA751" s="56"/>
      <c r="BB751" s="56"/>
      <c r="BC751" s="56"/>
      <c r="BD751" s="56"/>
      <c r="BE751" s="56"/>
      <c r="BF751" s="56"/>
      <c r="BG751" s="56"/>
      <c r="BH751" s="56"/>
      <c r="BI751" s="44"/>
      <c r="BP751" s="9"/>
    </row>
    <row r="752" spans="1:68">
      <c r="A752" s="18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74"/>
      <c r="AN752" s="55"/>
      <c r="AO752" s="56"/>
      <c r="AP752" s="56"/>
      <c r="AQ752" s="56"/>
      <c r="AR752" s="68"/>
      <c r="AS752" s="71"/>
      <c r="AT752" s="56"/>
      <c r="AU752" s="56"/>
      <c r="AV752" s="56"/>
      <c r="AW752" s="56"/>
      <c r="AX752" s="56"/>
      <c r="AY752" s="56"/>
      <c r="AZ752" s="56"/>
      <c r="BA752" s="56"/>
      <c r="BB752" s="56"/>
      <c r="BC752" s="56"/>
      <c r="BD752" s="56"/>
      <c r="BE752" s="56"/>
      <c r="BF752" s="56"/>
      <c r="BG752" s="56"/>
      <c r="BH752" s="56"/>
      <c r="BI752" s="44"/>
      <c r="BP752" s="9"/>
    </row>
    <row r="753" spans="1:68">
      <c r="A753" s="18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74"/>
      <c r="AN753" s="55"/>
      <c r="AO753" s="56"/>
      <c r="AP753" s="56"/>
      <c r="AQ753" s="56"/>
      <c r="AR753" s="68"/>
      <c r="AS753" s="71"/>
      <c r="AT753" s="56"/>
      <c r="AU753" s="56"/>
      <c r="AV753" s="56"/>
      <c r="AW753" s="56"/>
      <c r="AX753" s="56"/>
      <c r="AY753" s="56"/>
      <c r="AZ753" s="56"/>
      <c r="BA753" s="56"/>
      <c r="BB753" s="56"/>
      <c r="BC753" s="56"/>
      <c r="BD753" s="56"/>
      <c r="BE753" s="56"/>
      <c r="BF753" s="56"/>
      <c r="BG753" s="56"/>
      <c r="BH753" s="56"/>
      <c r="BI753" s="44"/>
      <c r="BP753" s="9"/>
    </row>
    <row r="754" spans="1:68">
      <c r="A754" s="18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74"/>
      <c r="AN754" s="55"/>
      <c r="AO754" s="56"/>
      <c r="AP754" s="56"/>
      <c r="AQ754" s="56"/>
      <c r="AR754" s="68"/>
      <c r="AS754" s="71"/>
      <c r="AT754" s="56"/>
      <c r="AU754" s="56"/>
      <c r="AV754" s="56"/>
      <c r="AW754" s="56"/>
      <c r="AX754" s="56"/>
      <c r="AY754" s="56"/>
      <c r="AZ754" s="56"/>
      <c r="BA754" s="56"/>
      <c r="BB754" s="56"/>
      <c r="BC754" s="56"/>
      <c r="BD754" s="56"/>
      <c r="BE754" s="56"/>
      <c r="BF754" s="56"/>
      <c r="BG754" s="56"/>
      <c r="BH754" s="56"/>
      <c r="BI754" s="44"/>
      <c r="BP754" s="9"/>
    </row>
    <row r="755" spans="1:68">
      <c r="A755" s="18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74"/>
      <c r="AN755" s="55"/>
      <c r="AO755" s="56"/>
      <c r="AP755" s="56"/>
      <c r="AQ755" s="56"/>
      <c r="AR755" s="68"/>
      <c r="AS755" s="71"/>
      <c r="AT755" s="56"/>
      <c r="AU755" s="56"/>
      <c r="AV755" s="56"/>
      <c r="AW755" s="56"/>
      <c r="AX755" s="56"/>
      <c r="AY755" s="56"/>
      <c r="AZ755" s="56"/>
      <c r="BA755" s="56"/>
      <c r="BB755" s="56"/>
      <c r="BC755" s="56"/>
      <c r="BD755" s="56"/>
      <c r="BE755" s="56"/>
      <c r="BF755" s="56"/>
      <c r="BG755" s="56"/>
      <c r="BH755" s="56"/>
      <c r="BI755" s="44"/>
      <c r="BP755" s="9"/>
    </row>
    <row r="756" spans="1:68">
      <c r="A756" s="18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74"/>
      <c r="AN756" s="55"/>
      <c r="AO756" s="56"/>
      <c r="AP756" s="56"/>
      <c r="AQ756" s="56"/>
      <c r="AR756" s="68"/>
      <c r="AS756" s="71"/>
      <c r="AT756" s="56"/>
      <c r="AU756" s="56"/>
      <c r="AV756" s="56"/>
      <c r="AW756" s="56"/>
      <c r="AX756" s="56"/>
      <c r="AY756" s="56"/>
      <c r="AZ756" s="56"/>
      <c r="BA756" s="56"/>
      <c r="BB756" s="56"/>
      <c r="BC756" s="56"/>
      <c r="BD756" s="56"/>
      <c r="BE756" s="56"/>
      <c r="BF756" s="56"/>
      <c r="BG756" s="56"/>
      <c r="BH756" s="56"/>
      <c r="BI756" s="44"/>
      <c r="BP756" s="9"/>
    </row>
    <row r="757" spans="1:68">
      <c r="A757" s="18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74"/>
      <c r="AN757" s="55"/>
      <c r="AO757" s="56"/>
      <c r="AP757" s="56"/>
      <c r="AQ757" s="56"/>
      <c r="AR757" s="68"/>
      <c r="AS757" s="71"/>
      <c r="AT757" s="56"/>
      <c r="AU757" s="56"/>
      <c r="AV757" s="56"/>
      <c r="AW757" s="56"/>
      <c r="AX757" s="56"/>
      <c r="AY757" s="56"/>
      <c r="AZ757" s="56"/>
      <c r="BA757" s="56"/>
      <c r="BB757" s="56"/>
      <c r="BC757" s="56"/>
      <c r="BD757" s="56"/>
      <c r="BE757" s="56"/>
      <c r="BF757" s="56"/>
      <c r="BG757" s="56"/>
      <c r="BH757" s="56"/>
      <c r="BI757" s="44"/>
      <c r="BP757" s="9"/>
    </row>
    <row r="758" spans="1:68">
      <c r="A758" s="18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74"/>
      <c r="AN758" s="55"/>
      <c r="AO758" s="56"/>
      <c r="AP758" s="56"/>
      <c r="AQ758" s="56"/>
      <c r="AR758" s="68"/>
      <c r="AS758" s="71"/>
      <c r="AT758" s="56"/>
      <c r="AU758" s="56"/>
      <c r="AV758" s="56"/>
      <c r="AW758" s="56"/>
      <c r="AX758" s="56"/>
      <c r="AY758" s="56"/>
      <c r="AZ758" s="56"/>
      <c r="BA758" s="56"/>
      <c r="BB758" s="56"/>
      <c r="BC758" s="56"/>
      <c r="BD758" s="56"/>
      <c r="BE758" s="56"/>
      <c r="BF758" s="56"/>
      <c r="BG758" s="56"/>
      <c r="BH758" s="56"/>
      <c r="BI758" s="44"/>
      <c r="BP758" s="9"/>
    </row>
    <row r="759" spans="1:68">
      <c r="A759" s="18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74"/>
      <c r="AN759" s="55"/>
      <c r="AO759" s="56"/>
      <c r="AP759" s="56"/>
      <c r="AQ759" s="56"/>
      <c r="AR759" s="68"/>
      <c r="AS759" s="71"/>
      <c r="AT759" s="56"/>
      <c r="AU759" s="56"/>
      <c r="AV759" s="56"/>
      <c r="AW759" s="56"/>
      <c r="AX759" s="56"/>
      <c r="AY759" s="56"/>
      <c r="AZ759" s="56"/>
      <c r="BA759" s="56"/>
      <c r="BB759" s="56"/>
      <c r="BC759" s="56"/>
      <c r="BD759" s="56"/>
      <c r="BE759" s="56"/>
      <c r="BF759" s="56"/>
      <c r="BG759" s="56"/>
      <c r="BH759" s="56"/>
      <c r="BI759" s="44"/>
      <c r="BP759" s="9"/>
    </row>
    <row r="760" spans="1:68">
      <c r="A760" s="18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74"/>
      <c r="AN760" s="55"/>
      <c r="AO760" s="56"/>
      <c r="AP760" s="56"/>
      <c r="AQ760" s="56"/>
      <c r="AR760" s="68"/>
      <c r="AS760" s="71"/>
      <c r="AT760" s="56"/>
      <c r="AU760" s="56"/>
      <c r="AV760" s="56"/>
      <c r="AW760" s="56"/>
      <c r="AX760" s="56"/>
      <c r="AY760" s="56"/>
      <c r="AZ760" s="56"/>
      <c r="BA760" s="56"/>
      <c r="BB760" s="56"/>
      <c r="BC760" s="56"/>
      <c r="BD760" s="56"/>
      <c r="BE760" s="56"/>
      <c r="BF760" s="56"/>
      <c r="BG760" s="56"/>
      <c r="BH760" s="56"/>
      <c r="BI760" s="44"/>
      <c r="BP760" s="9"/>
    </row>
    <row r="761" spans="1:68">
      <c r="A761" s="18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74"/>
      <c r="AN761" s="55"/>
      <c r="AO761" s="56"/>
      <c r="AP761" s="56"/>
      <c r="AQ761" s="56"/>
      <c r="AR761" s="68"/>
      <c r="AS761" s="71"/>
      <c r="AT761" s="56"/>
      <c r="AU761" s="56"/>
      <c r="AV761" s="56"/>
      <c r="AW761" s="56"/>
      <c r="AX761" s="56"/>
      <c r="AY761" s="56"/>
      <c r="AZ761" s="56"/>
      <c r="BA761" s="56"/>
      <c r="BB761" s="56"/>
      <c r="BC761" s="56"/>
      <c r="BD761" s="56"/>
      <c r="BE761" s="56"/>
      <c r="BF761" s="56"/>
      <c r="BG761" s="56"/>
      <c r="BH761" s="56"/>
      <c r="BI761" s="44"/>
      <c r="BP761" s="9"/>
    </row>
    <row r="762" spans="1:68">
      <c r="A762" s="18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74"/>
      <c r="AN762" s="55"/>
      <c r="AO762" s="56"/>
      <c r="AP762" s="56"/>
      <c r="AQ762" s="56"/>
      <c r="AR762" s="68"/>
      <c r="AS762" s="71"/>
      <c r="AT762" s="56"/>
      <c r="AU762" s="56"/>
      <c r="AV762" s="56"/>
      <c r="AW762" s="56"/>
      <c r="AX762" s="56"/>
      <c r="AY762" s="56"/>
      <c r="AZ762" s="56"/>
      <c r="BA762" s="56"/>
      <c r="BB762" s="56"/>
      <c r="BC762" s="56"/>
      <c r="BD762" s="56"/>
      <c r="BE762" s="56"/>
      <c r="BF762" s="56"/>
      <c r="BG762" s="56"/>
      <c r="BH762" s="56"/>
      <c r="BI762" s="44"/>
      <c r="BP762" s="9"/>
    </row>
    <row r="763" spans="1:68">
      <c r="A763" s="18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74"/>
      <c r="AN763" s="55"/>
      <c r="AO763" s="56"/>
      <c r="AP763" s="56"/>
      <c r="AQ763" s="56"/>
      <c r="AR763" s="68"/>
      <c r="AS763" s="71"/>
      <c r="AT763" s="56"/>
      <c r="AU763" s="56"/>
      <c r="AV763" s="56"/>
      <c r="AW763" s="56"/>
      <c r="AX763" s="56"/>
      <c r="AY763" s="56"/>
      <c r="AZ763" s="56"/>
      <c r="BA763" s="56"/>
      <c r="BB763" s="56"/>
      <c r="BC763" s="56"/>
      <c r="BD763" s="56"/>
      <c r="BE763" s="56"/>
      <c r="BF763" s="56"/>
      <c r="BG763" s="56"/>
      <c r="BH763" s="56"/>
      <c r="BI763" s="44"/>
      <c r="BP763" s="9"/>
    </row>
    <row r="764" spans="1:68">
      <c r="A764" s="18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74"/>
      <c r="AN764" s="55"/>
      <c r="AO764" s="56"/>
      <c r="AP764" s="56"/>
      <c r="AQ764" s="56"/>
      <c r="AR764" s="68"/>
      <c r="AS764" s="71"/>
      <c r="AT764" s="56"/>
      <c r="AU764" s="56"/>
      <c r="AV764" s="56"/>
      <c r="AW764" s="56"/>
      <c r="AX764" s="56"/>
      <c r="AY764" s="56"/>
      <c r="AZ764" s="56"/>
      <c r="BA764" s="56"/>
      <c r="BB764" s="56"/>
      <c r="BC764" s="56"/>
      <c r="BD764" s="56"/>
      <c r="BE764" s="56"/>
      <c r="BF764" s="56"/>
      <c r="BG764" s="56"/>
      <c r="BH764" s="56"/>
      <c r="BI764" s="44"/>
      <c r="BP764" s="9"/>
    </row>
    <row r="765" spans="1:68">
      <c r="A765" s="18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74"/>
      <c r="AN765" s="55"/>
      <c r="AO765" s="56"/>
      <c r="AP765" s="56"/>
      <c r="AQ765" s="56"/>
      <c r="AR765" s="68"/>
      <c r="AS765" s="71"/>
      <c r="AT765" s="56"/>
      <c r="AU765" s="56"/>
      <c r="AV765" s="56"/>
      <c r="AW765" s="56"/>
      <c r="AX765" s="56"/>
      <c r="AY765" s="56"/>
      <c r="AZ765" s="56"/>
      <c r="BA765" s="56"/>
      <c r="BB765" s="56"/>
      <c r="BC765" s="56"/>
      <c r="BD765" s="56"/>
      <c r="BE765" s="56"/>
      <c r="BF765" s="56"/>
      <c r="BG765" s="56"/>
      <c r="BH765" s="56"/>
      <c r="BI765" s="44"/>
      <c r="BP765" s="9"/>
    </row>
    <row r="766" spans="1:68">
      <c r="A766" s="18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74"/>
      <c r="AN766" s="55"/>
      <c r="AO766" s="56"/>
      <c r="AP766" s="56"/>
      <c r="AQ766" s="56"/>
      <c r="AR766" s="68"/>
      <c r="AS766" s="71"/>
      <c r="AT766" s="56"/>
      <c r="AU766" s="56"/>
      <c r="AV766" s="56"/>
      <c r="AW766" s="56"/>
      <c r="AX766" s="56"/>
      <c r="AY766" s="56"/>
      <c r="AZ766" s="56"/>
      <c r="BA766" s="56"/>
      <c r="BB766" s="56"/>
      <c r="BC766" s="56"/>
      <c r="BD766" s="56"/>
      <c r="BE766" s="56"/>
      <c r="BF766" s="56"/>
      <c r="BG766" s="56"/>
      <c r="BH766" s="56"/>
      <c r="BI766" s="44"/>
      <c r="BP766" s="9"/>
    </row>
    <row r="767" spans="1:68">
      <c r="A767" s="18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74"/>
      <c r="AN767" s="55"/>
      <c r="AO767" s="56"/>
      <c r="AP767" s="56"/>
      <c r="AQ767" s="56"/>
      <c r="AR767" s="68"/>
      <c r="AS767" s="71"/>
      <c r="AT767" s="56"/>
      <c r="AU767" s="56"/>
      <c r="AV767" s="56"/>
      <c r="AW767" s="56"/>
      <c r="AX767" s="56"/>
      <c r="AY767" s="56"/>
      <c r="AZ767" s="56"/>
      <c r="BA767" s="56"/>
      <c r="BB767" s="56"/>
      <c r="BC767" s="56"/>
      <c r="BD767" s="56"/>
      <c r="BE767" s="56"/>
      <c r="BF767" s="56"/>
      <c r="BG767" s="56"/>
      <c r="BH767" s="56"/>
      <c r="BI767" s="44"/>
      <c r="BP767" s="9"/>
    </row>
    <row r="768" spans="1:68">
      <c r="A768" s="18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74"/>
      <c r="AN768" s="55"/>
      <c r="AO768" s="56"/>
      <c r="AP768" s="56"/>
      <c r="AQ768" s="56"/>
      <c r="AR768" s="68"/>
      <c r="AS768" s="71"/>
      <c r="AT768" s="56"/>
      <c r="AU768" s="56"/>
      <c r="AV768" s="56"/>
      <c r="AW768" s="56"/>
      <c r="AX768" s="56"/>
      <c r="AY768" s="56"/>
      <c r="AZ768" s="56"/>
      <c r="BA768" s="56"/>
      <c r="BB768" s="56"/>
      <c r="BC768" s="56"/>
      <c r="BD768" s="56"/>
      <c r="BE768" s="56"/>
      <c r="BF768" s="56"/>
      <c r="BG768" s="56"/>
      <c r="BH768" s="56"/>
      <c r="BI768" s="44"/>
      <c r="BP768" s="9"/>
    </row>
    <row r="769" spans="1:68">
      <c r="A769" s="18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74"/>
      <c r="AN769" s="55"/>
      <c r="AO769" s="56"/>
      <c r="AP769" s="56"/>
      <c r="AQ769" s="56"/>
      <c r="AR769" s="68"/>
      <c r="AS769" s="71"/>
      <c r="AT769" s="56"/>
      <c r="AU769" s="56"/>
      <c r="AV769" s="56"/>
      <c r="AW769" s="56"/>
      <c r="AX769" s="56"/>
      <c r="AY769" s="56"/>
      <c r="AZ769" s="56"/>
      <c r="BA769" s="56"/>
      <c r="BB769" s="56"/>
      <c r="BC769" s="56"/>
      <c r="BD769" s="56"/>
      <c r="BE769" s="56"/>
      <c r="BF769" s="56"/>
      <c r="BG769" s="56"/>
      <c r="BH769" s="56"/>
      <c r="BI769" s="44"/>
      <c r="BP769" s="9"/>
    </row>
    <row r="770" spans="1:68">
      <c r="A770" s="18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74"/>
      <c r="AN770" s="55"/>
      <c r="AO770" s="56"/>
      <c r="AP770" s="56"/>
      <c r="AQ770" s="56"/>
      <c r="AR770" s="68"/>
      <c r="AS770" s="71"/>
      <c r="AT770" s="56"/>
      <c r="AU770" s="56"/>
      <c r="AV770" s="56"/>
      <c r="AW770" s="56"/>
      <c r="AX770" s="56"/>
      <c r="AY770" s="56"/>
      <c r="AZ770" s="56"/>
      <c r="BA770" s="56"/>
      <c r="BB770" s="56"/>
      <c r="BC770" s="56"/>
      <c r="BD770" s="56"/>
      <c r="BE770" s="56"/>
      <c r="BF770" s="56"/>
      <c r="BG770" s="56"/>
      <c r="BH770" s="56"/>
      <c r="BI770" s="44"/>
      <c r="BP770" s="9"/>
    </row>
    <row r="771" spans="1:68">
      <c r="A771" s="18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74"/>
      <c r="AN771" s="55"/>
      <c r="AO771" s="56"/>
      <c r="AP771" s="56"/>
      <c r="AQ771" s="56"/>
      <c r="AR771" s="68"/>
      <c r="AS771" s="71"/>
      <c r="AT771" s="56"/>
      <c r="AU771" s="56"/>
      <c r="AV771" s="56"/>
      <c r="AW771" s="56"/>
      <c r="AX771" s="56"/>
      <c r="AY771" s="56"/>
      <c r="AZ771" s="56"/>
      <c r="BA771" s="56"/>
      <c r="BB771" s="56"/>
      <c r="BC771" s="56"/>
      <c r="BD771" s="56"/>
      <c r="BE771" s="56"/>
      <c r="BF771" s="56"/>
      <c r="BG771" s="56"/>
      <c r="BH771" s="56"/>
      <c r="BI771" s="44"/>
      <c r="BP771" s="9"/>
    </row>
    <row r="772" spans="1:68">
      <c r="A772" s="18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74"/>
      <c r="AN772" s="55"/>
      <c r="AO772" s="56"/>
      <c r="AP772" s="56"/>
      <c r="AQ772" s="56"/>
      <c r="AR772" s="68"/>
      <c r="AS772" s="71"/>
      <c r="AT772" s="56"/>
      <c r="AU772" s="56"/>
      <c r="AV772" s="56"/>
      <c r="AW772" s="56"/>
      <c r="AX772" s="56"/>
      <c r="AY772" s="56"/>
      <c r="AZ772" s="56"/>
      <c r="BA772" s="56"/>
      <c r="BB772" s="56"/>
      <c r="BC772" s="56"/>
      <c r="BD772" s="56"/>
      <c r="BE772" s="56"/>
      <c r="BF772" s="56"/>
      <c r="BG772" s="56"/>
      <c r="BH772" s="56"/>
      <c r="BI772" s="44"/>
      <c r="BP772" s="9"/>
    </row>
    <row r="773" spans="1:68">
      <c r="A773" s="18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74"/>
      <c r="AN773" s="55"/>
      <c r="AO773" s="56"/>
      <c r="AP773" s="56"/>
      <c r="AQ773" s="56"/>
      <c r="AR773" s="68"/>
      <c r="AS773" s="71"/>
      <c r="AT773" s="56"/>
      <c r="AU773" s="56"/>
      <c r="AV773" s="56"/>
      <c r="AW773" s="56"/>
      <c r="AX773" s="56"/>
      <c r="AY773" s="56"/>
      <c r="AZ773" s="56"/>
      <c r="BA773" s="56"/>
      <c r="BB773" s="56"/>
      <c r="BC773" s="56"/>
      <c r="BD773" s="56"/>
      <c r="BE773" s="56"/>
      <c r="BF773" s="56"/>
      <c r="BG773" s="56"/>
      <c r="BH773" s="56"/>
      <c r="BI773" s="44"/>
      <c r="BP773" s="9"/>
    </row>
    <row r="774" spans="1:68">
      <c r="A774" s="18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74"/>
      <c r="AN774" s="55"/>
      <c r="AO774" s="56"/>
      <c r="AP774" s="56"/>
      <c r="AQ774" s="56"/>
      <c r="AR774" s="68"/>
      <c r="AS774" s="71"/>
      <c r="AT774" s="56"/>
      <c r="AU774" s="56"/>
      <c r="AV774" s="56"/>
      <c r="AW774" s="56"/>
      <c r="AX774" s="56"/>
      <c r="AY774" s="56"/>
      <c r="AZ774" s="56"/>
      <c r="BA774" s="56"/>
      <c r="BB774" s="56"/>
      <c r="BC774" s="56"/>
      <c r="BD774" s="56"/>
      <c r="BE774" s="56"/>
      <c r="BF774" s="56"/>
      <c r="BG774" s="56"/>
      <c r="BH774" s="56"/>
      <c r="BI774" s="44"/>
      <c r="BP774" s="9"/>
    </row>
    <row r="775" spans="1:68">
      <c r="A775" s="18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74"/>
      <c r="AN775" s="55"/>
      <c r="AO775" s="56"/>
      <c r="AP775" s="56"/>
      <c r="AQ775" s="56"/>
      <c r="AR775" s="68"/>
      <c r="AS775" s="71"/>
      <c r="AT775" s="56"/>
      <c r="AU775" s="56"/>
      <c r="AV775" s="56"/>
      <c r="AW775" s="56"/>
      <c r="AX775" s="56"/>
      <c r="AY775" s="56"/>
      <c r="AZ775" s="56"/>
      <c r="BA775" s="56"/>
      <c r="BB775" s="56"/>
      <c r="BC775" s="56"/>
      <c r="BD775" s="56"/>
      <c r="BE775" s="56"/>
      <c r="BF775" s="56"/>
      <c r="BG775" s="56"/>
      <c r="BH775" s="56"/>
      <c r="BI775" s="44"/>
      <c r="BP775" s="9"/>
    </row>
    <row r="776" spans="1:68">
      <c r="A776" s="18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74"/>
      <c r="AN776" s="55"/>
      <c r="AO776" s="56"/>
      <c r="AP776" s="56"/>
      <c r="AQ776" s="56"/>
      <c r="AR776" s="68"/>
      <c r="AS776" s="71"/>
      <c r="AT776" s="56"/>
      <c r="AU776" s="56"/>
      <c r="AV776" s="56"/>
      <c r="AW776" s="56"/>
      <c r="AX776" s="56"/>
      <c r="AY776" s="56"/>
      <c r="AZ776" s="56"/>
      <c r="BA776" s="56"/>
      <c r="BB776" s="56"/>
      <c r="BC776" s="56"/>
      <c r="BD776" s="56"/>
      <c r="BE776" s="56"/>
      <c r="BF776" s="56"/>
      <c r="BG776" s="56"/>
      <c r="BH776" s="56"/>
      <c r="BI776" s="44"/>
      <c r="BP776" s="9"/>
    </row>
    <row r="777" spans="1:68">
      <c r="A777" s="18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74"/>
      <c r="AN777" s="55"/>
      <c r="AO777" s="56"/>
      <c r="AP777" s="56"/>
      <c r="AQ777" s="56"/>
      <c r="AR777" s="68"/>
      <c r="AS777" s="71"/>
      <c r="AT777" s="56"/>
      <c r="AU777" s="56"/>
      <c r="AV777" s="56"/>
      <c r="AW777" s="56"/>
      <c r="AX777" s="56"/>
      <c r="AY777" s="56"/>
      <c r="AZ777" s="56"/>
      <c r="BA777" s="56"/>
      <c r="BB777" s="56"/>
      <c r="BC777" s="56"/>
      <c r="BD777" s="56"/>
      <c r="BE777" s="56"/>
      <c r="BF777" s="56"/>
      <c r="BG777" s="56"/>
      <c r="BH777" s="56"/>
      <c r="BI777" s="44"/>
      <c r="BP777" s="9"/>
    </row>
    <row r="778" spans="1:68">
      <c r="A778" s="18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74"/>
      <c r="AN778" s="55"/>
      <c r="AO778" s="56"/>
      <c r="AP778" s="56"/>
      <c r="AQ778" s="56"/>
      <c r="AR778" s="68"/>
      <c r="AS778" s="71"/>
      <c r="AT778" s="56"/>
      <c r="AU778" s="56"/>
      <c r="AV778" s="56"/>
      <c r="AW778" s="56"/>
      <c r="AX778" s="56"/>
      <c r="AY778" s="56"/>
      <c r="AZ778" s="56"/>
      <c r="BA778" s="56"/>
      <c r="BB778" s="56"/>
      <c r="BC778" s="56"/>
      <c r="BD778" s="56"/>
      <c r="BE778" s="56"/>
      <c r="BF778" s="56"/>
      <c r="BG778" s="56"/>
      <c r="BH778" s="56"/>
      <c r="BI778" s="44"/>
      <c r="BP778" s="9"/>
    </row>
    <row r="779" spans="1:68">
      <c r="A779" s="18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74"/>
      <c r="AN779" s="55"/>
      <c r="AO779" s="56"/>
      <c r="AP779" s="56"/>
      <c r="AQ779" s="56"/>
      <c r="AR779" s="68"/>
      <c r="AS779" s="71"/>
      <c r="AT779" s="56"/>
      <c r="AU779" s="56"/>
      <c r="AV779" s="56"/>
      <c r="AW779" s="56"/>
      <c r="AX779" s="56"/>
      <c r="AY779" s="56"/>
      <c r="AZ779" s="56"/>
      <c r="BA779" s="56"/>
      <c r="BB779" s="56"/>
      <c r="BC779" s="56"/>
      <c r="BD779" s="56"/>
      <c r="BE779" s="56"/>
      <c r="BF779" s="56"/>
      <c r="BG779" s="56"/>
      <c r="BH779" s="56"/>
      <c r="BI779" s="44"/>
      <c r="BP779" s="9"/>
    </row>
    <row r="780" spans="1:68">
      <c r="A780" s="18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74"/>
      <c r="AN780" s="55"/>
      <c r="AO780" s="56"/>
      <c r="AP780" s="56"/>
      <c r="AQ780" s="56"/>
      <c r="AR780" s="68"/>
      <c r="AS780" s="71"/>
      <c r="AT780" s="56"/>
      <c r="AU780" s="56"/>
      <c r="AV780" s="56"/>
      <c r="AW780" s="56"/>
      <c r="AX780" s="56"/>
      <c r="AY780" s="56"/>
      <c r="AZ780" s="56"/>
      <c r="BA780" s="56"/>
      <c r="BB780" s="56"/>
      <c r="BC780" s="56"/>
      <c r="BD780" s="56"/>
      <c r="BE780" s="56"/>
      <c r="BF780" s="56"/>
      <c r="BG780" s="56"/>
      <c r="BH780" s="56"/>
      <c r="BI780" s="44"/>
      <c r="BP780" s="9"/>
    </row>
    <row r="781" spans="1:68">
      <c r="A781" s="18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74"/>
      <c r="AN781" s="55"/>
      <c r="AO781" s="56"/>
      <c r="AP781" s="56"/>
      <c r="AQ781" s="56"/>
      <c r="AR781" s="68"/>
      <c r="AS781" s="71"/>
      <c r="AT781" s="56"/>
      <c r="AU781" s="56"/>
      <c r="AV781" s="56"/>
      <c r="AW781" s="56"/>
      <c r="AX781" s="56"/>
      <c r="AY781" s="56"/>
      <c r="AZ781" s="56"/>
      <c r="BA781" s="56"/>
      <c r="BB781" s="56"/>
      <c r="BC781" s="56"/>
      <c r="BD781" s="56"/>
      <c r="BE781" s="56"/>
      <c r="BF781" s="56"/>
      <c r="BG781" s="56"/>
      <c r="BH781" s="56"/>
      <c r="BI781" s="44"/>
      <c r="BP781" s="9"/>
    </row>
    <row r="782" spans="1:68">
      <c r="A782" s="18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74"/>
      <c r="AN782" s="55"/>
      <c r="AO782" s="56"/>
      <c r="AP782" s="56"/>
      <c r="AQ782" s="56"/>
      <c r="AR782" s="68"/>
      <c r="AS782" s="71"/>
      <c r="AT782" s="56"/>
      <c r="AU782" s="56"/>
      <c r="AV782" s="56"/>
      <c r="AW782" s="56"/>
      <c r="AX782" s="56"/>
      <c r="AY782" s="56"/>
      <c r="AZ782" s="56"/>
      <c r="BA782" s="56"/>
      <c r="BB782" s="56"/>
      <c r="BC782" s="56"/>
      <c r="BD782" s="56"/>
      <c r="BE782" s="56"/>
      <c r="BF782" s="56"/>
      <c r="BG782" s="56"/>
      <c r="BH782" s="56"/>
      <c r="BI782" s="44"/>
      <c r="BP782" s="9"/>
    </row>
    <row r="783" spans="1:68">
      <c r="A783" s="18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74"/>
      <c r="AN783" s="55"/>
      <c r="AO783" s="56"/>
      <c r="AP783" s="56"/>
      <c r="AQ783" s="56"/>
      <c r="AR783" s="68"/>
      <c r="AS783" s="71"/>
      <c r="AT783" s="56"/>
      <c r="AU783" s="56"/>
      <c r="AV783" s="56"/>
      <c r="AW783" s="56"/>
      <c r="AX783" s="56"/>
      <c r="AY783" s="56"/>
      <c r="AZ783" s="56"/>
      <c r="BA783" s="56"/>
      <c r="BB783" s="56"/>
      <c r="BC783" s="56"/>
      <c r="BD783" s="56"/>
      <c r="BE783" s="56"/>
      <c r="BF783" s="56"/>
      <c r="BG783" s="56"/>
      <c r="BH783" s="56"/>
      <c r="BI783" s="44"/>
      <c r="BP783" s="9"/>
    </row>
    <row r="784" spans="1:68">
      <c r="A784" s="18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74"/>
      <c r="AN784" s="55"/>
      <c r="AO784" s="56"/>
      <c r="AP784" s="56"/>
      <c r="AQ784" s="56"/>
      <c r="AR784" s="68"/>
      <c r="AS784" s="71"/>
      <c r="AT784" s="56"/>
      <c r="AU784" s="56"/>
      <c r="AV784" s="56"/>
      <c r="AW784" s="56"/>
      <c r="AX784" s="56"/>
      <c r="AY784" s="56"/>
      <c r="AZ784" s="56"/>
      <c r="BA784" s="56"/>
      <c r="BB784" s="56"/>
      <c r="BC784" s="56"/>
      <c r="BD784" s="56"/>
      <c r="BE784" s="56"/>
      <c r="BF784" s="56"/>
      <c r="BG784" s="56"/>
      <c r="BH784" s="56"/>
      <c r="BI784" s="44"/>
      <c r="BP784" s="9"/>
    </row>
    <row r="785" spans="1:68">
      <c r="A785" s="18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74"/>
      <c r="AN785" s="55"/>
      <c r="AO785" s="56"/>
      <c r="AP785" s="56"/>
      <c r="AQ785" s="56"/>
      <c r="AR785" s="68"/>
      <c r="AS785" s="71"/>
      <c r="AT785" s="56"/>
      <c r="AU785" s="56"/>
      <c r="AV785" s="56"/>
      <c r="AW785" s="56"/>
      <c r="AX785" s="56"/>
      <c r="AY785" s="56"/>
      <c r="AZ785" s="56"/>
      <c r="BA785" s="56"/>
      <c r="BB785" s="56"/>
      <c r="BC785" s="56"/>
      <c r="BD785" s="56"/>
      <c r="BE785" s="56"/>
      <c r="BF785" s="56"/>
      <c r="BG785" s="56"/>
      <c r="BH785" s="56"/>
      <c r="BI785" s="44"/>
      <c r="BP785" s="9"/>
    </row>
    <row r="786" spans="1:68">
      <c r="A786" s="18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74"/>
      <c r="AN786" s="55"/>
      <c r="AO786" s="56"/>
      <c r="AP786" s="56"/>
      <c r="AQ786" s="56"/>
      <c r="AR786" s="68"/>
      <c r="AS786" s="71"/>
      <c r="AT786" s="56"/>
      <c r="AU786" s="56"/>
      <c r="AV786" s="56"/>
      <c r="AW786" s="56"/>
      <c r="AX786" s="56"/>
      <c r="AY786" s="56"/>
      <c r="AZ786" s="56"/>
      <c r="BA786" s="56"/>
      <c r="BB786" s="56"/>
      <c r="BC786" s="56"/>
      <c r="BD786" s="56"/>
      <c r="BE786" s="56"/>
      <c r="BF786" s="56"/>
      <c r="BG786" s="56"/>
      <c r="BH786" s="56"/>
      <c r="BI786" s="44"/>
      <c r="BP786" s="9"/>
    </row>
    <row r="787" spans="1:68">
      <c r="A787" s="18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74"/>
      <c r="AN787" s="55"/>
      <c r="AO787" s="56"/>
      <c r="AP787" s="56"/>
      <c r="AQ787" s="56"/>
      <c r="AR787" s="68"/>
      <c r="AS787" s="71"/>
      <c r="AT787" s="56"/>
      <c r="AU787" s="56"/>
      <c r="AV787" s="56"/>
      <c r="AW787" s="56"/>
      <c r="AX787" s="56"/>
      <c r="AY787" s="56"/>
      <c r="AZ787" s="56"/>
      <c r="BA787" s="56"/>
      <c r="BB787" s="56"/>
      <c r="BC787" s="56"/>
      <c r="BD787" s="56"/>
      <c r="BE787" s="56"/>
      <c r="BF787" s="56"/>
      <c r="BG787" s="56"/>
      <c r="BH787" s="56"/>
      <c r="BI787" s="44"/>
      <c r="BP787" s="9"/>
    </row>
    <row r="788" spans="1:68">
      <c r="A788" s="18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74"/>
      <c r="AN788" s="55"/>
      <c r="AO788" s="56"/>
      <c r="AP788" s="56"/>
      <c r="AQ788" s="56"/>
      <c r="AR788" s="68"/>
      <c r="AS788" s="71"/>
      <c r="AT788" s="56"/>
      <c r="AU788" s="56"/>
      <c r="AV788" s="56"/>
      <c r="AW788" s="56"/>
      <c r="AX788" s="56"/>
      <c r="AY788" s="56"/>
      <c r="AZ788" s="56"/>
      <c r="BA788" s="56"/>
      <c r="BB788" s="56"/>
      <c r="BC788" s="56"/>
      <c r="BD788" s="56"/>
      <c r="BE788" s="56"/>
      <c r="BF788" s="56"/>
      <c r="BG788" s="56"/>
      <c r="BH788" s="56"/>
      <c r="BI788" s="44"/>
      <c r="BP788" s="9"/>
    </row>
    <row r="789" spans="1:68">
      <c r="A789" s="18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74"/>
      <c r="AN789" s="55"/>
      <c r="AO789" s="56"/>
      <c r="AP789" s="56"/>
      <c r="AQ789" s="56"/>
      <c r="AR789" s="68"/>
      <c r="AS789" s="71"/>
      <c r="AT789" s="56"/>
      <c r="AU789" s="56"/>
      <c r="AV789" s="56"/>
      <c r="AW789" s="56"/>
      <c r="AX789" s="56"/>
      <c r="AY789" s="56"/>
      <c r="AZ789" s="56"/>
      <c r="BA789" s="56"/>
      <c r="BB789" s="56"/>
      <c r="BC789" s="56"/>
      <c r="BD789" s="56"/>
      <c r="BE789" s="56"/>
      <c r="BF789" s="56"/>
      <c r="BG789" s="56"/>
      <c r="BH789" s="56"/>
      <c r="BI789" s="44"/>
      <c r="BP789" s="9"/>
    </row>
    <row r="790" spans="1:68">
      <c r="A790" s="18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74"/>
      <c r="AN790" s="55"/>
      <c r="AO790" s="56"/>
      <c r="AP790" s="56"/>
      <c r="AQ790" s="56"/>
      <c r="AR790" s="68"/>
      <c r="AS790" s="71"/>
      <c r="AT790" s="56"/>
      <c r="AU790" s="56"/>
      <c r="AV790" s="56"/>
      <c r="AW790" s="56"/>
      <c r="AX790" s="56"/>
      <c r="AY790" s="56"/>
      <c r="AZ790" s="56"/>
      <c r="BA790" s="56"/>
      <c r="BB790" s="56"/>
      <c r="BC790" s="56"/>
      <c r="BD790" s="56"/>
      <c r="BE790" s="56"/>
      <c r="BF790" s="56"/>
      <c r="BG790" s="56"/>
      <c r="BH790" s="56"/>
      <c r="BI790" s="44"/>
      <c r="BP790" s="9"/>
    </row>
    <row r="791" spans="1:68">
      <c r="A791" s="18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74"/>
      <c r="AN791" s="55"/>
      <c r="AO791" s="56"/>
      <c r="AP791" s="56"/>
      <c r="AQ791" s="56"/>
      <c r="AR791" s="68"/>
      <c r="AS791" s="71"/>
      <c r="AT791" s="56"/>
      <c r="AU791" s="56"/>
      <c r="AV791" s="56"/>
      <c r="AW791" s="56"/>
      <c r="AX791" s="56"/>
      <c r="AY791" s="56"/>
      <c r="AZ791" s="56"/>
      <c r="BA791" s="56"/>
      <c r="BB791" s="56"/>
      <c r="BC791" s="56"/>
      <c r="BD791" s="56"/>
      <c r="BE791" s="56"/>
      <c r="BF791" s="56"/>
      <c r="BG791" s="56"/>
      <c r="BH791" s="56"/>
      <c r="BI791" s="44"/>
      <c r="BP791" s="9"/>
    </row>
    <row r="792" spans="1:68">
      <c r="A792" s="18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74"/>
      <c r="AN792" s="55"/>
      <c r="AO792" s="56"/>
      <c r="AP792" s="56"/>
      <c r="AQ792" s="56"/>
      <c r="AR792" s="68"/>
      <c r="AS792" s="71"/>
      <c r="AT792" s="56"/>
      <c r="AU792" s="56"/>
      <c r="AV792" s="56"/>
      <c r="AW792" s="56"/>
      <c r="AX792" s="56"/>
      <c r="AY792" s="56"/>
      <c r="AZ792" s="56"/>
      <c r="BA792" s="56"/>
      <c r="BB792" s="56"/>
      <c r="BC792" s="56"/>
      <c r="BD792" s="56"/>
      <c r="BE792" s="56"/>
      <c r="BF792" s="56"/>
      <c r="BG792" s="56"/>
      <c r="BH792" s="56"/>
      <c r="BI792" s="44"/>
      <c r="BP792" s="9"/>
    </row>
    <row r="793" spans="1:68">
      <c r="A793" s="18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74"/>
      <c r="AN793" s="55"/>
      <c r="AO793" s="56"/>
      <c r="AP793" s="56"/>
      <c r="AQ793" s="56"/>
      <c r="AR793" s="68"/>
      <c r="AS793" s="71"/>
      <c r="AT793" s="56"/>
      <c r="AU793" s="56"/>
      <c r="AV793" s="56"/>
      <c r="AW793" s="56"/>
      <c r="AX793" s="56"/>
      <c r="AY793" s="56"/>
      <c r="AZ793" s="56"/>
      <c r="BA793" s="56"/>
      <c r="BB793" s="56"/>
      <c r="BC793" s="56"/>
      <c r="BD793" s="56"/>
      <c r="BE793" s="56"/>
      <c r="BF793" s="56"/>
      <c r="BG793" s="56"/>
      <c r="BH793" s="56"/>
      <c r="BI793" s="44"/>
      <c r="BP793" s="9"/>
    </row>
    <row r="794" spans="1:68">
      <c r="A794" s="18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74"/>
      <c r="AN794" s="55"/>
      <c r="AO794" s="56"/>
      <c r="AP794" s="56"/>
      <c r="AQ794" s="56"/>
      <c r="AR794" s="68"/>
      <c r="AS794" s="71"/>
      <c r="AT794" s="56"/>
      <c r="AU794" s="56"/>
      <c r="AV794" s="56"/>
      <c r="AW794" s="56"/>
      <c r="AX794" s="56"/>
      <c r="AY794" s="56"/>
      <c r="AZ794" s="56"/>
      <c r="BA794" s="56"/>
      <c r="BB794" s="56"/>
      <c r="BC794" s="56"/>
      <c r="BD794" s="56"/>
      <c r="BE794" s="56"/>
      <c r="BF794" s="56"/>
      <c r="BG794" s="56"/>
      <c r="BH794" s="56"/>
      <c r="BI794" s="44"/>
      <c r="BP794" s="9"/>
    </row>
    <row r="795" spans="1:68">
      <c r="A795" s="18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74"/>
      <c r="AN795" s="55"/>
      <c r="AO795" s="56"/>
      <c r="AP795" s="56"/>
      <c r="AQ795" s="56"/>
      <c r="AR795" s="68"/>
      <c r="AS795" s="71"/>
      <c r="AT795" s="56"/>
      <c r="AU795" s="56"/>
      <c r="AV795" s="56"/>
      <c r="AW795" s="56"/>
      <c r="AX795" s="56"/>
      <c r="AY795" s="56"/>
      <c r="AZ795" s="56"/>
      <c r="BA795" s="56"/>
      <c r="BB795" s="56"/>
      <c r="BC795" s="56"/>
      <c r="BD795" s="56"/>
      <c r="BE795" s="56"/>
      <c r="BF795" s="56"/>
      <c r="BG795" s="56"/>
      <c r="BH795" s="56"/>
      <c r="BI795" s="44"/>
      <c r="BP795" s="9"/>
    </row>
    <row r="796" spans="1:68">
      <c r="A796" s="18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74"/>
      <c r="AN796" s="55"/>
      <c r="AO796" s="56"/>
      <c r="AP796" s="56"/>
      <c r="AQ796" s="56"/>
      <c r="AR796" s="68"/>
      <c r="AS796" s="71"/>
      <c r="AT796" s="56"/>
      <c r="AU796" s="56"/>
      <c r="AV796" s="56"/>
      <c r="AW796" s="56"/>
      <c r="AX796" s="56"/>
      <c r="AY796" s="56"/>
      <c r="AZ796" s="56"/>
      <c r="BA796" s="56"/>
      <c r="BB796" s="56"/>
      <c r="BC796" s="56"/>
      <c r="BD796" s="56"/>
      <c r="BE796" s="56"/>
      <c r="BF796" s="56"/>
      <c r="BG796" s="56"/>
      <c r="BH796" s="56"/>
      <c r="BI796" s="44"/>
      <c r="BP796" s="9"/>
    </row>
    <row r="797" spans="1:68">
      <c r="A797" s="18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74"/>
      <c r="AN797" s="55"/>
      <c r="AO797" s="56"/>
      <c r="AP797" s="56"/>
      <c r="AQ797" s="56"/>
      <c r="AR797" s="68"/>
      <c r="AS797" s="71"/>
      <c r="AT797" s="56"/>
      <c r="AU797" s="56"/>
      <c r="AV797" s="56"/>
      <c r="AW797" s="56"/>
      <c r="AX797" s="56"/>
      <c r="AY797" s="56"/>
      <c r="AZ797" s="56"/>
      <c r="BA797" s="56"/>
      <c r="BB797" s="56"/>
      <c r="BC797" s="56"/>
      <c r="BD797" s="56"/>
      <c r="BE797" s="56"/>
      <c r="BF797" s="56"/>
      <c r="BG797" s="56"/>
      <c r="BH797" s="56"/>
      <c r="BI797" s="44"/>
      <c r="BP797" s="9"/>
    </row>
    <row r="798" spans="1:68">
      <c r="A798" s="18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74"/>
      <c r="AN798" s="55"/>
      <c r="AO798" s="56"/>
      <c r="AP798" s="56"/>
      <c r="AQ798" s="56"/>
      <c r="AR798" s="68"/>
      <c r="AS798" s="71"/>
      <c r="AT798" s="56"/>
      <c r="AU798" s="56"/>
      <c r="AV798" s="56"/>
      <c r="AW798" s="56"/>
      <c r="AX798" s="56"/>
      <c r="AY798" s="56"/>
      <c r="AZ798" s="56"/>
      <c r="BA798" s="56"/>
      <c r="BB798" s="56"/>
      <c r="BC798" s="56"/>
      <c r="BD798" s="56"/>
      <c r="BE798" s="56"/>
      <c r="BF798" s="56"/>
      <c r="BG798" s="56"/>
      <c r="BH798" s="56"/>
      <c r="BI798" s="44"/>
      <c r="BP798" s="9"/>
    </row>
    <row r="799" spans="1:68">
      <c r="A799" s="18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74"/>
      <c r="AN799" s="55"/>
      <c r="AO799" s="56"/>
      <c r="AP799" s="56"/>
      <c r="AQ799" s="56"/>
      <c r="AR799" s="68"/>
      <c r="AS799" s="71"/>
      <c r="AT799" s="56"/>
      <c r="AU799" s="56"/>
      <c r="AV799" s="56"/>
      <c r="AW799" s="56"/>
      <c r="AX799" s="56"/>
      <c r="AY799" s="56"/>
      <c r="AZ799" s="56"/>
      <c r="BA799" s="56"/>
      <c r="BB799" s="56"/>
      <c r="BC799" s="56"/>
      <c r="BD799" s="56"/>
      <c r="BE799" s="56"/>
      <c r="BF799" s="56"/>
      <c r="BG799" s="56"/>
      <c r="BH799" s="56"/>
      <c r="BI799" s="44"/>
      <c r="BP799" s="9"/>
    </row>
    <row r="800" spans="1:68">
      <c r="A800" s="18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74"/>
      <c r="AN800" s="55"/>
      <c r="AO800" s="56"/>
      <c r="AP800" s="56"/>
      <c r="AQ800" s="56"/>
      <c r="AR800" s="68"/>
      <c r="AS800" s="71"/>
      <c r="AT800" s="56"/>
      <c r="AU800" s="56"/>
      <c r="AV800" s="56"/>
      <c r="AW800" s="56"/>
      <c r="AX800" s="56"/>
      <c r="AY800" s="56"/>
      <c r="AZ800" s="56"/>
      <c r="BA800" s="56"/>
      <c r="BB800" s="56"/>
      <c r="BC800" s="56"/>
      <c r="BD800" s="56"/>
      <c r="BE800" s="56"/>
      <c r="BF800" s="56"/>
      <c r="BG800" s="56"/>
      <c r="BH800" s="56"/>
      <c r="BI800" s="44"/>
      <c r="BP800" s="9"/>
    </row>
    <row r="801" spans="1:68">
      <c r="A801" s="18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74"/>
      <c r="AN801" s="55"/>
      <c r="AO801" s="56"/>
      <c r="AP801" s="56"/>
      <c r="AQ801" s="56"/>
      <c r="AR801" s="68"/>
      <c r="AS801" s="71"/>
      <c r="AT801" s="56"/>
      <c r="AU801" s="56"/>
      <c r="AV801" s="56"/>
      <c r="AW801" s="56"/>
      <c r="AX801" s="56"/>
      <c r="AY801" s="56"/>
      <c r="AZ801" s="56"/>
      <c r="BA801" s="56"/>
      <c r="BB801" s="56"/>
      <c r="BC801" s="56"/>
      <c r="BD801" s="56"/>
      <c r="BE801" s="56"/>
      <c r="BF801" s="56"/>
      <c r="BG801" s="56"/>
      <c r="BH801" s="56"/>
      <c r="BI801" s="44"/>
      <c r="BP801" s="9"/>
    </row>
    <row r="802" spans="1:68">
      <c r="A802" s="18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74"/>
      <c r="AN802" s="55"/>
      <c r="AO802" s="56"/>
      <c r="AP802" s="56"/>
      <c r="AQ802" s="56"/>
      <c r="AR802" s="68"/>
      <c r="AS802" s="71"/>
      <c r="AT802" s="56"/>
      <c r="AU802" s="56"/>
      <c r="AV802" s="56"/>
      <c r="AW802" s="56"/>
      <c r="AX802" s="56"/>
      <c r="AY802" s="56"/>
      <c r="AZ802" s="56"/>
      <c r="BA802" s="56"/>
      <c r="BB802" s="56"/>
      <c r="BC802" s="56"/>
      <c r="BD802" s="56"/>
      <c r="BE802" s="56"/>
      <c r="BF802" s="56"/>
      <c r="BG802" s="56"/>
      <c r="BH802" s="56"/>
      <c r="BI802" s="44"/>
      <c r="BP802" s="9"/>
    </row>
    <row r="803" spans="1:68">
      <c r="A803" s="18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74"/>
      <c r="AN803" s="55"/>
      <c r="AO803" s="56"/>
      <c r="AP803" s="56"/>
      <c r="AQ803" s="56"/>
      <c r="AR803" s="68"/>
      <c r="AS803" s="71"/>
      <c r="AT803" s="56"/>
      <c r="AU803" s="56"/>
      <c r="AV803" s="56"/>
      <c r="AW803" s="56"/>
      <c r="AX803" s="56"/>
      <c r="AY803" s="56"/>
      <c r="AZ803" s="56"/>
      <c r="BA803" s="56"/>
      <c r="BB803" s="56"/>
      <c r="BC803" s="56"/>
      <c r="BD803" s="56"/>
      <c r="BE803" s="56"/>
      <c r="BF803" s="56"/>
      <c r="BG803" s="56"/>
      <c r="BH803" s="56"/>
      <c r="BI803" s="44"/>
      <c r="BP803" s="9"/>
    </row>
    <row r="804" spans="1:68">
      <c r="A804" s="18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74"/>
      <c r="AN804" s="55"/>
      <c r="AO804" s="56"/>
      <c r="AP804" s="56"/>
      <c r="AQ804" s="56"/>
      <c r="AR804" s="68"/>
      <c r="AS804" s="71"/>
      <c r="AT804" s="56"/>
      <c r="AU804" s="56"/>
      <c r="AV804" s="56"/>
      <c r="AW804" s="56"/>
      <c r="AX804" s="56"/>
      <c r="AY804" s="56"/>
      <c r="AZ804" s="56"/>
      <c r="BA804" s="56"/>
      <c r="BB804" s="56"/>
      <c r="BC804" s="56"/>
      <c r="BD804" s="56"/>
      <c r="BE804" s="56"/>
      <c r="BF804" s="56"/>
      <c r="BG804" s="56"/>
      <c r="BH804" s="56"/>
      <c r="BI804" s="44"/>
      <c r="BP804" s="9"/>
    </row>
    <row r="805" spans="1:68">
      <c r="A805" s="18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74"/>
      <c r="AN805" s="55"/>
      <c r="AO805" s="56"/>
      <c r="AP805" s="56"/>
      <c r="AQ805" s="56"/>
      <c r="AR805" s="68"/>
      <c r="AS805" s="71"/>
      <c r="AT805" s="56"/>
      <c r="AU805" s="56"/>
      <c r="AV805" s="56"/>
      <c r="AW805" s="56"/>
      <c r="AX805" s="56"/>
      <c r="AY805" s="56"/>
      <c r="AZ805" s="56"/>
      <c r="BA805" s="56"/>
      <c r="BB805" s="56"/>
      <c r="BC805" s="56"/>
      <c r="BD805" s="56"/>
      <c r="BE805" s="56"/>
      <c r="BF805" s="56"/>
      <c r="BG805" s="56"/>
      <c r="BH805" s="56"/>
      <c r="BI805" s="44"/>
      <c r="BP805" s="9"/>
    </row>
    <row r="806" spans="1:68">
      <c r="A806" s="18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74"/>
      <c r="AN806" s="55"/>
      <c r="AO806" s="56"/>
      <c r="AP806" s="56"/>
      <c r="AQ806" s="56"/>
      <c r="AR806" s="68"/>
      <c r="AS806" s="71"/>
      <c r="AT806" s="56"/>
      <c r="AU806" s="56"/>
      <c r="AV806" s="56"/>
      <c r="AW806" s="56"/>
      <c r="AX806" s="56"/>
      <c r="AY806" s="56"/>
      <c r="AZ806" s="56"/>
      <c r="BA806" s="56"/>
      <c r="BB806" s="56"/>
      <c r="BC806" s="56"/>
      <c r="BD806" s="56"/>
      <c r="BE806" s="56"/>
      <c r="BF806" s="56"/>
      <c r="BG806" s="56"/>
      <c r="BH806" s="56"/>
      <c r="BI806" s="44"/>
      <c r="BP806" s="9"/>
    </row>
    <row r="807" spans="1:68">
      <c r="A807" s="18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74"/>
      <c r="AN807" s="55"/>
      <c r="AO807" s="56"/>
      <c r="AP807" s="56"/>
      <c r="AQ807" s="56"/>
      <c r="AR807" s="68"/>
      <c r="AS807" s="71"/>
      <c r="AT807" s="56"/>
      <c r="AU807" s="56"/>
      <c r="AV807" s="56"/>
      <c r="AW807" s="56"/>
      <c r="AX807" s="56"/>
      <c r="AY807" s="56"/>
      <c r="AZ807" s="56"/>
      <c r="BA807" s="56"/>
      <c r="BB807" s="56"/>
      <c r="BC807" s="56"/>
      <c r="BD807" s="56"/>
      <c r="BE807" s="56"/>
      <c r="BF807" s="56"/>
      <c r="BG807" s="56"/>
      <c r="BH807" s="56"/>
      <c r="BI807" s="44"/>
      <c r="BP807" s="9"/>
    </row>
    <row r="808" spans="1:68">
      <c r="A808" s="18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74"/>
      <c r="AN808" s="55"/>
      <c r="AO808" s="56"/>
      <c r="AP808" s="56"/>
      <c r="AQ808" s="56"/>
      <c r="AR808" s="68"/>
      <c r="AS808" s="71"/>
      <c r="AT808" s="56"/>
      <c r="AU808" s="56"/>
      <c r="AV808" s="56"/>
      <c r="AW808" s="56"/>
      <c r="AX808" s="56"/>
      <c r="AY808" s="56"/>
      <c r="AZ808" s="56"/>
      <c r="BA808" s="56"/>
      <c r="BB808" s="56"/>
      <c r="BC808" s="56"/>
      <c r="BD808" s="56"/>
      <c r="BE808" s="56"/>
      <c r="BF808" s="56"/>
      <c r="BG808" s="56"/>
      <c r="BH808" s="56"/>
      <c r="BI808" s="44"/>
      <c r="BP808" s="9"/>
    </row>
    <row r="809" spans="1:68">
      <c r="A809" s="18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74"/>
      <c r="AN809" s="55"/>
      <c r="AO809" s="56"/>
      <c r="AP809" s="56"/>
      <c r="AQ809" s="56"/>
      <c r="AR809" s="68"/>
      <c r="AS809" s="71"/>
      <c r="AT809" s="56"/>
      <c r="AU809" s="56"/>
      <c r="AV809" s="56"/>
      <c r="AW809" s="56"/>
      <c r="AX809" s="56"/>
      <c r="AY809" s="56"/>
      <c r="AZ809" s="56"/>
      <c r="BA809" s="56"/>
      <c r="BB809" s="56"/>
      <c r="BC809" s="56"/>
      <c r="BD809" s="56"/>
      <c r="BE809" s="56"/>
      <c r="BF809" s="56"/>
      <c r="BG809" s="56"/>
      <c r="BH809" s="56"/>
      <c r="BI809" s="44"/>
      <c r="BP809" s="9"/>
    </row>
    <row r="810" spans="1:68">
      <c r="A810" s="18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74"/>
      <c r="AN810" s="55"/>
      <c r="AO810" s="56"/>
      <c r="AP810" s="56"/>
      <c r="AQ810" s="56"/>
      <c r="AR810" s="68"/>
      <c r="AS810" s="71"/>
      <c r="AT810" s="56"/>
      <c r="AU810" s="56"/>
      <c r="AV810" s="56"/>
      <c r="AW810" s="56"/>
      <c r="AX810" s="56"/>
      <c r="AY810" s="56"/>
      <c r="AZ810" s="56"/>
      <c r="BA810" s="56"/>
      <c r="BB810" s="56"/>
      <c r="BC810" s="56"/>
      <c r="BD810" s="56"/>
      <c r="BE810" s="56"/>
      <c r="BF810" s="56"/>
      <c r="BG810" s="56"/>
      <c r="BH810" s="56"/>
      <c r="BI810" s="44"/>
      <c r="BP810" s="9"/>
    </row>
    <row r="811" spans="1:68">
      <c r="A811" s="18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74"/>
      <c r="AN811" s="55"/>
      <c r="AO811" s="56"/>
      <c r="AP811" s="56"/>
      <c r="AQ811" s="56"/>
      <c r="AR811" s="68"/>
      <c r="AS811" s="71"/>
      <c r="AT811" s="56"/>
      <c r="AU811" s="56"/>
      <c r="AV811" s="56"/>
      <c r="AW811" s="56"/>
      <c r="AX811" s="56"/>
      <c r="AY811" s="56"/>
      <c r="AZ811" s="56"/>
      <c r="BA811" s="56"/>
      <c r="BB811" s="56"/>
      <c r="BC811" s="56"/>
      <c r="BD811" s="56"/>
      <c r="BE811" s="56"/>
      <c r="BF811" s="56"/>
      <c r="BG811" s="56"/>
      <c r="BH811" s="56"/>
      <c r="BI811" s="44"/>
      <c r="BP811" s="9"/>
    </row>
    <row r="812" spans="1:68">
      <c r="A812" s="18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74"/>
      <c r="AN812" s="55"/>
      <c r="AO812" s="56"/>
      <c r="AP812" s="56"/>
      <c r="AQ812" s="56"/>
      <c r="AR812" s="68"/>
      <c r="AS812" s="71"/>
      <c r="AT812" s="56"/>
      <c r="AU812" s="56"/>
      <c r="AV812" s="56"/>
      <c r="AW812" s="56"/>
      <c r="AX812" s="56"/>
      <c r="AY812" s="56"/>
      <c r="AZ812" s="56"/>
      <c r="BA812" s="56"/>
      <c r="BB812" s="56"/>
      <c r="BC812" s="56"/>
      <c r="BD812" s="56"/>
      <c r="BE812" s="56"/>
      <c r="BF812" s="56"/>
      <c r="BG812" s="56"/>
      <c r="BH812" s="56"/>
      <c r="BI812" s="44"/>
      <c r="BP812" s="9"/>
    </row>
    <row r="813" spans="1:68">
      <c r="A813" s="18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74"/>
      <c r="AN813" s="55"/>
      <c r="AO813" s="56"/>
      <c r="AP813" s="56"/>
      <c r="AQ813" s="56"/>
      <c r="AR813" s="68"/>
      <c r="AS813" s="71"/>
      <c r="AT813" s="56"/>
      <c r="AU813" s="56"/>
      <c r="AV813" s="56"/>
      <c r="AW813" s="56"/>
      <c r="AX813" s="56"/>
      <c r="AY813" s="56"/>
      <c r="AZ813" s="56"/>
      <c r="BA813" s="56"/>
      <c r="BB813" s="56"/>
      <c r="BC813" s="56"/>
      <c r="BD813" s="56"/>
      <c r="BE813" s="56"/>
      <c r="BF813" s="56"/>
      <c r="BG813" s="56"/>
      <c r="BH813" s="56"/>
      <c r="BI813" s="44"/>
      <c r="BP813" s="9"/>
    </row>
    <row r="814" spans="1:68">
      <c r="A814" s="18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74"/>
      <c r="AN814" s="55"/>
      <c r="AO814" s="56"/>
      <c r="AP814" s="56"/>
      <c r="AQ814" s="56"/>
      <c r="AR814" s="68"/>
      <c r="AS814" s="71"/>
      <c r="AT814" s="56"/>
      <c r="AU814" s="56"/>
      <c r="AV814" s="56"/>
      <c r="AW814" s="56"/>
      <c r="AX814" s="56"/>
      <c r="AY814" s="56"/>
      <c r="AZ814" s="56"/>
      <c r="BA814" s="56"/>
      <c r="BB814" s="56"/>
      <c r="BC814" s="56"/>
      <c r="BD814" s="56"/>
      <c r="BE814" s="56"/>
      <c r="BF814" s="56"/>
      <c r="BG814" s="56"/>
      <c r="BH814" s="56"/>
      <c r="BI814" s="44"/>
      <c r="BP814" s="9"/>
    </row>
    <row r="815" spans="1:68">
      <c r="A815" s="18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74"/>
      <c r="AN815" s="55"/>
      <c r="AO815" s="56"/>
      <c r="AP815" s="56"/>
      <c r="AQ815" s="56"/>
      <c r="AR815" s="68"/>
      <c r="AS815" s="71"/>
      <c r="AT815" s="56"/>
      <c r="AU815" s="56"/>
      <c r="AV815" s="56"/>
      <c r="AW815" s="56"/>
      <c r="AX815" s="56"/>
      <c r="AY815" s="56"/>
      <c r="AZ815" s="56"/>
      <c r="BA815" s="56"/>
      <c r="BB815" s="56"/>
      <c r="BC815" s="56"/>
      <c r="BD815" s="56"/>
      <c r="BE815" s="56"/>
      <c r="BF815" s="56"/>
      <c r="BG815" s="56"/>
      <c r="BH815" s="56"/>
      <c r="BI815" s="44"/>
      <c r="BP815" s="9"/>
    </row>
    <row r="816" spans="1:68">
      <c r="A816" s="18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74"/>
      <c r="AN816" s="55"/>
      <c r="AO816" s="56"/>
      <c r="AP816" s="56"/>
      <c r="AQ816" s="56"/>
      <c r="AR816" s="68"/>
      <c r="AS816" s="71"/>
      <c r="AT816" s="56"/>
      <c r="AU816" s="56"/>
      <c r="AV816" s="56"/>
      <c r="AW816" s="56"/>
      <c r="AX816" s="56"/>
      <c r="AY816" s="56"/>
      <c r="AZ816" s="56"/>
      <c r="BA816" s="56"/>
      <c r="BB816" s="56"/>
      <c r="BC816" s="56"/>
      <c r="BD816" s="56"/>
      <c r="BE816" s="56"/>
      <c r="BF816" s="56"/>
      <c r="BG816" s="56"/>
      <c r="BH816" s="56"/>
      <c r="BI816" s="44"/>
      <c r="BP816" s="9"/>
    </row>
    <row r="817" spans="1:68">
      <c r="A817" s="18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74"/>
      <c r="AN817" s="55"/>
      <c r="AO817" s="56"/>
      <c r="AP817" s="56"/>
      <c r="AQ817" s="56"/>
      <c r="AR817" s="68"/>
      <c r="AS817" s="71"/>
      <c r="AT817" s="56"/>
      <c r="AU817" s="56"/>
      <c r="AV817" s="56"/>
      <c r="AW817" s="56"/>
      <c r="AX817" s="56"/>
      <c r="AY817" s="56"/>
      <c r="AZ817" s="56"/>
      <c r="BA817" s="56"/>
      <c r="BB817" s="56"/>
      <c r="BC817" s="56"/>
      <c r="BD817" s="56"/>
      <c r="BE817" s="56"/>
      <c r="BF817" s="56"/>
      <c r="BG817" s="56"/>
      <c r="BH817" s="56"/>
      <c r="BI817" s="44"/>
      <c r="BP817" s="9"/>
    </row>
    <row r="818" spans="1:68">
      <c r="A818" s="18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74"/>
      <c r="AN818" s="55"/>
      <c r="AO818" s="56"/>
      <c r="AP818" s="56"/>
      <c r="AQ818" s="56"/>
      <c r="AR818" s="68"/>
      <c r="AS818" s="71"/>
      <c r="AT818" s="56"/>
      <c r="AU818" s="56"/>
      <c r="AV818" s="56"/>
      <c r="AW818" s="56"/>
      <c r="AX818" s="56"/>
      <c r="AY818" s="56"/>
      <c r="AZ818" s="56"/>
      <c r="BA818" s="56"/>
      <c r="BB818" s="56"/>
      <c r="BC818" s="56"/>
      <c r="BD818" s="56"/>
      <c r="BE818" s="56"/>
      <c r="BF818" s="56"/>
      <c r="BG818" s="56"/>
      <c r="BH818" s="56"/>
      <c r="BI818" s="44"/>
      <c r="BP818" s="9"/>
    </row>
    <row r="819" spans="1:68">
      <c r="A819" s="18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74"/>
      <c r="AN819" s="55"/>
      <c r="AO819" s="56"/>
      <c r="AP819" s="56"/>
      <c r="AQ819" s="56"/>
      <c r="AR819" s="68"/>
      <c r="AS819" s="71"/>
      <c r="AT819" s="56"/>
      <c r="AU819" s="56"/>
      <c r="AV819" s="56"/>
      <c r="AW819" s="56"/>
      <c r="AX819" s="56"/>
      <c r="AY819" s="56"/>
      <c r="AZ819" s="56"/>
      <c r="BA819" s="56"/>
      <c r="BB819" s="56"/>
      <c r="BC819" s="56"/>
      <c r="BD819" s="56"/>
      <c r="BE819" s="56"/>
      <c r="BF819" s="56"/>
      <c r="BG819" s="56"/>
      <c r="BH819" s="56"/>
      <c r="BI819" s="44"/>
      <c r="BP819" s="9"/>
    </row>
    <row r="820" spans="1:68">
      <c r="A820" s="18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74"/>
      <c r="AN820" s="55"/>
      <c r="AO820" s="56"/>
      <c r="AP820" s="56"/>
      <c r="AQ820" s="56"/>
      <c r="AR820" s="68"/>
      <c r="AS820" s="71"/>
      <c r="AT820" s="56"/>
      <c r="AU820" s="56"/>
      <c r="AV820" s="56"/>
      <c r="AW820" s="56"/>
      <c r="AX820" s="56"/>
      <c r="AY820" s="56"/>
      <c r="AZ820" s="56"/>
      <c r="BA820" s="56"/>
      <c r="BB820" s="56"/>
      <c r="BC820" s="56"/>
      <c r="BD820" s="56"/>
      <c r="BE820" s="56"/>
      <c r="BF820" s="56"/>
      <c r="BG820" s="56"/>
      <c r="BH820" s="56"/>
      <c r="BI820" s="44"/>
      <c r="BP820" s="9"/>
    </row>
    <row r="821" spans="1:68">
      <c r="A821" s="18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74"/>
      <c r="AN821" s="55"/>
      <c r="AO821" s="56"/>
      <c r="AP821" s="56"/>
      <c r="AQ821" s="56"/>
      <c r="AR821" s="68"/>
      <c r="AS821" s="71"/>
      <c r="AT821" s="56"/>
      <c r="AU821" s="56"/>
      <c r="AV821" s="56"/>
      <c r="AW821" s="56"/>
      <c r="AX821" s="56"/>
      <c r="AY821" s="56"/>
      <c r="AZ821" s="56"/>
      <c r="BA821" s="56"/>
      <c r="BB821" s="56"/>
      <c r="BC821" s="56"/>
      <c r="BD821" s="56"/>
      <c r="BE821" s="56"/>
      <c r="BF821" s="56"/>
      <c r="BG821" s="56"/>
      <c r="BH821" s="56"/>
      <c r="BI821" s="44"/>
      <c r="BP821" s="9"/>
    </row>
    <row r="822" spans="1:68">
      <c r="A822" s="18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74"/>
      <c r="AN822" s="55"/>
      <c r="AO822" s="56"/>
      <c r="AP822" s="56"/>
      <c r="AQ822" s="56"/>
      <c r="AR822" s="68"/>
      <c r="AS822" s="71"/>
      <c r="AT822" s="56"/>
      <c r="AU822" s="56"/>
      <c r="AV822" s="56"/>
      <c r="AW822" s="56"/>
      <c r="AX822" s="56"/>
      <c r="AY822" s="56"/>
      <c r="AZ822" s="56"/>
      <c r="BA822" s="56"/>
      <c r="BB822" s="56"/>
      <c r="BC822" s="56"/>
      <c r="BD822" s="56"/>
      <c r="BE822" s="56"/>
      <c r="BF822" s="56"/>
      <c r="BG822" s="56"/>
      <c r="BH822" s="56"/>
      <c r="BI822" s="44"/>
      <c r="BP822" s="9"/>
    </row>
    <row r="823" spans="1:68">
      <c r="A823" s="18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74"/>
      <c r="AN823" s="55"/>
      <c r="AO823" s="56"/>
      <c r="AP823" s="56"/>
      <c r="AQ823" s="56"/>
      <c r="AR823" s="68"/>
      <c r="AS823" s="71"/>
      <c r="AT823" s="56"/>
      <c r="AU823" s="56"/>
      <c r="AV823" s="56"/>
      <c r="AW823" s="56"/>
      <c r="AX823" s="56"/>
      <c r="AY823" s="56"/>
      <c r="AZ823" s="56"/>
      <c r="BA823" s="56"/>
      <c r="BB823" s="56"/>
      <c r="BC823" s="56"/>
      <c r="BD823" s="56"/>
      <c r="BE823" s="56"/>
      <c r="BF823" s="56"/>
      <c r="BG823" s="56"/>
      <c r="BH823" s="56"/>
      <c r="BI823" s="44"/>
      <c r="BP823" s="9"/>
    </row>
    <row r="824" spans="1:68">
      <c r="A824" s="18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74"/>
      <c r="AN824" s="55"/>
      <c r="AO824" s="56"/>
      <c r="AP824" s="56"/>
      <c r="AQ824" s="56"/>
      <c r="AR824" s="68"/>
      <c r="AS824" s="71"/>
      <c r="AT824" s="56"/>
      <c r="AU824" s="56"/>
      <c r="AV824" s="56"/>
      <c r="AW824" s="56"/>
      <c r="AX824" s="56"/>
      <c r="AY824" s="56"/>
      <c r="AZ824" s="56"/>
      <c r="BA824" s="56"/>
      <c r="BB824" s="56"/>
      <c r="BC824" s="56"/>
      <c r="BD824" s="56"/>
      <c r="BE824" s="56"/>
      <c r="BF824" s="56"/>
      <c r="BG824" s="56"/>
      <c r="BH824" s="56"/>
      <c r="BI824" s="44"/>
      <c r="BP824" s="9"/>
    </row>
    <row r="825" spans="1:68">
      <c r="A825" s="18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74"/>
      <c r="AN825" s="55"/>
      <c r="AO825" s="56"/>
      <c r="AP825" s="56"/>
      <c r="AQ825" s="56"/>
      <c r="AR825" s="68"/>
      <c r="AS825" s="71"/>
      <c r="AT825" s="56"/>
      <c r="AU825" s="56"/>
      <c r="AV825" s="56"/>
      <c r="AW825" s="56"/>
      <c r="AX825" s="56"/>
      <c r="AY825" s="56"/>
      <c r="AZ825" s="56"/>
      <c r="BA825" s="56"/>
      <c r="BB825" s="56"/>
      <c r="BC825" s="56"/>
      <c r="BD825" s="56"/>
      <c r="BE825" s="56"/>
      <c r="BF825" s="56"/>
      <c r="BG825" s="56"/>
      <c r="BH825" s="56"/>
      <c r="BI825" s="44"/>
      <c r="BP825" s="9"/>
    </row>
    <row r="826" spans="1:68">
      <c r="A826" s="18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74"/>
      <c r="AN826" s="55"/>
      <c r="AO826" s="56"/>
      <c r="AP826" s="56"/>
      <c r="AQ826" s="56"/>
      <c r="AR826" s="68"/>
      <c r="AS826" s="71"/>
      <c r="AT826" s="56"/>
      <c r="AU826" s="56"/>
      <c r="AV826" s="56"/>
      <c r="AW826" s="56"/>
      <c r="AX826" s="56"/>
      <c r="AY826" s="56"/>
      <c r="AZ826" s="56"/>
      <c r="BA826" s="56"/>
      <c r="BB826" s="56"/>
      <c r="BC826" s="56"/>
      <c r="BD826" s="56"/>
      <c r="BE826" s="56"/>
      <c r="BF826" s="56"/>
      <c r="BG826" s="56"/>
      <c r="BH826" s="56"/>
      <c r="BI826" s="44"/>
      <c r="BP826" s="9"/>
    </row>
    <row r="827" spans="1:68">
      <c r="A827" s="18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74"/>
      <c r="AN827" s="55"/>
      <c r="AO827" s="56"/>
      <c r="AP827" s="56"/>
      <c r="AQ827" s="56"/>
      <c r="AR827" s="68"/>
      <c r="AS827" s="71"/>
      <c r="AT827" s="56"/>
      <c r="AU827" s="56"/>
      <c r="AV827" s="56"/>
      <c r="AW827" s="56"/>
      <c r="AX827" s="56"/>
      <c r="AY827" s="56"/>
      <c r="AZ827" s="56"/>
      <c r="BA827" s="56"/>
      <c r="BB827" s="56"/>
      <c r="BC827" s="56"/>
      <c r="BD827" s="56"/>
      <c r="BE827" s="56"/>
      <c r="BF827" s="56"/>
      <c r="BG827" s="56"/>
      <c r="BH827" s="56"/>
      <c r="BI827" s="44"/>
      <c r="BP827" s="9"/>
    </row>
    <row r="828" spans="1:68">
      <c r="A828" s="18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74"/>
      <c r="AN828" s="55"/>
      <c r="AO828" s="56"/>
      <c r="AP828" s="56"/>
      <c r="AQ828" s="56"/>
      <c r="AR828" s="68"/>
      <c r="AS828" s="71"/>
      <c r="AT828" s="56"/>
      <c r="AU828" s="56"/>
      <c r="AV828" s="56"/>
      <c r="AW828" s="56"/>
      <c r="AX828" s="56"/>
      <c r="AY828" s="56"/>
      <c r="AZ828" s="56"/>
      <c r="BA828" s="56"/>
      <c r="BB828" s="56"/>
      <c r="BC828" s="56"/>
      <c r="BD828" s="56"/>
      <c r="BE828" s="56"/>
      <c r="BF828" s="56"/>
      <c r="BG828" s="56"/>
      <c r="BH828" s="56"/>
      <c r="BI828" s="44"/>
      <c r="BP828" s="9"/>
    </row>
    <row r="829" spans="1:68">
      <c r="A829" s="18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74"/>
      <c r="AN829" s="55"/>
      <c r="AO829" s="56"/>
      <c r="AP829" s="56"/>
      <c r="AQ829" s="56"/>
      <c r="AR829" s="68"/>
      <c r="AS829" s="71"/>
      <c r="AT829" s="56"/>
      <c r="AU829" s="56"/>
      <c r="AV829" s="56"/>
      <c r="AW829" s="56"/>
      <c r="AX829" s="56"/>
      <c r="AY829" s="56"/>
      <c r="AZ829" s="56"/>
      <c r="BA829" s="56"/>
      <c r="BB829" s="56"/>
      <c r="BC829" s="56"/>
      <c r="BD829" s="56"/>
      <c r="BE829" s="56"/>
      <c r="BF829" s="56"/>
      <c r="BG829" s="56"/>
      <c r="BH829" s="56"/>
      <c r="BI829" s="44"/>
      <c r="BP829" s="9"/>
    </row>
    <row r="830" spans="1:68">
      <c r="A830" s="18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74"/>
      <c r="AN830" s="55"/>
      <c r="AO830" s="56"/>
      <c r="AP830" s="56"/>
      <c r="AQ830" s="56"/>
      <c r="AR830" s="68"/>
      <c r="AS830" s="71"/>
      <c r="AT830" s="56"/>
      <c r="AU830" s="56"/>
      <c r="AV830" s="56"/>
      <c r="AW830" s="56"/>
      <c r="AX830" s="56"/>
      <c r="AY830" s="56"/>
      <c r="AZ830" s="56"/>
      <c r="BA830" s="56"/>
      <c r="BB830" s="56"/>
      <c r="BC830" s="56"/>
      <c r="BD830" s="56"/>
      <c r="BE830" s="56"/>
      <c r="BF830" s="56"/>
      <c r="BG830" s="56"/>
      <c r="BH830" s="56"/>
      <c r="BI830" s="44"/>
      <c r="BP830" s="9"/>
    </row>
    <row r="831" spans="1:68">
      <c r="A831" s="18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74"/>
      <c r="AN831" s="55"/>
      <c r="AO831" s="56"/>
      <c r="AP831" s="56"/>
      <c r="AQ831" s="56"/>
      <c r="AR831" s="68"/>
      <c r="AS831" s="71"/>
      <c r="AT831" s="56"/>
      <c r="AU831" s="56"/>
      <c r="AV831" s="56"/>
      <c r="AW831" s="56"/>
      <c r="AX831" s="56"/>
      <c r="AY831" s="56"/>
      <c r="AZ831" s="56"/>
      <c r="BA831" s="56"/>
      <c r="BB831" s="56"/>
      <c r="BC831" s="56"/>
      <c r="BD831" s="56"/>
      <c r="BE831" s="56"/>
      <c r="BF831" s="56"/>
      <c r="BG831" s="56"/>
      <c r="BH831" s="56"/>
      <c r="BI831" s="44"/>
      <c r="BP831" s="9"/>
    </row>
    <row r="832" spans="1:68">
      <c r="A832" s="18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74"/>
      <c r="AN832" s="55"/>
      <c r="AO832" s="56"/>
      <c r="AP832" s="56"/>
      <c r="AQ832" s="56"/>
      <c r="AR832" s="68"/>
      <c r="AS832" s="71"/>
      <c r="AT832" s="56"/>
      <c r="AU832" s="56"/>
      <c r="AV832" s="56"/>
      <c r="AW832" s="56"/>
      <c r="AX832" s="56"/>
      <c r="AY832" s="56"/>
      <c r="AZ832" s="56"/>
      <c r="BA832" s="56"/>
      <c r="BB832" s="56"/>
      <c r="BC832" s="56"/>
      <c r="BD832" s="56"/>
      <c r="BE832" s="56"/>
      <c r="BF832" s="56"/>
      <c r="BG832" s="56"/>
      <c r="BH832" s="56"/>
      <c r="BI832" s="44"/>
      <c r="BP832" s="9"/>
    </row>
    <row r="833" spans="1:68">
      <c r="A833" s="18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74"/>
      <c r="AN833" s="55"/>
      <c r="AO833" s="56"/>
      <c r="AP833" s="56"/>
      <c r="AQ833" s="56"/>
      <c r="AR833" s="68"/>
      <c r="AS833" s="71"/>
      <c r="AT833" s="56"/>
      <c r="AU833" s="56"/>
      <c r="AV833" s="56"/>
      <c r="AW833" s="56"/>
      <c r="AX833" s="56"/>
      <c r="AY833" s="56"/>
      <c r="AZ833" s="56"/>
      <c r="BA833" s="56"/>
      <c r="BB833" s="56"/>
      <c r="BC833" s="56"/>
      <c r="BD833" s="56"/>
      <c r="BE833" s="56"/>
      <c r="BF833" s="56"/>
      <c r="BG833" s="56"/>
      <c r="BH833" s="56"/>
      <c r="BI833" s="44"/>
      <c r="BP833" s="9"/>
    </row>
    <row r="834" spans="1:68">
      <c r="A834" s="18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74"/>
      <c r="AN834" s="55"/>
      <c r="AO834" s="56"/>
      <c r="AP834" s="56"/>
      <c r="AQ834" s="56"/>
      <c r="AR834" s="68"/>
      <c r="AS834" s="71"/>
      <c r="AT834" s="56"/>
      <c r="AU834" s="56"/>
      <c r="AV834" s="56"/>
      <c r="AW834" s="56"/>
      <c r="AX834" s="56"/>
      <c r="AY834" s="56"/>
      <c r="AZ834" s="56"/>
      <c r="BA834" s="56"/>
      <c r="BB834" s="56"/>
      <c r="BC834" s="56"/>
      <c r="BD834" s="56"/>
      <c r="BE834" s="56"/>
      <c r="BF834" s="56"/>
      <c r="BG834" s="56"/>
      <c r="BH834" s="56"/>
      <c r="BI834" s="44"/>
      <c r="BP834" s="9"/>
    </row>
    <row r="835" spans="1:68">
      <c r="A835" s="18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74"/>
      <c r="AN835" s="55"/>
      <c r="AO835" s="56"/>
      <c r="AP835" s="56"/>
      <c r="AQ835" s="56"/>
      <c r="AR835" s="68"/>
      <c r="AS835" s="71"/>
      <c r="AT835" s="56"/>
      <c r="AU835" s="56"/>
      <c r="AV835" s="56"/>
      <c r="AW835" s="56"/>
      <c r="AX835" s="56"/>
      <c r="AY835" s="56"/>
      <c r="AZ835" s="56"/>
      <c r="BA835" s="56"/>
      <c r="BB835" s="56"/>
      <c r="BC835" s="56"/>
      <c r="BD835" s="56"/>
      <c r="BE835" s="56"/>
      <c r="BF835" s="56"/>
      <c r="BG835" s="56"/>
      <c r="BH835" s="56"/>
      <c r="BI835" s="44"/>
      <c r="BP835" s="9"/>
    </row>
    <row r="836" spans="1:68">
      <c r="A836" s="18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74"/>
      <c r="AN836" s="55"/>
      <c r="AO836" s="56"/>
      <c r="AP836" s="56"/>
      <c r="AQ836" s="56"/>
      <c r="AR836" s="68"/>
      <c r="AS836" s="71"/>
      <c r="AT836" s="56"/>
      <c r="AU836" s="56"/>
      <c r="AV836" s="56"/>
      <c r="AW836" s="56"/>
      <c r="AX836" s="56"/>
      <c r="AY836" s="56"/>
      <c r="AZ836" s="56"/>
      <c r="BA836" s="56"/>
      <c r="BB836" s="56"/>
      <c r="BC836" s="56"/>
      <c r="BD836" s="56"/>
      <c r="BE836" s="56"/>
      <c r="BF836" s="56"/>
      <c r="BG836" s="56"/>
      <c r="BH836" s="56"/>
      <c r="BI836" s="44"/>
      <c r="BP836" s="9"/>
    </row>
    <row r="837" spans="1:68">
      <c r="A837" s="18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74"/>
      <c r="AN837" s="55"/>
      <c r="AO837" s="56"/>
      <c r="AP837" s="56"/>
      <c r="AQ837" s="56"/>
      <c r="AR837" s="68"/>
      <c r="AS837" s="71"/>
      <c r="AT837" s="56"/>
      <c r="AU837" s="56"/>
      <c r="AV837" s="56"/>
      <c r="AW837" s="56"/>
      <c r="AX837" s="56"/>
      <c r="AY837" s="56"/>
      <c r="AZ837" s="56"/>
      <c r="BA837" s="56"/>
      <c r="BB837" s="56"/>
      <c r="BC837" s="56"/>
      <c r="BD837" s="56"/>
      <c r="BE837" s="56"/>
      <c r="BF837" s="56"/>
      <c r="BG837" s="56"/>
      <c r="BH837" s="56"/>
      <c r="BI837" s="44"/>
      <c r="BP837" s="9"/>
    </row>
    <row r="838" spans="1:68">
      <c r="A838" s="18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74"/>
      <c r="AN838" s="55"/>
      <c r="AO838" s="56"/>
      <c r="AP838" s="56"/>
      <c r="AQ838" s="56"/>
      <c r="AR838" s="68"/>
      <c r="AS838" s="71"/>
      <c r="AT838" s="56"/>
      <c r="AU838" s="56"/>
      <c r="AV838" s="56"/>
      <c r="AW838" s="56"/>
      <c r="AX838" s="56"/>
      <c r="AY838" s="56"/>
      <c r="AZ838" s="56"/>
      <c r="BA838" s="56"/>
      <c r="BB838" s="56"/>
      <c r="BC838" s="56"/>
      <c r="BD838" s="56"/>
      <c r="BE838" s="56"/>
      <c r="BF838" s="56"/>
      <c r="BG838" s="56"/>
      <c r="BH838" s="56"/>
      <c r="BI838" s="44"/>
      <c r="BP838" s="9"/>
    </row>
    <row r="839" spans="1:68">
      <c r="A839" s="18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74"/>
      <c r="AN839" s="55"/>
      <c r="AO839" s="56"/>
      <c r="AP839" s="56"/>
      <c r="AQ839" s="56"/>
      <c r="AR839" s="68"/>
      <c r="AS839" s="71"/>
      <c r="AT839" s="56"/>
      <c r="AU839" s="56"/>
      <c r="AV839" s="56"/>
      <c r="AW839" s="56"/>
      <c r="AX839" s="56"/>
      <c r="AY839" s="56"/>
      <c r="AZ839" s="56"/>
      <c r="BA839" s="56"/>
      <c r="BB839" s="56"/>
      <c r="BC839" s="56"/>
      <c r="BD839" s="56"/>
      <c r="BE839" s="56"/>
      <c r="BF839" s="56"/>
      <c r="BG839" s="56"/>
      <c r="BH839" s="56"/>
      <c r="BI839" s="44"/>
      <c r="BP839" s="9"/>
    </row>
    <row r="840" spans="1:68">
      <c r="A840" s="18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74"/>
      <c r="AN840" s="55"/>
      <c r="AO840" s="56"/>
      <c r="AP840" s="56"/>
      <c r="AQ840" s="56"/>
      <c r="AR840" s="68"/>
      <c r="AS840" s="71"/>
      <c r="AT840" s="56"/>
      <c r="AU840" s="56"/>
      <c r="AV840" s="56"/>
      <c r="AW840" s="56"/>
      <c r="AX840" s="56"/>
      <c r="AY840" s="56"/>
      <c r="AZ840" s="56"/>
      <c r="BA840" s="56"/>
      <c r="BB840" s="56"/>
      <c r="BC840" s="56"/>
      <c r="BD840" s="56"/>
      <c r="BE840" s="56"/>
      <c r="BF840" s="56"/>
      <c r="BG840" s="56"/>
      <c r="BH840" s="56"/>
      <c r="BI840" s="44"/>
      <c r="BP840" s="9"/>
    </row>
    <row r="841" spans="1:68">
      <c r="A841" s="18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74"/>
      <c r="AN841" s="55"/>
      <c r="AO841" s="56"/>
      <c r="AP841" s="56"/>
      <c r="AQ841" s="56"/>
      <c r="AR841" s="68"/>
      <c r="AS841" s="71"/>
      <c r="AT841" s="56"/>
      <c r="AU841" s="56"/>
      <c r="AV841" s="56"/>
      <c r="AW841" s="56"/>
      <c r="AX841" s="56"/>
      <c r="AY841" s="56"/>
      <c r="AZ841" s="56"/>
      <c r="BA841" s="56"/>
      <c r="BB841" s="56"/>
      <c r="BC841" s="56"/>
      <c r="BD841" s="56"/>
      <c r="BE841" s="56"/>
      <c r="BF841" s="56"/>
      <c r="BG841" s="56"/>
      <c r="BH841" s="56"/>
      <c r="BI841" s="44"/>
      <c r="BP841" s="9"/>
    </row>
    <row r="842" spans="1:68">
      <c r="A842" s="18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74"/>
      <c r="AN842" s="55"/>
      <c r="AO842" s="56"/>
      <c r="AP842" s="56"/>
      <c r="AQ842" s="56"/>
      <c r="AR842" s="68"/>
      <c r="AS842" s="71"/>
      <c r="AT842" s="56"/>
      <c r="AU842" s="56"/>
      <c r="AV842" s="56"/>
      <c r="AW842" s="56"/>
      <c r="AX842" s="56"/>
      <c r="AY842" s="56"/>
      <c r="AZ842" s="56"/>
      <c r="BA842" s="56"/>
      <c r="BB842" s="56"/>
      <c r="BC842" s="56"/>
      <c r="BD842" s="56"/>
      <c r="BE842" s="56"/>
      <c r="BF842" s="56"/>
      <c r="BG842" s="56"/>
      <c r="BH842" s="56"/>
      <c r="BI842" s="44"/>
      <c r="BP842" s="9"/>
    </row>
    <row r="843" spans="1:68">
      <c r="A843" s="18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74"/>
      <c r="AN843" s="55"/>
      <c r="AO843" s="56"/>
      <c r="AP843" s="56"/>
      <c r="AQ843" s="56"/>
      <c r="AR843" s="68"/>
      <c r="AS843" s="71"/>
      <c r="AT843" s="56"/>
      <c r="AU843" s="56"/>
      <c r="AV843" s="56"/>
      <c r="AW843" s="56"/>
      <c r="AX843" s="56"/>
      <c r="AY843" s="56"/>
      <c r="AZ843" s="56"/>
      <c r="BA843" s="56"/>
      <c r="BB843" s="56"/>
      <c r="BC843" s="56"/>
      <c r="BD843" s="56"/>
      <c r="BE843" s="56"/>
      <c r="BF843" s="56"/>
      <c r="BG843" s="56"/>
      <c r="BH843" s="56"/>
      <c r="BI843" s="44"/>
      <c r="BP843" s="9"/>
    </row>
    <row r="844" spans="1:68">
      <c r="A844" s="18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74"/>
      <c r="AN844" s="55"/>
      <c r="AO844" s="56"/>
      <c r="AP844" s="56"/>
      <c r="AQ844" s="56"/>
      <c r="AR844" s="68"/>
      <c r="AS844" s="71"/>
      <c r="AT844" s="56"/>
      <c r="AU844" s="56"/>
      <c r="AV844" s="56"/>
      <c r="AW844" s="56"/>
      <c r="AX844" s="56"/>
      <c r="AY844" s="56"/>
      <c r="AZ844" s="56"/>
      <c r="BA844" s="56"/>
      <c r="BB844" s="56"/>
      <c r="BC844" s="56"/>
      <c r="BD844" s="56"/>
      <c r="BE844" s="56"/>
      <c r="BF844" s="56"/>
      <c r="BG844" s="56"/>
      <c r="BH844" s="56"/>
      <c r="BI844" s="44"/>
      <c r="BP844" s="9"/>
    </row>
    <row r="845" spans="1:68">
      <c r="A845" s="18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74"/>
      <c r="AN845" s="55"/>
      <c r="AO845" s="56"/>
      <c r="AP845" s="56"/>
      <c r="AQ845" s="56"/>
      <c r="AR845" s="68"/>
      <c r="AS845" s="71"/>
      <c r="AT845" s="56"/>
      <c r="AU845" s="56"/>
      <c r="AV845" s="56"/>
      <c r="AW845" s="56"/>
      <c r="AX845" s="56"/>
      <c r="AY845" s="56"/>
      <c r="AZ845" s="56"/>
      <c r="BA845" s="56"/>
      <c r="BB845" s="56"/>
      <c r="BC845" s="56"/>
      <c r="BD845" s="56"/>
      <c r="BE845" s="56"/>
      <c r="BF845" s="56"/>
      <c r="BG845" s="56"/>
      <c r="BH845" s="56"/>
      <c r="BI845" s="44"/>
      <c r="BP845" s="9"/>
    </row>
    <row r="846" spans="1:68">
      <c r="A846" s="18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74"/>
      <c r="AN846" s="55"/>
      <c r="AO846" s="56"/>
      <c r="AP846" s="56"/>
      <c r="AQ846" s="56"/>
      <c r="AR846" s="68"/>
      <c r="AS846" s="71"/>
      <c r="AT846" s="56"/>
      <c r="AU846" s="56"/>
      <c r="AV846" s="56"/>
      <c r="AW846" s="56"/>
      <c r="AX846" s="56"/>
      <c r="AY846" s="56"/>
      <c r="AZ846" s="56"/>
      <c r="BA846" s="56"/>
      <c r="BB846" s="56"/>
      <c r="BC846" s="56"/>
      <c r="BD846" s="56"/>
      <c r="BE846" s="56"/>
      <c r="BF846" s="56"/>
      <c r="BG846" s="56"/>
      <c r="BH846" s="56"/>
      <c r="BI846" s="44"/>
      <c r="BP846" s="9"/>
    </row>
    <row r="847" spans="1:68">
      <c r="A847" s="18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74"/>
      <c r="AN847" s="55"/>
      <c r="AO847" s="56"/>
      <c r="AP847" s="56"/>
      <c r="AQ847" s="56"/>
      <c r="AR847" s="68"/>
      <c r="AS847" s="71"/>
      <c r="AT847" s="56"/>
      <c r="AU847" s="56"/>
      <c r="AV847" s="56"/>
      <c r="AW847" s="56"/>
      <c r="AX847" s="56"/>
      <c r="AY847" s="56"/>
      <c r="AZ847" s="56"/>
      <c r="BA847" s="56"/>
      <c r="BB847" s="56"/>
      <c r="BC847" s="56"/>
      <c r="BD847" s="56"/>
      <c r="BE847" s="56"/>
      <c r="BF847" s="56"/>
      <c r="BG847" s="56"/>
      <c r="BH847" s="56"/>
      <c r="BI847" s="44"/>
      <c r="BP847" s="9"/>
    </row>
    <row r="848" spans="1:68">
      <c r="A848" s="18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74"/>
      <c r="AN848" s="55"/>
      <c r="AO848" s="56"/>
      <c r="AP848" s="56"/>
      <c r="AQ848" s="56"/>
      <c r="AR848" s="68"/>
      <c r="AS848" s="71"/>
      <c r="AT848" s="56"/>
      <c r="AU848" s="56"/>
      <c r="AV848" s="56"/>
      <c r="AW848" s="56"/>
      <c r="AX848" s="56"/>
      <c r="AY848" s="56"/>
      <c r="AZ848" s="56"/>
      <c r="BA848" s="56"/>
      <c r="BB848" s="56"/>
      <c r="BC848" s="56"/>
      <c r="BD848" s="56"/>
      <c r="BE848" s="56"/>
      <c r="BF848" s="56"/>
      <c r="BG848" s="56"/>
      <c r="BH848" s="56"/>
      <c r="BI848" s="44"/>
      <c r="BP848" s="9"/>
    </row>
    <row r="849" spans="1:68">
      <c r="A849" s="18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74"/>
      <c r="AN849" s="55"/>
      <c r="AO849" s="56"/>
      <c r="AP849" s="56"/>
      <c r="AQ849" s="56"/>
      <c r="AR849" s="68"/>
      <c r="AS849" s="71"/>
      <c r="AT849" s="56"/>
      <c r="AU849" s="56"/>
      <c r="AV849" s="56"/>
      <c r="AW849" s="56"/>
      <c r="AX849" s="56"/>
      <c r="AY849" s="56"/>
      <c r="AZ849" s="56"/>
      <c r="BA849" s="56"/>
      <c r="BB849" s="56"/>
      <c r="BC849" s="56"/>
      <c r="BD849" s="56"/>
      <c r="BE849" s="56"/>
      <c r="BF849" s="56"/>
      <c r="BG849" s="56"/>
      <c r="BH849" s="56"/>
      <c r="BI849" s="44"/>
      <c r="BP849" s="9"/>
    </row>
    <row r="850" spans="1:68">
      <c r="A850" s="18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74"/>
      <c r="AN850" s="55"/>
      <c r="AO850" s="56"/>
      <c r="AP850" s="56"/>
      <c r="AQ850" s="56"/>
      <c r="AR850" s="68"/>
      <c r="AS850" s="71"/>
      <c r="AT850" s="56"/>
      <c r="AU850" s="56"/>
      <c r="AV850" s="56"/>
      <c r="AW850" s="56"/>
      <c r="AX850" s="56"/>
      <c r="AY850" s="56"/>
      <c r="AZ850" s="56"/>
      <c r="BA850" s="56"/>
      <c r="BB850" s="56"/>
      <c r="BC850" s="56"/>
      <c r="BD850" s="56"/>
      <c r="BE850" s="56"/>
      <c r="BF850" s="56"/>
      <c r="BG850" s="56"/>
      <c r="BH850" s="56"/>
      <c r="BI850" s="44"/>
      <c r="BP850" s="9"/>
    </row>
    <row r="851" spans="1:68">
      <c r="A851" s="18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74"/>
      <c r="AN851" s="55"/>
      <c r="AO851" s="56"/>
      <c r="AP851" s="56"/>
      <c r="AQ851" s="56"/>
      <c r="AR851" s="68"/>
      <c r="AS851" s="71"/>
      <c r="AT851" s="56"/>
      <c r="AU851" s="56"/>
      <c r="AV851" s="56"/>
      <c r="AW851" s="56"/>
      <c r="AX851" s="56"/>
      <c r="AY851" s="56"/>
      <c r="AZ851" s="56"/>
      <c r="BA851" s="56"/>
      <c r="BB851" s="56"/>
      <c r="BC851" s="56"/>
      <c r="BD851" s="56"/>
      <c r="BE851" s="56"/>
      <c r="BF851" s="56"/>
      <c r="BG851" s="56"/>
      <c r="BH851" s="56"/>
      <c r="BI851" s="44"/>
      <c r="BP851" s="9"/>
    </row>
    <row r="852" spans="1:68">
      <c r="A852" s="18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74"/>
      <c r="AN852" s="55"/>
      <c r="AO852" s="56"/>
      <c r="AP852" s="56"/>
      <c r="AQ852" s="56"/>
      <c r="AR852" s="68"/>
      <c r="AS852" s="71"/>
      <c r="AT852" s="56"/>
      <c r="AU852" s="56"/>
      <c r="AV852" s="56"/>
      <c r="AW852" s="56"/>
      <c r="AX852" s="56"/>
      <c r="AY852" s="56"/>
      <c r="AZ852" s="56"/>
      <c r="BA852" s="56"/>
      <c r="BB852" s="56"/>
      <c r="BC852" s="56"/>
      <c r="BD852" s="56"/>
      <c r="BE852" s="56"/>
      <c r="BF852" s="56"/>
      <c r="BG852" s="56"/>
      <c r="BH852" s="56"/>
      <c r="BI852" s="44"/>
      <c r="BP852" s="9"/>
    </row>
    <row r="853" spans="1:68">
      <c r="A853" s="18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74"/>
      <c r="AN853" s="55"/>
      <c r="AO853" s="56"/>
      <c r="AP853" s="56"/>
      <c r="AQ853" s="56"/>
      <c r="AR853" s="68"/>
      <c r="AS853" s="71"/>
      <c r="AT853" s="56"/>
      <c r="AU853" s="56"/>
      <c r="AV853" s="56"/>
      <c r="AW853" s="56"/>
      <c r="AX853" s="56"/>
      <c r="AY853" s="56"/>
      <c r="AZ853" s="56"/>
      <c r="BA853" s="56"/>
      <c r="BB853" s="56"/>
      <c r="BC853" s="56"/>
      <c r="BD853" s="56"/>
      <c r="BE853" s="56"/>
      <c r="BF853" s="56"/>
      <c r="BG853" s="56"/>
      <c r="BH853" s="56"/>
      <c r="BI853" s="44"/>
      <c r="BP853" s="9"/>
    </row>
    <row r="854" spans="1:68">
      <c r="A854" s="18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74"/>
      <c r="AN854" s="55"/>
      <c r="AO854" s="56"/>
      <c r="AP854" s="56"/>
      <c r="AQ854" s="56"/>
      <c r="AR854" s="68"/>
      <c r="AS854" s="71"/>
      <c r="AT854" s="56"/>
      <c r="AU854" s="56"/>
      <c r="AV854" s="56"/>
      <c r="AW854" s="56"/>
      <c r="AX854" s="56"/>
      <c r="AY854" s="56"/>
      <c r="AZ854" s="56"/>
      <c r="BA854" s="56"/>
      <c r="BB854" s="56"/>
      <c r="BC854" s="56"/>
      <c r="BD854" s="56"/>
      <c r="BE854" s="56"/>
      <c r="BF854" s="56"/>
      <c r="BG854" s="56"/>
      <c r="BH854" s="56"/>
      <c r="BI854" s="44"/>
      <c r="BP854" s="9"/>
    </row>
    <row r="855" spans="1:68">
      <c r="A855" s="18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74"/>
      <c r="AN855" s="55"/>
      <c r="AO855" s="56"/>
      <c r="AP855" s="56"/>
      <c r="AQ855" s="56"/>
      <c r="AR855" s="68"/>
      <c r="AS855" s="71"/>
      <c r="AT855" s="56"/>
      <c r="AU855" s="56"/>
      <c r="AV855" s="56"/>
      <c r="AW855" s="56"/>
      <c r="AX855" s="56"/>
      <c r="AY855" s="56"/>
      <c r="AZ855" s="56"/>
      <c r="BA855" s="56"/>
      <c r="BB855" s="56"/>
      <c r="BC855" s="56"/>
      <c r="BD855" s="56"/>
      <c r="BE855" s="56"/>
      <c r="BF855" s="56"/>
      <c r="BG855" s="56"/>
      <c r="BH855" s="56"/>
      <c r="BI855" s="44"/>
      <c r="BP855" s="9"/>
    </row>
    <row r="856" spans="1:68">
      <c r="A856" s="18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74"/>
      <c r="AN856" s="55"/>
      <c r="AO856" s="56"/>
      <c r="AP856" s="56"/>
      <c r="AQ856" s="56"/>
      <c r="AR856" s="68"/>
      <c r="AS856" s="71"/>
      <c r="AT856" s="56"/>
      <c r="AU856" s="56"/>
      <c r="AV856" s="56"/>
      <c r="AW856" s="56"/>
      <c r="AX856" s="56"/>
      <c r="AY856" s="56"/>
      <c r="AZ856" s="56"/>
      <c r="BA856" s="56"/>
      <c r="BB856" s="56"/>
      <c r="BC856" s="56"/>
      <c r="BD856" s="56"/>
      <c r="BE856" s="56"/>
      <c r="BF856" s="56"/>
      <c r="BG856" s="56"/>
      <c r="BH856" s="56"/>
      <c r="BI856" s="44"/>
      <c r="BP856" s="9"/>
    </row>
    <row r="857" spans="1:68">
      <c r="A857" s="18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74"/>
      <c r="AN857" s="55"/>
      <c r="AO857" s="56"/>
      <c r="AP857" s="56"/>
      <c r="AQ857" s="56"/>
      <c r="AR857" s="68"/>
      <c r="AS857" s="71"/>
      <c r="AT857" s="56"/>
      <c r="AU857" s="56"/>
      <c r="AV857" s="56"/>
      <c r="AW857" s="56"/>
      <c r="AX857" s="56"/>
      <c r="AY857" s="56"/>
      <c r="AZ857" s="56"/>
      <c r="BA857" s="56"/>
      <c r="BB857" s="56"/>
      <c r="BC857" s="56"/>
      <c r="BD857" s="56"/>
      <c r="BE857" s="56"/>
      <c r="BF857" s="56"/>
      <c r="BG857" s="56"/>
      <c r="BH857" s="56"/>
      <c r="BI857" s="44"/>
      <c r="BP857" s="9"/>
    </row>
    <row r="858" spans="1:68">
      <c r="A858" s="18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74"/>
      <c r="AN858" s="55"/>
      <c r="AO858" s="56"/>
      <c r="AP858" s="56"/>
      <c r="AQ858" s="56"/>
      <c r="AR858" s="68"/>
      <c r="AS858" s="71"/>
      <c r="AT858" s="56"/>
      <c r="AU858" s="56"/>
      <c r="AV858" s="56"/>
      <c r="AW858" s="56"/>
      <c r="AX858" s="56"/>
      <c r="AY858" s="56"/>
      <c r="AZ858" s="56"/>
      <c r="BA858" s="56"/>
      <c r="BB858" s="56"/>
      <c r="BC858" s="56"/>
      <c r="BD858" s="56"/>
      <c r="BE858" s="56"/>
      <c r="BF858" s="56"/>
      <c r="BG858" s="56"/>
      <c r="BH858" s="56"/>
      <c r="BI858" s="44"/>
      <c r="BP858" s="9"/>
    </row>
    <row r="859" spans="1:68">
      <c r="A859" s="18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74"/>
      <c r="AN859" s="55"/>
      <c r="AO859" s="56"/>
      <c r="AP859" s="56"/>
      <c r="AQ859" s="56"/>
      <c r="AR859" s="68"/>
      <c r="AS859" s="71"/>
      <c r="AT859" s="56"/>
      <c r="AU859" s="56"/>
      <c r="AV859" s="56"/>
      <c r="AW859" s="56"/>
      <c r="AX859" s="56"/>
      <c r="AY859" s="56"/>
      <c r="AZ859" s="56"/>
      <c r="BA859" s="56"/>
      <c r="BB859" s="56"/>
      <c r="BC859" s="56"/>
      <c r="BD859" s="56"/>
      <c r="BE859" s="56"/>
      <c r="BF859" s="56"/>
      <c r="BG859" s="56"/>
      <c r="BH859" s="56"/>
      <c r="BI859" s="44"/>
      <c r="BP859" s="9"/>
    </row>
    <row r="860" spans="1:68">
      <c r="A860" s="18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74"/>
      <c r="AN860" s="55"/>
      <c r="AO860" s="56"/>
      <c r="AP860" s="56"/>
      <c r="AQ860" s="56"/>
      <c r="AR860" s="68"/>
      <c r="AS860" s="71"/>
      <c r="AT860" s="56"/>
      <c r="AU860" s="56"/>
      <c r="AV860" s="56"/>
      <c r="AW860" s="56"/>
      <c r="AX860" s="56"/>
      <c r="AY860" s="56"/>
      <c r="AZ860" s="56"/>
      <c r="BA860" s="56"/>
      <c r="BB860" s="56"/>
      <c r="BC860" s="56"/>
      <c r="BD860" s="56"/>
      <c r="BE860" s="56"/>
      <c r="BF860" s="56"/>
      <c r="BG860" s="56"/>
      <c r="BH860" s="56"/>
      <c r="BI860" s="44"/>
      <c r="BP860" s="9"/>
    </row>
    <row r="861" spans="1:68">
      <c r="A861" s="18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74"/>
      <c r="AN861" s="55"/>
      <c r="AO861" s="56"/>
      <c r="AP861" s="56"/>
      <c r="AQ861" s="56"/>
      <c r="AR861" s="68"/>
      <c r="AS861" s="71"/>
      <c r="AT861" s="56"/>
      <c r="AU861" s="56"/>
      <c r="AV861" s="56"/>
      <c r="AW861" s="56"/>
      <c r="AX861" s="56"/>
      <c r="AY861" s="56"/>
      <c r="AZ861" s="56"/>
      <c r="BA861" s="56"/>
      <c r="BB861" s="56"/>
      <c r="BC861" s="56"/>
      <c r="BD861" s="56"/>
      <c r="BE861" s="56"/>
      <c r="BF861" s="56"/>
      <c r="BG861" s="56"/>
      <c r="BH861" s="56"/>
      <c r="BI861" s="44"/>
      <c r="BP861" s="9"/>
    </row>
    <row r="862" spans="1:68">
      <c r="A862" s="18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74"/>
      <c r="AN862" s="55"/>
      <c r="AO862" s="56"/>
      <c r="AP862" s="56"/>
      <c r="AQ862" s="56"/>
      <c r="AR862" s="68"/>
      <c r="AS862" s="71"/>
      <c r="AT862" s="56"/>
      <c r="AU862" s="56"/>
      <c r="AV862" s="56"/>
      <c r="AW862" s="56"/>
      <c r="AX862" s="56"/>
      <c r="AY862" s="56"/>
      <c r="AZ862" s="56"/>
      <c r="BA862" s="56"/>
      <c r="BB862" s="56"/>
      <c r="BC862" s="56"/>
      <c r="BD862" s="56"/>
      <c r="BE862" s="56"/>
      <c r="BF862" s="56"/>
      <c r="BG862" s="56"/>
      <c r="BH862" s="56"/>
      <c r="BI862" s="44"/>
      <c r="BP862" s="9"/>
    </row>
    <row r="863" spans="1:68">
      <c r="A863" s="18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74"/>
      <c r="AN863" s="55"/>
      <c r="AO863" s="56"/>
      <c r="AP863" s="56"/>
      <c r="AQ863" s="56"/>
      <c r="AR863" s="68"/>
      <c r="AS863" s="71"/>
      <c r="AT863" s="56"/>
      <c r="AU863" s="56"/>
      <c r="AV863" s="56"/>
      <c r="AW863" s="56"/>
      <c r="AX863" s="56"/>
      <c r="AY863" s="56"/>
      <c r="AZ863" s="56"/>
      <c r="BA863" s="56"/>
      <c r="BB863" s="56"/>
      <c r="BC863" s="56"/>
      <c r="BD863" s="56"/>
      <c r="BE863" s="56"/>
      <c r="BF863" s="56"/>
      <c r="BG863" s="56"/>
      <c r="BH863" s="56"/>
      <c r="BI863" s="44"/>
      <c r="BP863" s="9"/>
    </row>
    <row r="864" spans="1:68">
      <c r="A864" s="18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74"/>
      <c r="AN864" s="55"/>
      <c r="AO864" s="56"/>
      <c r="AP864" s="56"/>
      <c r="AQ864" s="56"/>
      <c r="AR864" s="68"/>
      <c r="AS864" s="71"/>
      <c r="AT864" s="56"/>
      <c r="AU864" s="56"/>
      <c r="AV864" s="56"/>
      <c r="AW864" s="56"/>
      <c r="AX864" s="56"/>
      <c r="AY864" s="56"/>
      <c r="AZ864" s="56"/>
      <c r="BA864" s="56"/>
      <c r="BB864" s="56"/>
      <c r="BC864" s="56"/>
      <c r="BD864" s="56"/>
      <c r="BE864" s="56"/>
      <c r="BF864" s="56"/>
      <c r="BG864" s="56"/>
      <c r="BH864" s="56"/>
      <c r="BI864" s="44"/>
      <c r="BP864" s="9"/>
    </row>
    <row r="865" spans="1:68">
      <c r="A865" s="18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74"/>
      <c r="AN865" s="55"/>
      <c r="AO865" s="56"/>
      <c r="AP865" s="56"/>
      <c r="AQ865" s="56"/>
      <c r="AR865" s="68"/>
      <c r="AS865" s="71"/>
      <c r="AT865" s="56"/>
      <c r="AU865" s="56"/>
      <c r="AV865" s="56"/>
      <c r="AW865" s="56"/>
      <c r="AX865" s="56"/>
      <c r="AY865" s="56"/>
      <c r="AZ865" s="56"/>
      <c r="BA865" s="56"/>
      <c r="BB865" s="56"/>
      <c r="BC865" s="56"/>
      <c r="BD865" s="56"/>
      <c r="BE865" s="56"/>
      <c r="BF865" s="56"/>
      <c r="BG865" s="56"/>
      <c r="BH865" s="56"/>
      <c r="BI865" s="44"/>
      <c r="BP865" s="9"/>
    </row>
    <row r="866" spans="1:68">
      <c r="A866" s="18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74"/>
      <c r="AN866" s="55"/>
      <c r="AO866" s="56"/>
      <c r="AP866" s="56"/>
      <c r="AQ866" s="56"/>
      <c r="AR866" s="68"/>
      <c r="AS866" s="71"/>
      <c r="AT866" s="56"/>
      <c r="AU866" s="56"/>
      <c r="AV866" s="56"/>
      <c r="AW866" s="56"/>
      <c r="AX866" s="56"/>
      <c r="AY866" s="56"/>
      <c r="AZ866" s="56"/>
      <c r="BA866" s="56"/>
      <c r="BB866" s="56"/>
      <c r="BC866" s="56"/>
      <c r="BD866" s="56"/>
      <c r="BE866" s="56"/>
      <c r="BF866" s="56"/>
      <c r="BG866" s="56"/>
      <c r="BH866" s="56"/>
      <c r="BI866" s="44"/>
      <c r="BP866" s="9"/>
    </row>
    <row r="867" spans="1:68">
      <c r="A867" s="18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74"/>
      <c r="AN867" s="55"/>
      <c r="AO867" s="56"/>
      <c r="AP867" s="56"/>
      <c r="AQ867" s="56"/>
      <c r="AR867" s="68"/>
      <c r="AS867" s="71"/>
      <c r="AT867" s="56"/>
      <c r="AU867" s="56"/>
      <c r="AV867" s="56"/>
      <c r="AW867" s="56"/>
      <c r="AX867" s="56"/>
      <c r="AY867" s="56"/>
      <c r="AZ867" s="56"/>
      <c r="BA867" s="56"/>
      <c r="BB867" s="56"/>
      <c r="BC867" s="56"/>
      <c r="BD867" s="56"/>
      <c r="BE867" s="56"/>
      <c r="BF867" s="56"/>
      <c r="BG867" s="56"/>
      <c r="BH867" s="56"/>
      <c r="BI867" s="44"/>
      <c r="BP867" s="9"/>
    </row>
    <row r="868" spans="1:68">
      <c r="A868" s="18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74"/>
      <c r="AN868" s="55"/>
      <c r="AO868" s="56"/>
      <c r="AP868" s="56"/>
      <c r="AQ868" s="56"/>
      <c r="AR868" s="68"/>
      <c r="AS868" s="71"/>
      <c r="AT868" s="56"/>
      <c r="AU868" s="56"/>
      <c r="AV868" s="56"/>
      <c r="AW868" s="56"/>
      <c r="AX868" s="56"/>
      <c r="AY868" s="56"/>
      <c r="AZ868" s="56"/>
      <c r="BA868" s="56"/>
      <c r="BB868" s="56"/>
      <c r="BC868" s="56"/>
      <c r="BD868" s="56"/>
      <c r="BE868" s="56"/>
      <c r="BF868" s="56"/>
      <c r="BG868" s="56"/>
      <c r="BH868" s="56"/>
      <c r="BI868" s="44"/>
      <c r="BP868" s="9"/>
    </row>
    <row r="869" spans="1:68">
      <c r="A869" s="18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74"/>
      <c r="AN869" s="55"/>
      <c r="AO869" s="56"/>
      <c r="AP869" s="56"/>
      <c r="AQ869" s="56"/>
      <c r="AR869" s="68"/>
      <c r="AS869" s="71"/>
      <c r="AT869" s="56"/>
      <c r="AU869" s="56"/>
      <c r="AV869" s="56"/>
      <c r="AW869" s="56"/>
      <c r="AX869" s="56"/>
      <c r="AY869" s="56"/>
      <c r="AZ869" s="56"/>
      <c r="BA869" s="56"/>
      <c r="BB869" s="56"/>
      <c r="BC869" s="56"/>
      <c r="BD869" s="56"/>
      <c r="BE869" s="56"/>
      <c r="BF869" s="56"/>
      <c r="BG869" s="56"/>
      <c r="BH869" s="56"/>
      <c r="BI869" s="44"/>
      <c r="BP869" s="9"/>
    </row>
    <row r="870" spans="1:68">
      <c r="A870" s="18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74"/>
      <c r="AN870" s="55"/>
      <c r="AO870" s="56"/>
      <c r="AP870" s="56"/>
      <c r="AQ870" s="56"/>
      <c r="AR870" s="68"/>
      <c r="AS870" s="71"/>
      <c r="AT870" s="56"/>
      <c r="AU870" s="56"/>
      <c r="AV870" s="56"/>
      <c r="AW870" s="56"/>
      <c r="AX870" s="56"/>
      <c r="AY870" s="56"/>
      <c r="AZ870" s="56"/>
      <c r="BA870" s="56"/>
      <c r="BB870" s="56"/>
      <c r="BC870" s="56"/>
      <c r="BD870" s="56"/>
      <c r="BE870" s="56"/>
      <c r="BF870" s="56"/>
      <c r="BG870" s="56"/>
      <c r="BH870" s="56"/>
      <c r="BI870" s="44"/>
      <c r="BP870" s="9"/>
    </row>
    <row r="871" spans="1:68">
      <c r="A871" s="18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74"/>
      <c r="AN871" s="55"/>
      <c r="AO871" s="56"/>
      <c r="AP871" s="56"/>
      <c r="AQ871" s="56"/>
      <c r="AR871" s="68"/>
      <c r="AS871" s="71"/>
      <c r="AT871" s="56"/>
      <c r="AU871" s="56"/>
      <c r="AV871" s="56"/>
      <c r="AW871" s="56"/>
      <c r="AX871" s="56"/>
      <c r="AY871" s="56"/>
      <c r="AZ871" s="56"/>
      <c r="BA871" s="56"/>
      <c r="BB871" s="56"/>
      <c r="BC871" s="56"/>
      <c r="BD871" s="56"/>
      <c r="BE871" s="56"/>
      <c r="BF871" s="56"/>
      <c r="BG871" s="56"/>
      <c r="BH871" s="56"/>
      <c r="BI871" s="44"/>
      <c r="BP871" s="9"/>
    </row>
    <row r="872" spans="1:68">
      <c r="A872" s="18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74"/>
      <c r="AN872" s="55"/>
      <c r="AO872" s="56"/>
      <c r="AP872" s="56"/>
      <c r="AQ872" s="56"/>
      <c r="AR872" s="68"/>
      <c r="AS872" s="71"/>
      <c r="AT872" s="56"/>
      <c r="AU872" s="56"/>
      <c r="AV872" s="56"/>
      <c r="AW872" s="56"/>
      <c r="AX872" s="56"/>
      <c r="AY872" s="56"/>
      <c r="AZ872" s="56"/>
      <c r="BA872" s="56"/>
      <c r="BB872" s="56"/>
      <c r="BC872" s="56"/>
      <c r="BD872" s="56"/>
      <c r="BE872" s="56"/>
      <c r="BF872" s="56"/>
      <c r="BG872" s="56"/>
      <c r="BH872" s="56"/>
      <c r="BI872" s="44"/>
      <c r="BP872" s="9"/>
    </row>
    <row r="873" spans="1:68">
      <c r="A873" s="18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74"/>
      <c r="AN873" s="55"/>
      <c r="AO873" s="56"/>
      <c r="AP873" s="56"/>
      <c r="AQ873" s="56"/>
      <c r="AR873" s="68"/>
      <c r="AS873" s="71"/>
      <c r="AT873" s="56"/>
      <c r="AU873" s="56"/>
      <c r="AV873" s="56"/>
      <c r="AW873" s="56"/>
      <c r="AX873" s="56"/>
      <c r="AY873" s="56"/>
      <c r="AZ873" s="56"/>
      <c r="BA873" s="56"/>
      <c r="BB873" s="56"/>
      <c r="BC873" s="56"/>
      <c r="BD873" s="56"/>
      <c r="BE873" s="56"/>
      <c r="BF873" s="56"/>
      <c r="BG873" s="56"/>
      <c r="BH873" s="56"/>
      <c r="BI873" s="44"/>
      <c r="BP873" s="9"/>
    </row>
    <row r="874" spans="1:68">
      <c r="A874" s="18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74"/>
      <c r="AN874" s="55"/>
      <c r="AO874" s="56"/>
      <c r="AP874" s="56"/>
      <c r="AQ874" s="56"/>
      <c r="AR874" s="68"/>
      <c r="AS874" s="71"/>
      <c r="AT874" s="56"/>
      <c r="AU874" s="56"/>
      <c r="AV874" s="56"/>
      <c r="AW874" s="56"/>
      <c r="AX874" s="56"/>
      <c r="AY874" s="56"/>
      <c r="AZ874" s="56"/>
      <c r="BA874" s="56"/>
      <c r="BB874" s="56"/>
      <c r="BC874" s="56"/>
      <c r="BD874" s="56"/>
      <c r="BE874" s="56"/>
      <c r="BF874" s="56"/>
      <c r="BG874" s="56"/>
      <c r="BH874" s="56"/>
      <c r="BI874" s="44"/>
      <c r="BP874" s="9"/>
    </row>
    <row r="875" spans="1:68">
      <c r="A875" s="18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74"/>
      <c r="AN875" s="55"/>
      <c r="AO875" s="56"/>
      <c r="AP875" s="56"/>
      <c r="AQ875" s="56"/>
      <c r="AR875" s="68"/>
      <c r="AS875" s="71"/>
      <c r="AT875" s="56"/>
      <c r="AU875" s="56"/>
      <c r="AV875" s="56"/>
      <c r="AW875" s="56"/>
      <c r="AX875" s="56"/>
      <c r="AY875" s="56"/>
      <c r="AZ875" s="56"/>
      <c r="BA875" s="56"/>
      <c r="BB875" s="56"/>
      <c r="BC875" s="56"/>
      <c r="BD875" s="56"/>
      <c r="BE875" s="56"/>
      <c r="BF875" s="56"/>
      <c r="BG875" s="56"/>
      <c r="BH875" s="56"/>
      <c r="BI875" s="44"/>
      <c r="BP875" s="9"/>
    </row>
    <row r="876" spans="1:68">
      <c r="A876" s="18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74"/>
      <c r="AN876" s="55"/>
      <c r="AO876" s="56"/>
      <c r="AP876" s="56"/>
      <c r="AQ876" s="56"/>
      <c r="AR876" s="68"/>
      <c r="AS876" s="71"/>
      <c r="AT876" s="56"/>
      <c r="AU876" s="56"/>
      <c r="AV876" s="56"/>
      <c r="AW876" s="56"/>
      <c r="AX876" s="56"/>
      <c r="AY876" s="56"/>
      <c r="AZ876" s="56"/>
      <c r="BA876" s="56"/>
      <c r="BB876" s="56"/>
      <c r="BC876" s="56"/>
      <c r="BD876" s="56"/>
      <c r="BE876" s="56"/>
      <c r="BF876" s="56"/>
      <c r="BG876" s="56"/>
      <c r="BH876" s="56"/>
      <c r="BI876" s="44"/>
      <c r="BP876" s="9"/>
    </row>
    <row r="877" spans="1:68">
      <c r="A877" s="18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74"/>
      <c r="AN877" s="55"/>
      <c r="AO877" s="56"/>
      <c r="AP877" s="56"/>
      <c r="AQ877" s="56"/>
      <c r="AR877" s="68"/>
      <c r="AS877" s="71"/>
      <c r="AT877" s="56"/>
      <c r="AU877" s="56"/>
      <c r="AV877" s="56"/>
      <c r="AW877" s="56"/>
      <c r="AX877" s="56"/>
      <c r="AY877" s="56"/>
      <c r="AZ877" s="56"/>
      <c r="BA877" s="56"/>
      <c r="BB877" s="56"/>
      <c r="BC877" s="56"/>
      <c r="BD877" s="56"/>
      <c r="BE877" s="56"/>
      <c r="BF877" s="56"/>
      <c r="BG877" s="56"/>
      <c r="BH877" s="56"/>
      <c r="BI877" s="44"/>
      <c r="BP877" s="9"/>
    </row>
    <row r="878" spans="1:68">
      <c r="A878" s="18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74"/>
      <c r="AN878" s="55"/>
      <c r="AO878" s="56"/>
      <c r="AP878" s="56"/>
      <c r="AQ878" s="56"/>
      <c r="AR878" s="68"/>
      <c r="AS878" s="71"/>
      <c r="AT878" s="56"/>
      <c r="AU878" s="56"/>
      <c r="AV878" s="56"/>
      <c r="AW878" s="56"/>
      <c r="AX878" s="56"/>
      <c r="AY878" s="56"/>
      <c r="AZ878" s="56"/>
      <c r="BA878" s="56"/>
      <c r="BB878" s="56"/>
      <c r="BC878" s="56"/>
      <c r="BD878" s="56"/>
      <c r="BE878" s="56"/>
      <c r="BF878" s="56"/>
      <c r="BG878" s="56"/>
      <c r="BH878" s="56"/>
      <c r="BI878" s="44"/>
      <c r="BP878" s="9"/>
    </row>
    <row r="879" spans="1:68">
      <c r="A879" s="18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74"/>
      <c r="AN879" s="55"/>
      <c r="AO879" s="56"/>
      <c r="AP879" s="56"/>
      <c r="AQ879" s="56"/>
      <c r="AR879" s="68"/>
      <c r="AS879" s="71"/>
      <c r="AT879" s="56"/>
      <c r="AU879" s="56"/>
      <c r="AV879" s="56"/>
      <c r="AW879" s="56"/>
      <c r="AX879" s="56"/>
      <c r="AY879" s="56"/>
      <c r="AZ879" s="56"/>
      <c r="BA879" s="56"/>
      <c r="BB879" s="56"/>
      <c r="BC879" s="56"/>
      <c r="BD879" s="56"/>
      <c r="BE879" s="56"/>
      <c r="BF879" s="56"/>
      <c r="BG879" s="56"/>
      <c r="BH879" s="56"/>
      <c r="BI879" s="44"/>
      <c r="BP879" s="9"/>
    </row>
    <row r="880" spans="1:68">
      <c r="A880" s="18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74"/>
      <c r="AN880" s="55"/>
      <c r="AO880" s="56"/>
      <c r="AP880" s="56"/>
      <c r="AQ880" s="56"/>
      <c r="AR880" s="68"/>
      <c r="AS880" s="71"/>
      <c r="AT880" s="56"/>
      <c r="AU880" s="56"/>
      <c r="AV880" s="56"/>
      <c r="AW880" s="56"/>
      <c r="AX880" s="56"/>
      <c r="AY880" s="56"/>
      <c r="AZ880" s="56"/>
      <c r="BA880" s="56"/>
      <c r="BB880" s="56"/>
      <c r="BC880" s="56"/>
      <c r="BD880" s="56"/>
      <c r="BE880" s="56"/>
      <c r="BF880" s="56"/>
      <c r="BG880" s="56"/>
      <c r="BH880" s="56"/>
      <c r="BI880" s="44"/>
      <c r="BP880" s="9"/>
    </row>
    <row r="881" spans="1:68">
      <c r="A881" s="18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74"/>
      <c r="AN881" s="55"/>
      <c r="AO881" s="56"/>
      <c r="AP881" s="56"/>
      <c r="AQ881" s="56"/>
      <c r="AR881" s="68"/>
      <c r="AS881" s="71"/>
      <c r="AT881" s="56"/>
      <c r="AU881" s="56"/>
      <c r="AV881" s="56"/>
      <c r="AW881" s="56"/>
      <c r="AX881" s="56"/>
      <c r="AY881" s="56"/>
      <c r="AZ881" s="56"/>
      <c r="BA881" s="56"/>
      <c r="BB881" s="56"/>
      <c r="BC881" s="56"/>
      <c r="BD881" s="56"/>
      <c r="BE881" s="56"/>
      <c r="BF881" s="56"/>
      <c r="BG881" s="56"/>
      <c r="BH881" s="56"/>
      <c r="BI881" s="44"/>
      <c r="BP881" s="9"/>
    </row>
    <row r="882" spans="1:68">
      <c r="A882" s="18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74"/>
      <c r="AN882" s="55"/>
      <c r="AO882" s="56"/>
      <c r="AP882" s="56"/>
      <c r="AQ882" s="56"/>
      <c r="AR882" s="68"/>
      <c r="AS882" s="71"/>
      <c r="AT882" s="56"/>
      <c r="AU882" s="56"/>
      <c r="AV882" s="56"/>
      <c r="AW882" s="56"/>
      <c r="AX882" s="56"/>
      <c r="AY882" s="56"/>
      <c r="AZ882" s="56"/>
      <c r="BA882" s="56"/>
      <c r="BB882" s="56"/>
      <c r="BC882" s="56"/>
      <c r="BD882" s="56"/>
      <c r="BE882" s="56"/>
      <c r="BF882" s="56"/>
      <c r="BG882" s="56"/>
      <c r="BH882" s="56"/>
      <c r="BI882" s="44"/>
      <c r="BP882" s="9"/>
    </row>
    <row r="883" spans="1:68">
      <c r="A883" s="18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74"/>
      <c r="AN883" s="55"/>
      <c r="AO883" s="56"/>
      <c r="AP883" s="56"/>
      <c r="AQ883" s="56"/>
      <c r="AR883" s="68"/>
      <c r="AS883" s="71"/>
      <c r="AT883" s="56"/>
      <c r="AU883" s="56"/>
      <c r="AV883" s="56"/>
      <c r="AW883" s="56"/>
      <c r="AX883" s="56"/>
      <c r="AY883" s="56"/>
      <c r="AZ883" s="56"/>
      <c r="BA883" s="56"/>
      <c r="BB883" s="56"/>
      <c r="BC883" s="56"/>
      <c r="BD883" s="56"/>
      <c r="BE883" s="56"/>
      <c r="BF883" s="56"/>
      <c r="BG883" s="56"/>
      <c r="BH883" s="56"/>
      <c r="BI883" s="44"/>
      <c r="BP883" s="9"/>
    </row>
    <row r="884" spans="1:68">
      <c r="A884" s="18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74"/>
      <c r="AN884" s="55"/>
      <c r="AO884" s="56"/>
      <c r="AP884" s="56"/>
      <c r="AQ884" s="56"/>
      <c r="AR884" s="68"/>
      <c r="AS884" s="71"/>
      <c r="AT884" s="56"/>
      <c r="AU884" s="56"/>
      <c r="AV884" s="56"/>
      <c r="AW884" s="56"/>
      <c r="AX884" s="56"/>
      <c r="AY884" s="56"/>
      <c r="AZ884" s="56"/>
      <c r="BA884" s="56"/>
      <c r="BB884" s="56"/>
      <c r="BC884" s="56"/>
      <c r="BD884" s="56"/>
      <c r="BE884" s="56"/>
      <c r="BF884" s="56"/>
      <c r="BG884" s="56"/>
      <c r="BH884" s="56"/>
      <c r="BI884" s="44"/>
      <c r="BP884" s="9"/>
    </row>
    <row r="885" spans="1:68">
      <c r="A885" s="18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74"/>
      <c r="AN885" s="55"/>
      <c r="AO885" s="56"/>
      <c r="AP885" s="56"/>
      <c r="AQ885" s="56"/>
      <c r="AR885" s="68"/>
      <c r="AS885" s="71"/>
      <c r="AT885" s="56"/>
      <c r="AU885" s="56"/>
      <c r="AV885" s="56"/>
      <c r="AW885" s="56"/>
      <c r="AX885" s="56"/>
      <c r="AY885" s="56"/>
      <c r="AZ885" s="56"/>
      <c r="BA885" s="56"/>
      <c r="BB885" s="56"/>
      <c r="BC885" s="56"/>
      <c r="BD885" s="56"/>
      <c r="BE885" s="56"/>
      <c r="BF885" s="56"/>
      <c r="BG885" s="56"/>
      <c r="BH885" s="56"/>
      <c r="BI885" s="44"/>
      <c r="BP885" s="9"/>
    </row>
    <row r="886" spans="1:68">
      <c r="A886" s="18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74"/>
      <c r="AN886" s="55"/>
      <c r="AO886" s="56"/>
      <c r="AP886" s="56"/>
      <c r="AQ886" s="56"/>
      <c r="AR886" s="68"/>
      <c r="AS886" s="71"/>
      <c r="AT886" s="56"/>
      <c r="AU886" s="56"/>
      <c r="AV886" s="56"/>
      <c r="AW886" s="56"/>
      <c r="AX886" s="56"/>
      <c r="AY886" s="56"/>
      <c r="AZ886" s="56"/>
      <c r="BA886" s="56"/>
      <c r="BB886" s="56"/>
      <c r="BC886" s="56"/>
      <c r="BD886" s="56"/>
      <c r="BE886" s="56"/>
      <c r="BF886" s="56"/>
      <c r="BG886" s="56"/>
      <c r="BH886" s="56"/>
      <c r="BI886" s="44"/>
      <c r="BP886" s="9"/>
    </row>
    <row r="887" spans="1:68">
      <c r="A887" s="18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74"/>
      <c r="AN887" s="55"/>
      <c r="AO887" s="56"/>
      <c r="AP887" s="56"/>
      <c r="AQ887" s="56"/>
      <c r="AR887" s="68"/>
      <c r="AS887" s="71"/>
      <c r="AT887" s="56"/>
      <c r="AU887" s="56"/>
      <c r="AV887" s="56"/>
      <c r="AW887" s="56"/>
      <c r="AX887" s="56"/>
      <c r="AY887" s="56"/>
      <c r="AZ887" s="56"/>
      <c r="BA887" s="56"/>
      <c r="BB887" s="56"/>
      <c r="BC887" s="56"/>
      <c r="BD887" s="56"/>
      <c r="BE887" s="56"/>
      <c r="BF887" s="56"/>
      <c r="BG887" s="56"/>
      <c r="BH887" s="56"/>
      <c r="BI887" s="44"/>
      <c r="BP887" s="9"/>
    </row>
    <row r="888" spans="1:68">
      <c r="A888" s="18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74"/>
      <c r="AN888" s="55"/>
      <c r="AO888" s="56"/>
      <c r="AP888" s="56"/>
      <c r="AQ888" s="56"/>
      <c r="AR888" s="68"/>
      <c r="AS888" s="71"/>
      <c r="AT888" s="56"/>
      <c r="AU888" s="56"/>
      <c r="AV888" s="56"/>
      <c r="AW888" s="56"/>
      <c r="AX888" s="56"/>
      <c r="AY888" s="56"/>
      <c r="AZ888" s="56"/>
      <c r="BA888" s="56"/>
      <c r="BB888" s="56"/>
      <c r="BC888" s="56"/>
      <c r="BD888" s="56"/>
      <c r="BE888" s="56"/>
      <c r="BF888" s="56"/>
      <c r="BG888" s="56"/>
      <c r="BH888" s="56"/>
      <c r="BI888" s="44"/>
      <c r="BP888" s="9"/>
    </row>
    <row r="889" spans="1:68">
      <c r="A889" s="18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74"/>
      <c r="AN889" s="55"/>
      <c r="AO889" s="56"/>
      <c r="AP889" s="56"/>
      <c r="AQ889" s="56"/>
      <c r="AR889" s="68"/>
      <c r="AS889" s="71"/>
      <c r="AT889" s="56"/>
      <c r="AU889" s="56"/>
      <c r="AV889" s="56"/>
      <c r="AW889" s="56"/>
      <c r="AX889" s="56"/>
      <c r="AY889" s="56"/>
      <c r="AZ889" s="56"/>
      <c r="BA889" s="56"/>
      <c r="BB889" s="56"/>
      <c r="BC889" s="56"/>
      <c r="BD889" s="56"/>
      <c r="BE889" s="56"/>
      <c r="BF889" s="56"/>
      <c r="BG889" s="56"/>
      <c r="BH889" s="56"/>
      <c r="BI889" s="44"/>
      <c r="BP889" s="9"/>
    </row>
    <row r="890" spans="1:68">
      <c r="A890" s="18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74"/>
      <c r="AN890" s="55"/>
      <c r="AO890" s="56"/>
      <c r="AP890" s="56"/>
      <c r="AQ890" s="56"/>
      <c r="AR890" s="68"/>
      <c r="AS890" s="71"/>
      <c r="AT890" s="56"/>
      <c r="AU890" s="56"/>
      <c r="AV890" s="56"/>
      <c r="AW890" s="56"/>
      <c r="AX890" s="56"/>
      <c r="AY890" s="56"/>
      <c r="AZ890" s="56"/>
      <c r="BA890" s="56"/>
      <c r="BB890" s="56"/>
      <c r="BC890" s="56"/>
      <c r="BD890" s="56"/>
      <c r="BE890" s="56"/>
      <c r="BF890" s="56"/>
      <c r="BG890" s="56"/>
      <c r="BH890" s="56"/>
      <c r="BI890" s="44"/>
      <c r="BP890" s="9"/>
    </row>
    <row r="891" spans="1:68">
      <c r="A891" s="18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74"/>
      <c r="AN891" s="55"/>
      <c r="AO891" s="56"/>
      <c r="AP891" s="56"/>
      <c r="AQ891" s="56"/>
      <c r="AR891" s="68"/>
      <c r="AS891" s="71"/>
      <c r="AT891" s="56"/>
      <c r="AU891" s="56"/>
      <c r="AV891" s="56"/>
      <c r="AW891" s="56"/>
      <c r="AX891" s="56"/>
      <c r="AY891" s="56"/>
      <c r="AZ891" s="56"/>
      <c r="BA891" s="56"/>
      <c r="BB891" s="56"/>
      <c r="BC891" s="56"/>
      <c r="BD891" s="56"/>
      <c r="BE891" s="56"/>
      <c r="BF891" s="56"/>
      <c r="BG891" s="56"/>
      <c r="BH891" s="56"/>
      <c r="BI891" s="44"/>
      <c r="BP891" s="9"/>
    </row>
    <row r="892" spans="1:68">
      <c r="A892" s="18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74"/>
      <c r="AN892" s="55"/>
      <c r="AO892" s="56"/>
      <c r="AP892" s="56"/>
      <c r="AQ892" s="56"/>
      <c r="AR892" s="68"/>
      <c r="AS892" s="71"/>
      <c r="AT892" s="56"/>
      <c r="AU892" s="56"/>
      <c r="AV892" s="56"/>
      <c r="AW892" s="56"/>
      <c r="AX892" s="56"/>
      <c r="AY892" s="56"/>
      <c r="AZ892" s="56"/>
      <c r="BA892" s="56"/>
      <c r="BB892" s="56"/>
      <c r="BC892" s="56"/>
      <c r="BD892" s="56"/>
      <c r="BE892" s="56"/>
      <c r="BF892" s="56"/>
      <c r="BG892" s="56"/>
      <c r="BH892" s="56"/>
      <c r="BI892" s="44"/>
      <c r="BP892" s="9"/>
    </row>
    <row r="893" spans="1:68">
      <c r="A893" s="18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74"/>
      <c r="AN893" s="55"/>
      <c r="AO893" s="56"/>
      <c r="AP893" s="56"/>
      <c r="AQ893" s="56"/>
      <c r="AR893" s="68"/>
      <c r="AS893" s="71"/>
      <c r="AT893" s="56"/>
      <c r="AU893" s="56"/>
      <c r="AV893" s="56"/>
      <c r="AW893" s="56"/>
      <c r="AX893" s="56"/>
      <c r="AY893" s="56"/>
      <c r="AZ893" s="56"/>
      <c r="BA893" s="56"/>
      <c r="BB893" s="56"/>
      <c r="BC893" s="56"/>
      <c r="BD893" s="56"/>
      <c r="BE893" s="56"/>
      <c r="BF893" s="56"/>
      <c r="BG893" s="56"/>
      <c r="BH893" s="56"/>
      <c r="BI893" s="44"/>
      <c r="BP893" s="9"/>
    </row>
    <row r="894" spans="1:68">
      <c r="A894" s="18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74"/>
      <c r="AN894" s="55"/>
      <c r="AO894" s="56"/>
      <c r="AP894" s="56"/>
      <c r="AQ894" s="56"/>
      <c r="AR894" s="68"/>
      <c r="AS894" s="71"/>
      <c r="AT894" s="56"/>
      <c r="AU894" s="56"/>
      <c r="AV894" s="56"/>
      <c r="AW894" s="56"/>
      <c r="AX894" s="56"/>
      <c r="AY894" s="56"/>
      <c r="AZ894" s="56"/>
      <c r="BA894" s="56"/>
      <c r="BB894" s="56"/>
      <c r="BC894" s="56"/>
      <c r="BD894" s="56"/>
      <c r="BE894" s="56"/>
      <c r="BF894" s="56"/>
      <c r="BG894" s="56"/>
      <c r="BH894" s="56"/>
      <c r="BI894" s="44"/>
      <c r="BP894" s="9"/>
    </row>
    <row r="895" spans="1:68">
      <c r="A895" s="18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74"/>
      <c r="AN895" s="55"/>
      <c r="AO895" s="56"/>
      <c r="AP895" s="56"/>
      <c r="AQ895" s="56"/>
      <c r="AR895" s="68"/>
      <c r="AS895" s="71"/>
      <c r="AT895" s="56"/>
      <c r="AU895" s="56"/>
      <c r="AV895" s="56"/>
      <c r="AW895" s="56"/>
      <c r="AX895" s="56"/>
      <c r="AY895" s="56"/>
      <c r="AZ895" s="56"/>
      <c r="BA895" s="56"/>
      <c r="BB895" s="56"/>
      <c r="BC895" s="56"/>
      <c r="BD895" s="56"/>
      <c r="BE895" s="56"/>
      <c r="BF895" s="56"/>
      <c r="BG895" s="56"/>
      <c r="BH895" s="56"/>
      <c r="BI895" s="44"/>
      <c r="BP895" s="9"/>
    </row>
    <row r="896" spans="1:68">
      <c r="A896" s="18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74"/>
      <c r="AN896" s="55"/>
      <c r="AO896" s="56"/>
      <c r="AP896" s="56"/>
      <c r="AQ896" s="56"/>
      <c r="AR896" s="68"/>
      <c r="AS896" s="71"/>
      <c r="AT896" s="56"/>
      <c r="AU896" s="56"/>
      <c r="AV896" s="56"/>
      <c r="AW896" s="56"/>
      <c r="AX896" s="56"/>
      <c r="AY896" s="56"/>
      <c r="AZ896" s="56"/>
      <c r="BA896" s="56"/>
      <c r="BB896" s="56"/>
      <c r="BC896" s="56"/>
      <c r="BD896" s="56"/>
      <c r="BE896" s="56"/>
      <c r="BF896" s="56"/>
      <c r="BG896" s="56"/>
      <c r="BH896" s="56"/>
      <c r="BI896" s="44"/>
      <c r="BP896" s="9"/>
    </row>
    <row r="897" spans="1:68">
      <c r="A897" s="18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74"/>
      <c r="AN897" s="55"/>
      <c r="AO897" s="56"/>
      <c r="AP897" s="56"/>
      <c r="AQ897" s="56"/>
      <c r="AR897" s="68"/>
      <c r="AS897" s="71"/>
      <c r="AT897" s="56"/>
      <c r="AU897" s="56"/>
      <c r="AV897" s="56"/>
      <c r="AW897" s="56"/>
      <c r="AX897" s="56"/>
      <c r="AY897" s="56"/>
      <c r="AZ897" s="56"/>
      <c r="BA897" s="56"/>
      <c r="BB897" s="56"/>
      <c r="BC897" s="56"/>
      <c r="BD897" s="56"/>
      <c r="BE897" s="56"/>
      <c r="BF897" s="56"/>
      <c r="BG897" s="56"/>
      <c r="BH897" s="56"/>
      <c r="BI897" s="44"/>
      <c r="BP897" s="9"/>
    </row>
    <row r="898" spans="1:68">
      <c r="A898" s="18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74"/>
      <c r="AN898" s="55"/>
      <c r="AO898" s="56"/>
      <c r="AP898" s="56"/>
      <c r="AQ898" s="56"/>
      <c r="AR898" s="68"/>
      <c r="AS898" s="71"/>
      <c r="AT898" s="56"/>
      <c r="AU898" s="56"/>
      <c r="AV898" s="56"/>
      <c r="AW898" s="56"/>
      <c r="AX898" s="56"/>
      <c r="AY898" s="56"/>
      <c r="AZ898" s="56"/>
      <c r="BA898" s="56"/>
      <c r="BB898" s="56"/>
      <c r="BC898" s="56"/>
      <c r="BD898" s="56"/>
      <c r="BE898" s="56"/>
      <c r="BF898" s="56"/>
      <c r="BG898" s="56"/>
      <c r="BH898" s="56"/>
      <c r="BI898" s="44"/>
      <c r="BP898" s="9"/>
    </row>
    <row r="899" spans="1:68">
      <c r="A899" s="18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74"/>
      <c r="AN899" s="55"/>
      <c r="AO899" s="56"/>
      <c r="AP899" s="56"/>
      <c r="AQ899" s="56"/>
      <c r="AR899" s="68"/>
      <c r="AS899" s="71"/>
      <c r="AT899" s="56"/>
      <c r="AU899" s="56"/>
      <c r="AV899" s="56"/>
      <c r="AW899" s="56"/>
      <c r="AX899" s="56"/>
      <c r="AY899" s="56"/>
      <c r="AZ899" s="56"/>
      <c r="BA899" s="56"/>
      <c r="BB899" s="56"/>
      <c r="BC899" s="56"/>
      <c r="BD899" s="56"/>
      <c r="BE899" s="56"/>
      <c r="BF899" s="56"/>
      <c r="BG899" s="56"/>
      <c r="BH899" s="56"/>
      <c r="BI899" s="44"/>
      <c r="BP899" s="9"/>
    </row>
    <row r="900" spans="1:68">
      <c r="A900" s="18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74"/>
      <c r="AN900" s="55"/>
      <c r="AO900" s="56"/>
      <c r="AP900" s="56"/>
      <c r="AQ900" s="56"/>
      <c r="AR900" s="68"/>
      <c r="AS900" s="71"/>
      <c r="AT900" s="56"/>
      <c r="AU900" s="56"/>
      <c r="AV900" s="56"/>
      <c r="AW900" s="56"/>
      <c r="AX900" s="56"/>
      <c r="AY900" s="56"/>
      <c r="AZ900" s="56"/>
      <c r="BA900" s="56"/>
      <c r="BB900" s="56"/>
      <c r="BC900" s="56"/>
      <c r="BD900" s="56"/>
      <c r="BE900" s="56"/>
      <c r="BF900" s="56"/>
      <c r="BG900" s="56"/>
      <c r="BH900" s="56"/>
      <c r="BI900" s="44"/>
      <c r="BP900" s="9"/>
    </row>
    <row r="901" spans="1:68">
      <c r="A901" s="18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74"/>
      <c r="AN901" s="55"/>
      <c r="AO901" s="56"/>
      <c r="AP901" s="56"/>
      <c r="AQ901" s="56"/>
      <c r="AR901" s="68"/>
      <c r="AS901" s="71"/>
      <c r="AT901" s="56"/>
      <c r="AU901" s="56"/>
      <c r="AV901" s="56"/>
      <c r="AW901" s="56"/>
      <c r="AX901" s="56"/>
      <c r="AY901" s="56"/>
      <c r="AZ901" s="56"/>
      <c r="BA901" s="56"/>
      <c r="BB901" s="56"/>
      <c r="BC901" s="56"/>
      <c r="BD901" s="56"/>
      <c r="BE901" s="56"/>
      <c r="BF901" s="56"/>
      <c r="BG901" s="56"/>
      <c r="BH901" s="56"/>
      <c r="BI901" s="44"/>
      <c r="BP901" s="9"/>
    </row>
    <row r="902" spans="1:68">
      <c r="A902" s="18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74"/>
      <c r="AN902" s="55"/>
      <c r="AO902" s="56"/>
      <c r="AP902" s="56"/>
      <c r="AQ902" s="56"/>
      <c r="AR902" s="68"/>
      <c r="AS902" s="71"/>
      <c r="AT902" s="56"/>
      <c r="AU902" s="56"/>
      <c r="AV902" s="56"/>
      <c r="AW902" s="56"/>
      <c r="AX902" s="56"/>
      <c r="AY902" s="56"/>
      <c r="AZ902" s="56"/>
      <c r="BA902" s="56"/>
      <c r="BB902" s="56"/>
      <c r="BC902" s="56"/>
      <c r="BD902" s="56"/>
      <c r="BE902" s="56"/>
      <c r="BF902" s="56"/>
      <c r="BG902" s="56"/>
      <c r="BH902" s="56"/>
      <c r="BI902" s="44"/>
      <c r="BP902" s="9"/>
    </row>
    <row r="903" spans="1:68">
      <c r="A903" s="18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74"/>
      <c r="AN903" s="55"/>
      <c r="AO903" s="56"/>
      <c r="AP903" s="56"/>
      <c r="AQ903" s="56"/>
      <c r="AR903" s="68"/>
      <c r="AS903" s="71"/>
      <c r="AT903" s="56"/>
      <c r="AU903" s="56"/>
      <c r="AV903" s="56"/>
      <c r="AW903" s="56"/>
      <c r="AX903" s="56"/>
      <c r="AY903" s="56"/>
      <c r="AZ903" s="56"/>
      <c r="BA903" s="56"/>
      <c r="BB903" s="56"/>
      <c r="BC903" s="56"/>
      <c r="BD903" s="56"/>
      <c r="BE903" s="56"/>
      <c r="BF903" s="56"/>
      <c r="BG903" s="56"/>
      <c r="BH903" s="56"/>
      <c r="BI903" s="44"/>
      <c r="BP903" s="9"/>
    </row>
    <row r="904" spans="1:68">
      <c r="A904" s="18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74"/>
      <c r="AN904" s="55"/>
      <c r="AO904" s="56"/>
      <c r="AP904" s="56"/>
      <c r="AQ904" s="56"/>
      <c r="AR904" s="68"/>
      <c r="AS904" s="71"/>
      <c r="AT904" s="56"/>
      <c r="AU904" s="56"/>
      <c r="AV904" s="56"/>
      <c r="AW904" s="56"/>
      <c r="AX904" s="56"/>
      <c r="AY904" s="56"/>
      <c r="AZ904" s="56"/>
      <c r="BA904" s="56"/>
      <c r="BB904" s="56"/>
      <c r="BC904" s="56"/>
      <c r="BD904" s="56"/>
      <c r="BE904" s="56"/>
      <c r="BF904" s="56"/>
      <c r="BG904" s="56"/>
      <c r="BH904" s="56"/>
      <c r="BI904" s="44"/>
      <c r="BP904" s="9"/>
    </row>
    <row r="905" spans="1:68">
      <c r="A905" s="18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74"/>
      <c r="AN905" s="55"/>
      <c r="AO905" s="56"/>
      <c r="AP905" s="56"/>
      <c r="AQ905" s="56"/>
      <c r="AR905" s="68"/>
      <c r="AS905" s="71"/>
      <c r="AT905" s="56"/>
      <c r="AU905" s="56"/>
      <c r="AV905" s="56"/>
      <c r="AW905" s="56"/>
      <c r="AX905" s="56"/>
      <c r="AY905" s="56"/>
      <c r="AZ905" s="56"/>
      <c r="BA905" s="56"/>
      <c r="BB905" s="56"/>
      <c r="BC905" s="56"/>
      <c r="BD905" s="56"/>
      <c r="BE905" s="56"/>
      <c r="BF905" s="56"/>
      <c r="BG905" s="56"/>
      <c r="BH905" s="56"/>
      <c r="BI905" s="44"/>
      <c r="BP905" s="9"/>
    </row>
    <row r="906" spans="1:68">
      <c r="A906" s="18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74"/>
      <c r="AN906" s="55"/>
      <c r="AO906" s="56"/>
      <c r="AP906" s="56"/>
      <c r="AQ906" s="56"/>
      <c r="AR906" s="68"/>
      <c r="AS906" s="71"/>
      <c r="AT906" s="56"/>
      <c r="AU906" s="56"/>
      <c r="AV906" s="56"/>
      <c r="AW906" s="56"/>
      <c r="AX906" s="56"/>
      <c r="AY906" s="56"/>
      <c r="AZ906" s="56"/>
      <c r="BA906" s="56"/>
      <c r="BB906" s="56"/>
      <c r="BC906" s="56"/>
      <c r="BD906" s="56"/>
      <c r="BE906" s="56"/>
      <c r="BF906" s="56"/>
      <c r="BG906" s="56"/>
      <c r="BH906" s="56"/>
      <c r="BI906" s="44"/>
      <c r="BP906" s="9"/>
    </row>
    <row r="907" spans="1:68">
      <c r="A907" s="18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74"/>
      <c r="AN907" s="55"/>
      <c r="AO907" s="56"/>
      <c r="AP907" s="56"/>
      <c r="AQ907" s="56"/>
      <c r="AR907" s="68"/>
      <c r="AS907" s="71"/>
      <c r="AT907" s="56"/>
      <c r="AU907" s="56"/>
      <c r="AV907" s="56"/>
      <c r="AW907" s="56"/>
      <c r="AX907" s="56"/>
      <c r="AY907" s="56"/>
      <c r="AZ907" s="56"/>
      <c r="BA907" s="56"/>
      <c r="BB907" s="56"/>
      <c r="BC907" s="56"/>
      <c r="BD907" s="56"/>
      <c r="BE907" s="56"/>
      <c r="BF907" s="56"/>
      <c r="BG907" s="56"/>
      <c r="BH907" s="56"/>
      <c r="BI907" s="44"/>
      <c r="BP907" s="9"/>
    </row>
    <row r="908" spans="1:68">
      <c r="A908" s="18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74"/>
      <c r="AN908" s="55"/>
      <c r="AO908" s="56"/>
      <c r="AP908" s="56"/>
      <c r="AQ908" s="56"/>
      <c r="AR908" s="68"/>
      <c r="AS908" s="71"/>
      <c r="AT908" s="56"/>
      <c r="AU908" s="56"/>
      <c r="AV908" s="56"/>
      <c r="AW908" s="56"/>
      <c r="AX908" s="56"/>
      <c r="AY908" s="56"/>
      <c r="AZ908" s="56"/>
      <c r="BA908" s="56"/>
      <c r="BB908" s="56"/>
      <c r="BC908" s="56"/>
      <c r="BD908" s="56"/>
      <c r="BE908" s="56"/>
      <c r="BF908" s="56"/>
      <c r="BG908" s="56"/>
      <c r="BH908" s="56"/>
      <c r="BI908" s="44"/>
      <c r="BP908" s="9"/>
    </row>
    <row r="909" spans="1:68">
      <c r="A909" s="18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74"/>
      <c r="AN909" s="55"/>
      <c r="AO909" s="56"/>
      <c r="AP909" s="56"/>
      <c r="AQ909" s="56"/>
      <c r="AR909" s="68"/>
      <c r="AS909" s="71"/>
      <c r="AT909" s="56"/>
      <c r="AU909" s="56"/>
      <c r="AV909" s="56"/>
      <c r="AW909" s="56"/>
      <c r="AX909" s="56"/>
      <c r="AY909" s="56"/>
      <c r="AZ909" s="56"/>
      <c r="BA909" s="56"/>
      <c r="BB909" s="56"/>
      <c r="BC909" s="56"/>
      <c r="BD909" s="56"/>
      <c r="BE909" s="56"/>
      <c r="BF909" s="56"/>
      <c r="BG909" s="56"/>
      <c r="BH909" s="56"/>
      <c r="BI909" s="44"/>
      <c r="BP909" s="9"/>
    </row>
    <row r="910" spans="1:68">
      <c r="A910" s="18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74"/>
      <c r="AN910" s="55"/>
      <c r="AO910" s="56"/>
      <c r="AP910" s="56"/>
      <c r="AQ910" s="56"/>
      <c r="AR910" s="68"/>
      <c r="AS910" s="71"/>
      <c r="AT910" s="56"/>
      <c r="AU910" s="56"/>
      <c r="AV910" s="56"/>
      <c r="AW910" s="56"/>
      <c r="AX910" s="56"/>
      <c r="AY910" s="56"/>
      <c r="AZ910" s="56"/>
      <c r="BA910" s="56"/>
      <c r="BB910" s="56"/>
      <c r="BC910" s="56"/>
      <c r="BD910" s="56"/>
      <c r="BE910" s="56"/>
      <c r="BF910" s="56"/>
      <c r="BG910" s="56"/>
      <c r="BH910" s="56"/>
      <c r="BI910" s="44"/>
      <c r="BP910" s="9"/>
    </row>
    <row r="911" spans="1:68">
      <c r="A911" s="18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74"/>
      <c r="AN911" s="55"/>
      <c r="AO911" s="56"/>
      <c r="AP911" s="56"/>
      <c r="AQ911" s="56"/>
      <c r="AR911" s="68"/>
      <c r="AS911" s="71"/>
      <c r="AT911" s="56"/>
      <c r="AU911" s="56"/>
      <c r="AV911" s="56"/>
      <c r="AW911" s="56"/>
      <c r="AX911" s="56"/>
      <c r="AY911" s="56"/>
      <c r="AZ911" s="56"/>
      <c r="BA911" s="56"/>
      <c r="BB911" s="56"/>
      <c r="BC911" s="56"/>
      <c r="BD911" s="56"/>
      <c r="BE911" s="56"/>
      <c r="BF911" s="56"/>
      <c r="BG911" s="56"/>
      <c r="BH911" s="56"/>
      <c r="BI911" s="44"/>
      <c r="BP911" s="9"/>
    </row>
    <row r="912" spans="1:68">
      <c r="A912" s="18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74"/>
      <c r="AN912" s="55"/>
      <c r="AO912" s="56"/>
      <c r="AP912" s="56"/>
      <c r="AQ912" s="56"/>
      <c r="AR912" s="68"/>
      <c r="AS912" s="71"/>
      <c r="AT912" s="56"/>
      <c r="AU912" s="56"/>
      <c r="AV912" s="56"/>
      <c r="AW912" s="56"/>
      <c r="AX912" s="56"/>
      <c r="AY912" s="56"/>
      <c r="AZ912" s="56"/>
      <c r="BA912" s="56"/>
      <c r="BB912" s="56"/>
      <c r="BC912" s="56"/>
      <c r="BD912" s="56"/>
      <c r="BE912" s="56"/>
      <c r="BF912" s="56"/>
      <c r="BG912" s="56"/>
      <c r="BH912" s="56"/>
      <c r="BI912" s="44"/>
      <c r="BP912" s="9"/>
    </row>
    <row r="913" spans="1:68">
      <c r="A913" s="18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74"/>
      <c r="AN913" s="55"/>
      <c r="AO913" s="56"/>
      <c r="AP913" s="56"/>
      <c r="AQ913" s="56"/>
      <c r="AR913" s="68"/>
      <c r="AS913" s="71"/>
      <c r="AT913" s="56"/>
      <c r="AU913" s="56"/>
      <c r="AV913" s="56"/>
      <c r="AW913" s="56"/>
      <c r="AX913" s="56"/>
      <c r="AY913" s="56"/>
      <c r="AZ913" s="56"/>
      <c r="BA913" s="56"/>
      <c r="BB913" s="56"/>
      <c r="BC913" s="56"/>
      <c r="BD913" s="56"/>
      <c r="BE913" s="56"/>
      <c r="BF913" s="56"/>
      <c r="BG913" s="56"/>
      <c r="BH913" s="56"/>
      <c r="BI913" s="44"/>
      <c r="BP913" s="9"/>
    </row>
    <row r="914" spans="1:68">
      <c r="A914" s="18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74"/>
      <c r="AN914" s="55"/>
      <c r="AO914" s="56"/>
      <c r="AP914" s="56"/>
      <c r="AQ914" s="56"/>
      <c r="AR914" s="68"/>
      <c r="AS914" s="71"/>
      <c r="AT914" s="56"/>
      <c r="AU914" s="56"/>
      <c r="AV914" s="56"/>
      <c r="AW914" s="56"/>
      <c r="AX914" s="56"/>
      <c r="AY914" s="56"/>
      <c r="AZ914" s="56"/>
      <c r="BA914" s="56"/>
      <c r="BB914" s="56"/>
      <c r="BC914" s="56"/>
      <c r="BD914" s="56"/>
      <c r="BE914" s="56"/>
      <c r="BF914" s="56"/>
      <c r="BG914" s="56"/>
      <c r="BH914" s="56"/>
      <c r="BI914" s="44"/>
      <c r="BP914" s="9"/>
    </row>
    <row r="915" spans="1:68">
      <c r="A915" s="18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74"/>
      <c r="AN915" s="55"/>
      <c r="AO915" s="56"/>
      <c r="AP915" s="56"/>
      <c r="AQ915" s="56"/>
      <c r="AR915" s="68"/>
      <c r="AS915" s="71"/>
      <c r="AT915" s="56"/>
      <c r="AU915" s="56"/>
      <c r="AV915" s="56"/>
      <c r="AW915" s="56"/>
      <c r="AX915" s="56"/>
      <c r="AY915" s="56"/>
      <c r="AZ915" s="56"/>
      <c r="BA915" s="56"/>
      <c r="BB915" s="56"/>
      <c r="BC915" s="56"/>
      <c r="BD915" s="56"/>
      <c r="BE915" s="56"/>
      <c r="BF915" s="56"/>
      <c r="BG915" s="56"/>
      <c r="BH915" s="56"/>
      <c r="BI915" s="44"/>
      <c r="BP915" s="9"/>
    </row>
    <row r="916" spans="1:68">
      <c r="A916" s="18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74"/>
      <c r="AN916" s="55"/>
      <c r="AO916" s="56"/>
      <c r="AP916" s="56"/>
      <c r="AQ916" s="56"/>
      <c r="AR916" s="68"/>
      <c r="AS916" s="71"/>
      <c r="AT916" s="56"/>
      <c r="AU916" s="56"/>
      <c r="AV916" s="56"/>
      <c r="AW916" s="56"/>
      <c r="AX916" s="56"/>
      <c r="AY916" s="56"/>
      <c r="AZ916" s="56"/>
      <c r="BA916" s="56"/>
      <c r="BB916" s="56"/>
      <c r="BC916" s="56"/>
      <c r="BD916" s="56"/>
      <c r="BE916" s="56"/>
      <c r="BF916" s="56"/>
      <c r="BG916" s="56"/>
      <c r="BH916" s="56"/>
      <c r="BI916" s="44"/>
      <c r="BP916" s="9"/>
    </row>
    <row r="917" spans="1:68">
      <c r="A917" s="18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74"/>
      <c r="AN917" s="55"/>
      <c r="AO917" s="56"/>
      <c r="AP917" s="56"/>
      <c r="AQ917" s="56"/>
      <c r="AR917" s="68"/>
      <c r="AS917" s="71"/>
      <c r="AT917" s="56"/>
      <c r="AU917" s="56"/>
      <c r="AV917" s="56"/>
      <c r="AW917" s="56"/>
      <c r="AX917" s="56"/>
      <c r="AY917" s="56"/>
      <c r="AZ917" s="56"/>
      <c r="BA917" s="56"/>
      <c r="BB917" s="56"/>
      <c r="BC917" s="56"/>
      <c r="BD917" s="56"/>
      <c r="BE917" s="56"/>
      <c r="BF917" s="56"/>
      <c r="BG917" s="56"/>
      <c r="BH917" s="56"/>
      <c r="BI917" s="44"/>
      <c r="BP917" s="9"/>
    </row>
    <row r="918" spans="1:68">
      <c r="A918" s="18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74"/>
      <c r="AN918" s="55"/>
      <c r="AO918" s="56"/>
      <c r="AP918" s="56"/>
      <c r="AQ918" s="56"/>
      <c r="AR918" s="68"/>
      <c r="AS918" s="71"/>
      <c r="AT918" s="56"/>
      <c r="AU918" s="56"/>
      <c r="AV918" s="56"/>
      <c r="AW918" s="56"/>
      <c r="AX918" s="56"/>
      <c r="AY918" s="56"/>
      <c r="AZ918" s="56"/>
      <c r="BA918" s="56"/>
      <c r="BB918" s="56"/>
      <c r="BC918" s="56"/>
      <c r="BD918" s="56"/>
      <c r="BE918" s="56"/>
      <c r="BF918" s="56"/>
      <c r="BG918" s="56"/>
      <c r="BH918" s="56"/>
      <c r="BI918" s="44"/>
      <c r="BP918" s="9"/>
    </row>
    <row r="919" spans="1:68">
      <c r="A919" s="18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74"/>
      <c r="AN919" s="55"/>
      <c r="AO919" s="56"/>
      <c r="AP919" s="56"/>
      <c r="AQ919" s="56"/>
      <c r="AR919" s="68"/>
      <c r="AS919" s="71"/>
      <c r="AT919" s="56"/>
      <c r="AU919" s="56"/>
      <c r="AV919" s="56"/>
      <c r="AW919" s="56"/>
      <c r="AX919" s="56"/>
      <c r="AY919" s="56"/>
      <c r="AZ919" s="56"/>
      <c r="BA919" s="56"/>
      <c r="BB919" s="56"/>
      <c r="BC919" s="56"/>
      <c r="BD919" s="56"/>
      <c r="BE919" s="56"/>
      <c r="BF919" s="56"/>
      <c r="BG919" s="56"/>
      <c r="BH919" s="56"/>
      <c r="BI919" s="44"/>
      <c r="BP919" s="9"/>
    </row>
    <row r="920" spans="1:68">
      <c r="A920" s="18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74"/>
      <c r="AN920" s="55"/>
      <c r="AO920" s="56"/>
      <c r="AP920" s="56"/>
      <c r="AQ920" s="56"/>
      <c r="AR920" s="68"/>
      <c r="AS920" s="71"/>
      <c r="AT920" s="56"/>
      <c r="AU920" s="56"/>
      <c r="AV920" s="56"/>
      <c r="AW920" s="56"/>
      <c r="AX920" s="56"/>
      <c r="AY920" s="56"/>
      <c r="AZ920" s="56"/>
      <c r="BA920" s="56"/>
      <c r="BB920" s="56"/>
      <c r="BC920" s="56"/>
      <c r="BD920" s="56"/>
      <c r="BE920" s="56"/>
      <c r="BF920" s="56"/>
      <c r="BG920" s="56"/>
      <c r="BH920" s="56"/>
      <c r="BI920" s="44"/>
      <c r="BP920" s="9"/>
    </row>
    <row r="921" spans="1:68">
      <c r="A921" s="18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74"/>
      <c r="AN921" s="55"/>
      <c r="AO921" s="56"/>
      <c r="AP921" s="56"/>
      <c r="AQ921" s="56"/>
      <c r="AR921" s="68"/>
      <c r="AS921" s="71"/>
      <c r="AT921" s="56"/>
      <c r="AU921" s="56"/>
      <c r="AV921" s="56"/>
      <c r="AW921" s="56"/>
      <c r="AX921" s="56"/>
      <c r="AY921" s="56"/>
      <c r="AZ921" s="56"/>
      <c r="BA921" s="56"/>
      <c r="BB921" s="56"/>
      <c r="BC921" s="56"/>
      <c r="BD921" s="56"/>
      <c r="BE921" s="56"/>
      <c r="BF921" s="56"/>
      <c r="BG921" s="56"/>
      <c r="BH921" s="56"/>
      <c r="BI921" s="44"/>
      <c r="BP921" s="9"/>
    </row>
    <row r="922" spans="1:68">
      <c r="A922" s="18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74"/>
      <c r="AN922" s="55"/>
      <c r="AO922" s="56"/>
      <c r="AP922" s="56"/>
      <c r="AQ922" s="56"/>
      <c r="AR922" s="68"/>
      <c r="AS922" s="71"/>
      <c r="AT922" s="56"/>
      <c r="AU922" s="56"/>
      <c r="AV922" s="56"/>
      <c r="AW922" s="56"/>
      <c r="AX922" s="56"/>
      <c r="AY922" s="56"/>
      <c r="AZ922" s="56"/>
      <c r="BA922" s="56"/>
      <c r="BB922" s="56"/>
      <c r="BC922" s="56"/>
      <c r="BD922" s="56"/>
      <c r="BE922" s="56"/>
      <c r="BF922" s="56"/>
      <c r="BG922" s="56"/>
      <c r="BH922" s="56"/>
      <c r="BI922" s="44"/>
      <c r="BP922" s="9"/>
    </row>
    <row r="923" spans="1:68">
      <c r="A923" s="18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74"/>
      <c r="AN923" s="55"/>
      <c r="AO923" s="56"/>
      <c r="AP923" s="56"/>
      <c r="AQ923" s="56"/>
      <c r="AR923" s="68"/>
      <c r="AS923" s="71"/>
      <c r="AT923" s="56"/>
      <c r="AU923" s="56"/>
      <c r="AV923" s="56"/>
      <c r="AW923" s="56"/>
      <c r="AX923" s="56"/>
      <c r="AY923" s="56"/>
      <c r="AZ923" s="56"/>
      <c r="BA923" s="56"/>
      <c r="BB923" s="56"/>
      <c r="BC923" s="56"/>
      <c r="BD923" s="56"/>
      <c r="BE923" s="56"/>
      <c r="BF923" s="56"/>
      <c r="BG923" s="56"/>
      <c r="BH923" s="56"/>
      <c r="BI923" s="44"/>
      <c r="BP923" s="9"/>
    </row>
    <row r="924" spans="1:68">
      <c r="A924" s="18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74"/>
      <c r="AN924" s="55"/>
      <c r="AO924" s="56"/>
      <c r="AP924" s="56"/>
      <c r="AQ924" s="56"/>
      <c r="AR924" s="68"/>
      <c r="AS924" s="71"/>
      <c r="AT924" s="56"/>
      <c r="AU924" s="56"/>
      <c r="AV924" s="56"/>
      <c r="AW924" s="56"/>
      <c r="AX924" s="56"/>
      <c r="AY924" s="56"/>
      <c r="AZ924" s="56"/>
      <c r="BA924" s="56"/>
      <c r="BB924" s="56"/>
      <c r="BC924" s="56"/>
      <c r="BD924" s="56"/>
      <c r="BE924" s="56"/>
      <c r="BF924" s="56"/>
      <c r="BG924" s="56"/>
      <c r="BH924" s="56"/>
      <c r="BI924" s="44"/>
      <c r="BP924" s="9"/>
    </row>
    <row r="925" spans="1:68">
      <c r="A925" s="18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74"/>
      <c r="AN925" s="55"/>
      <c r="AO925" s="56"/>
      <c r="AP925" s="56"/>
      <c r="AQ925" s="56"/>
      <c r="AR925" s="68"/>
      <c r="AS925" s="71"/>
      <c r="AT925" s="56"/>
      <c r="AU925" s="56"/>
      <c r="AV925" s="56"/>
      <c r="AW925" s="56"/>
      <c r="AX925" s="56"/>
      <c r="AY925" s="56"/>
      <c r="AZ925" s="56"/>
      <c r="BA925" s="56"/>
      <c r="BB925" s="56"/>
      <c r="BC925" s="56"/>
      <c r="BD925" s="56"/>
      <c r="BE925" s="56"/>
      <c r="BF925" s="56"/>
      <c r="BG925" s="56"/>
      <c r="BH925" s="56"/>
      <c r="BI925" s="44"/>
      <c r="BP925" s="9"/>
    </row>
    <row r="926" spans="1:68">
      <c r="A926" s="18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74"/>
      <c r="AN926" s="55"/>
      <c r="AO926" s="56"/>
      <c r="AP926" s="56"/>
      <c r="AQ926" s="56"/>
      <c r="AR926" s="68"/>
      <c r="AS926" s="71"/>
      <c r="AT926" s="56"/>
      <c r="AU926" s="56"/>
      <c r="AV926" s="56"/>
      <c r="AW926" s="56"/>
      <c r="AX926" s="56"/>
      <c r="AY926" s="56"/>
      <c r="AZ926" s="56"/>
      <c r="BA926" s="56"/>
      <c r="BB926" s="56"/>
      <c r="BC926" s="56"/>
      <c r="BD926" s="56"/>
      <c r="BE926" s="56"/>
      <c r="BF926" s="56"/>
      <c r="BG926" s="56"/>
      <c r="BH926" s="56"/>
      <c r="BI926" s="44"/>
      <c r="BP926" s="9"/>
    </row>
    <row r="927" spans="1:68">
      <c r="A927" s="18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74"/>
      <c r="AN927" s="55"/>
      <c r="AO927" s="56"/>
      <c r="AP927" s="56"/>
      <c r="AQ927" s="56"/>
      <c r="AR927" s="68"/>
      <c r="AS927" s="71"/>
      <c r="AT927" s="56"/>
      <c r="AU927" s="56"/>
      <c r="AV927" s="56"/>
      <c r="AW927" s="56"/>
      <c r="AX927" s="56"/>
      <c r="AY927" s="56"/>
      <c r="AZ927" s="56"/>
      <c r="BA927" s="56"/>
      <c r="BB927" s="56"/>
      <c r="BC927" s="56"/>
      <c r="BD927" s="56"/>
      <c r="BE927" s="56"/>
      <c r="BF927" s="56"/>
      <c r="BG927" s="56"/>
      <c r="BH927" s="56"/>
      <c r="BI927" s="44"/>
      <c r="BP927" s="9"/>
    </row>
    <row r="928" spans="1:68">
      <c r="A928" s="18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74"/>
      <c r="AN928" s="55"/>
      <c r="AO928" s="56"/>
      <c r="AP928" s="56"/>
      <c r="AQ928" s="56"/>
      <c r="AR928" s="68"/>
      <c r="AS928" s="71"/>
      <c r="AT928" s="56"/>
      <c r="AU928" s="56"/>
      <c r="AV928" s="56"/>
      <c r="AW928" s="56"/>
      <c r="AX928" s="56"/>
      <c r="AY928" s="56"/>
      <c r="AZ928" s="56"/>
      <c r="BA928" s="56"/>
      <c r="BB928" s="56"/>
      <c r="BC928" s="56"/>
      <c r="BD928" s="56"/>
      <c r="BE928" s="56"/>
      <c r="BF928" s="56"/>
      <c r="BG928" s="56"/>
      <c r="BH928" s="56"/>
      <c r="BI928" s="44"/>
      <c r="BP928" s="9"/>
    </row>
    <row r="929" spans="1:68">
      <c r="A929" s="18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74"/>
      <c r="AN929" s="55"/>
      <c r="AO929" s="56"/>
      <c r="AP929" s="56"/>
      <c r="AQ929" s="56"/>
      <c r="AR929" s="68"/>
      <c r="AS929" s="71"/>
      <c r="AT929" s="56"/>
      <c r="AU929" s="56"/>
      <c r="AV929" s="56"/>
      <c r="AW929" s="56"/>
      <c r="AX929" s="56"/>
      <c r="AY929" s="56"/>
      <c r="AZ929" s="56"/>
      <c r="BA929" s="56"/>
      <c r="BB929" s="56"/>
      <c r="BC929" s="56"/>
      <c r="BD929" s="56"/>
      <c r="BE929" s="56"/>
      <c r="BF929" s="56"/>
      <c r="BG929" s="56"/>
      <c r="BH929" s="56"/>
      <c r="BI929" s="44"/>
      <c r="BP929" s="9"/>
    </row>
    <row r="930" spans="1:68">
      <c r="A930" s="18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74"/>
      <c r="AN930" s="55"/>
      <c r="AO930" s="56"/>
      <c r="AP930" s="56"/>
      <c r="AQ930" s="56"/>
      <c r="AR930" s="68"/>
      <c r="AS930" s="71"/>
      <c r="AT930" s="56"/>
      <c r="AU930" s="56"/>
      <c r="AV930" s="56"/>
      <c r="AW930" s="56"/>
      <c r="AX930" s="56"/>
      <c r="AY930" s="56"/>
      <c r="AZ930" s="56"/>
      <c r="BA930" s="56"/>
      <c r="BB930" s="56"/>
      <c r="BC930" s="56"/>
      <c r="BD930" s="56"/>
      <c r="BE930" s="56"/>
      <c r="BF930" s="56"/>
      <c r="BG930" s="56"/>
      <c r="BH930" s="56"/>
      <c r="BI930" s="44"/>
      <c r="BP930" s="9"/>
    </row>
    <row r="931" spans="1:68">
      <c r="A931" s="18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74"/>
      <c r="AN931" s="55"/>
      <c r="AO931" s="56"/>
      <c r="AP931" s="56"/>
      <c r="AQ931" s="56"/>
      <c r="AR931" s="68"/>
      <c r="AS931" s="71"/>
      <c r="AT931" s="56"/>
      <c r="AU931" s="56"/>
      <c r="AV931" s="56"/>
      <c r="AW931" s="56"/>
      <c r="AX931" s="56"/>
      <c r="AY931" s="56"/>
      <c r="AZ931" s="56"/>
      <c r="BA931" s="56"/>
      <c r="BB931" s="56"/>
      <c r="BC931" s="56"/>
      <c r="BD931" s="56"/>
      <c r="BE931" s="56"/>
      <c r="BF931" s="56"/>
      <c r="BG931" s="56"/>
      <c r="BH931" s="56"/>
      <c r="BI931" s="44"/>
      <c r="BP931" s="9"/>
    </row>
    <row r="932" spans="1:68">
      <c r="A932" s="18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74"/>
      <c r="AN932" s="55"/>
      <c r="AO932" s="56"/>
      <c r="AP932" s="56"/>
      <c r="AQ932" s="56"/>
      <c r="AR932" s="68"/>
      <c r="AS932" s="71"/>
      <c r="AT932" s="56"/>
      <c r="AU932" s="56"/>
      <c r="AV932" s="56"/>
      <c r="AW932" s="56"/>
      <c r="AX932" s="56"/>
      <c r="AY932" s="56"/>
      <c r="AZ932" s="56"/>
      <c r="BA932" s="56"/>
      <c r="BB932" s="56"/>
      <c r="BC932" s="56"/>
      <c r="BD932" s="56"/>
      <c r="BE932" s="56"/>
      <c r="BF932" s="56"/>
      <c r="BG932" s="56"/>
      <c r="BH932" s="56"/>
      <c r="BI932" s="44"/>
      <c r="BP932" s="9"/>
    </row>
    <row r="933" spans="1:68">
      <c r="A933" s="18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74"/>
      <c r="AN933" s="55"/>
      <c r="AO933" s="56"/>
      <c r="AP933" s="56"/>
      <c r="AQ933" s="56"/>
      <c r="AR933" s="68"/>
      <c r="AS933" s="71"/>
      <c r="AT933" s="56"/>
      <c r="AU933" s="56"/>
      <c r="AV933" s="56"/>
      <c r="AW933" s="56"/>
      <c r="AX933" s="56"/>
      <c r="AY933" s="56"/>
      <c r="AZ933" s="56"/>
      <c r="BA933" s="56"/>
      <c r="BB933" s="56"/>
      <c r="BC933" s="56"/>
      <c r="BD933" s="56"/>
      <c r="BE933" s="56"/>
      <c r="BF933" s="56"/>
      <c r="BG933" s="56"/>
      <c r="BH933" s="56"/>
      <c r="BI933" s="44"/>
      <c r="BP933" s="9"/>
    </row>
    <row r="934" spans="1:68">
      <c r="A934" s="18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74"/>
      <c r="AN934" s="55"/>
      <c r="AO934" s="56"/>
      <c r="AP934" s="56"/>
      <c r="AQ934" s="56"/>
      <c r="AR934" s="68"/>
      <c r="AS934" s="71"/>
      <c r="AT934" s="56"/>
      <c r="AU934" s="56"/>
      <c r="AV934" s="56"/>
      <c r="AW934" s="56"/>
      <c r="AX934" s="56"/>
      <c r="AY934" s="56"/>
      <c r="AZ934" s="56"/>
      <c r="BA934" s="56"/>
      <c r="BB934" s="56"/>
      <c r="BC934" s="56"/>
      <c r="BD934" s="56"/>
      <c r="BE934" s="56"/>
      <c r="BF934" s="56"/>
      <c r="BG934" s="56"/>
      <c r="BH934" s="56"/>
      <c r="BI934" s="44"/>
      <c r="BP934" s="9"/>
    </row>
    <row r="935" spans="1:68">
      <c r="A935" s="18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74"/>
      <c r="AN935" s="55"/>
      <c r="AO935" s="56"/>
      <c r="AP935" s="56"/>
      <c r="AQ935" s="56"/>
      <c r="AR935" s="68"/>
      <c r="AS935" s="71"/>
      <c r="AT935" s="56"/>
      <c r="AU935" s="56"/>
      <c r="AV935" s="56"/>
      <c r="AW935" s="56"/>
      <c r="AX935" s="56"/>
      <c r="AY935" s="56"/>
      <c r="AZ935" s="56"/>
      <c r="BA935" s="56"/>
      <c r="BB935" s="56"/>
      <c r="BC935" s="56"/>
      <c r="BD935" s="56"/>
      <c r="BE935" s="56"/>
      <c r="BF935" s="56"/>
      <c r="BG935" s="56"/>
      <c r="BH935" s="56"/>
      <c r="BI935" s="44"/>
      <c r="BP935" s="9"/>
    </row>
    <row r="936" spans="1:68">
      <c r="A936" s="18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74"/>
      <c r="AN936" s="55"/>
      <c r="AO936" s="56"/>
      <c r="AP936" s="56"/>
      <c r="AQ936" s="56"/>
      <c r="AR936" s="68"/>
      <c r="AS936" s="71"/>
      <c r="AT936" s="56"/>
      <c r="AU936" s="56"/>
      <c r="AV936" s="56"/>
      <c r="AW936" s="56"/>
      <c r="AX936" s="56"/>
      <c r="AY936" s="56"/>
      <c r="AZ936" s="56"/>
      <c r="BA936" s="56"/>
      <c r="BB936" s="56"/>
      <c r="BC936" s="56"/>
      <c r="BD936" s="56"/>
      <c r="BE936" s="56"/>
      <c r="BF936" s="56"/>
      <c r="BG936" s="56"/>
      <c r="BH936" s="56"/>
      <c r="BI936" s="44"/>
      <c r="BP936" s="9"/>
    </row>
    <row r="937" spans="1:68">
      <c r="A937" s="18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74"/>
      <c r="AN937" s="55"/>
      <c r="AO937" s="56"/>
      <c r="AP937" s="56"/>
      <c r="AQ937" s="56"/>
      <c r="AR937" s="68"/>
      <c r="AS937" s="71"/>
      <c r="AT937" s="56"/>
      <c r="AU937" s="56"/>
      <c r="AV937" s="56"/>
      <c r="AW937" s="56"/>
      <c r="AX937" s="56"/>
      <c r="AY937" s="56"/>
      <c r="AZ937" s="56"/>
      <c r="BA937" s="56"/>
      <c r="BB937" s="56"/>
      <c r="BC937" s="56"/>
      <c r="BD937" s="56"/>
      <c r="BE937" s="56"/>
      <c r="BF937" s="56"/>
      <c r="BG937" s="56"/>
      <c r="BH937" s="56"/>
      <c r="BI937" s="44"/>
      <c r="BP937" s="9"/>
    </row>
    <row r="938" spans="1:68">
      <c r="A938" s="18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74"/>
      <c r="AN938" s="55"/>
      <c r="AO938" s="56"/>
      <c r="AP938" s="56"/>
      <c r="AQ938" s="56"/>
      <c r="AR938" s="68"/>
      <c r="AS938" s="71"/>
      <c r="AT938" s="56"/>
      <c r="AU938" s="56"/>
      <c r="AV938" s="56"/>
      <c r="AW938" s="56"/>
      <c r="AX938" s="56"/>
      <c r="AY938" s="56"/>
      <c r="AZ938" s="56"/>
      <c r="BA938" s="56"/>
      <c r="BB938" s="56"/>
      <c r="BC938" s="56"/>
      <c r="BD938" s="56"/>
      <c r="BE938" s="56"/>
      <c r="BF938" s="56"/>
      <c r="BG938" s="56"/>
      <c r="BH938" s="56"/>
      <c r="BI938" s="44"/>
      <c r="BP938" s="9"/>
    </row>
    <row r="939" spans="1:68">
      <c r="A939" s="18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74"/>
      <c r="AN939" s="55"/>
      <c r="AO939" s="56"/>
      <c r="AP939" s="56"/>
      <c r="AQ939" s="56"/>
      <c r="AR939" s="68"/>
      <c r="AS939" s="71"/>
      <c r="AT939" s="56"/>
      <c r="AU939" s="56"/>
      <c r="AV939" s="56"/>
      <c r="AW939" s="56"/>
      <c r="AX939" s="56"/>
      <c r="AY939" s="56"/>
      <c r="AZ939" s="56"/>
      <c r="BA939" s="56"/>
      <c r="BB939" s="56"/>
      <c r="BC939" s="56"/>
      <c r="BD939" s="56"/>
      <c r="BE939" s="56"/>
      <c r="BF939" s="56"/>
      <c r="BG939" s="56"/>
      <c r="BH939" s="56"/>
      <c r="BI939" s="44"/>
      <c r="BP939" s="9"/>
    </row>
    <row r="940" spans="1:68">
      <c r="A940" s="18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74"/>
      <c r="AN940" s="55"/>
      <c r="AO940" s="56"/>
      <c r="AP940" s="56"/>
      <c r="AQ940" s="56"/>
      <c r="AR940" s="68"/>
      <c r="AS940" s="71"/>
      <c r="AT940" s="56"/>
      <c r="AU940" s="56"/>
      <c r="AV940" s="56"/>
      <c r="AW940" s="56"/>
      <c r="AX940" s="56"/>
      <c r="AY940" s="56"/>
      <c r="AZ940" s="56"/>
      <c r="BA940" s="56"/>
      <c r="BB940" s="56"/>
      <c r="BC940" s="56"/>
      <c r="BD940" s="56"/>
      <c r="BE940" s="56"/>
      <c r="BF940" s="56"/>
      <c r="BG940" s="56"/>
      <c r="BH940" s="56"/>
      <c r="BI940" s="44"/>
      <c r="BP940" s="9"/>
    </row>
    <row r="941" spans="1:68">
      <c r="A941" s="18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74"/>
      <c r="AN941" s="55"/>
      <c r="AO941" s="56"/>
      <c r="AP941" s="56"/>
      <c r="AQ941" s="56"/>
      <c r="AR941" s="68"/>
      <c r="AS941" s="71"/>
      <c r="AT941" s="56"/>
      <c r="AU941" s="56"/>
      <c r="AV941" s="56"/>
      <c r="AW941" s="56"/>
      <c r="AX941" s="56"/>
      <c r="AY941" s="56"/>
      <c r="AZ941" s="56"/>
      <c r="BA941" s="56"/>
      <c r="BB941" s="56"/>
      <c r="BC941" s="56"/>
      <c r="BD941" s="56"/>
      <c r="BE941" s="56"/>
      <c r="BF941" s="56"/>
      <c r="BG941" s="56"/>
      <c r="BH941" s="56"/>
      <c r="BI941" s="44"/>
      <c r="BP941" s="9"/>
    </row>
    <row r="942" spans="1:68">
      <c r="A942" s="18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74"/>
      <c r="AN942" s="55"/>
      <c r="AO942" s="56"/>
      <c r="AP942" s="56"/>
      <c r="AQ942" s="56"/>
      <c r="AR942" s="68"/>
      <c r="AS942" s="71"/>
      <c r="AT942" s="56"/>
      <c r="AU942" s="56"/>
      <c r="AV942" s="56"/>
      <c r="AW942" s="56"/>
      <c r="AX942" s="56"/>
      <c r="AY942" s="56"/>
      <c r="AZ942" s="56"/>
      <c r="BA942" s="56"/>
      <c r="BB942" s="56"/>
      <c r="BC942" s="56"/>
      <c r="BD942" s="56"/>
      <c r="BE942" s="56"/>
      <c r="BF942" s="56"/>
      <c r="BG942" s="56"/>
      <c r="BH942" s="56"/>
      <c r="BI942" s="44"/>
      <c r="BP942" s="9"/>
    </row>
    <row r="943" spans="1:68">
      <c r="A943" s="18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74"/>
      <c r="AN943" s="55"/>
      <c r="AO943" s="56"/>
      <c r="AP943" s="56"/>
      <c r="AQ943" s="56"/>
      <c r="AR943" s="68"/>
      <c r="AS943" s="71"/>
      <c r="AT943" s="56"/>
      <c r="AU943" s="56"/>
      <c r="AV943" s="56"/>
      <c r="AW943" s="56"/>
      <c r="AX943" s="56"/>
      <c r="AY943" s="56"/>
      <c r="AZ943" s="56"/>
      <c r="BA943" s="56"/>
      <c r="BB943" s="56"/>
      <c r="BC943" s="56"/>
      <c r="BD943" s="56"/>
      <c r="BE943" s="56"/>
      <c r="BF943" s="56"/>
      <c r="BG943" s="56"/>
      <c r="BH943" s="56"/>
      <c r="BI943" s="44"/>
      <c r="BP943" s="9"/>
    </row>
    <row r="944" spans="1:68">
      <c r="A944" s="18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74"/>
      <c r="AN944" s="55"/>
      <c r="AO944" s="56"/>
      <c r="AP944" s="56"/>
      <c r="AQ944" s="56"/>
      <c r="AR944" s="68"/>
      <c r="AS944" s="71"/>
      <c r="AT944" s="56"/>
      <c r="AU944" s="56"/>
      <c r="AV944" s="56"/>
      <c r="AW944" s="56"/>
      <c r="AX944" s="56"/>
      <c r="AY944" s="56"/>
      <c r="AZ944" s="56"/>
      <c r="BA944" s="56"/>
      <c r="BB944" s="56"/>
      <c r="BC944" s="56"/>
      <c r="BD944" s="56"/>
      <c r="BE944" s="56"/>
      <c r="BF944" s="56"/>
      <c r="BG944" s="56"/>
      <c r="BH944" s="56"/>
      <c r="BI944" s="44"/>
      <c r="BP944" s="9"/>
    </row>
    <row r="945" spans="1:68">
      <c r="A945" s="18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74"/>
      <c r="AN945" s="55"/>
      <c r="AO945" s="56"/>
      <c r="AP945" s="56"/>
      <c r="AQ945" s="56"/>
      <c r="AR945" s="68"/>
      <c r="AS945" s="71"/>
      <c r="AT945" s="56"/>
      <c r="AU945" s="56"/>
      <c r="AV945" s="56"/>
      <c r="AW945" s="56"/>
      <c r="AX945" s="56"/>
      <c r="AY945" s="56"/>
      <c r="AZ945" s="56"/>
      <c r="BA945" s="56"/>
      <c r="BB945" s="56"/>
      <c r="BC945" s="56"/>
      <c r="BD945" s="56"/>
      <c r="BE945" s="56"/>
      <c r="BF945" s="56"/>
      <c r="BG945" s="56"/>
      <c r="BH945" s="56"/>
      <c r="BI945" s="44"/>
      <c r="BP945" s="9"/>
    </row>
    <row r="946" spans="1:68">
      <c r="A946" s="18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74"/>
      <c r="AN946" s="55"/>
      <c r="AO946" s="56"/>
      <c r="AP946" s="56"/>
      <c r="AQ946" s="56"/>
      <c r="AR946" s="68"/>
      <c r="AS946" s="71"/>
      <c r="AT946" s="56"/>
      <c r="AU946" s="56"/>
      <c r="AV946" s="56"/>
      <c r="AW946" s="56"/>
      <c r="AX946" s="56"/>
      <c r="AY946" s="56"/>
      <c r="AZ946" s="56"/>
      <c r="BA946" s="56"/>
      <c r="BB946" s="56"/>
      <c r="BC946" s="56"/>
      <c r="BD946" s="56"/>
      <c r="BE946" s="56"/>
      <c r="BF946" s="56"/>
      <c r="BG946" s="56"/>
      <c r="BH946" s="56"/>
      <c r="BI946" s="44"/>
      <c r="BP946" s="9"/>
    </row>
    <row r="947" spans="1:68">
      <c r="A947" s="18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74"/>
      <c r="AN947" s="55"/>
      <c r="AO947" s="56"/>
      <c r="AP947" s="56"/>
      <c r="AQ947" s="56"/>
      <c r="AR947" s="68"/>
      <c r="AS947" s="71"/>
      <c r="AT947" s="56"/>
      <c r="AU947" s="56"/>
      <c r="AV947" s="56"/>
      <c r="AW947" s="56"/>
      <c r="AX947" s="56"/>
      <c r="AY947" s="56"/>
      <c r="AZ947" s="56"/>
      <c r="BA947" s="56"/>
      <c r="BB947" s="56"/>
      <c r="BC947" s="56"/>
      <c r="BD947" s="56"/>
      <c r="BE947" s="56"/>
      <c r="BF947" s="56"/>
      <c r="BG947" s="56"/>
      <c r="BH947" s="56"/>
      <c r="BI947" s="44"/>
      <c r="BP947" s="9"/>
    </row>
    <row r="948" spans="1:68">
      <c r="A948" s="18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74"/>
      <c r="AN948" s="55"/>
      <c r="AO948" s="56"/>
      <c r="AP948" s="56"/>
      <c r="AQ948" s="56"/>
      <c r="AR948" s="68"/>
      <c r="AS948" s="71"/>
      <c r="AT948" s="56"/>
      <c r="AU948" s="56"/>
      <c r="AV948" s="56"/>
      <c r="AW948" s="56"/>
      <c r="AX948" s="56"/>
      <c r="AY948" s="56"/>
      <c r="AZ948" s="56"/>
      <c r="BA948" s="56"/>
      <c r="BB948" s="56"/>
      <c r="BC948" s="56"/>
      <c r="BD948" s="56"/>
      <c r="BE948" s="56"/>
      <c r="BF948" s="56"/>
      <c r="BG948" s="56"/>
      <c r="BH948" s="56"/>
      <c r="BI948" s="44"/>
      <c r="BP948" s="9"/>
    </row>
    <row r="949" spans="1:68">
      <c r="A949" s="18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74"/>
      <c r="AN949" s="55"/>
      <c r="AO949" s="56"/>
      <c r="AP949" s="56"/>
      <c r="AQ949" s="56"/>
      <c r="AR949" s="68"/>
      <c r="AS949" s="71"/>
      <c r="AT949" s="56"/>
      <c r="AU949" s="56"/>
      <c r="AV949" s="56"/>
      <c r="AW949" s="56"/>
      <c r="AX949" s="56"/>
      <c r="AY949" s="56"/>
      <c r="AZ949" s="56"/>
      <c r="BA949" s="56"/>
      <c r="BB949" s="56"/>
      <c r="BC949" s="56"/>
      <c r="BD949" s="56"/>
      <c r="BE949" s="56"/>
      <c r="BF949" s="56"/>
      <c r="BG949" s="56"/>
      <c r="BH949" s="56"/>
      <c r="BI949" s="44"/>
      <c r="BP949" s="9"/>
    </row>
    <row r="950" spans="1:68">
      <c r="A950" s="18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74"/>
      <c r="AN950" s="55"/>
      <c r="AO950" s="56"/>
      <c r="AP950" s="56"/>
      <c r="AQ950" s="56"/>
      <c r="AR950" s="68"/>
      <c r="AS950" s="71"/>
      <c r="AT950" s="56"/>
      <c r="AU950" s="56"/>
      <c r="AV950" s="56"/>
      <c r="AW950" s="56"/>
      <c r="AX950" s="56"/>
      <c r="AY950" s="56"/>
      <c r="AZ950" s="56"/>
      <c r="BA950" s="56"/>
      <c r="BB950" s="56"/>
      <c r="BC950" s="56"/>
      <c r="BD950" s="56"/>
      <c r="BE950" s="56"/>
      <c r="BF950" s="56"/>
      <c r="BG950" s="56"/>
      <c r="BH950" s="56"/>
      <c r="BI950" s="44"/>
      <c r="BP950" s="9"/>
    </row>
    <row r="951" spans="1:68">
      <c r="A951" s="18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74"/>
      <c r="AN951" s="55"/>
      <c r="AO951" s="56"/>
      <c r="AP951" s="56"/>
      <c r="AQ951" s="56"/>
      <c r="AR951" s="68"/>
      <c r="AS951" s="71"/>
      <c r="AT951" s="56"/>
      <c r="AU951" s="56"/>
      <c r="AV951" s="56"/>
      <c r="AW951" s="56"/>
      <c r="AX951" s="56"/>
      <c r="AY951" s="56"/>
      <c r="AZ951" s="56"/>
      <c r="BA951" s="56"/>
      <c r="BB951" s="56"/>
      <c r="BC951" s="56"/>
      <c r="BD951" s="56"/>
      <c r="BE951" s="56"/>
      <c r="BF951" s="56"/>
      <c r="BG951" s="56"/>
      <c r="BH951" s="56"/>
      <c r="BI951" s="44"/>
      <c r="BP951" s="9"/>
    </row>
    <row r="952" spans="1:68">
      <c r="A952" s="18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74"/>
      <c r="AN952" s="55"/>
      <c r="AO952" s="56"/>
      <c r="AP952" s="56"/>
      <c r="AQ952" s="56"/>
      <c r="AR952" s="68"/>
      <c r="AS952" s="71"/>
      <c r="AT952" s="56"/>
      <c r="AU952" s="56"/>
      <c r="AV952" s="56"/>
      <c r="AW952" s="56"/>
      <c r="AX952" s="56"/>
      <c r="AY952" s="56"/>
      <c r="AZ952" s="56"/>
      <c r="BA952" s="56"/>
      <c r="BB952" s="56"/>
      <c r="BC952" s="56"/>
      <c r="BD952" s="56"/>
      <c r="BE952" s="56"/>
      <c r="BF952" s="56"/>
      <c r="BG952" s="56"/>
      <c r="BH952" s="56"/>
      <c r="BI952" s="44"/>
      <c r="BP952" s="9"/>
    </row>
    <row r="953" spans="1:68">
      <c r="A953" s="18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74"/>
      <c r="AN953" s="55"/>
      <c r="AO953" s="56"/>
      <c r="AP953" s="56"/>
      <c r="AQ953" s="56"/>
      <c r="AR953" s="68"/>
      <c r="AS953" s="71"/>
      <c r="AT953" s="56"/>
      <c r="AU953" s="56"/>
      <c r="AV953" s="56"/>
      <c r="AW953" s="56"/>
      <c r="AX953" s="56"/>
      <c r="AY953" s="56"/>
      <c r="AZ953" s="56"/>
      <c r="BA953" s="56"/>
      <c r="BB953" s="56"/>
      <c r="BC953" s="56"/>
      <c r="BD953" s="56"/>
      <c r="BE953" s="56"/>
      <c r="BF953" s="56"/>
      <c r="BG953" s="56"/>
      <c r="BH953" s="56"/>
      <c r="BI953" s="44"/>
      <c r="BP953" s="9"/>
    </row>
    <row r="954" spans="1:68">
      <c r="A954" s="18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74"/>
      <c r="AN954" s="55"/>
      <c r="AO954" s="56"/>
      <c r="AP954" s="56"/>
      <c r="AQ954" s="56"/>
      <c r="AR954" s="68"/>
      <c r="AS954" s="71"/>
      <c r="AT954" s="56"/>
      <c r="AU954" s="56"/>
      <c r="AV954" s="56"/>
      <c r="AW954" s="56"/>
      <c r="AX954" s="56"/>
      <c r="AY954" s="56"/>
      <c r="AZ954" s="56"/>
      <c r="BA954" s="56"/>
      <c r="BB954" s="56"/>
      <c r="BC954" s="56"/>
      <c r="BD954" s="56"/>
      <c r="BE954" s="56"/>
      <c r="BF954" s="56"/>
      <c r="BG954" s="56"/>
      <c r="BH954" s="56"/>
      <c r="BI954" s="44"/>
      <c r="BP954" s="9"/>
    </row>
    <row r="955" spans="1:68">
      <c r="A955" s="18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74"/>
      <c r="AN955" s="55"/>
      <c r="AO955" s="56"/>
      <c r="AP955" s="56"/>
      <c r="AQ955" s="56"/>
      <c r="AR955" s="68"/>
      <c r="AS955" s="71"/>
      <c r="AT955" s="56"/>
      <c r="AU955" s="56"/>
      <c r="AV955" s="56"/>
      <c r="AW955" s="56"/>
      <c r="AX955" s="56"/>
      <c r="AY955" s="56"/>
      <c r="AZ955" s="56"/>
      <c r="BA955" s="56"/>
      <c r="BB955" s="56"/>
      <c r="BC955" s="56"/>
      <c r="BD955" s="56"/>
      <c r="BE955" s="56"/>
      <c r="BF955" s="56"/>
      <c r="BG955" s="56"/>
      <c r="BH955" s="56"/>
      <c r="BI955" s="44"/>
      <c r="BP955" s="9"/>
    </row>
    <row r="956" spans="1:68">
      <c r="A956" s="18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74"/>
      <c r="AN956" s="55"/>
      <c r="AO956" s="56"/>
      <c r="AP956" s="56"/>
      <c r="AQ956" s="56"/>
      <c r="AR956" s="68"/>
      <c r="AS956" s="71"/>
      <c r="AT956" s="56"/>
      <c r="AU956" s="56"/>
      <c r="AV956" s="56"/>
      <c r="AW956" s="56"/>
      <c r="AX956" s="56"/>
      <c r="AY956" s="56"/>
      <c r="AZ956" s="56"/>
      <c r="BA956" s="56"/>
      <c r="BB956" s="56"/>
      <c r="BC956" s="56"/>
      <c r="BD956" s="56"/>
      <c r="BE956" s="56"/>
      <c r="BF956" s="56"/>
      <c r="BG956" s="56"/>
      <c r="BH956" s="56"/>
      <c r="BI956" s="44"/>
      <c r="BP956" s="9"/>
    </row>
    <row r="957" spans="1:68">
      <c r="A957" s="18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74"/>
      <c r="AN957" s="55"/>
      <c r="AO957" s="56"/>
      <c r="AP957" s="56"/>
      <c r="AQ957" s="56"/>
      <c r="AR957" s="68"/>
      <c r="AS957" s="71"/>
      <c r="AT957" s="56"/>
      <c r="AU957" s="56"/>
      <c r="AV957" s="56"/>
      <c r="AW957" s="56"/>
      <c r="AX957" s="56"/>
      <c r="AY957" s="56"/>
      <c r="AZ957" s="56"/>
      <c r="BA957" s="56"/>
      <c r="BB957" s="56"/>
      <c r="BC957" s="56"/>
      <c r="BD957" s="56"/>
      <c r="BE957" s="56"/>
      <c r="BF957" s="56"/>
      <c r="BG957" s="56"/>
      <c r="BH957" s="56"/>
      <c r="BI957" s="44"/>
      <c r="BP957" s="9"/>
    </row>
    <row r="958" spans="1:68">
      <c r="A958" s="18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74"/>
      <c r="AN958" s="55"/>
      <c r="AO958" s="56"/>
      <c r="AP958" s="56"/>
      <c r="AQ958" s="56"/>
      <c r="AR958" s="68"/>
      <c r="AS958" s="71"/>
      <c r="AT958" s="56"/>
      <c r="AU958" s="56"/>
      <c r="AV958" s="56"/>
      <c r="AW958" s="56"/>
      <c r="AX958" s="56"/>
      <c r="AY958" s="56"/>
      <c r="AZ958" s="56"/>
      <c r="BA958" s="56"/>
      <c r="BB958" s="56"/>
      <c r="BC958" s="56"/>
      <c r="BD958" s="56"/>
      <c r="BE958" s="56"/>
      <c r="BF958" s="56"/>
      <c r="BG958" s="56"/>
      <c r="BH958" s="56"/>
      <c r="BI958" s="44"/>
      <c r="BP958" s="9"/>
    </row>
    <row r="959" spans="1:68">
      <c r="A959" s="18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74"/>
      <c r="AN959" s="55"/>
      <c r="AO959" s="56"/>
      <c r="AP959" s="56"/>
      <c r="AQ959" s="56"/>
      <c r="AR959" s="68"/>
      <c r="AS959" s="71"/>
      <c r="AT959" s="56"/>
      <c r="AU959" s="56"/>
      <c r="AV959" s="56"/>
      <c r="AW959" s="56"/>
      <c r="AX959" s="56"/>
      <c r="AY959" s="56"/>
      <c r="AZ959" s="56"/>
      <c r="BA959" s="56"/>
      <c r="BB959" s="56"/>
      <c r="BC959" s="56"/>
      <c r="BD959" s="56"/>
      <c r="BE959" s="56"/>
      <c r="BF959" s="56"/>
      <c r="BG959" s="56"/>
      <c r="BH959" s="56"/>
      <c r="BI959" s="44"/>
      <c r="BP959" s="9"/>
    </row>
    <row r="960" spans="1:68">
      <c r="A960" s="18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74"/>
      <c r="AN960" s="55"/>
      <c r="AO960" s="56"/>
      <c r="AP960" s="56"/>
      <c r="AQ960" s="56"/>
      <c r="AR960" s="68"/>
      <c r="AS960" s="71"/>
      <c r="AT960" s="56"/>
      <c r="AU960" s="56"/>
      <c r="AV960" s="56"/>
      <c r="AW960" s="56"/>
      <c r="AX960" s="56"/>
      <c r="AY960" s="56"/>
      <c r="AZ960" s="56"/>
      <c r="BA960" s="56"/>
      <c r="BB960" s="56"/>
      <c r="BC960" s="56"/>
      <c r="BD960" s="56"/>
      <c r="BE960" s="56"/>
      <c r="BF960" s="56"/>
      <c r="BG960" s="56"/>
      <c r="BH960" s="56"/>
      <c r="BI960" s="44"/>
      <c r="BP960" s="9"/>
    </row>
    <row r="961" spans="1:68">
      <c r="A961" s="18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74"/>
      <c r="AN961" s="55"/>
      <c r="AO961" s="56"/>
      <c r="AP961" s="56"/>
      <c r="AQ961" s="56"/>
      <c r="AR961" s="68"/>
      <c r="AS961" s="71"/>
      <c r="AT961" s="56"/>
      <c r="AU961" s="56"/>
      <c r="AV961" s="56"/>
      <c r="AW961" s="56"/>
      <c r="AX961" s="56"/>
      <c r="AY961" s="56"/>
      <c r="AZ961" s="56"/>
      <c r="BA961" s="56"/>
      <c r="BB961" s="56"/>
      <c r="BC961" s="56"/>
      <c r="BD961" s="56"/>
      <c r="BE961" s="56"/>
      <c r="BF961" s="56"/>
      <c r="BG961" s="56"/>
      <c r="BH961" s="56"/>
      <c r="BI961" s="44"/>
      <c r="BP961" s="9"/>
    </row>
    <row r="962" spans="1:68">
      <c r="A962" s="18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74"/>
      <c r="AN962" s="55"/>
      <c r="AO962" s="56"/>
      <c r="AP962" s="56"/>
      <c r="AQ962" s="56"/>
      <c r="AR962" s="68"/>
      <c r="AS962" s="71"/>
      <c r="AT962" s="56"/>
      <c r="AU962" s="56"/>
      <c r="AV962" s="56"/>
      <c r="AW962" s="56"/>
      <c r="AX962" s="56"/>
      <c r="AY962" s="56"/>
      <c r="AZ962" s="56"/>
      <c r="BA962" s="56"/>
      <c r="BB962" s="56"/>
      <c r="BC962" s="56"/>
      <c r="BD962" s="56"/>
      <c r="BE962" s="56"/>
      <c r="BF962" s="56"/>
      <c r="BG962" s="56"/>
      <c r="BH962" s="56"/>
      <c r="BI962" s="44"/>
      <c r="BP962" s="9"/>
    </row>
    <row r="963" spans="1:68">
      <c r="A963" s="18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74"/>
      <c r="AN963" s="55"/>
      <c r="AO963" s="56"/>
      <c r="AP963" s="56"/>
      <c r="AQ963" s="56"/>
      <c r="AR963" s="68"/>
      <c r="AS963" s="71"/>
      <c r="AT963" s="56"/>
      <c r="AU963" s="56"/>
      <c r="AV963" s="56"/>
      <c r="AW963" s="56"/>
      <c r="AX963" s="56"/>
      <c r="AY963" s="56"/>
      <c r="AZ963" s="56"/>
      <c r="BA963" s="56"/>
      <c r="BB963" s="56"/>
      <c r="BC963" s="56"/>
      <c r="BD963" s="56"/>
      <c r="BE963" s="56"/>
      <c r="BF963" s="56"/>
      <c r="BG963" s="56"/>
      <c r="BH963" s="56"/>
      <c r="BI963" s="44"/>
      <c r="BP963" s="9"/>
    </row>
    <row r="964" spans="1:68">
      <c r="A964" s="18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74"/>
      <c r="AN964" s="55"/>
      <c r="AO964" s="56"/>
      <c r="AP964" s="56"/>
      <c r="AQ964" s="56"/>
      <c r="AR964" s="68"/>
      <c r="AS964" s="71"/>
      <c r="AT964" s="56"/>
      <c r="AU964" s="56"/>
      <c r="AV964" s="56"/>
      <c r="AW964" s="56"/>
      <c r="AX964" s="56"/>
      <c r="AY964" s="56"/>
      <c r="AZ964" s="56"/>
      <c r="BA964" s="56"/>
      <c r="BB964" s="56"/>
      <c r="BC964" s="56"/>
      <c r="BD964" s="56"/>
      <c r="BE964" s="56"/>
      <c r="BF964" s="56"/>
      <c r="BG964" s="56"/>
      <c r="BH964" s="56"/>
      <c r="BI964" s="44"/>
      <c r="BP964" s="9"/>
    </row>
    <row r="965" spans="1:68">
      <c r="A965" s="18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74"/>
      <c r="AN965" s="55"/>
      <c r="AO965" s="56"/>
      <c r="AP965" s="56"/>
      <c r="AQ965" s="56"/>
      <c r="AR965" s="68"/>
      <c r="AS965" s="71"/>
      <c r="AT965" s="56"/>
      <c r="AU965" s="56"/>
      <c r="AV965" s="56"/>
      <c r="AW965" s="56"/>
      <c r="AX965" s="56"/>
      <c r="AY965" s="56"/>
      <c r="AZ965" s="56"/>
      <c r="BA965" s="56"/>
      <c r="BB965" s="56"/>
      <c r="BC965" s="56"/>
      <c r="BD965" s="56"/>
      <c r="BE965" s="56"/>
      <c r="BF965" s="56"/>
      <c r="BG965" s="56"/>
      <c r="BH965" s="56"/>
      <c r="BI965" s="44"/>
      <c r="BP965" s="9"/>
    </row>
    <row r="966" spans="1:68">
      <c r="A966" s="18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74"/>
      <c r="AN966" s="55"/>
      <c r="AO966" s="56"/>
      <c r="AP966" s="56"/>
      <c r="AQ966" s="56"/>
      <c r="AR966" s="68"/>
      <c r="AS966" s="71"/>
      <c r="AT966" s="56"/>
      <c r="AU966" s="56"/>
      <c r="AV966" s="56"/>
      <c r="AW966" s="56"/>
      <c r="AX966" s="56"/>
      <c r="AY966" s="56"/>
      <c r="AZ966" s="56"/>
      <c r="BA966" s="56"/>
      <c r="BB966" s="56"/>
      <c r="BC966" s="56"/>
      <c r="BD966" s="56"/>
      <c r="BE966" s="56"/>
      <c r="BF966" s="56"/>
      <c r="BG966" s="56"/>
      <c r="BH966" s="56"/>
      <c r="BI966" s="44"/>
      <c r="BP966" s="9"/>
    </row>
    <row r="967" spans="1:68">
      <c r="A967" s="18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74"/>
      <c r="AN967" s="55"/>
      <c r="AO967" s="56"/>
      <c r="AP967" s="56"/>
      <c r="AQ967" s="56"/>
      <c r="AR967" s="68"/>
      <c r="AS967" s="71"/>
      <c r="AT967" s="56"/>
      <c r="AU967" s="56"/>
      <c r="AV967" s="56"/>
      <c r="AW967" s="56"/>
      <c r="AX967" s="56"/>
      <c r="AY967" s="56"/>
      <c r="AZ967" s="56"/>
      <c r="BA967" s="56"/>
      <c r="BB967" s="56"/>
      <c r="BC967" s="56"/>
      <c r="BD967" s="56"/>
      <c r="BE967" s="56"/>
      <c r="BF967" s="56"/>
      <c r="BG967" s="56"/>
      <c r="BH967" s="56"/>
      <c r="BI967" s="44"/>
      <c r="BP967" s="9"/>
    </row>
    <row r="968" spans="1:68">
      <c r="A968" s="18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74"/>
      <c r="AN968" s="55"/>
      <c r="AO968" s="56"/>
      <c r="AP968" s="56"/>
      <c r="AQ968" s="56"/>
      <c r="AR968" s="68"/>
      <c r="AS968" s="71"/>
      <c r="AT968" s="56"/>
      <c r="AU968" s="56"/>
      <c r="AV968" s="56"/>
      <c r="AW968" s="56"/>
      <c r="AX968" s="56"/>
      <c r="AY968" s="56"/>
      <c r="AZ968" s="56"/>
      <c r="BA968" s="56"/>
      <c r="BB968" s="56"/>
      <c r="BC968" s="56"/>
      <c r="BD968" s="56"/>
      <c r="BE968" s="56"/>
      <c r="BF968" s="56"/>
      <c r="BG968" s="56"/>
      <c r="BH968" s="56"/>
      <c r="BI968" s="44"/>
      <c r="BP968" s="9"/>
    </row>
    <row r="969" spans="1:68">
      <c r="A969" s="18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74"/>
      <c r="AN969" s="55"/>
      <c r="AO969" s="56"/>
      <c r="AP969" s="56"/>
      <c r="AQ969" s="56"/>
      <c r="AR969" s="68"/>
      <c r="AS969" s="71"/>
      <c r="AT969" s="56"/>
      <c r="AU969" s="56"/>
      <c r="AV969" s="56"/>
      <c r="AW969" s="56"/>
      <c r="AX969" s="56"/>
      <c r="AY969" s="56"/>
      <c r="AZ969" s="56"/>
      <c r="BA969" s="56"/>
      <c r="BB969" s="56"/>
      <c r="BC969" s="56"/>
      <c r="BD969" s="56"/>
      <c r="BE969" s="56"/>
      <c r="BF969" s="56"/>
      <c r="BG969" s="56"/>
      <c r="BH969" s="56"/>
      <c r="BI969" s="44"/>
      <c r="BP969" s="9"/>
    </row>
    <row r="970" spans="1:68">
      <c r="A970" s="18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74"/>
      <c r="AN970" s="55"/>
      <c r="AO970" s="56"/>
      <c r="AP970" s="56"/>
      <c r="AQ970" s="56"/>
      <c r="AR970" s="68"/>
      <c r="AS970" s="71"/>
      <c r="AT970" s="56"/>
      <c r="AU970" s="56"/>
      <c r="AV970" s="56"/>
      <c r="AW970" s="56"/>
      <c r="AX970" s="56"/>
      <c r="AY970" s="56"/>
      <c r="AZ970" s="56"/>
      <c r="BA970" s="56"/>
      <c r="BB970" s="56"/>
      <c r="BC970" s="56"/>
      <c r="BD970" s="56"/>
      <c r="BE970" s="56"/>
      <c r="BF970" s="56"/>
      <c r="BG970" s="56"/>
      <c r="BH970" s="56"/>
      <c r="BI970" s="44"/>
      <c r="BP970" s="9"/>
    </row>
    <row r="971" spans="1:68">
      <c r="A971" s="18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74"/>
      <c r="AN971" s="55"/>
      <c r="AO971" s="56"/>
      <c r="AP971" s="56"/>
      <c r="AQ971" s="56"/>
      <c r="AR971" s="68"/>
      <c r="AS971" s="71"/>
      <c r="AT971" s="56"/>
      <c r="AU971" s="56"/>
      <c r="AV971" s="56"/>
      <c r="AW971" s="56"/>
      <c r="AX971" s="56"/>
      <c r="AY971" s="56"/>
      <c r="AZ971" s="56"/>
      <c r="BA971" s="56"/>
      <c r="BB971" s="56"/>
      <c r="BC971" s="56"/>
      <c r="BD971" s="56"/>
      <c r="BE971" s="56"/>
      <c r="BF971" s="56"/>
      <c r="BG971" s="56"/>
      <c r="BH971" s="56"/>
      <c r="BI971" s="44"/>
      <c r="BP971" s="9"/>
    </row>
    <row r="972" spans="1:68">
      <c r="A972" s="18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74"/>
      <c r="AN972" s="55"/>
      <c r="AO972" s="56"/>
      <c r="AP972" s="56"/>
      <c r="AQ972" s="56"/>
      <c r="AR972" s="68"/>
      <c r="AS972" s="71"/>
      <c r="AT972" s="56"/>
      <c r="AU972" s="56"/>
      <c r="AV972" s="56"/>
      <c r="AW972" s="56"/>
      <c r="AX972" s="56"/>
      <c r="AY972" s="56"/>
      <c r="AZ972" s="56"/>
      <c r="BA972" s="56"/>
      <c r="BB972" s="56"/>
      <c r="BC972" s="56"/>
      <c r="BD972" s="56"/>
      <c r="BE972" s="56"/>
      <c r="BF972" s="56"/>
      <c r="BG972" s="56"/>
      <c r="BH972" s="56"/>
      <c r="BI972" s="44"/>
      <c r="BP972" s="9"/>
    </row>
    <row r="973" spans="1:68">
      <c r="A973" s="18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74"/>
      <c r="AN973" s="55"/>
      <c r="AO973" s="56"/>
      <c r="AP973" s="56"/>
      <c r="AQ973" s="56"/>
      <c r="AR973" s="68"/>
      <c r="AS973" s="71"/>
      <c r="AT973" s="56"/>
      <c r="AU973" s="56"/>
      <c r="AV973" s="56"/>
      <c r="AW973" s="56"/>
      <c r="AX973" s="56"/>
      <c r="AY973" s="56"/>
      <c r="AZ973" s="56"/>
      <c r="BA973" s="56"/>
      <c r="BB973" s="56"/>
      <c r="BC973" s="56"/>
      <c r="BD973" s="56"/>
      <c r="BE973" s="56"/>
      <c r="BF973" s="56"/>
      <c r="BG973" s="56"/>
      <c r="BH973" s="56"/>
      <c r="BI973" s="44"/>
      <c r="BP973" s="9"/>
    </row>
    <row r="974" spans="1:68">
      <c r="A974" s="18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74"/>
      <c r="AN974" s="55"/>
      <c r="AO974" s="56"/>
      <c r="AP974" s="56"/>
      <c r="AQ974" s="56"/>
      <c r="AR974" s="68"/>
      <c r="AS974" s="71"/>
      <c r="AT974" s="56"/>
      <c r="AU974" s="56"/>
      <c r="AV974" s="56"/>
      <c r="AW974" s="56"/>
      <c r="AX974" s="56"/>
      <c r="AY974" s="56"/>
      <c r="AZ974" s="56"/>
      <c r="BA974" s="56"/>
      <c r="BB974" s="56"/>
      <c r="BC974" s="56"/>
      <c r="BD974" s="56"/>
      <c r="BE974" s="56"/>
      <c r="BF974" s="56"/>
      <c r="BG974" s="56"/>
      <c r="BH974" s="56"/>
      <c r="BI974" s="44"/>
      <c r="BP974" s="9"/>
    </row>
    <row r="975" spans="1:68">
      <c r="A975" s="18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74"/>
      <c r="AN975" s="55"/>
      <c r="AO975" s="56"/>
      <c r="AP975" s="56"/>
      <c r="AQ975" s="56"/>
      <c r="AR975" s="68"/>
      <c r="AS975" s="71"/>
      <c r="AT975" s="56"/>
      <c r="AU975" s="56"/>
      <c r="AV975" s="56"/>
      <c r="AW975" s="56"/>
      <c r="AX975" s="56"/>
      <c r="AY975" s="56"/>
      <c r="AZ975" s="56"/>
      <c r="BA975" s="56"/>
      <c r="BB975" s="56"/>
      <c r="BC975" s="56"/>
      <c r="BD975" s="56"/>
      <c r="BE975" s="56"/>
      <c r="BF975" s="56"/>
      <c r="BG975" s="56"/>
      <c r="BH975" s="56"/>
      <c r="BI975" s="44"/>
      <c r="BP975" s="9"/>
    </row>
    <row r="976" spans="1:68">
      <c r="A976" s="18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74"/>
      <c r="AN976" s="55"/>
      <c r="AO976" s="56"/>
      <c r="AP976" s="56"/>
      <c r="AQ976" s="56"/>
      <c r="AR976" s="68"/>
      <c r="AS976" s="71"/>
      <c r="AT976" s="56"/>
      <c r="AU976" s="56"/>
      <c r="AV976" s="56"/>
      <c r="AW976" s="56"/>
      <c r="AX976" s="56"/>
      <c r="AY976" s="56"/>
      <c r="AZ976" s="56"/>
      <c r="BA976" s="56"/>
      <c r="BB976" s="56"/>
      <c r="BC976" s="56"/>
      <c r="BD976" s="56"/>
      <c r="BE976" s="56"/>
      <c r="BF976" s="56"/>
      <c r="BG976" s="56"/>
      <c r="BH976" s="56"/>
      <c r="BI976" s="44"/>
      <c r="BP976" s="9"/>
    </row>
    <row r="977" spans="1:68">
      <c r="A977" s="18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74"/>
      <c r="AN977" s="55"/>
      <c r="AO977" s="56"/>
      <c r="AP977" s="56"/>
      <c r="AQ977" s="56"/>
      <c r="AR977" s="68"/>
      <c r="AS977" s="71"/>
      <c r="AT977" s="56"/>
      <c r="AU977" s="56"/>
      <c r="AV977" s="56"/>
      <c r="AW977" s="56"/>
      <c r="AX977" s="56"/>
      <c r="AY977" s="56"/>
      <c r="AZ977" s="56"/>
      <c r="BA977" s="56"/>
      <c r="BB977" s="56"/>
      <c r="BC977" s="56"/>
      <c r="BD977" s="56"/>
      <c r="BE977" s="56"/>
      <c r="BF977" s="56"/>
      <c r="BG977" s="56"/>
      <c r="BH977" s="56"/>
      <c r="BI977" s="44"/>
      <c r="BP977" s="9"/>
    </row>
    <row r="978" spans="1:68">
      <c r="A978" s="18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74"/>
      <c r="AN978" s="55"/>
      <c r="AO978" s="56"/>
      <c r="AP978" s="56"/>
      <c r="AQ978" s="56"/>
      <c r="AR978" s="68"/>
      <c r="AS978" s="71"/>
      <c r="AT978" s="56"/>
      <c r="AU978" s="56"/>
      <c r="AV978" s="56"/>
      <c r="AW978" s="56"/>
      <c r="AX978" s="56"/>
      <c r="AY978" s="56"/>
      <c r="AZ978" s="56"/>
      <c r="BA978" s="56"/>
      <c r="BB978" s="56"/>
      <c r="BC978" s="56"/>
      <c r="BD978" s="56"/>
      <c r="BE978" s="56"/>
      <c r="BF978" s="56"/>
      <c r="BG978" s="56"/>
      <c r="BH978" s="56"/>
      <c r="BI978" s="44"/>
      <c r="BP978" s="9"/>
    </row>
    <row r="979" spans="1:68">
      <c r="A979" s="18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74"/>
      <c r="AN979" s="55"/>
      <c r="AO979" s="56"/>
      <c r="AP979" s="56"/>
      <c r="AQ979" s="56"/>
      <c r="AR979" s="68"/>
      <c r="AS979" s="71"/>
      <c r="AT979" s="56"/>
      <c r="AU979" s="56"/>
      <c r="AV979" s="56"/>
      <c r="AW979" s="56"/>
      <c r="AX979" s="56"/>
      <c r="AY979" s="56"/>
      <c r="AZ979" s="56"/>
      <c r="BA979" s="56"/>
      <c r="BB979" s="56"/>
      <c r="BC979" s="56"/>
      <c r="BD979" s="56"/>
      <c r="BE979" s="56"/>
      <c r="BF979" s="56"/>
      <c r="BG979" s="56"/>
      <c r="BH979" s="56"/>
      <c r="BI979" s="44"/>
      <c r="BP979" s="9"/>
    </row>
    <row r="980" spans="1:68">
      <c r="A980" s="18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74"/>
      <c r="AN980" s="55"/>
      <c r="AO980" s="56"/>
      <c r="AP980" s="56"/>
      <c r="AQ980" s="56"/>
      <c r="AR980" s="68"/>
      <c r="AS980" s="71"/>
      <c r="AT980" s="56"/>
      <c r="AU980" s="56"/>
      <c r="AV980" s="56"/>
      <c r="AW980" s="56"/>
      <c r="AX980" s="56"/>
      <c r="AY980" s="56"/>
      <c r="AZ980" s="56"/>
      <c r="BA980" s="56"/>
      <c r="BB980" s="56"/>
      <c r="BC980" s="56"/>
      <c r="BD980" s="56"/>
      <c r="BE980" s="56"/>
      <c r="BF980" s="56"/>
      <c r="BG980" s="56"/>
      <c r="BH980" s="56"/>
      <c r="BI980" s="44"/>
      <c r="BP980" s="9"/>
    </row>
    <row r="981" spans="1:68">
      <c r="A981" s="18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74"/>
      <c r="AN981" s="55"/>
      <c r="AO981" s="56"/>
      <c r="AP981" s="56"/>
      <c r="AQ981" s="56"/>
      <c r="AR981" s="68"/>
      <c r="AS981" s="71"/>
      <c r="AT981" s="56"/>
      <c r="AU981" s="56"/>
      <c r="AV981" s="56"/>
      <c r="AW981" s="56"/>
      <c r="AX981" s="56"/>
      <c r="AY981" s="56"/>
      <c r="AZ981" s="56"/>
      <c r="BA981" s="56"/>
      <c r="BB981" s="56"/>
      <c r="BC981" s="56"/>
      <c r="BD981" s="56"/>
      <c r="BE981" s="56"/>
      <c r="BF981" s="56"/>
      <c r="BG981" s="56"/>
      <c r="BH981" s="56"/>
      <c r="BI981" s="44"/>
      <c r="BP981" s="9"/>
    </row>
    <row r="982" spans="1:68">
      <c r="A982" s="18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74"/>
      <c r="AN982" s="55"/>
      <c r="AO982" s="56"/>
      <c r="AP982" s="56"/>
      <c r="AQ982" s="56"/>
      <c r="AR982" s="68"/>
      <c r="AS982" s="71"/>
      <c r="AT982" s="56"/>
      <c r="AU982" s="56"/>
      <c r="AV982" s="56"/>
      <c r="AW982" s="56"/>
      <c r="AX982" s="56"/>
      <c r="AY982" s="56"/>
      <c r="AZ982" s="56"/>
      <c r="BA982" s="56"/>
      <c r="BB982" s="56"/>
      <c r="BC982" s="56"/>
      <c r="BD982" s="56"/>
      <c r="BE982" s="56"/>
      <c r="BF982" s="56"/>
      <c r="BG982" s="56"/>
      <c r="BH982" s="56"/>
      <c r="BI982" s="44"/>
      <c r="BP982" s="9"/>
    </row>
    <row r="983" spans="1:68">
      <c r="A983" s="18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74"/>
      <c r="AN983" s="55"/>
      <c r="AO983" s="56"/>
      <c r="AP983" s="56"/>
      <c r="AQ983" s="56"/>
      <c r="AR983" s="68"/>
      <c r="AS983" s="71"/>
      <c r="AT983" s="56"/>
      <c r="AU983" s="56"/>
      <c r="AV983" s="56"/>
      <c r="AW983" s="56"/>
      <c r="AX983" s="56"/>
      <c r="AY983" s="56"/>
      <c r="AZ983" s="56"/>
      <c r="BA983" s="56"/>
      <c r="BB983" s="56"/>
      <c r="BC983" s="56"/>
      <c r="BD983" s="56"/>
      <c r="BE983" s="56"/>
      <c r="BF983" s="56"/>
      <c r="BG983" s="56"/>
      <c r="BH983" s="56"/>
      <c r="BI983" s="44"/>
      <c r="BP983" s="9"/>
    </row>
    <row r="984" spans="1:68">
      <c r="A984" s="18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74"/>
      <c r="AN984" s="55"/>
      <c r="AO984" s="56"/>
      <c r="AP984" s="56"/>
      <c r="AQ984" s="56"/>
      <c r="AR984" s="68"/>
      <c r="AS984" s="71"/>
      <c r="AT984" s="56"/>
      <c r="AU984" s="56"/>
      <c r="AV984" s="56"/>
      <c r="AW984" s="56"/>
      <c r="AX984" s="56"/>
      <c r="AY984" s="56"/>
      <c r="AZ984" s="56"/>
      <c r="BA984" s="56"/>
      <c r="BB984" s="56"/>
      <c r="BC984" s="56"/>
      <c r="BD984" s="56"/>
      <c r="BE984" s="56"/>
      <c r="BF984" s="56"/>
      <c r="BG984" s="56"/>
      <c r="BH984" s="56"/>
      <c r="BI984" s="44"/>
      <c r="BP984" s="9"/>
    </row>
    <row r="985" spans="1:68">
      <c r="A985" s="18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74"/>
      <c r="AN985" s="55"/>
      <c r="AO985" s="56"/>
      <c r="AP985" s="56"/>
      <c r="AQ985" s="56"/>
      <c r="AR985" s="68"/>
      <c r="AS985" s="71"/>
      <c r="AT985" s="56"/>
      <c r="AU985" s="56"/>
      <c r="AV985" s="56"/>
      <c r="AW985" s="56"/>
      <c r="AX985" s="56"/>
      <c r="AY985" s="56"/>
      <c r="AZ985" s="56"/>
      <c r="BA985" s="56"/>
      <c r="BB985" s="56"/>
      <c r="BC985" s="56"/>
      <c r="BD985" s="56"/>
      <c r="BE985" s="56"/>
      <c r="BF985" s="56"/>
      <c r="BG985" s="56"/>
      <c r="BH985" s="56"/>
      <c r="BI985" s="44"/>
      <c r="BP985" s="9"/>
    </row>
    <row r="986" spans="1:68">
      <c r="A986" s="18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74"/>
      <c r="AN986" s="55"/>
      <c r="AO986" s="56"/>
      <c r="AP986" s="56"/>
      <c r="AQ986" s="56"/>
      <c r="AR986" s="68"/>
      <c r="AS986" s="71"/>
      <c r="AT986" s="56"/>
      <c r="AU986" s="56"/>
      <c r="AV986" s="56"/>
      <c r="AW986" s="56"/>
      <c r="AX986" s="56"/>
      <c r="AY986" s="56"/>
      <c r="AZ986" s="56"/>
      <c r="BA986" s="56"/>
      <c r="BB986" s="56"/>
      <c r="BC986" s="56"/>
      <c r="BD986" s="56"/>
      <c r="BE986" s="56"/>
      <c r="BF986" s="56"/>
      <c r="BG986" s="56"/>
      <c r="BH986" s="56"/>
      <c r="BI986" s="44"/>
      <c r="BP986" s="9"/>
    </row>
    <row r="987" spans="1:68">
      <c r="A987" s="18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74"/>
      <c r="AN987" s="55"/>
      <c r="AO987" s="56"/>
      <c r="AP987" s="56"/>
      <c r="AQ987" s="56"/>
      <c r="AR987" s="68"/>
      <c r="AS987" s="71"/>
      <c r="AT987" s="56"/>
      <c r="AU987" s="56"/>
      <c r="AV987" s="56"/>
      <c r="AW987" s="56"/>
      <c r="AX987" s="56"/>
      <c r="AY987" s="56"/>
      <c r="AZ987" s="56"/>
      <c r="BA987" s="56"/>
      <c r="BB987" s="56"/>
      <c r="BC987" s="56"/>
      <c r="BD987" s="56"/>
      <c r="BE987" s="56"/>
      <c r="BF987" s="56"/>
      <c r="BG987" s="56"/>
      <c r="BH987" s="56"/>
      <c r="BI987" s="44"/>
      <c r="BP987" s="9"/>
    </row>
    <row r="988" spans="1:68">
      <c r="A988" s="18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74"/>
      <c r="AN988" s="55"/>
      <c r="AO988" s="56"/>
      <c r="AP988" s="56"/>
      <c r="AQ988" s="56"/>
      <c r="AR988" s="68"/>
      <c r="AS988" s="71"/>
      <c r="AT988" s="56"/>
      <c r="AU988" s="56"/>
      <c r="AV988" s="56"/>
      <c r="AW988" s="56"/>
      <c r="AX988" s="56"/>
      <c r="AY988" s="56"/>
      <c r="AZ988" s="56"/>
      <c r="BA988" s="56"/>
      <c r="BB988" s="56"/>
      <c r="BC988" s="56"/>
      <c r="BD988" s="56"/>
      <c r="BE988" s="56"/>
      <c r="BF988" s="56"/>
      <c r="BG988" s="56"/>
      <c r="BH988" s="56"/>
      <c r="BI988" s="44"/>
      <c r="BP988" s="9"/>
    </row>
    <row r="989" spans="1:68">
      <c r="A989" s="18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74"/>
      <c r="AN989" s="55"/>
      <c r="AO989" s="56"/>
      <c r="AP989" s="56"/>
      <c r="AQ989" s="56"/>
      <c r="AR989" s="68"/>
      <c r="AS989" s="71"/>
      <c r="AT989" s="56"/>
      <c r="AU989" s="56"/>
      <c r="AV989" s="56"/>
      <c r="AW989" s="56"/>
      <c r="AX989" s="56"/>
      <c r="AY989" s="56"/>
      <c r="AZ989" s="56"/>
      <c r="BA989" s="56"/>
      <c r="BB989" s="56"/>
      <c r="BC989" s="56"/>
      <c r="BD989" s="56"/>
      <c r="BE989" s="56"/>
      <c r="BF989" s="56"/>
      <c r="BG989" s="56"/>
      <c r="BH989" s="56"/>
      <c r="BI989" s="44"/>
      <c r="BP989" s="9"/>
    </row>
    <row r="990" spans="1:68">
      <c r="A990" s="18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74"/>
      <c r="AN990" s="55"/>
      <c r="AO990" s="56"/>
      <c r="AP990" s="56"/>
      <c r="AQ990" s="56"/>
      <c r="AR990" s="68"/>
      <c r="AS990" s="71"/>
      <c r="AT990" s="56"/>
      <c r="AU990" s="56"/>
      <c r="AV990" s="56"/>
      <c r="AW990" s="56"/>
      <c r="AX990" s="56"/>
      <c r="AY990" s="56"/>
      <c r="AZ990" s="56"/>
      <c r="BA990" s="56"/>
      <c r="BB990" s="56"/>
      <c r="BC990" s="56"/>
      <c r="BD990" s="56"/>
      <c r="BE990" s="56"/>
      <c r="BF990" s="56"/>
      <c r="BG990" s="56"/>
      <c r="BH990" s="56"/>
      <c r="BI990" s="44"/>
      <c r="BP990" s="9"/>
    </row>
    <row r="991" spans="1:68">
      <c r="A991" s="18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74"/>
      <c r="AN991" s="55"/>
      <c r="AO991" s="56"/>
      <c r="AP991" s="56"/>
      <c r="AQ991" s="56"/>
      <c r="AR991" s="68"/>
      <c r="AS991" s="71"/>
      <c r="AT991" s="56"/>
      <c r="AU991" s="56"/>
      <c r="AV991" s="56"/>
      <c r="AW991" s="56"/>
      <c r="AX991" s="56"/>
      <c r="AY991" s="56"/>
      <c r="AZ991" s="56"/>
      <c r="BA991" s="56"/>
      <c r="BB991" s="56"/>
      <c r="BC991" s="56"/>
      <c r="BD991" s="56"/>
      <c r="BE991" s="56"/>
      <c r="BF991" s="56"/>
      <c r="BG991" s="56"/>
      <c r="BH991" s="56"/>
      <c r="BI991" s="44"/>
      <c r="BP991" s="9"/>
    </row>
    <row r="992" spans="1:68">
      <c r="A992" s="18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74"/>
      <c r="AN992" s="55"/>
      <c r="AO992" s="56"/>
      <c r="AP992" s="56"/>
      <c r="AQ992" s="56"/>
      <c r="AR992" s="68"/>
      <c r="AS992" s="71"/>
      <c r="AT992" s="56"/>
      <c r="AU992" s="56"/>
      <c r="AV992" s="56"/>
      <c r="AW992" s="56"/>
      <c r="AX992" s="56"/>
      <c r="AY992" s="56"/>
      <c r="AZ992" s="56"/>
      <c r="BA992" s="56"/>
      <c r="BB992" s="56"/>
      <c r="BC992" s="56"/>
      <c r="BD992" s="56"/>
      <c r="BE992" s="56"/>
      <c r="BF992" s="56"/>
      <c r="BG992" s="56"/>
      <c r="BH992" s="56"/>
      <c r="BI992" s="44"/>
      <c r="BP992" s="9"/>
    </row>
    <row r="993" spans="1:68">
      <c r="A993" s="18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74"/>
      <c r="AN993" s="55"/>
      <c r="AO993" s="56"/>
      <c r="AP993" s="56"/>
      <c r="AQ993" s="56"/>
      <c r="AR993" s="68"/>
      <c r="AS993" s="71"/>
      <c r="AT993" s="56"/>
      <c r="AU993" s="56"/>
      <c r="AV993" s="56"/>
      <c r="AW993" s="56"/>
      <c r="AX993" s="56"/>
      <c r="AY993" s="56"/>
      <c r="AZ993" s="56"/>
      <c r="BA993" s="56"/>
      <c r="BB993" s="56"/>
      <c r="BC993" s="56"/>
      <c r="BD993" s="56"/>
      <c r="BE993" s="56"/>
      <c r="BF993" s="56"/>
      <c r="BG993" s="56"/>
      <c r="BH993" s="56"/>
      <c r="BI993" s="44"/>
      <c r="BP993" s="9"/>
    </row>
    <row r="994" spans="1:68">
      <c r="A994" s="18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74"/>
      <c r="AN994" s="55"/>
      <c r="AO994" s="56"/>
      <c r="AP994" s="56"/>
      <c r="AQ994" s="56"/>
      <c r="AR994" s="68"/>
      <c r="AS994" s="71"/>
      <c r="AT994" s="56"/>
      <c r="AU994" s="56"/>
      <c r="AV994" s="56"/>
      <c r="AW994" s="56"/>
      <c r="AX994" s="56"/>
      <c r="AY994" s="56"/>
      <c r="AZ994" s="56"/>
      <c r="BA994" s="56"/>
      <c r="BB994" s="56"/>
      <c r="BC994" s="56"/>
      <c r="BD994" s="56"/>
      <c r="BE994" s="56"/>
      <c r="BF994" s="56"/>
      <c r="BG994" s="56"/>
      <c r="BH994" s="56"/>
      <c r="BI994" s="44"/>
      <c r="BP994" s="9"/>
    </row>
    <row r="995" spans="1:68">
      <c r="A995" s="18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74"/>
      <c r="AN995" s="55"/>
      <c r="AO995" s="56"/>
      <c r="AP995" s="56"/>
      <c r="AQ995" s="56"/>
      <c r="AR995" s="68"/>
      <c r="AS995" s="71"/>
      <c r="AT995" s="56"/>
      <c r="AU995" s="56"/>
      <c r="AV995" s="56"/>
      <c r="AW995" s="56"/>
      <c r="AX995" s="56"/>
      <c r="AY995" s="56"/>
      <c r="AZ995" s="56"/>
      <c r="BA995" s="56"/>
      <c r="BB995" s="56"/>
      <c r="BC995" s="56"/>
      <c r="BD995" s="56"/>
      <c r="BE995" s="56"/>
      <c r="BF995" s="56"/>
      <c r="BG995" s="56"/>
      <c r="BH995" s="56"/>
      <c r="BI995" s="44"/>
      <c r="BP995" s="9"/>
    </row>
    <row r="996" spans="1:68">
      <c r="A996" s="18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74"/>
      <c r="AN996" s="55"/>
      <c r="AO996" s="56"/>
      <c r="AP996" s="56"/>
      <c r="AQ996" s="56"/>
      <c r="AR996" s="68"/>
      <c r="AS996" s="71"/>
      <c r="AT996" s="56"/>
      <c r="AU996" s="56"/>
      <c r="AV996" s="56"/>
      <c r="AW996" s="56"/>
      <c r="AX996" s="56"/>
      <c r="AY996" s="56"/>
      <c r="AZ996" s="56"/>
      <c r="BA996" s="56"/>
      <c r="BB996" s="56"/>
      <c r="BC996" s="56"/>
      <c r="BD996" s="56"/>
      <c r="BE996" s="56"/>
      <c r="BF996" s="56"/>
      <c r="BG996" s="56"/>
      <c r="BH996" s="56"/>
      <c r="BI996" s="44"/>
      <c r="BP996" s="9"/>
    </row>
    <row r="997" spans="1:68">
      <c r="A997" s="18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74"/>
      <c r="AN997" s="55"/>
      <c r="AO997" s="56"/>
      <c r="AP997" s="56"/>
      <c r="AQ997" s="56"/>
      <c r="AR997" s="68"/>
      <c r="AS997" s="71"/>
      <c r="AT997" s="56"/>
      <c r="AU997" s="56"/>
      <c r="AV997" s="56"/>
      <c r="AW997" s="56"/>
      <c r="AX997" s="56"/>
      <c r="AY997" s="56"/>
      <c r="AZ997" s="56"/>
      <c r="BA997" s="56"/>
      <c r="BB997" s="56"/>
      <c r="BC997" s="56"/>
      <c r="BD997" s="56"/>
      <c r="BE997" s="56"/>
      <c r="BF997" s="56"/>
      <c r="BG997" s="56"/>
      <c r="BH997" s="56"/>
      <c r="BI997" s="44"/>
      <c r="BP997" s="9"/>
    </row>
    <row r="998" spans="1:68">
      <c r="A998" s="18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74"/>
      <c r="AN998" s="55"/>
      <c r="AO998" s="56"/>
      <c r="AP998" s="56"/>
      <c r="AQ998" s="56"/>
      <c r="AR998" s="68"/>
      <c r="AS998" s="71"/>
      <c r="AT998" s="56"/>
      <c r="AU998" s="56"/>
      <c r="AV998" s="56"/>
      <c r="AW998" s="56"/>
      <c r="AX998" s="56"/>
      <c r="AY998" s="56"/>
      <c r="AZ998" s="56"/>
      <c r="BA998" s="56"/>
      <c r="BB998" s="56"/>
      <c r="BC998" s="56"/>
      <c r="BD998" s="56"/>
      <c r="BE998" s="56"/>
      <c r="BF998" s="56"/>
      <c r="BG998" s="56"/>
      <c r="BH998" s="56"/>
      <c r="BI998" s="44"/>
      <c r="BP998" s="9"/>
    </row>
    <row r="999" spans="1:68">
      <c r="A999" s="18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74"/>
      <c r="AN999" s="55"/>
      <c r="AO999" s="56"/>
      <c r="AP999" s="56"/>
      <c r="AQ999" s="56"/>
      <c r="AR999" s="68"/>
      <c r="AS999" s="71"/>
      <c r="AT999" s="56"/>
      <c r="AU999" s="56"/>
      <c r="AV999" s="56"/>
      <c r="AW999" s="56"/>
      <c r="AX999" s="56"/>
      <c r="AY999" s="56"/>
      <c r="AZ999" s="56"/>
      <c r="BA999" s="56"/>
      <c r="BB999" s="56"/>
      <c r="BC999" s="56"/>
      <c r="BD999" s="56"/>
      <c r="BE999" s="56"/>
      <c r="BF999" s="56"/>
      <c r="BG999" s="56"/>
      <c r="BH999" s="56"/>
      <c r="BI999" s="44"/>
      <c r="BP999" s="9"/>
    </row>
    <row r="1000" spans="1:68">
      <c r="A1000" s="18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74"/>
      <c r="AN1000" s="55"/>
      <c r="AO1000" s="56"/>
      <c r="AP1000" s="56"/>
      <c r="AQ1000" s="56"/>
      <c r="AR1000" s="68"/>
      <c r="AS1000" s="71"/>
      <c r="AT1000" s="56"/>
      <c r="AU1000" s="56"/>
      <c r="AV1000" s="56"/>
      <c r="AW1000" s="56"/>
      <c r="AX1000" s="56"/>
      <c r="AY1000" s="56"/>
      <c r="AZ1000" s="56"/>
      <c r="BA1000" s="56"/>
      <c r="BB1000" s="56"/>
      <c r="BC1000" s="56"/>
      <c r="BD1000" s="56"/>
      <c r="BE1000" s="56"/>
      <c r="BF1000" s="56"/>
      <c r="BG1000" s="56"/>
      <c r="BH1000" s="56"/>
      <c r="BI1000" s="44"/>
      <c r="BP1000" s="9"/>
    </row>
    <row r="1001" spans="1:68">
      <c r="A1001" s="18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74"/>
      <c r="AN1001" s="55"/>
      <c r="AO1001" s="56"/>
      <c r="AP1001" s="56"/>
      <c r="AQ1001" s="56"/>
      <c r="AR1001" s="68"/>
      <c r="AS1001" s="71"/>
      <c r="AT1001" s="56"/>
      <c r="AU1001" s="56"/>
      <c r="AV1001" s="56"/>
      <c r="AW1001" s="56"/>
      <c r="AX1001" s="56"/>
      <c r="AY1001" s="56"/>
      <c r="AZ1001" s="56"/>
      <c r="BA1001" s="56"/>
      <c r="BB1001" s="56"/>
      <c r="BC1001" s="56"/>
      <c r="BD1001" s="56"/>
      <c r="BE1001" s="56"/>
      <c r="BF1001" s="56"/>
      <c r="BG1001" s="56"/>
      <c r="BH1001" s="56"/>
      <c r="BI1001" s="44"/>
      <c r="BP1001" s="9"/>
    </row>
    <row r="1002" spans="1:68">
      <c r="A1002" s="18"/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74"/>
      <c r="AN1002" s="55"/>
      <c r="AO1002" s="56"/>
      <c r="AP1002" s="56"/>
      <c r="AQ1002" s="56"/>
      <c r="AR1002" s="68"/>
      <c r="AS1002" s="71"/>
      <c r="AT1002" s="56"/>
      <c r="AU1002" s="56"/>
      <c r="AV1002" s="56"/>
      <c r="AW1002" s="56"/>
      <c r="AX1002" s="56"/>
      <c r="AY1002" s="56"/>
      <c r="AZ1002" s="56"/>
      <c r="BA1002" s="56"/>
      <c r="BB1002" s="56"/>
      <c r="BC1002" s="56"/>
      <c r="BD1002" s="56"/>
      <c r="BE1002" s="56"/>
      <c r="BF1002" s="56"/>
      <c r="BG1002" s="56"/>
      <c r="BH1002" s="56"/>
      <c r="BI1002" s="44"/>
      <c r="BP1002" s="9"/>
    </row>
    <row r="1003" spans="1:68">
      <c r="A1003" s="18"/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74"/>
      <c r="AN1003" s="55"/>
      <c r="AO1003" s="56"/>
      <c r="AP1003" s="56"/>
      <c r="AQ1003" s="56"/>
      <c r="AR1003" s="68"/>
      <c r="AS1003" s="71"/>
      <c r="AT1003" s="56"/>
      <c r="AU1003" s="56"/>
      <c r="AV1003" s="56"/>
      <c r="AW1003" s="56"/>
      <c r="AX1003" s="56"/>
      <c r="AY1003" s="56"/>
      <c r="AZ1003" s="56"/>
      <c r="BA1003" s="56"/>
      <c r="BB1003" s="56"/>
      <c r="BC1003" s="56"/>
      <c r="BD1003" s="56"/>
      <c r="BE1003" s="56"/>
      <c r="BF1003" s="56"/>
      <c r="BG1003" s="56"/>
      <c r="BH1003" s="56"/>
      <c r="BI1003" s="44"/>
      <c r="BP1003" s="9"/>
    </row>
    <row r="1004" spans="1:68">
      <c r="A1004" s="18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74"/>
      <c r="AN1004" s="55"/>
      <c r="AO1004" s="56"/>
      <c r="AP1004" s="56"/>
      <c r="AQ1004" s="56"/>
      <c r="AR1004" s="68"/>
      <c r="AS1004" s="71"/>
      <c r="AT1004" s="56"/>
      <c r="AU1004" s="56"/>
      <c r="AV1004" s="56"/>
      <c r="AW1004" s="56"/>
      <c r="AX1004" s="56"/>
      <c r="AY1004" s="56"/>
      <c r="AZ1004" s="56"/>
      <c r="BA1004" s="56"/>
      <c r="BB1004" s="56"/>
      <c r="BC1004" s="56"/>
      <c r="BD1004" s="56"/>
      <c r="BE1004" s="56"/>
      <c r="BF1004" s="56"/>
      <c r="BG1004" s="56"/>
      <c r="BH1004" s="56"/>
      <c r="BI1004" s="44"/>
      <c r="BP1004" s="9"/>
    </row>
    <row r="1005" spans="1:68">
      <c r="A1005" s="18"/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74"/>
      <c r="AN1005" s="55"/>
      <c r="AO1005" s="56"/>
      <c r="AP1005" s="56"/>
      <c r="AQ1005" s="56"/>
      <c r="AR1005" s="68"/>
      <c r="AS1005" s="71"/>
      <c r="AT1005" s="56"/>
      <c r="AU1005" s="56"/>
      <c r="AV1005" s="56"/>
      <c r="AW1005" s="56"/>
      <c r="AX1005" s="56"/>
      <c r="AY1005" s="56"/>
      <c r="AZ1005" s="56"/>
      <c r="BA1005" s="56"/>
      <c r="BB1005" s="56"/>
      <c r="BC1005" s="56"/>
      <c r="BD1005" s="56"/>
      <c r="BE1005" s="56"/>
      <c r="BF1005" s="56"/>
      <c r="BG1005" s="56"/>
      <c r="BH1005" s="56"/>
      <c r="BI1005" s="44"/>
      <c r="BP1005" s="9"/>
    </row>
    <row r="1006" spans="1:68">
      <c r="A1006" s="18"/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74"/>
      <c r="AN1006" s="55"/>
      <c r="AO1006" s="56"/>
      <c r="AP1006" s="56"/>
      <c r="AQ1006" s="56"/>
      <c r="AR1006" s="68"/>
      <c r="AS1006" s="71"/>
      <c r="AT1006" s="56"/>
      <c r="AU1006" s="56"/>
      <c r="AV1006" s="56"/>
      <c r="AW1006" s="56"/>
      <c r="AX1006" s="56"/>
      <c r="AY1006" s="56"/>
      <c r="AZ1006" s="56"/>
      <c r="BA1006" s="56"/>
      <c r="BB1006" s="56"/>
      <c r="BC1006" s="56"/>
      <c r="BD1006" s="56"/>
      <c r="BE1006" s="56"/>
      <c r="BF1006" s="56"/>
      <c r="BG1006" s="56"/>
      <c r="BH1006" s="56"/>
      <c r="BI1006" s="44"/>
      <c r="BP1006" s="9"/>
    </row>
    <row r="1007" spans="1:68">
      <c r="A1007" s="18"/>
      <c r="B1007" s="27"/>
      <c r="C1007" s="27"/>
      <c r="D1007" s="27"/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27"/>
      <c r="AK1007" s="27"/>
      <c r="AL1007" s="27"/>
      <c r="AM1007" s="74"/>
      <c r="AN1007" s="55"/>
      <c r="AO1007" s="56"/>
      <c r="AP1007" s="56"/>
      <c r="AQ1007" s="56"/>
      <c r="AR1007" s="68"/>
      <c r="AS1007" s="71"/>
      <c r="AT1007" s="56"/>
      <c r="AU1007" s="56"/>
      <c r="AV1007" s="56"/>
      <c r="AW1007" s="56"/>
      <c r="AX1007" s="56"/>
      <c r="AY1007" s="56"/>
      <c r="AZ1007" s="56"/>
      <c r="BA1007" s="56"/>
      <c r="BB1007" s="56"/>
      <c r="BC1007" s="56"/>
      <c r="BD1007" s="56"/>
      <c r="BE1007" s="56"/>
      <c r="BF1007" s="56"/>
      <c r="BG1007" s="56"/>
      <c r="BH1007" s="56"/>
      <c r="BI1007" s="44"/>
      <c r="BP1007" s="9"/>
    </row>
    <row r="1008" spans="1:68">
      <c r="A1008" s="18"/>
      <c r="B1008" s="27"/>
      <c r="C1008" s="27"/>
      <c r="D1008" s="27"/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27"/>
      <c r="AK1008" s="27"/>
      <c r="AL1008" s="27"/>
      <c r="AM1008" s="74"/>
      <c r="AN1008" s="55"/>
      <c r="AO1008" s="56"/>
      <c r="AP1008" s="56"/>
      <c r="AQ1008" s="56"/>
      <c r="AS1008" s="71"/>
      <c r="AT1008" s="56"/>
      <c r="AU1008" s="56"/>
      <c r="AV1008" s="56"/>
      <c r="AW1008" s="56"/>
      <c r="AX1008" s="56"/>
      <c r="AY1008" s="56"/>
      <c r="AZ1008" s="56"/>
      <c r="BA1008" s="56"/>
      <c r="BB1008" s="56"/>
      <c r="BC1008" s="56"/>
      <c r="BD1008" s="56"/>
      <c r="BE1008" s="56"/>
      <c r="BF1008" s="56"/>
      <c r="BG1008" s="56"/>
      <c r="BH1008" s="56"/>
      <c r="BI1008" s="44"/>
      <c r="BP1008" s="9"/>
    </row>
    <row r="1009" spans="1:68">
      <c r="A1009" s="18"/>
      <c r="B1009" s="27"/>
      <c r="C1009" s="27"/>
      <c r="D1009" s="27"/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27"/>
      <c r="AK1009" s="27"/>
      <c r="AL1009" s="27"/>
      <c r="AM1009" s="74"/>
      <c r="AN1009" s="55"/>
      <c r="AO1009" s="56"/>
      <c r="AP1009" s="56"/>
      <c r="AQ1009" s="56"/>
      <c r="AS1009" s="71"/>
      <c r="AT1009" s="56"/>
      <c r="AU1009" s="56"/>
      <c r="AV1009" s="56"/>
      <c r="AW1009" s="56"/>
      <c r="AX1009" s="56"/>
      <c r="AY1009" s="56"/>
      <c r="AZ1009" s="56"/>
      <c r="BA1009" s="56"/>
      <c r="BB1009" s="56"/>
      <c r="BC1009" s="56"/>
      <c r="BD1009" s="56"/>
      <c r="BE1009" s="56"/>
      <c r="BF1009" s="56"/>
      <c r="BG1009" s="56"/>
      <c r="BH1009" s="56"/>
      <c r="BI1009" s="44"/>
      <c r="BP1009" s="9"/>
    </row>
    <row r="1010" spans="1:68">
      <c r="A1010" s="18"/>
      <c r="B1010" s="27"/>
      <c r="C1010" s="27"/>
      <c r="D1010" s="27"/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27"/>
      <c r="AK1010" s="27"/>
      <c r="AL1010" s="27"/>
      <c r="AM1010" s="74"/>
      <c r="AN1010" s="55"/>
      <c r="AO1010" s="56"/>
      <c r="AP1010" s="56"/>
      <c r="AQ1010" s="56"/>
      <c r="AS1010" s="71"/>
      <c r="AT1010" s="56"/>
      <c r="AU1010" s="56"/>
      <c r="AV1010" s="56"/>
      <c r="AW1010" s="56"/>
      <c r="AX1010" s="56"/>
      <c r="AY1010" s="56"/>
      <c r="AZ1010" s="56"/>
      <c r="BA1010" s="56"/>
      <c r="BB1010" s="56"/>
      <c r="BC1010" s="56"/>
      <c r="BD1010" s="56"/>
      <c r="BE1010" s="56"/>
      <c r="BF1010" s="56"/>
      <c r="BG1010" s="56"/>
      <c r="BH1010" s="56"/>
      <c r="BI1010" s="44"/>
      <c r="BP1010" s="9"/>
    </row>
    <row r="1011" spans="1:68">
      <c r="A1011" s="18"/>
      <c r="B1011" s="27"/>
      <c r="C1011" s="27"/>
      <c r="D1011" s="27"/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27"/>
      <c r="AK1011" s="27"/>
      <c r="AL1011" s="27"/>
      <c r="AM1011" s="74"/>
      <c r="AN1011" s="55"/>
      <c r="AO1011" s="56"/>
      <c r="AP1011" s="56"/>
      <c r="AQ1011" s="56"/>
      <c r="AS1011" s="71"/>
      <c r="AT1011" s="56"/>
      <c r="AU1011" s="56"/>
      <c r="AV1011" s="56"/>
      <c r="AW1011" s="56"/>
      <c r="AX1011" s="56"/>
      <c r="AY1011" s="56"/>
      <c r="AZ1011" s="56"/>
      <c r="BA1011" s="56"/>
      <c r="BB1011" s="56"/>
      <c r="BC1011" s="56"/>
      <c r="BD1011" s="56"/>
      <c r="BE1011" s="56"/>
      <c r="BF1011" s="56"/>
      <c r="BG1011" s="56"/>
      <c r="BH1011" s="56"/>
      <c r="BI1011" s="44"/>
      <c r="BP1011" s="9"/>
    </row>
    <row r="1012" spans="1:68">
      <c r="A1012" s="18"/>
      <c r="B1012" s="27"/>
      <c r="C1012" s="27"/>
      <c r="D1012" s="27"/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  <c r="AH1012" s="27"/>
      <c r="AI1012" s="27"/>
      <c r="AJ1012" s="27"/>
      <c r="AK1012" s="27"/>
      <c r="AL1012" s="27"/>
      <c r="AM1012" s="74"/>
      <c r="AN1012" s="55"/>
      <c r="AO1012" s="56"/>
      <c r="AP1012" s="56"/>
      <c r="AQ1012" s="56"/>
      <c r="AS1012" s="71"/>
      <c r="AT1012" s="56"/>
      <c r="AU1012" s="56"/>
      <c r="AV1012" s="56"/>
      <c r="AW1012" s="56"/>
      <c r="AX1012" s="56"/>
      <c r="AY1012" s="56"/>
      <c r="AZ1012" s="56"/>
      <c r="BA1012" s="56"/>
      <c r="BB1012" s="56"/>
      <c r="BC1012" s="56"/>
      <c r="BD1012" s="56"/>
      <c r="BE1012" s="56"/>
      <c r="BF1012" s="56"/>
      <c r="BG1012" s="56"/>
      <c r="BH1012" s="56"/>
      <c r="BI1012" s="44"/>
      <c r="BP1012" s="9"/>
    </row>
    <row r="1013" spans="1:68">
      <c r="A1013" s="18"/>
      <c r="B1013" s="27"/>
      <c r="C1013" s="27"/>
      <c r="D1013" s="27"/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27"/>
      <c r="AK1013" s="27"/>
      <c r="AL1013" s="27"/>
      <c r="AM1013" s="74"/>
      <c r="AN1013" s="55"/>
      <c r="AO1013" s="56"/>
      <c r="AP1013" s="56"/>
      <c r="AQ1013" s="56"/>
      <c r="AS1013" s="71"/>
      <c r="AT1013" s="56"/>
      <c r="AU1013" s="56"/>
      <c r="AV1013" s="56"/>
      <c r="AW1013" s="56"/>
      <c r="AX1013" s="56"/>
      <c r="AY1013" s="56"/>
      <c r="AZ1013" s="56"/>
      <c r="BA1013" s="56"/>
      <c r="BB1013" s="56"/>
      <c r="BC1013" s="56"/>
      <c r="BD1013" s="56"/>
      <c r="BE1013" s="56"/>
      <c r="BF1013" s="56"/>
      <c r="BG1013" s="56"/>
      <c r="BH1013" s="56"/>
      <c r="BI1013" s="44"/>
      <c r="BP1013" s="9"/>
    </row>
    <row r="1014" spans="1:68">
      <c r="A1014" s="18"/>
      <c r="B1014" s="27"/>
      <c r="C1014" s="27"/>
      <c r="D1014" s="27"/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27"/>
      <c r="AK1014" s="27"/>
      <c r="AL1014" s="27"/>
      <c r="AM1014" s="74"/>
      <c r="AN1014" s="55"/>
      <c r="AO1014" s="56"/>
      <c r="AP1014" s="56"/>
      <c r="AQ1014" s="56"/>
      <c r="AS1014" s="71"/>
      <c r="AT1014" s="56"/>
      <c r="AU1014" s="56"/>
      <c r="AV1014" s="56"/>
      <c r="AW1014" s="56"/>
      <c r="AX1014" s="56"/>
      <c r="AY1014" s="56"/>
      <c r="AZ1014" s="56"/>
      <c r="BA1014" s="56"/>
      <c r="BB1014" s="56"/>
      <c r="BC1014" s="56"/>
      <c r="BD1014" s="56"/>
      <c r="BE1014" s="56"/>
      <c r="BF1014" s="56"/>
      <c r="BG1014" s="56"/>
      <c r="BH1014" s="56"/>
      <c r="BI1014" s="44"/>
      <c r="BP1014" s="9"/>
    </row>
    <row r="1015" spans="1:68">
      <c r="A1015" s="18"/>
      <c r="B1015" s="27"/>
      <c r="C1015" s="27"/>
      <c r="D1015" s="27"/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27"/>
      <c r="AK1015" s="27"/>
      <c r="AL1015" s="27"/>
      <c r="AM1015" s="74"/>
      <c r="AN1015" s="55"/>
      <c r="AO1015" s="56"/>
      <c r="AP1015" s="56"/>
      <c r="AQ1015" s="56"/>
      <c r="AS1015" s="71"/>
      <c r="AT1015" s="56"/>
      <c r="AU1015" s="56"/>
      <c r="AV1015" s="56"/>
      <c r="AW1015" s="56"/>
      <c r="AX1015" s="56"/>
      <c r="AY1015" s="56"/>
      <c r="AZ1015" s="56"/>
      <c r="BA1015" s="56"/>
      <c r="BB1015" s="56"/>
      <c r="BC1015" s="56"/>
      <c r="BD1015" s="56"/>
      <c r="BE1015" s="56"/>
      <c r="BF1015" s="56"/>
      <c r="BG1015" s="56"/>
      <c r="BH1015" s="56"/>
      <c r="BI1015" s="44"/>
      <c r="BP1015" s="9"/>
    </row>
    <row r="1016" spans="1:68">
      <c r="A1016" s="18"/>
      <c r="B1016" s="27"/>
      <c r="C1016" s="27"/>
      <c r="D1016" s="27"/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27"/>
      <c r="AK1016" s="27"/>
      <c r="AL1016" s="27"/>
      <c r="AM1016" s="74"/>
      <c r="AN1016" s="55"/>
      <c r="AO1016" s="56"/>
      <c r="AP1016" s="56"/>
      <c r="AQ1016" s="56"/>
      <c r="AS1016" s="71"/>
      <c r="AT1016" s="56"/>
      <c r="AU1016" s="56"/>
      <c r="AV1016" s="56"/>
      <c r="AW1016" s="56"/>
      <c r="AX1016" s="56"/>
      <c r="AY1016" s="56"/>
      <c r="AZ1016" s="56"/>
      <c r="BA1016" s="56"/>
      <c r="BB1016" s="56"/>
      <c r="BC1016" s="56"/>
      <c r="BD1016" s="56"/>
      <c r="BE1016" s="56"/>
      <c r="BF1016" s="56"/>
      <c r="BG1016" s="56"/>
      <c r="BH1016" s="56"/>
      <c r="BI1016" s="44"/>
      <c r="BP1016" s="9"/>
    </row>
    <row r="1017" spans="1:68">
      <c r="A1017" s="18"/>
      <c r="B1017" s="27"/>
      <c r="C1017" s="27"/>
      <c r="D1017" s="27"/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  <c r="AH1017" s="27"/>
      <c r="AI1017" s="27"/>
      <c r="AJ1017" s="27"/>
      <c r="AK1017" s="27"/>
      <c r="AL1017" s="27"/>
      <c r="AM1017" s="74"/>
      <c r="AN1017" s="55"/>
      <c r="AO1017" s="56"/>
      <c r="AP1017" s="56"/>
      <c r="AQ1017" s="56"/>
      <c r="AS1017" s="71"/>
      <c r="AT1017" s="56"/>
      <c r="AU1017" s="56"/>
      <c r="AV1017" s="56"/>
      <c r="AW1017" s="56"/>
      <c r="AX1017" s="56"/>
      <c r="AY1017" s="56"/>
      <c r="AZ1017" s="56"/>
      <c r="BA1017" s="56"/>
      <c r="BB1017" s="56"/>
      <c r="BC1017" s="56"/>
      <c r="BD1017" s="56"/>
      <c r="BE1017" s="56"/>
      <c r="BF1017" s="56"/>
      <c r="BG1017" s="56"/>
      <c r="BH1017" s="56"/>
      <c r="BI1017" s="44"/>
      <c r="BP1017" s="9"/>
    </row>
    <row r="1018" spans="1:68">
      <c r="A1018" s="18"/>
      <c r="B1018" s="27"/>
      <c r="C1018" s="27"/>
      <c r="D1018" s="27"/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  <c r="AH1018" s="27"/>
      <c r="AI1018" s="27"/>
      <c r="AJ1018" s="27"/>
      <c r="AK1018" s="27"/>
      <c r="AL1018" s="27"/>
      <c r="AM1018" s="74"/>
      <c r="AN1018" s="55"/>
      <c r="AO1018" s="56"/>
      <c r="AP1018" s="56"/>
      <c r="AQ1018" s="56"/>
      <c r="AS1018" s="71"/>
      <c r="AT1018" s="56"/>
      <c r="AU1018" s="56"/>
      <c r="AV1018" s="56"/>
      <c r="AW1018" s="56"/>
      <c r="AX1018" s="56"/>
      <c r="AY1018" s="56"/>
      <c r="AZ1018" s="56"/>
      <c r="BA1018" s="56"/>
      <c r="BB1018" s="56"/>
      <c r="BC1018" s="56"/>
      <c r="BD1018" s="56"/>
      <c r="BE1018" s="56"/>
      <c r="BF1018" s="56"/>
      <c r="BG1018" s="56"/>
      <c r="BH1018" s="56"/>
      <c r="BI1018" s="44"/>
      <c r="BP1018" s="9"/>
    </row>
    <row r="1019" spans="1:68">
      <c r="A1019" s="18"/>
      <c r="B1019" s="27"/>
      <c r="C1019" s="27"/>
      <c r="D1019" s="27"/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27"/>
      <c r="AK1019" s="27"/>
      <c r="AL1019" s="27"/>
      <c r="AM1019" s="74"/>
      <c r="AN1019" s="55"/>
      <c r="AO1019" s="56"/>
      <c r="AP1019" s="56"/>
      <c r="AQ1019" s="56"/>
      <c r="AS1019" s="71"/>
      <c r="AT1019" s="56"/>
      <c r="AU1019" s="56"/>
      <c r="AV1019" s="56"/>
      <c r="AW1019" s="56"/>
      <c r="AX1019" s="56"/>
      <c r="AY1019" s="56"/>
      <c r="AZ1019" s="56"/>
      <c r="BA1019" s="56"/>
      <c r="BB1019" s="56"/>
      <c r="BC1019" s="56"/>
      <c r="BD1019" s="56"/>
      <c r="BE1019" s="56"/>
      <c r="BF1019" s="56"/>
      <c r="BG1019" s="56"/>
      <c r="BH1019" s="56"/>
      <c r="BI1019" s="44"/>
      <c r="BP1019" s="9"/>
    </row>
    <row r="1020" spans="1:68">
      <c r="A1020" s="18"/>
      <c r="B1020" s="27"/>
      <c r="C1020" s="27"/>
      <c r="D1020" s="27"/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  <c r="AH1020" s="27"/>
      <c r="AI1020" s="27"/>
      <c r="AJ1020" s="27"/>
      <c r="AK1020" s="27"/>
      <c r="AL1020" s="27"/>
      <c r="AM1020" s="74"/>
      <c r="AN1020" s="55"/>
      <c r="AO1020" s="56"/>
      <c r="AP1020" s="56"/>
      <c r="AQ1020" s="56"/>
      <c r="AS1020" s="71"/>
      <c r="AT1020" s="56"/>
      <c r="AU1020" s="56"/>
      <c r="AV1020" s="56"/>
      <c r="AW1020" s="56"/>
      <c r="AX1020" s="56"/>
      <c r="AY1020" s="56"/>
      <c r="AZ1020" s="56"/>
      <c r="BA1020" s="56"/>
      <c r="BB1020" s="56"/>
      <c r="BC1020" s="56"/>
      <c r="BD1020" s="56"/>
      <c r="BE1020" s="56"/>
      <c r="BF1020" s="56"/>
      <c r="BG1020" s="56"/>
      <c r="BH1020" s="56"/>
      <c r="BI1020" s="44"/>
      <c r="BP1020" s="9"/>
    </row>
    <row r="1021" spans="1:68">
      <c r="A1021" s="18"/>
      <c r="B1021" s="27"/>
      <c r="C1021" s="27"/>
      <c r="D1021" s="27"/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  <c r="AH1021" s="27"/>
      <c r="AI1021" s="27"/>
      <c r="AJ1021" s="27"/>
      <c r="AK1021" s="27"/>
      <c r="AL1021" s="27"/>
      <c r="AM1021" s="74"/>
      <c r="AN1021" s="55"/>
      <c r="AO1021" s="56"/>
      <c r="AP1021" s="56"/>
      <c r="AQ1021" s="56"/>
      <c r="AS1021" s="71"/>
      <c r="AT1021" s="56"/>
      <c r="AU1021" s="56"/>
      <c r="AV1021" s="56"/>
      <c r="AW1021" s="56"/>
      <c r="AX1021" s="56"/>
      <c r="AY1021" s="56"/>
      <c r="AZ1021" s="56"/>
      <c r="BA1021" s="56"/>
      <c r="BB1021" s="56"/>
      <c r="BC1021" s="56"/>
      <c r="BD1021" s="56"/>
      <c r="BE1021" s="56"/>
      <c r="BF1021" s="56"/>
      <c r="BG1021" s="56"/>
      <c r="BH1021" s="56"/>
      <c r="BI1021" s="44"/>
      <c r="BP1021" s="9"/>
    </row>
    <row r="1022" spans="1:68">
      <c r="A1022" s="18"/>
      <c r="B1022" s="27"/>
      <c r="C1022" s="27"/>
      <c r="D1022" s="27"/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27"/>
      <c r="AK1022" s="27"/>
      <c r="AL1022" s="27"/>
      <c r="AM1022" s="74"/>
      <c r="AN1022" s="55"/>
      <c r="AO1022" s="56"/>
      <c r="AP1022" s="56"/>
      <c r="AQ1022" s="56"/>
      <c r="AS1022" s="71"/>
      <c r="AT1022" s="56"/>
      <c r="AU1022" s="56"/>
      <c r="AV1022" s="56"/>
      <c r="AW1022" s="56"/>
      <c r="AX1022" s="56"/>
      <c r="AY1022" s="56"/>
      <c r="AZ1022" s="56"/>
      <c r="BA1022" s="56"/>
      <c r="BB1022" s="56"/>
      <c r="BC1022" s="56"/>
      <c r="BD1022" s="56"/>
      <c r="BE1022" s="56"/>
      <c r="BF1022" s="56"/>
      <c r="BG1022" s="56"/>
      <c r="BH1022" s="56"/>
      <c r="BI1022" s="44"/>
      <c r="BP1022" s="9"/>
    </row>
    <row r="1023" spans="1:68">
      <c r="A1023" s="18"/>
      <c r="B1023" s="27"/>
      <c r="C1023" s="27"/>
      <c r="D1023" s="27"/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  <c r="AH1023" s="27"/>
      <c r="AI1023" s="27"/>
      <c r="AJ1023" s="27"/>
      <c r="AK1023" s="27"/>
      <c r="AL1023" s="27"/>
      <c r="AM1023" s="74"/>
      <c r="AN1023" s="55"/>
      <c r="AO1023" s="56"/>
      <c r="AP1023" s="56"/>
      <c r="AQ1023" s="56"/>
      <c r="AS1023" s="71"/>
      <c r="AT1023" s="56"/>
      <c r="AU1023" s="56"/>
      <c r="AV1023" s="56"/>
      <c r="AW1023" s="56"/>
      <c r="AX1023" s="56"/>
      <c r="AY1023" s="56"/>
      <c r="AZ1023" s="56"/>
      <c r="BA1023" s="56"/>
      <c r="BB1023" s="56"/>
      <c r="BC1023" s="56"/>
      <c r="BD1023" s="56"/>
      <c r="BE1023" s="56"/>
      <c r="BF1023" s="56"/>
      <c r="BG1023" s="56"/>
      <c r="BH1023" s="56"/>
      <c r="BI1023" s="44"/>
      <c r="BP1023" s="9"/>
    </row>
    <row r="1024" spans="1:68">
      <c r="A1024" s="18"/>
      <c r="B1024" s="27"/>
      <c r="C1024" s="27"/>
      <c r="D1024" s="27"/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  <c r="AH1024" s="27"/>
      <c r="AI1024" s="27"/>
      <c r="AJ1024" s="27"/>
      <c r="AK1024" s="27"/>
      <c r="AL1024" s="27"/>
      <c r="AM1024" s="74"/>
      <c r="AN1024" s="55"/>
      <c r="AO1024" s="56"/>
      <c r="AP1024" s="56"/>
      <c r="AQ1024" s="56"/>
      <c r="AS1024" s="71"/>
      <c r="AT1024" s="56"/>
      <c r="AU1024" s="56"/>
      <c r="AV1024" s="56"/>
      <c r="AW1024" s="56"/>
      <c r="AX1024" s="56"/>
      <c r="AY1024" s="56"/>
      <c r="AZ1024" s="56"/>
      <c r="BA1024" s="56"/>
      <c r="BB1024" s="56"/>
      <c r="BC1024" s="56"/>
      <c r="BD1024" s="56"/>
      <c r="BE1024" s="56"/>
      <c r="BF1024" s="56"/>
      <c r="BG1024" s="56"/>
      <c r="BH1024" s="56"/>
      <c r="BI1024" s="44"/>
      <c r="BP1024" s="9"/>
    </row>
    <row r="1025" spans="1:68">
      <c r="A1025" s="18"/>
      <c r="B1025" s="27"/>
      <c r="C1025" s="27"/>
      <c r="D1025" s="27"/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27"/>
      <c r="AK1025" s="27"/>
      <c r="AL1025" s="27"/>
      <c r="AM1025" s="74"/>
      <c r="AN1025" s="55"/>
      <c r="AO1025" s="56"/>
      <c r="AP1025" s="56"/>
      <c r="AQ1025" s="56"/>
      <c r="AS1025" s="71"/>
      <c r="AT1025" s="56"/>
      <c r="AU1025" s="56"/>
      <c r="AV1025" s="56"/>
      <c r="AW1025" s="56"/>
      <c r="AX1025" s="56"/>
      <c r="AY1025" s="56"/>
      <c r="AZ1025" s="56"/>
      <c r="BA1025" s="56"/>
      <c r="BB1025" s="56"/>
      <c r="BC1025" s="56"/>
      <c r="BD1025" s="56"/>
      <c r="BE1025" s="56"/>
      <c r="BF1025" s="56"/>
      <c r="BG1025" s="56"/>
      <c r="BH1025" s="56"/>
      <c r="BI1025" s="44"/>
      <c r="BP1025" s="9"/>
    </row>
    <row r="1026" spans="1:68">
      <c r="A1026" s="18"/>
      <c r="B1026" s="27"/>
      <c r="C1026" s="27"/>
      <c r="D1026" s="27"/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  <c r="AH1026" s="27"/>
      <c r="AI1026" s="27"/>
      <c r="AJ1026" s="27"/>
      <c r="AK1026" s="27"/>
      <c r="AL1026" s="27"/>
      <c r="AM1026" s="74"/>
      <c r="AN1026" s="55"/>
      <c r="AO1026" s="56"/>
      <c r="AP1026" s="56"/>
      <c r="AQ1026" s="56"/>
      <c r="AS1026" s="71"/>
      <c r="AT1026" s="56"/>
      <c r="AU1026" s="56"/>
      <c r="AV1026" s="56"/>
      <c r="AW1026" s="56"/>
      <c r="AX1026" s="56"/>
      <c r="AY1026" s="56"/>
      <c r="AZ1026" s="56"/>
      <c r="BA1026" s="56"/>
      <c r="BB1026" s="56"/>
      <c r="BC1026" s="56"/>
      <c r="BD1026" s="56"/>
      <c r="BE1026" s="56"/>
      <c r="BF1026" s="56"/>
      <c r="BG1026" s="56"/>
      <c r="BH1026" s="56"/>
      <c r="BI1026" s="44"/>
      <c r="BP1026" s="9"/>
    </row>
    <row r="1027" spans="1:68">
      <c r="A1027" s="18"/>
      <c r="B1027" s="27"/>
      <c r="C1027" s="27"/>
      <c r="D1027" s="27"/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  <c r="AH1027" s="27"/>
      <c r="AI1027" s="27"/>
      <c r="AJ1027" s="27"/>
      <c r="AK1027" s="27"/>
      <c r="AL1027" s="27"/>
      <c r="AM1027" s="74"/>
      <c r="AN1027" s="55"/>
      <c r="AO1027" s="56"/>
      <c r="AP1027" s="56"/>
      <c r="AQ1027" s="56"/>
      <c r="AS1027" s="71"/>
      <c r="AT1027" s="56"/>
      <c r="AU1027" s="56"/>
      <c r="AV1027" s="56"/>
      <c r="AW1027" s="56"/>
      <c r="AX1027" s="56"/>
      <c r="AY1027" s="56"/>
      <c r="AZ1027" s="56"/>
      <c r="BA1027" s="56"/>
      <c r="BB1027" s="56"/>
      <c r="BC1027" s="56"/>
      <c r="BD1027" s="56"/>
      <c r="BE1027" s="56"/>
      <c r="BF1027" s="56"/>
      <c r="BG1027" s="56"/>
      <c r="BH1027" s="56"/>
      <c r="BI1027" s="44"/>
      <c r="BP1027" s="9"/>
    </row>
    <row r="1028" spans="1:68">
      <c r="A1028" s="18"/>
      <c r="B1028" s="27"/>
      <c r="C1028" s="27"/>
      <c r="D1028" s="27"/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27"/>
      <c r="AK1028" s="27"/>
      <c r="AL1028" s="27"/>
      <c r="AM1028" s="74"/>
      <c r="AN1028" s="55"/>
      <c r="AO1028" s="56"/>
      <c r="AP1028" s="56"/>
      <c r="AQ1028" s="56"/>
      <c r="AS1028" s="71"/>
      <c r="AT1028" s="56"/>
      <c r="AU1028" s="56"/>
      <c r="AV1028" s="56"/>
      <c r="AW1028" s="56"/>
      <c r="AX1028" s="56"/>
      <c r="AY1028" s="56"/>
      <c r="AZ1028" s="56"/>
      <c r="BA1028" s="56"/>
      <c r="BB1028" s="56"/>
      <c r="BC1028" s="56"/>
      <c r="BD1028" s="56"/>
      <c r="BE1028" s="56"/>
      <c r="BF1028" s="56"/>
      <c r="BG1028" s="56"/>
      <c r="BH1028" s="56"/>
      <c r="BI1028" s="44"/>
      <c r="BP1028" s="9"/>
    </row>
    <row r="1029" spans="1:68">
      <c r="A1029" s="18"/>
      <c r="B1029" s="27"/>
      <c r="C1029" s="27"/>
      <c r="D1029" s="27"/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27"/>
      <c r="AK1029" s="27"/>
      <c r="AL1029" s="27"/>
      <c r="AM1029" s="74"/>
      <c r="AN1029" s="55"/>
      <c r="AO1029" s="56"/>
      <c r="AP1029" s="56"/>
      <c r="AQ1029" s="56"/>
      <c r="AS1029" s="71"/>
      <c r="AT1029" s="56"/>
      <c r="AU1029" s="56"/>
      <c r="AV1029" s="56"/>
      <c r="AW1029" s="56"/>
      <c r="AX1029" s="56"/>
      <c r="AY1029" s="56"/>
      <c r="AZ1029" s="56"/>
      <c r="BA1029" s="56"/>
      <c r="BB1029" s="56"/>
      <c r="BC1029" s="56"/>
      <c r="BD1029" s="56"/>
      <c r="BE1029" s="56"/>
      <c r="BF1029" s="56"/>
      <c r="BG1029" s="56"/>
      <c r="BH1029" s="56"/>
      <c r="BI1029" s="44"/>
      <c r="BP1029" s="9"/>
    </row>
    <row r="1030" spans="1:68">
      <c r="A1030" s="18"/>
      <c r="B1030" s="27"/>
      <c r="C1030" s="27"/>
      <c r="D1030" s="27"/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  <c r="AH1030" s="27"/>
      <c r="AI1030" s="27"/>
      <c r="AJ1030" s="27"/>
      <c r="AK1030" s="27"/>
      <c r="AL1030" s="27"/>
      <c r="AM1030" s="74"/>
      <c r="AN1030" s="55"/>
      <c r="AO1030" s="56"/>
      <c r="AP1030" s="56"/>
      <c r="AQ1030" s="56"/>
      <c r="AS1030" s="71"/>
      <c r="AT1030" s="56"/>
      <c r="AU1030" s="56"/>
      <c r="AV1030" s="56"/>
      <c r="AW1030" s="56"/>
      <c r="AX1030" s="56"/>
      <c r="AY1030" s="56"/>
      <c r="AZ1030" s="56"/>
      <c r="BA1030" s="56"/>
      <c r="BB1030" s="56"/>
      <c r="BC1030" s="56"/>
      <c r="BD1030" s="56"/>
      <c r="BE1030" s="56"/>
      <c r="BF1030" s="56"/>
      <c r="BG1030" s="56"/>
      <c r="BH1030" s="56"/>
      <c r="BI1030" s="44"/>
      <c r="BP1030" s="9"/>
    </row>
    <row r="1031" spans="1:68">
      <c r="A1031" s="18"/>
      <c r="B1031" s="27"/>
      <c r="C1031" s="27"/>
      <c r="D1031" s="27"/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27"/>
      <c r="AK1031" s="27"/>
      <c r="AL1031" s="27"/>
      <c r="AM1031" s="74"/>
      <c r="AN1031" s="55"/>
      <c r="AO1031" s="56"/>
      <c r="AP1031" s="56"/>
      <c r="AQ1031" s="56"/>
      <c r="AS1031" s="71"/>
      <c r="AT1031" s="56"/>
      <c r="AU1031" s="56"/>
      <c r="AV1031" s="56"/>
      <c r="AW1031" s="56"/>
      <c r="AX1031" s="56"/>
      <c r="AY1031" s="56"/>
      <c r="AZ1031" s="56"/>
      <c r="BA1031" s="56"/>
      <c r="BB1031" s="56"/>
      <c r="BC1031" s="56"/>
      <c r="BD1031" s="56"/>
      <c r="BE1031" s="56"/>
      <c r="BF1031" s="56"/>
      <c r="BG1031" s="56"/>
      <c r="BH1031" s="56"/>
      <c r="BI1031" s="44"/>
      <c r="BP1031" s="9"/>
    </row>
    <row r="1032" spans="1:68">
      <c r="A1032" s="18"/>
      <c r="B1032" s="27"/>
      <c r="C1032" s="27"/>
      <c r="D1032" s="27"/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27"/>
      <c r="AK1032" s="27"/>
      <c r="AL1032" s="27"/>
      <c r="AM1032" s="74"/>
      <c r="AN1032" s="55"/>
      <c r="AO1032" s="56"/>
      <c r="AP1032" s="56"/>
      <c r="AQ1032" s="56"/>
      <c r="AS1032" s="71"/>
      <c r="AT1032" s="56"/>
      <c r="AU1032" s="56"/>
      <c r="AV1032" s="56"/>
      <c r="AW1032" s="56"/>
      <c r="AX1032" s="56"/>
      <c r="AY1032" s="56"/>
      <c r="AZ1032" s="56"/>
      <c r="BA1032" s="56"/>
      <c r="BB1032" s="56"/>
      <c r="BC1032" s="56"/>
      <c r="BD1032" s="56"/>
      <c r="BE1032" s="56"/>
      <c r="BF1032" s="56"/>
      <c r="BG1032" s="56"/>
      <c r="BH1032" s="56"/>
      <c r="BI1032" s="44"/>
      <c r="BP1032" s="9"/>
    </row>
    <row r="1033" spans="1:68">
      <c r="A1033" s="18"/>
      <c r="B1033" s="27"/>
      <c r="C1033" s="27"/>
      <c r="D1033" s="27"/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  <c r="AH1033" s="27"/>
      <c r="AI1033" s="27"/>
      <c r="AJ1033" s="27"/>
      <c r="AK1033" s="27"/>
      <c r="AL1033" s="27"/>
      <c r="AM1033" s="74"/>
      <c r="AN1033" s="55"/>
      <c r="AO1033" s="56"/>
      <c r="AP1033" s="56"/>
      <c r="AQ1033" s="56"/>
      <c r="AS1033" s="71"/>
      <c r="AT1033" s="56"/>
      <c r="AU1033" s="56"/>
      <c r="AV1033" s="56"/>
      <c r="AW1033" s="56"/>
      <c r="AX1033" s="56"/>
      <c r="AY1033" s="56"/>
      <c r="AZ1033" s="56"/>
      <c r="BA1033" s="56"/>
      <c r="BB1033" s="56"/>
      <c r="BC1033" s="56"/>
      <c r="BD1033" s="56"/>
      <c r="BE1033" s="56"/>
      <c r="BF1033" s="56"/>
      <c r="BG1033" s="56"/>
      <c r="BH1033" s="56"/>
      <c r="BI1033" s="44"/>
      <c r="BP1033" s="9"/>
    </row>
    <row r="1034" spans="1:68">
      <c r="A1034" s="18"/>
      <c r="B1034" s="27"/>
      <c r="C1034" s="27"/>
      <c r="D1034" s="27"/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27"/>
      <c r="AK1034" s="27"/>
      <c r="AL1034" s="27"/>
      <c r="AM1034" s="74"/>
      <c r="AN1034" s="55"/>
      <c r="AO1034" s="56"/>
      <c r="AP1034" s="56"/>
      <c r="AQ1034" s="56"/>
      <c r="AS1034" s="71"/>
      <c r="AT1034" s="56"/>
      <c r="AU1034" s="56"/>
      <c r="AV1034" s="56"/>
      <c r="AW1034" s="56"/>
      <c r="AX1034" s="56"/>
      <c r="AY1034" s="56"/>
      <c r="AZ1034" s="56"/>
      <c r="BA1034" s="56"/>
      <c r="BB1034" s="56"/>
      <c r="BC1034" s="56"/>
      <c r="BD1034" s="56"/>
      <c r="BE1034" s="56"/>
      <c r="BF1034" s="56"/>
      <c r="BG1034" s="56"/>
      <c r="BH1034" s="56"/>
      <c r="BI1034" s="44"/>
      <c r="BP1034" s="9"/>
    </row>
    <row r="1035" spans="1:68">
      <c r="A1035" s="18"/>
      <c r="B1035" s="27"/>
      <c r="C1035" s="27"/>
      <c r="D1035" s="27"/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  <c r="AH1035" s="27"/>
      <c r="AI1035" s="27"/>
      <c r="AJ1035" s="27"/>
      <c r="AK1035" s="27"/>
      <c r="AL1035" s="27"/>
      <c r="AM1035" s="74"/>
      <c r="AN1035" s="55"/>
      <c r="AO1035" s="56"/>
      <c r="AP1035" s="56"/>
      <c r="AQ1035" s="56"/>
      <c r="AS1035" s="71"/>
      <c r="AT1035" s="56"/>
      <c r="AU1035" s="56"/>
      <c r="AV1035" s="56"/>
      <c r="AW1035" s="56"/>
      <c r="AX1035" s="56"/>
      <c r="AY1035" s="56"/>
      <c r="AZ1035" s="56"/>
      <c r="BA1035" s="56"/>
      <c r="BB1035" s="56"/>
      <c r="BC1035" s="56"/>
      <c r="BD1035" s="56"/>
      <c r="BE1035" s="56"/>
      <c r="BF1035" s="56"/>
      <c r="BG1035" s="56"/>
      <c r="BH1035" s="56"/>
      <c r="BI1035" s="44"/>
      <c r="BP1035" s="9"/>
    </row>
    <row r="1036" spans="1:68">
      <c r="A1036" s="18"/>
      <c r="B1036" s="27"/>
      <c r="C1036" s="27"/>
      <c r="D1036" s="27"/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  <c r="AH1036" s="27"/>
      <c r="AI1036" s="27"/>
      <c r="AJ1036" s="27"/>
      <c r="AK1036" s="27"/>
      <c r="AL1036" s="27"/>
      <c r="AM1036" s="74"/>
      <c r="AN1036" s="55"/>
      <c r="AO1036" s="56"/>
      <c r="AP1036" s="56"/>
      <c r="AQ1036" s="56"/>
      <c r="AS1036" s="71"/>
      <c r="AT1036" s="56"/>
      <c r="AU1036" s="56"/>
      <c r="AV1036" s="56"/>
      <c r="AW1036" s="56"/>
      <c r="AX1036" s="56"/>
      <c r="AY1036" s="56"/>
      <c r="AZ1036" s="56"/>
      <c r="BA1036" s="56"/>
      <c r="BB1036" s="56"/>
      <c r="BC1036" s="56"/>
      <c r="BD1036" s="56"/>
      <c r="BE1036" s="56"/>
      <c r="BF1036" s="56"/>
      <c r="BG1036" s="56"/>
      <c r="BH1036" s="56"/>
      <c r="BI1036" s="44"/>
      <c r="BP1036" s="9"/>
    </row>
    <row r="1037" spans="1:68">
      <c r="A1037" s="18"/>
      <c r="B1037" s="27"/>
      <c r="C1037" s="27"/>
      <c r="D1037" s="27"/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27"/>
      <c r="AK1037" s="27"/>
      <c r="AL1037" s="27"/>
      <c r="AM1037" s="74"/>
      <c r="AN1037" s="55"/>
      <c r="AO1037" s="56"/>
      <c r="AP1037" s="56"/>
      <c r="AQ1037" s="56"/>
      <c r="AS1037" s="71"/>
      <c r="AT1037" s="56"/>
      <c r="AU1037" s="56"/>
      <c r="AV1037" s="56"/>
      <c r="AW1037" s="56"/>
      <c r="AX1037" s="56"/>
      <c r="AY1037" s="56"/>
      <c r="AZ1037" s="56"/>
      <c r="BA1037" s="56"/>
      <c r="BB1037" s="56"/>
      <c r="BC1037" s="56"/>
      <c r="BD1037" s="56"/>
      <c r="BE1037" s="56"/>
      <c r="BF1037" s="56"/>
      <c r="BG1037" s="56"/>
      <c r="BH1037" s="56"/>
      <c r="BI1037" s="44"/>
      <c r="BP1037" s="9"/>
    </row>
    <row r="1038" spans="1:68">
      <c r="A1038" s="18"/>
      <c r="B1038" s="27"/>
      <c r="C1038" s="27"/>
      <c r="D1038" s="27"/>
      <c r="E1038" s="27"/>
      <c r="F1038" s="27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27"/>
      <c r="AC1038" s="27"/>
      <c r="AD1038" s="27"/>
      <c r="AE1038" s="27"/>
      <c r="AF1038" s="27"/>
      <c r="AG1038" s="27"/>
      <c r="AH1038" s="27"/>
      <c r="AI1038" s="27"/>
      <c r="AJ1038" s="27"/>
      <c r="AK1038" s="27"/>
      <c r="AL1038" s="27"/>
      <c r="AM1038" s="74"/>
      <c r="AN1038" s="55"/>
      <c r="AO1038" s="56"/>
      <c r="AP1038" s="56"/>
      <c r="AQ1038" s="56"/>
      <c r="AS1038" s="71"/>
      <c r="AT1038" s="56"/>
      <c r="AU1038" s="56"/>
      <c r="AV1038" s="56"/>
      <c r="AW1038" s="56"/>
      <c r="AX1038" s="56"/>
      <c r="AY1038" s="56"/>
      <c r="AZ1038" s="56"/>
      <c r="BA1038" s="56"/>
      <c r="BB1038" s="56"/>
      <c r="BC1038" s="56"/>
      <c r="BD1038" s="56"/>
      <c r="BE1038" s="56"/>
      <c r="BF1038" s="56"/>
      <c r="BG1038" s="56"/>
      <c r="BH1038" s="56"/>
      <c r="BI1038" s="44"/>
      <c r="BP1038" s="9"/>
    </row>
    <row r="1039" spans="1:68">
      <c r="A1039" s="18"/>
      <c r="B1039" s="27"/>
      <c r="C1039" s="27"/>
      <c r="D1039" s="27"/>
      <c r="E1039" s="27"/>
      <c r="F1039" s="27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27"/>
      <c r="AC1039" s="27"/>
      <c r="AD1039" s="27"/>
      <c r="AE1039" s="27"/>
      <c r="AF1039" s="27"/>
      <c r="AG1039" s="27"/>
      <c r="AH1039" s="27"/>
      <c r="AI1039" s="27"/>
      <c r="AJ1039" s="27"/>
      <c r="AK1039" s="27"/>
      <c r="AL1039" s="27"/>
      <c r="AM1039" s="74"/>
      <c r="AN1039" s="55"/>
      <c r="AO1039" s="56"/>
      <c r="AP1039" s="56"/>
      <c r="AQ1039" s="56"/>
      <c r="AS1039" s="71"/>
      <c r="AT1039" s="56"/>
      <c r="AU1039" s="56"/>
      <c r="AV1039" s="56"/>
      <c r="AW1039" s="56"/>
      <c r="AX1039" s="56"/>
      <c r="AY1039" s="56"/>
      <c r="AZ1039" s="56"/>
      <c r="BA1039" s="56"/>
      <c r="BB1039" s="56"/>
      <c r="BC1039" s="56"/>
      <c r="BD1039" s="56"/>
      <c r="BE1039" s="56"/>
      <c r="BF1039" s="56"/>
      <c r="BG1039" s="56"/>
      <c r="BH1039" s="56"/>
      <c r="BI1039" s="44"/>
      <c r="BP1039" s="9"/>
    </row>
    <row r="1040" spans="1:68">
      <c r="A1040" s="18"/>
      <c r="B1040" s="27"/>
      <c r="C1040" s="27"/>
      <c r="D1040" s="27"/>
      <c r="E1040" s="27"/>
      <c r="F1040" s="27"/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27"/>
      <c r="AC1040" s="27"/>
      <c r="AD1040" s="27"/>
      <c r="AE1040" s="27"/>
      <c r="AF1040" s="27"/>
      <c r="AG1040" s="27"/>
      <c r="AH1040" s="27"/>
      <c r="AI1040" s="27"/>
      <c r="AJ1040" s="27"/>
      <c r="AK1040" s="27"/>
      <c r="AL1040" s="27"/>
      <c r="AM1040" s="74"/>
      <c r="AN1040" s="55"/>
      <c r="AO1040" s="56"/>
      <c r="AP1040" s="56"/>
      <c r="AQ1040" s="56"/>
      <c r="AS1040" s="71"/>
      <c r="AT1040" s="56"/>
      <c r="AU1040" s="56"/>
      <c r="AV1040" s="56"/>
      <c r="AW1040" s="56"/>
      <c r="AX1040" s="56"/>
      <c r="AY1040" s="56"/>
      <c r="AZ1040" s="56"/>
      <c r="BA1040" s="56"/>
      <c r="BB1040" s="56"/>
      <c r="BC1040" s="56"/>
      <c r="BD1040" s="56"/>
      <c r="BE1040" s="56"/>
      <c r="BF1040" s="56"/>
      <c r="BG1040" s="56"/>
      <c r="BH1040" s="56"/>
      <c r="BI1040" s="44"/>
      <c r="BP1040" s="9"/>
    </row>
    <row r="1041" spans="1:68">
      <c r="A1041" s="18"/>
      <c r="B1041" s="27"/>
      <c r="C1041" s="27"/>
      <c r="D1041" s="27"/>
      <c r="E1041" s="27"/>
      <c r="F1041" s="27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27"/>
      <c r="AH1041" s="27"/>
      <c r="AI1041" s="27"/>
      <c r="AJ1041" s="27"/>
      <c r="AK1041" s="27"/>
      <c r="AL1041" s="27"/>
      <c r="AM1041" s="74"/>
      <c r="AN1041" s="55"/>
      <c r="AO1041" s="56"/>
      <c r="AP1041" s="56"/>
      <c r="AQ1041" s="56"/>
      <c r="AS1041" s="71"/>
      <c r="AT1041" s="56"/>
      <c r="AU1041" s="56"/>
      <c r="AV1041" s="56"/>
      <c r="AW1041" s="56"/>
      <c r="AX1041" s="56"/>
      <c r="AY1041" s="56"/>
      <c r="AZ1041" s="56"/>
      <c r="BA1041" s="56"/>
      <c r="BB1041" s="56"/>
      <c r="BC1041" s="56"/>
      <c r="BD1041" s="56"/>
      <c r="BE1041" s="56"/>
      <c r="BF1041" s="56"/>
      <c r="BG1041" s="56"/>
      <c r="BH1041" s="56"/>
      <c r="BI1041" s="44"/>
      <c r="BP1041" s="9"/>
    </row>
    <row r="1042" spans="1:68">
      <c r="A1042" s="18"/>
      <c r="B1042" s="27"/>
      <c r="C1042" s="27"/>
      <c r="D1042" s="27"/>
      <c r="E1042" s="27"/>
      <c r="F1042" s="27"/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27"/>
      <c r="AC1042" s="27"/>
      <c r="AD1042" s="27"/>
      <c r="AE1042" s="27"/>
      <c r="AF1042" s="27"/>
      <c r="AG1042" s="27"/>
      <c r="AH1042" s="27"/>
      <c r="AI1042" s="27"/>
      <c r="AJ1042" s="27"/>
      <c r="AK1042" s="27"/>
      <c r="AL1042" s="27"/>
      <c r="AM1042" s="74"/>
      <c r="AN1042" s="55"/>
      <c r="AO1042" s="56"/>
      <c r="AP1042" s="56"/>
      <c r="AQ1042" s="56"/>
      <c r="AS1042" s="71"/>
      <c r="AT1042" s="56"/>
      <c r="AU1042" s="56"/>
      <c r="AV1042" s="56"/>
      <c r="AW1042" s="56"/>
      <c r="AX1042" s="56"/>
      <c r="AY1042" s="56"/>
      <c r="AZ1042" s="56"/>
      <c r="BA1042" s="56"/>
      <c r="BB1042" s="56"/>
      <c r="BC1042" s="56"/>
      <c r="BD1042" s="56"/>
      <c r="BE1042" s="56"/>
      <c r="BF1042" s="56"/>
      <c r="BG1042" s="56"/>
      <c r="BH1042" s="56"/>
      <c r="BI1042" s="44"/>
      <c r="BP1042" s="9"/>
    </row>
    <row r="1043" spans="1:68">
      <c r="A1043" s="18"/>
      <c r="B1043" s="27"/>
      <c r="C1043" s="27"/>
      <c r="D1043" s="27"/>
      <c r="E1043" s="27"/>
      <c r="F1043" s="27"/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27"/>
      <c r="AC1043" s="27"/>
      <c r="AD1043" s="27"/>
      <c r="AE1043" s="27"/>
      <c r="AF1043" s="27"/>
      <c r="AG1043" s="27"/>
      <c r="AH1043" s="27"/>
      <c r="AI1043" s="27"/>
      <c r="AJ1043" s="27"/>
      <c r="AK1043" s="27"/>
      <c r="AL1043" s="27"/>
      <c r="AM1043" s="74"/>
      <c r="AN1043" s="55"/>
      <c r="AO1043" s="56"/>
      <c r="AP1043" s="56"/>
      <c r="AQ1043" s="56"/>
      <c r="AS1043" s="71"/>
      <c r="AT1043" s="56"/>
      <c r="AU1043" s="56"/>
      <c r="AV1043" s="56"/>
      <c r="AW1043" s="56"/>
      <c r="AX1043" s="56"/>
      <c r="AY1043" s="56"/>
      <c r="AZ1043" s="56"/>
      <c r="BA1043" s="56"/>
      <c r="BB1043" s="56"/>
      <c r="BC1043" s="56"/>
      <c r="BD1043" s="56"/>
      <c r="BE1043" s="56"/>
      <c r="BF1043" s="56"/>
      <c r="BG1043" s="56"/>
      <c r="BH1043" s="56"/>
      <c r="BI1043" s="44"/>
      <c r="BP1043" s="9"/>
    </row>
    <row r="1044" spans="1:68">
      <c r="A1044" s="18"/>
      <c r="B1044" s="27"/>
      <c r="C1044" s="27"/>
      <c r="D1044" s="27"/>
      <c r="E1044" s="27"/>
      <c r="F1044" s="27"/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27"/>
      <c r="AC1044" s="27"/>
      <c r="AD1044" s="27"/>
      <c r="AE1044" s="27"/>
      <c r="AF1044" s="27"/>
      <c r="AG1044" s="27"/>
      <c r="AH1044" s="27"/>
      <c r="AI1044" s="27"/>
      <c r="AJ1044" s="27"/>
      <c r="AK1044" s="27"/>
      <c r="AL1044" s="27"/>
      <c r="AM1044" s="74"/>
      <c r="AN1044" s="55"/>
      <c r="AO1044" s="56"/>
      <c r="AP1044" s="56"/>
      <c r="AQ1044" s="56"/>
      <c r="AS1044" s="71"/>
      <c r="AT1044" s="56"/>
      <c r="AU1044" s="56"/>
      <c r="AV1044" s="56"/>
      <c r="AW1044" s="56"/>
      <c r="AX1044" s="56"/>
      <c r="AY1044" s="56"/>
      <c r="AZ1044" s="56"/>
      <c r="BA1044" s="56"/>
      <c r="BB1044" s="56"/>
      <c r="BC1044" s="56"/>
      <c r="BD1044" s="56"/>
      <c r="BE1044" s="56"/>
      <c r="BF1044" s="56"/>
      <c r="BG1044" s="56"/>
      <c r="BH1044" s="56"/>
      <c r="BI1044" s="44"/>
      <c r="BP1044" s="9"/>
    </row>
    <row r="1045" spans="1:68">
      <c r="A1045" s="18"/>
      <c r="B1045" s="27"/>
      <c r="C1045" s="27"/>
      <c r="D1045" s="27"/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27"/>
      <c r="AK1045" s="27"/>
      <c r="AL1045" s="27"/>
      <c r="AM1045" s="74"/>
      <c r="AN1045" s="55"/>
      <c r="AO1045" s="56"/>
      <c r="AP1045" s="56"/>
      <c r="AQ1045" s="56"/>
      <c r="AS1045" s="71"/>
      <c r="AT1045" s="56"/>
      <c r="AU1045" s="56"/>
      <c r="AV1045" s="56"/>
      <c r="AW1045" s="56"/>
      <c r="AX1045" s="56"/>
      <c r="AY1045" s="56"/>
      <c r="AZ1045" s="56"/>
      <c r="BA1045" s="56"/>
      <c r="BB1045" s="56"/>
      <c r="BC1045" s="56"/>
      <c r="BD1045" s="56"/>
      <c r="BE1045" s="56"/>
      <c r="BF1045" s="56"/>
      <c r="BG1045" s="56"/>
      <c r="BH1045" s="56"/>
      <c r="BI1045" s="44"/>
      <c r="BP1045" s="9"/>
    </row>
    <row r="1046" spans="1:68">
      <c r="A1046" s="18"/>
      <c r="B1046" s="27"/>
      <c r="C1046" s="27"/>
      <c r="D1046" s="27"/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27"/>
      <c r="AK1046" s="27"/>
      <c r="AL1046" s="27"/>
      <c r="AM1046" s="74"/>
      <c r="AN1046" s="55"/>
      <c r="AO1046" s="56"/>
      <c r="AP1046" s="56"/>
      <c r="AQ1046" s="56"/>
      <c r="AS1046" s="71"/>
      <c r="AT1046" s="56"/>
      <c r="AU1046" s="56"/>
      <c r="AV1046" s="56"/>
      <c r="AW1046" s="56"/>
      <c r="AX1046" s="56"/>
      <c r="AY1046" s="56"/>
      <c r="AZ1046" s="56"/>
      <c r="BA1046" s="56"/>
      <c r="BB1046" s="56"/>
      <c r="BC1046" s="56"/>
      <c r="BD1046" s="56"/>
      <c r="BE1046" s="56"/>
      <c r="BF1046" s="56"/>
      <c r="BG1046" s="56"/>
      <c r="BH1046" s="56"/>
      <c r="BI1046" s="44"/>
      <c r="BP1046" s="9"/>
    </row>
    <row r="1047" spans="1:68">
      <c r="A1047" s="18"/>
      <c r="B1047" s="27"/>
      <c r="C1047" s="27"/>
      <c r="D1047" s="27"/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27"/>
      <c r="AK1047" s="27"/>
      <c r="AL1047" s="27"/>
      <c r="AM1047" s="74"/>
      <c r="AN1047" s="55"/>
      <c r="AO1047" s="56"/>
      <c r="AP1047" s="56"/>
      <c r="AQ1047" s="56"/>
      <c r="AS1047" s="71"/>
      <c r="AT1047" s="56"/>
      <c r="AU1047" s="56"/>
      <c r="AV1047" s="56"/>
      <c r="AW1047" s="56"/>
      <c r="AX1047" s="56"/>
      <c r="AY1047" s="56"/>
      <c r="AZ1047" s="56"/>
      <c r="BA1047" s="56"/>
      <c r="BB1047" s="56"/>
      <c r="BC1047" s="56"/>
      <c r="BD1047" s="56"/>
      <c r="BE1047" s="56"/>
      <c r="BF1047" s="56"/>
      <c r="BG1047" s="56"/>
      <c r="BH1047" s="56"/>
      <c r="BI1047" s="44"/>
      <c r="BP1047" s="9"/>
    </row>
    <row r="1048" spans="1:68">
      <c r="A1048" s="18"/>
      <c r="B1048" s="27"/>
      <c r="C1048" s="27"/>
      <c r="D1048" s="27"/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27"/>
      <c r="AK1048" s="27"/>
      <c r="AL1048" s="27"/>
      <c r="AM1048" s="74"/>
      <c r="AN1048" s="55"/>
      <c r="AO1048" s="56"/>
      <c r="AP1048" s="56"/>
      <c r="AQ1048" s="56"/>
      <c r="AS1048" s="71"/>
      <c r="AT1048" s="56"/>
      <c r="AU1048" s="56"/>
      <c r="AV1048" s="56"/>
      <c r="AW1048" s="56"/>
      <c r="AX1048" s="56"/>
      <c r="AY1048" s="56"/>
      <c r="AZ1048" s="56"/>
      <c r="BA1048" s="56"/>
      <c r="BB1048" s="56"/>
      <c r="BC1048" s="56"/>
      <c r="BD1048" s="56"/>
      <c r="BE1048" s="56"/>
      <c r="BF1048" s="56"/>
      <c r="BG1048" s="56"/>
      <c r="BH1048" s="56"/>
      <c r="BI1048" s="44"/>
      <c r="BP1048" s="9"/>
    </row>
    <row r="1049" spans="1:68">
      <c r="A1049" s="18"/>
      <c r="B1049" s="27"/>
      <c r="C1049" s="27"/>
      <c r="D1049" s="27"/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27"/>
      <c r="AK1049" s="27"/>
      <c r="AL1049" s="27"/>
      <c r="AM1049" s="74"/>
      <c r="AN1049" s="55"/>
      <c r="AO1049" s="56"/>
      <c r="AP1049" s="56"/>
      <c r="AQ1049" s="56"/>
      <c r="AS1049" s="71"/>
      <c r="AT1049" s="56"/>
      <c r="AU1049" s="56"/>
      <c r="AV1049" s="56"/>
      <c r="AW1049" s="56"/>
      <c r="AX1049" s="56"/>
      <c r="AY1049" s="56"/>
      <c r="AZ1049" s="56"/>
      <c r="BA1049" s="56"/>
      <c r="BB1049" s="56"/>
      <c r="BC1049" s="56"/>
      <c r="BD1049" s="56"/>
      <c r="BE1049" s="56"/>
      <c r="BF1049" s="56"/>
      <c r="BG1049" s="56"/>
      <c r="BH1049" s="56"/>
      <c r="BI1049" s="44"/>
      <c r="BP1049" s="9"/>
    </row>
    <row r="1050" spans="1:68">
      <c r="A1050" s="18"/>
      <c r="B1050" s="27"/>
      <c r="C1050" s="27"/>
      <c r="D1050" s="27"/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27"/>
      <c r="AK1050" s="27"/>
      <c r="AL1050" s="27"/>
      <c r="AM1050" s="74"/>
      <c r="AN1050" s="55"/>
      <c r="AO1050" s="56"/>
      <c r="AP1050" s="56"/>
      <c r="AQ1050" s="56"/>
      <c r="AS1050" s="71"/>
      <c r="AT1050" s="56"/>
      <c r="AU1050" s="56"/>
      <c r="AV1050" s="56"/>
      <c r="AW1050" s="56"/>
      <c r="AX1050" s="56"/>
      <c r="AY1050" s="56"/>
      <c r="AZ1050" s="56"/>
      <c r="BA1050" s="56"/>
      <c r="BB1050" s="56"/>
      <c r="BC1050" s="56"/>
      <c r="BD1050" s="56"/>
      <c r="BE1050" s="56"/>
      <c r="BF1050" s="56"/>
      <c r="BG1050" s="56"/>
      <c r="BH1050" s="56"/>
      <c r="BI1050" s="44"/>
      <c r="BP1050" s="9"/>
    </row>
    <row r="1051" spans="1:68">
      <c r="A1051" s="18"/>
      <c r="B1051" s="27"/>
      <c r="C1051" s="27"/>
      <c r="D1051" s="27"/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27"/>
      <c r="AK1051" s="27"/>
      <c r="AL1051" s="27"/>
      <c r="AM1051" s="74"/>
      <c r="AN1051" s="55"/>
      <c r="AO1051" s="56"/>
      <c r="AP1051" s="56"/>
      <c r="AQ1051" s="56"/>
      <c r="AS1051" s="71"/>
      <c r="AT1051" s="56"/>
      <c r="AU1051" s="56"/>
      <c r="AV1051" s="56"/>
      <c r="AW1051" s="56"/>
      <c r="AX1051" s="56"/>
      <c r="AY1051" s="56"/>
      <c r="AZ1051" s="56"/>
      <c r="BA1051" s="56"/>
      <c r="BB1051" s="56"/>
      <c r="BC1051" s="56"/>
      <c r="BD1051" s="56"/>
      <c r="BE1051" s="56"/>
      <c r="BF1051" s="56"/>
      <c r="BG1051" s="56"/>
      <c r="BH1051" s="56"/>
      <c r="BI1051" s="44"/>
      <c r="BP1051" s="9"/>
    </row>
    <row r="1052" spans="1:68">
      <c r="A1052" s="18"/>
      <c r="B1052" s="27"/>
      <c r="C1052" s="27"/>
      <c r="D1052" s="27"/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27"/>
      <c r="AK1052" s="27"/>
      <c r="AL1052" s="27"/>
      <c r="AM1052" s="74"/>
      <c r="AN1052" s="55"/>
      <c r="AO1052" s="56"/>
      <c r="AP1052" s="56"/>
      <c r="AQ1052" s="56"/>
      <c r="AS1052" s="71"/>
      <c r="AT1052" s="56"/>
      <c r="AU1052" s="56"/>
      <c r="AV1052" s="56"/>
      <c r="AW1052" s="56"/>
      <c r="AX1052" s="56"/>
      <c r="AY1052" s="56"/>
      <c r="AZ1052" s="56"/>
      <c r="BA1052" s="56"/>
      <c r="BB1052" s="56"/>
      <c r="BC1052" s="56"/>
      <c r="BD1052" s="56"/>
      <c r="BE1052" s="56"/>
      <c r="BF1052" s="56"/>
      <c r="BG1052" s="56"/>
      <c r="BH1052" s="56"/>
      <c r="BI1052" s="44"/>
      <c r="BP1052" s="9"/>
    </row>
    <row r="1053" spans="1:68">
      <c r="A1053" s="18"/>
      <c r="B1053" s="27"/>
      <c r="C1053" s="27"/>
      <c r="D1053" s="27"/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27"/>
      <c r="AK1053" s="27"/>
      <c r="AL1053" s="27"/>
      <c r="AM1053" s="74"/>
      <c r="AN1053" s="55"/>
      <c r="AO1053" s="56"/>
      <c r="AP1053" s="56"/>
      <c r="AQ1053" s="56"/>
      <c r="AS1053" s="71"/>
      <c r="AT1053" s="56"/>
      <c r="AU1053" s="56"/>
      <c r="AV1053" s="56"/>
      <c r="AW1053" s="56"/>
      <c r="AX1053" s="56"/>
      <c r="AY1053" s="56"/>
      <c r="AZ1053" s="56"/>
      <c r="BA1053" s="56"/>
      <c r="BB1053" s="56"/>
      <c r="BC1053" s="56"/>
      <c r="BD1053" s="56"/>
      <c r="BE1053" s="56"/>
      <c r="BF1053" s="56"/>
      <c r="BG1053" s="56"/>
      <c r="BH1053" s="56"/>
      <c r="BI1053" s="44"/>
      <c r="BP1053" s="9"/>
    </row>
    <row r="1054" spans="1:68">
      <c r="A1054" s="18"/>
      <c r="B1054" s="27"/>
      <c r="C1054" s="27"/>
      <c r="D1054" s="27"/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27"/>
      <c r="AK1054" s="27"/>
      <c r="AL1054" s="27"/>
      <c r="AM1054" s="74"/>
      <c r="AN1054" s="55"/>
      <c r="AO1054" s="56"/>
      <c r="AP1054" s="56"/>
      <c r="AQ1054" s="56"/>
      <c r="AS1054" s="71"/>
      <c r="AT1054" s="56"/>
      <c r="AU1054" s="56"/>
      <c r="AV1054" s="56"/>
      <c r="AW1054" s="56"/>
      <c r="AX1054" s="56"/>
      <c r="AY1054" s="56"/>
      <c r="AZ1054" s="56"/>
      <c r="BA1054" s="56"/>
      <c r="BB1054" s="56"/>
      <c r="BC1054" s="56"/>
      <c r="BD1054" s="56"/>
      <c r="BE1054" s="56"/>
      <c r="BF1054" s="56"/>
      <c r="BG1054" s="56"/>
      <c r="BH1054" s="56"/>
      <c r="BI1054" s="44"/>
      <c r="BP1054" s="9"/>
    </row>
    <row r="1055" spans="1:68">
      <c r="A1055" s="18"/>
      <c r="B1055" s="27"/>
      <c r="C1055" s="27"/>
      <c r="D1055" s="27"/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27"/>
      <c r="AK1055" s="27"/>
      <c r="AL1055" s="27"/>
      <c r="AM1055" s="74"/>
      <c r="AN1055" s="55"/>
      <c r="AO1055" s="56"/>
      <c r="AP1055" s="56"/>
      <c r="AQ1055" s="56"/>
      <c r="AS1055" s="71"/>
      <c r="AT1055" s="56"/>
      <c r="AU1055" s="56"/>
      <c r="AV1055" s="56"/>
      <c r="AW1055" s="56"/>
      <c r="AX1055" s="56"/>
      <c r="AY1055" s="56"/>
      <c r="AZ1055" s="56"/>
      <c r="BA1055" s="56"/>
      <c r="BB1055" s="56"/>
      <c r="BC1055" s="56"/>
      <c r="BD1055" s="56"/>
      <c r="BE1055" s="56"/>
      <c r="BF1055" s="56"/>
      <c r="BG1055" s="56"/>
      <c r="BH1055" s="56"/>
      <c r="BI1055" s="44"/>
      <c r="BP1055" s="9"/>
    </row>
    <row r="1056" spans="1:68">
      <c r="A1056" s="18"/>
      <c r="B1056" s="27"/>
      <c r="C1056" s="27"/>
      <c r="D1056" s="27"/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  <c r="AH1056" s="27"/>
      <c r="AI1056" s="27"/>
      <c r="AJ1056" s="27"/>
      <c r="AK1056" s="27"/>
      <c r="AL1056" s="27"/>
      <c r="AM1056" s="74"/>
      <c r="AN1056" s="55"/>
      <c r="AO1056" s="56"/>
      <c r="AP1056" s="56"/>
      <c r="AQ1056" s="56"/>
      <c r="AS1056" s="71"/>
      <c r="AT1056" s="56"/>
      <c r="AU1056" s="56"/>
      <c r="AV1056" s="56"/>
      <c r="AW1056" s="56"/>
      <c r="AX1056" s="56"/>
      <c r="AY1056" s="56"/>
      <c r="AZ1056" s="56"/>
      <c r="BA1056" s="56"/>
      <c r="BB1056" s="56"/>
      <c r="BC1056" s="56"/>
      <c r="BD1056" s="56"/>
      <c r="BE1056" s="56"/>
      <c r="BF1056" s="56"/>
      <c r="BG1056" s="56"/>
      <c r="BH1056" s="56"/>
      <c r="BI1056" s="44"/>
      <c r="BP1056" s="9"/>
    </row>
    <row r="1057" spans="1:68">
      <c r="A1057" s="18"/>
      <c r="B1057" s="27"/>
      <c r="C1057" s="27"/>
      <c r="D1057" s="27"/>
      <c r="E1057" s="27"/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27"/>
      <c r="AH1057" s="27"/>
      <c r="AI1057" s="27"/>
      <c r="AJ1057" s="27"/>
      <c r="AK1057" s="27"/>
      <c r="AL1057" s="27"/>
      <c r="AM1057" s="74"/>
      <c r="AN1057" s="55"/>
      <c r="AO1057" s="56"/>
      <c r="AP1057" s="56"/>
      <c r="AQ1057" s="56"/>
      <c r="AS1057" s="71"/>
      <c r="AT1057" s="56"/>
      <c r="AU1057" s="56"/>
      <c r="AV1057" s="56"/>
      <c r="AW1057" s="56"/>
      <c r="AX1057" s="56"/>
      <c r="AY1057" s="56"/>
      <c r="AZ1057" s="56"/>
      <c r="BA1057" s="56"/>
      <c r="BB1057" s="56"/>
      <c r="BC1057" s="56"/>
      <c r="BD1057" s="56"/>
      <c r="BE1057" s="56"/>
      <c r="BF1057" s="56"/>
      <c r="BG1057" s="56"/>
      <c r="BH1057" s="56"/>
      <c r="BI1057" s="44"/>
      <c r="BP1057" s="9"/>
    </row>
    <row r="1058" spans="1:68">
      <c r="A1058" s="18"/>
      <c r="B1058" s="27"/>
      <c r="C1058" s="27"/>
      <c r="D1058" s="27"/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27"/>
      <c r="AK1058" s="27"/>
      <c r="AL1058" s="27"/>
      <c r="AM1058" s="74"/>
      <c r="AN1058" s="55"/>
      <c r="AO1058" s="56"/>
      <c r="AP1058" s="56"/>
      <c r="AQ1058" s="56"/>
      <c r="AS1058" s="71"/>
      <c r="AT1058" s="56"/>
      <c r="AU1058" s="56"/>
      <c r="AV1058" s="56"/>
      <c r="AW1058" s="56"/>
      <c r="AX1058" s="56"/>
      <c r="AY1058" s="56"/>
      <c r="AZ1058" s="56"/>
      <c r="BA1058" s="56"/>
      <c r="BB1058" s="56"/>
      <c r="BC1058" s="56"/>
      <c r="BD1058" s="56"/>
      <c r="BE1058" s="56"/>
      <c r="BF1058" s="56"/>
      <c r="BG1058" s="56"/>
      <c r="BH1058" s="56"/>
      <c r="BI1058" s="44"/>
      <c r="BP1058" s="9"/>
    </row>
    <row r="1059" spans="1:68">
      <c r="A1059" s="18"/>
      <c r="B1059" s="27"/>
      <c r="C1059" s="27"/>
      <c r="D1059" s="27"/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  <c r="AH1059" s="27"/>
      <c r="AI1059" s="27"/>
      <c r="AJ1059" s="27"/>
      <c r="AK1059" s="27"/>
      <c r="AL1059" s="27"/>
      <c r="AM1059" s="74"/>
      <c r="AN1059" s="55"/>
      <c r="AO1059" s="56"/>
      <c r="AP1059" s="56"/>
      <c r="AQ1059" s="56"/>
      <c r="AS1059" s="71"/>
      <c r="AT1059" s="56"/>
      <c r="AU1059" s="56"/>
      <c r="AV1059" s="56"/>
      <c r="AW1059" s="56"/>
      <c r="AX1059" s="56"/>
      <c r="AY1059" s="56"/>
      <c r="AZ1059" s="56"/>
      <c r="BA1059" s="56"/>
      <c r="BB1059" s="56"/>
      <c r="BC1059" s="56"/>
      <c r="BD1059" s="56"/>
      <c r="BE1059" s="56"/>
      <c r="BF1059" s="56"/>
      <c r="BG1059" s="56"/>
      <c r="BH1059" s="56"/>
      <c r="BI1059" s="44"/>
      <c r="BP1059" s="9"/>
    </row>
    <row r="1060" spans="1:68">
      <c r="A1060" s="18"/>
      <c r="B1060" s="27"/>
      <c r="C1060" s="27"/>
      <c r="D1060" s="27"/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7"/>
      <c r="AH1060" s="27"/>
      <c r="AI1060" s="27"/>
      <c r="AJ1060" s="27"/>
      <c r="AK1060" s="27"/>
      <c r="AL1060" s="27"/>
      <c r="AM1060" s="74"/>
      <c r="AN1060" s="55"/>
      <c r="AO1060" s="56"/>
      <c r="AP1060" s="56"/>
      <c r="AQ1060" s="56"/>
      <c r="AS1060" s="71"/>
      <c r="AT1060" s="56"/>
      <c r="AU1060" s="56"/>
      <c r="AV1060" s="56"/>
      <c r="AW1060" s="56"/>
      <c r="AX1060" s="56"/>
      <c r="AY1060" s="56"/>
      <c r="AZ1060" s="56"/>
      <c r="BA1060" s="56"/>
      <c r="BB1060" s="56"/>
      <c r="BC1060" s="56"/>
      <c r="BD1060" s="56"/>
      <c r="BE1060" s="56"/>
      <c r="BF1060" s="56"/>
      <c r="BG1060" s="56"/>
      <c r="BH1060" s="56"/>
      <c r="BI1060" s="44"/>
      <c r="BP1060" s="9"/>
    </row>
    <row r="1061" spans="1:68">
      <c r="A1061" s="18"/>
      <c r="B1061" s="27"/>
      <c r="C1061" s="27"/>
      <c r="D1061" s="27"/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  <c r="AH1061" s="27"/>
      <c r="AI1061" s="27"/>
      <c r="AJ1061" s="27"/>
      <c r="AK1061" s="27"/>
      <c r="AL1061" s="27"/>
      <c r="AM1061" s="74"/>
      <c r="AN1061" s="55"/>
      <c r="AO1061" s="56"/>
      <c r="AP1061" s="56"/>
      <c r="AQ1061" s="56"/>
      <c r="AS1061" s="71"/>
      <c r="AT1061" s="56"/>
      <c r="AU1061" s="56"/>
      <c r="AV1061" s="56"/>
      <c r="AW1061" s="56"/>
      <c r="AX1061" s="56"/>
      <c r="AY1061" s="56"/>
      <c r="AZ1061" s="56"/>
      <c r="BA1061" s="56"/>
      <c r="BB1061" s="56"/>
      <c r="BC1061" s="56"/>
      <c r="BD1061" s="56"/>
      <c r="BE1061" s="56"/>
      <c r="BF1061" s="56"/>
      <c r="BG1061" s="56"/>
      <c r="BH1061" s="56"/>
      <c r="BI1061" s="44"/>
      <c r="BP1061" s="9"/>
    </row>
    <row r="1062" spans="1:68">
      <c r="A1062" s="18"/>
      <c r="B1062" s="27"/>
      <c r="C1062" s="27"/>
      <c r="D1062" s="27"/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27"/>
      <c r="AH1062" s="27"/>
      <c r="AI1062" s="27"/>
      <c r="AJ1062" s="27"/>
      <c r="AK1062" s="27"/>
      <c r="AL1062" s="27"/>
      <c r="AM1062" s="74"/>
      <c r="AN1062" s="55"/>
      <c r="AO1062" s="56"/>
      <c r="AP1062" s="56"/>
      <c r="AQ1062" s="56"/>
      <c r="AS1062" s="71"/>
      <c r="AT1062" s="56"/>
      <c r="AU1062" s="56"/>
      <c r="AV1062" s="56"/>
      <c r="AW1062" s="56"/>
      <c r="AX1062" s="56"/>
      <c r="AY1062" s="56"/>
      <c r="AZ1062" s="56"/>
      <c r="BA1062" s="56"/>
      <c r="BB1062" s="56"/>
      <c r="BC1062" s="56"/>
      <c r="BD1062" s="56"/>
      <c r="BE1062" s="56"/>
      <c r="BF1062" s="56"/>
      <c r="BG1062" s="56"/>
      <c r="BH1062" s="56"/>
      <c r="BI1062" s="44"/>
      <c r="BP1062" s="9"/>
    </row>
    <row r="1063" spans="1:68">
      <c r="A1063" s="18"/>
      <c r="B1063" s="27"/>
      <c r="C1063" s="27"/>
      <c r="D1063" s="27"/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27"/>
      <c r="AH1063" s="27"/>
      <c r="AI1063" s="27"/>
      <c r="AJ1063" s="27"/>
      <c r="AK1063" s="27"/>
      <c r="AL1063" s="27"/>
      <c r="AM1063" s="74"/>
      <c r="AN1063" s="55"/>
      <c r="AO1063" s="56"/>
      <c r="AP1063" s="56"/>
      <c r="AQ1063" s="56"/>
      <c r="AS1063" s="71"/>
      <c r="AT1063" s="56"/>
      <c r="AU1063" s="56"/>
      <c r="AV1063" s="56"/>
      <c r="AW1063" s="56"/>
      <c r="AX1063" s="56"/>
      <c r="AY1063" s="56"/>
      <c r="AZ1063" s="56"/>
      <c r="BA1063" s="56"/>
      <c r="BB1063" s="56"/>
      <c r="BC1063" s="56"/>
      <c r="BD1063" s="56"/>
      <c r="BE1063" s="56"/>
      <c r="BF1063" s="56"/>
      <c r="BG1063" s="56"/>
      <c r="BH1063" s="56"/>
      <c r="BI1063" s="44"/>
      <c r="BP1063" s="9"/>
    </row>
    <row r="1064" spans="1:68">
      <c r="A1064" s="18"/>
      <c r="B1064" s="27"/>
      <c r="C1064" s="27"/>
      <c r="D1064" s="27"/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  <c r="AH1064" s="27"/>
      <c r="AI1064" s="27"/>
      <c r="AJ1064" s="27"/>
      <c r="AK1064" s="27"/>
      <c r="AL1064" s="27"/>
      <c r="AM1064" s="74"/>
      <c r="AN1064" s="55"/>
      <c r="AO1064" s="56"/>
      <c r="AP1064" s="56"/>
      <c r="AQ1064" s="56"/>
      <c r="AS1064" s="71"/>
      <c r="AT1064" s="56"/>
      <c r="AU1064" s="56"/>
      <c r="AV1064" s="56"/>
      <c r="AW1064" s="56"/>
      <c r="AX1064" s="56"/>
      <c r="AY1064" s="56"/>
      <c r="AZ1064" s="56"/>
      <c r="BA1064" s="56"/>
      <c r="BB1064" s="56"/>
      <c r="BC1064" s="56"/>
      <c r="BD1064" s="56"/>
      <c r="BE1064" s="56"/>
      <c r="BF1064" s="56"/>
      <c r="BG1064" s="56"/>
      <c r="BH1064" s="56"/>
      <c r="BI1064" s="44"/>
      <c r="BP1064" s="9"/>
    </row>
    <row r="1065" spans="1:68">
      <c r="A1065" s="18"/>
      <c r="B1065" s="27"/>
      <c r="C1065" s="27"/>
      <c r="D1065" s="27"/>
      <c r="E1065" s="27"/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27"/>
      <c r="AH1065" s="27"/>
      <c r="AI1065" s="27"/>
      <c r="AJ1065" s="27"/>
      <c r="AK1065" s="27"/>
      <c r="AL1065" s="27"/>
      <c r="AM1065" s="74"/>
      <c r="AN1065" s="55"/>
      <c r="AO1065" s="56"/>
      <c r="AP1065" s="56"/>
      <c r="AQ1065" s="56"/>
      <c r="AS1065" s="71"/>
      <c r="AT1065" s="56"/>
      <c r="AU1065" s="56"/>
      <c r="AV1065" s="56"/>
      <c r="AW1065" s="56"/>
      <c r="AX1065" s="56"/>
      <c r="AY1065" s="56"/>
      <c r="AZ1065" s="56"/>
      <c r="BA1065" s="56"/>
      <c r="BB1065" s="56"/>
      <c r="BC1065" s="56"/>
      <c r="BD1065" s="56"/>
      <c r="BE1065" s="56"/>
      <c r="BF1065" s="56"/>
      <c r="BG1065" s="56"/>
      <c r="BH1065" s="56"/>
      <c r="BI1065" s="44"/>
      <c r="BP1065" s="9"/>
    </row>
    <row r="1066" spans="1:68">
      <c r="A1066" s="18"/>
      <c r="B1066" s="27"/>
      <c r="C1066" s="27"/>
      <c r="D1066" s="27"/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27"/>
      <c r="AH1066" s="27"/>
      <c r="AI1066" s="27"/>
      <c r="AJ1066" s="27"/>
      <c r="AK1066" s="27"/>
      <c r="AL1066" s="27"/>
      <c r="AM1066" s="74"/>
      <c r="AN1066" s="55"/>
      <c r="AO1066" s="56"/>
      <c r="AP1066" s="56"/>
      <c r="AQ1066" s="56"/>
      <c r="AS1066" s="71"/>
      <c r="AT1066" s="56"/>
      <c r="AU1066" s="56"/>
      <c r="AV1066" s="56"/>
      <c r="AW1066" s="56"/>
      <c r="AX1066" s="56"/>
      <c r="AY1066" s="56"/>
      <c r="AZ1066" s="56"/>
      <c r="BA1066" s="56"/>
      <c r="BB1066" s="56"/>
      <c r="BC1066" s="56"/>
      <c r="BD1066" s="56"/>
      <c r="BE1066" s="56"/>
      <c r="BF1066" s="56"/>
      <c r="BG1066" s="56"/>
      <c r="BH1066" s="56"/>
      <c r="BI1066" s="44"/>
      <c r="BP1066" s="9"/>
    </row>
    <row r="1067" spans="1:68">
      <c r="A1067" s="18"/>
      <c r="B1067" s="27"/>
      <c r="C1067" s="27"/>
      <c r="D1067" s="27"/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  <c r="AH1067" s="27"/>
      <c r="AI1067" s="27"/>
      <c r="AJ1067" s="27"/>
      <c r="AK1067" s="27"/>
      <c r="AL1067" s="27"/>
      <c r="AM1067" s="74"/>
      <c r="AN1067" s="55"/>
      <c r="AO1067" s="56"/>
      <c r="AP1067" s="56"/>
      <c r="AQ1067" s="56"/>
      <c r="AS1067" s="71"/>
      <c r="AT1067" s="56"/>
      <c r="AU1067" s="56"/>
      <c r="AV1067" s="56"/>
      <c r="AW1067" s="56"/>
      <c r="AX1067" s="56"/>
      <c r="AY1067" s="56"/>
      <c r="AZ1067" s="56"/>
      <c r="BA1067" s="56"/>
      <c r="BB1067" s="56"/>
      <c r="BC1067" s="56"/>
      <c r="BD1067" s="56"/>
      <c r="BE1067" s="56"/>
      <c r="BF1067" s="56"/>
      <c r="BG1067" s="56"/>
      <c r="BH1067" s="56"/>
      <c r="BI1067" s="44"/>
      <c r="BP1067" s="9"/>
    </row>
    <row r="1068" spans="1:68">
      <c r="A1068" s="18"/>
      <c r="B1068" s="27"/>
      <c r="C1068" s="27"/>
      <c r="D1068" s="27"/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7"/>
      <c r="AH1068" s="27"/>
      <c r="AI1068" s="27"/>
      <c r="AJ1068" s="27"/>
      <c r="AK1068" s="27"/>
      <c r="AL1068" s="27"/>
      <c r="AM1068" s="74"/>
      <c r="AN1068" s="55"/>
      <c r="AO1068" s="56"/>
      <c r="AP1068" s="56"/>
      <c r="AQ1068" s="56"/>
      <c r="AS1068" s="71"/>
      <c r="AT1068" s="56"/>
      <c r="AU1068" s="56"/>
      <c r="AV1068" s="56"/>
      <c r="AW1068" s="56"/>
      <c r="AX1068" s="56"/>
      <c r="AY1068" s="56"/>
      <c r="AZ1068" s="56"/>
      <c r="BA1068" s="56"/>
      <c r="BB1068" s="56"/>
      <c r="BC1068" s="56"/>
      <c r="BD1068" s="56"/>
      <c r="BE1068" s="56"/>
      <c r="BF1068" s="56"/>
      <c r="BG1068" s="56"/>
      <c r="BH1068" s="56"/>
      <c r="BI1068" s="44"/>
      <c r="BP1068" s="9"/>
    </row>
    <row r="1069" spans="1:68">
      <c r="A1069" s="18"/>
      <c r="B1069" s="27"/>
      <c r="C1069" s="27"/>
      <c r="D1069" s="27"/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27"/>
      <c r="AH1069" s="27"/>
      <c r="AI1069" s="27"/>
      <c r="AJ1069" s="27"/>
      <c r="AK1069" s="27"/>
      <c r="AL1069" s="27"/>
      <c r="AM1069" s="74"/>
      <c r="AN1069" s="55"/>
      <c r="AO1069" s="56"/>
      <c r="AP1069" s="56"/>
      <c r="AQ1069" s="56"/>
      <c r="AS1069" s="71"/>
      <c r="AT1069" s="56"/>
      <c r="AU1069" s="56"/>
      <c r="AV1069" s="56"/>
      <c r="AW1069" s="56"/>
      <c r="AX1069" s="56"/>
      <c r="AY1069" s="56"/>
      <c r="AZ1069" s="56"/>
      <c r="BA1069" s="56"/>
      <c r="BB1069" s="56"/>
      <c r="BC1069" s="56"/>
      <c r="BD1069" s="56"/>
      <c r="BE1069" s="56"/>
      <c r="BF1069" s="56"/>
      <c r="BG1069" s="56"/>
      <c r="BH1069" s="56"/>
      <c r="BI1069" s="44"/>
      <c r="BP1069" s="9"/>
    </row>
    <row r="1070" spans="1:68">
      <c r="A1070" s="18"/>
      <c r="B1070" s="27"/>
      <c r="C1070" s="27"/>
      <c r="D1070" s="27"/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  <c r="AH1070" s="27"/>
      <c r="AI1070" s="27"/>
      <c r="AJ1070" s="27"/>
      <c r="AK1070" s="27"/>
      <c r="AL1070" s="27"/>
      <c r="AM1070" s="74"/>
      <c r="AN1070" s="55"/>
      <c r="AO1070" s="56"/>
      <c r="AP1070" s="56"/>
      <c r="AQ1070" s="56"/>
      <c r="AS1070" s="71"/>
      <c r="AT1070" s="56"/>
      <c r="AU1070" s="56"/>
      <c r="AV1070" s="56"/>
      <c r="AW1070" s="56"/>
      <c r="AX1070" s="56"/>
      <c r="AY1070" s="56"/>
      <c r="AZ1070" s="56"/>
      <c r="BA1070" s="56"/>
      <c r="BB1070" s="56"/>
      <c r="BC1070" s="56"/>
      <c r="BD1070" s="56"/>
      <c r="BE1070" s="56"/>
      <c r="BF1070" s="56"/>
      <c r="BG1070" s="56"/>
      <c r="BH1070" s="56"/>
      <c r="BI1070" s="44"/>
      <c r="BP1070" s="9"/>
    </row>
    <row r="1071" spans="1:68">
      <c r="A1071" s="18"/>
      <c r="B1071" s="27"/>
      <c r="C1071" s="27"/>
      <c r="D1071" s="27"/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27"/>
      <c r="AH1071" s="27"/>
      <c r="AI1071" s="27"/>
      <c r="AJ1071" s="27"/>
      <c r="AK1071" s="27"/>
      <c r="AL1071" s="27"/>
      <c r="AM1071" s="74"/>
      <c r="AN1071" s="55"/>
      <c r="AO1071" s="56"/>
      <c r="AP1071" s="56"/>
      <c r="AQ1071" s="56"/>
      <c r="AS1071" s="71"/>
      <c r="AT1071" s="56"/>
      <c r="AU1071" s="56"/>
      <c r="AV1071" s="56"/>
      <c r="AW1071" s="56"/>
      <c r="AX1071" s="56"/>
      <c r="AY1071" s="56"/>
      <c r="AZ1071" s="56"/>
      <c r="BA1071" s="56"/>
      <c r="BB1071" s="56"/>
      <c r="BC1071" s="56"/>
      <c r="BD1071" s="56"/>
      <c r="BE1071" s="56"/>
      <c r="BF1071" s="56"/>
      <c r="BG1071" s="56"/>
      <c r="BH1071" s="56"/>
      <c r="BI1071" s="44"/>
      <c r="BP1071" s="9"/>
    </row>
    <row r="1072" spans="1:68">
      <c r="A1072" s="18"/>
      <c r="B1072" s="27"/>
      <c r="C1072" s="27"/>
      <c r="D1072" s="27"/>
      <c r="E1072" s="27"/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7"/>
      <c r="AH1072" s="27"/>
      <c r="AI1072" s="27"/>
      <c r="AJ1072" s="27"/>
      <c r="AK1072" s="27"/>
      <c r="AL1072" s="27"/>
      <c r="AM1072" s="74"/>
      <c r="AN1072" s="55"/>
      <c r="AO1072" s="56"/>
      <c r="AP1072" s="56"/>
      <c r="AQ1072" s="56"/>
      <c r="AS1072" s="71"/>
      <c r="AT1072" s="56"/>
      <c r="AU1072" s="56"/>
      <c r="AV1072" s="56"/>
      <c r="AW1072" s="56"/>
      <c r="AX1072" s="56"/>
      <c r="AY1072" s="56"/>
      <c r="AZ1072" s="56"/>
      <c r="BA1072" s="56"/>
      <c r="BB1072" s="56"/>
      <c r="BC1072" s="56"/>
      <c r="BD1072" s="56"/>
      <c r="BE1072" s="56"/>
      <c r="BF1072" s="56"/>
      <c r="BG1072" s="56"/>
      <c r="BH1072" s="56"/>
      <c r="BI1072" s="44"/>
      <c r="BP1072" s="9"/>
    </row>
    <row r="1073" spans="1:68">
      <c r="A1073" s="18"/>
      <c r="B1073" s="27"/>
      <c r="C1073" s="27"/>
      <c r="D1073" s="27"/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  <c r="AH1073" s="27"/>
      <c r="AI1073" s="27"/>
      <c r="AJ1073" s="27"/>
      <c r="AK1073" s="27"/>
      <c r="AL1073" s="27"/>
      <c r="AM1073" s="74"/>
      <c r="AN1073" s="55"/>
      <c r="AO1073" s="56"/>
      <c r="AP1073" s="56"/>
      <c r="AQ1073" s="56"/>
      <c r="AS1073" s="71"/>
      <c r="AT1073" s="56"/>
      <c r="AU1073" s="56"/>
      <c r="AV1073" s="56"/>
      <c r="AW1073" s="56"/>
      <c r="AX1073" s="56"/>
      <c r="AY1073" s="56"/>
      <c r="AZ1073" s="56"/>
      <c r="BA1073" s="56"/>
      <c r="BB1073" s="56"/>
      <c r="BC1073" s="56"/>
      <c r="BD1073" s="56"/>
      <c r="BE1073" s="56"/>
      <c r="BF1073" s="56"/>
      <c r="BG1073" s="56"/>
      <c r="BH1073" s="56"/>
      <c r="BI1073" s="44"/>
      <c r="BP1073" s="9"/>
    </row>
    <row r="1074" spans="1:68">
      <c r="A1074" s="18"/>
      <c r="B1074" s="27"/>
      <c r="C1074" s="27"/>
      <c r="D1074" s="27"/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27"/>
      <c r="AH1074" s="27"/>
      <c r="AI1074" s="27"/>
      <c r="AJ1074" s="27"/>
      <c r="AK1074" s="27"/>
      <c r="AL1074" s="27"/>
      <c r="AM1074" s="74"/>
      <c r="AN1074" s="55"/>
      <c r="AO1074" s="56"/>
      <c r="AP1074" s="56"/>
      <c r="AQ1074" s="56"/>
      <c r="AS1074" s="71"/>
      <c r="AT1074" s="56"/>
      <c r="AU1074" s="56"/>
      <c r="AV1074" s="56"/>
      <c r="AW1074" s="56"/>
      <c r="AX1074" s="56"/>
      <c r="AY1074" s="56"/>
      <c r="AZ1074" s="56"/>
      <c r="BA1074" s="56"/>
      <c r="BB1074" s="56"/>
      <c r="BC1074" s="56"/>
      <c r="BD1074" s="56"/>
      <c r="BE1074" s="56"/>
      <c r="BF1074" s="56"/>
      <c r="BG1074" s="56"/>
      <c r="BH1074" s="56"/>
      <c r="BI1074" s="44"/>
      <c r="BP1074" s="9"/>
    </row>
    <row r="1075" spans="1:68">
      <c r="A1075" s="18"/>
      <c r="B1075" s="27"/>
      <c r="C1075" s="27"/>
      <c r="D1075" s="27"/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27"/>
      <c r="AH1075" s="27"/>
      <c r="AI1075" s="27"/>
      <c r="AJ1075" s="27"/>
      <c r="AK1075" s="27"/>
      <c r="AL1075" s="27"/>
      <c r="AM1075" s="74"/>
      <c r="AN1075" s="55"/>
      <c r="AO1075" s="56"/>
      <c r="AP1075" s="56"/>
      <c r="AQ1075" s="56"/>
      <c r="AS1075" s="71"/>
      <c r="AT1075" s="56"/>
      <c r="AU1075" s="56"/>
      <c r="AV1075" s="56"/>
      <c r="AW1075" s="56"/>
      <c r="AX1075" s="56"/>
      <c r="AY1075" s="56"/>
      <c r="AZ1075" s="56"/>
      <c r="BA1075" s="56"/>
      <c r="BB1075" s="56"/>
      <c r="BC1075" s="56"/>
      <c r="BD1075" s="56"/>
      <c r="BE1075" s="56"/>
      <c r="BF1075" s="56"/>
      <c r="BG1075" s="56"/>
      <c r="BH1075" s="56"/>
      <c r="BI1075" s="44"/>
      <c r="BP1075" s="9"/>
    </row>
    <row r="1076" spans="1:68">
      <c r="A1076" s="18"/>
      <c r="B1076" s="27"/>
      <c r="C1076" s="27"/>
      <c r="D1076" s="27"/>
      <c r="E1076" s="27"/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  <c r="AH1076" s="27"/>
      <c r="AI1076" s="27"/>
      <c r="AJ1076" s="27"/>
      <c r="AK1076" s="27"/>
      <c r="AL1076" s="27"/>
      <c r="AM1076" s="74"/>
      <c r="AN1076" s="55"/>
      <c r="AO1076" s="56"/>
      <c r="AP1076" s="56"/>
      <c r="AQ1076" s="56"/>
      <c r="AS1076" s="71"/>
      <c r="AT1076" s="56"/>
      <c r="AU1076" s="56"/>
      <c r="AV1076" s="56"/>
      <c r="AW1076" s="56"/>
      <c r="AX1076" s="56"/>
      <c r="AY1076" s="56"/>
      <c r="AZ1076" s="56"/>
      <c r="BA1076" s="56"/>
      <c r="BB1076" s="56"/>
      <c r="BC1076" s="56"/>
      <c r="BD1076" s="56"/>
      <c r="BE1076" s="56"/>
      <c r="BF1076" s="56"/>
      <c r="BG1076" s="56"/>
      <c r="BH1076" s="56"/>
      <c r="BI1076" s="44"/>
      <c r="BP1076" s="9"/>
    </row>
    <row r="1077" spans="1:68">
      <c r="A1077" s="18"/>
      <c r="B1077" s="27"/>
      <c r="C1077" s="27"/>
      <c r="D1077" s="27"/>
      <c r="E1077" s="27"/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27"/>
      <c r="AH1077" s="27"/>
      <c r="AI1077" s="27"/>
      <c r="AJ1077" s="27"/>
      <c r="AK1077" s="27"/>
      <c r="AL1077" s="27"/>
      <c r="AM1077" s="74"/>
      <c r="AN1077" s="55"/>
      <c r="AO1077" s="56"/>
      <c r="AP1077" s="56"/>
      <c r="AQ1077" s="56"/>
      <c r="AS1077" s="71"/>
      <c r="AT1077" s="56"/>
      <c r="AU1077" s="56"/>
      <c r="AV1077" s="56"/>
      <c r="AW1077" s="56"/>
      <c r="AX1077" s="56"/>
      <c r="AY1077" s="56"/>
      <c r="AZ1077" s="56"/>
      <c r="BA1077" s="56"/>
      <c r="BB1077" s="56"/>
      <c r="BC1077" s="56"/>
      <c r="BD1077" s="56"/>
      <c r="BE1077" s="56"/>
      <c r="BF1077" s="56"/>
      <c r="BG1077" s="56"/>
      <c r="BH1077" s="56"/>
      <c r="BI1077" s="44"/>
      <c r="BP1077" s="9"/>
    </row>
    <row r="1078" spans="1:68">
      <c r="A1078" s="18"/>
      <c r="B1078" s="27"/>
      <c r="C1078" s="27"/>
      <c r="D1078" s="27"/>
      <c r="E1078" s="27"/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27"/>
      <c r="AH1078" s="27"/>
      <c r="AI1078" s="27"/>
      <c r="AJ1078" s="27"/>
      <c r="AK1078" s="27"/>
      <c r="AL1078" s="27"/>
      <c r="AM1078" s="74"/>
      <c r="AN1078" s="55"/>
      <c r="AO1078" s="56"/>
      <c r="AP1078" s="56"/>
      <c r="AQ1078" s="56"/>
      <c r="AS1078" s="71"/>
      <c r="AT1078" s="56"/>
      <c r="AU1078" s="56"/>
      <c r="AV1078" s="56"/>
      <c r="AW1078" s="56"/>
      <c r="AX1078" s="56"/>
      <c r="AY1078" s="56"/>
      <c r="AZ1078" s="56"/>
      <c r="BA1078" s="56"/>
      <c r="BB1078" s="56"/>
      <c r="BC1078" s="56"/>
      <c r="BD1078" s="56"/>
      <c r="BE1078" s="56"/>
      <c r="BF1078" s="56"/>
      <c r="BG1078" s="56"/>
      <c r="BH1078" s="56"/>
      <c r="BI1078" s="44"/>
      <c r="BP1078" s="9"/>
    </row>
    <row r="1079" spans="1:68">
      <c r="A1079" s="18"/>
      <c r="B1079" s="27"/>
      <c r="C1079" s="27"/>
      <c r="D1079" s="27"/>
      <c r="E1079" s="27"/>
      <c r="F1079" s="27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  <c r="AH1079" s="27"/>
      <c r="AI1079" s="27"/>
      <c r="AJ1079" s="27"/>
      <c r="AK1079" s="27"/>
      <c r="AL1079" s="27"/>
      <c r="AM1079" s="74"/>
      <c r="AN1079" s="55"/>
      <c r="AO1079" s="56"/>
      <c r="AP1079" s="56"/>
      <c r="AQ1079" s="56"/>
      <c r="AS1079" s="71"/>
      <c r="AT1079" s="56"/>
      <c r="AU1079" s="56"/>
      <c r="AV1079" s="56"/>
      <c r="AW1079" s="56"/>
      <c r="AX1079" s="56"/>
      <c r="AY1079" s="56"/>
      <c r="AZ1079" s="56"/>
      <c r="BA1079" s="56"/>
      <c r="BB1079" s="56"/>
      <c r="BC1079" s="56"/>
      <c r="BD1079" s="56"/>
      <c r="BE1079" s="56"/>
      <c r="BF1079" s="56"/>
      <c r="BG1079" s="56"/>
      <c r="BH1079" s="56"/>
      <c r="BI1079" s="44"/>
      <c r="BP1079" s="9"/>
    </row>
    <row r="1080" spans="1:68">
      <c r="A1080" s="18"/>
      <c r="B1080" s="27"/>
      <c r="C1080" s="27"/>
      <c r="D1080" s="27"/>
      <c r="E1080" s="27"/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27"/>
      <c r="AH1080" s="27"/>
      <c r="AI1080" s="27"/>
      <c r="AJ1080" s="27"/>
      <c r="AK1080" s="27"/>
      <c r="AL1080" s="27"/>
      <c r="AM1080" s="74"/>
      <c r="AN1080" s="55"/>
      <c r="AO1080" s="56"/>
      <c r="AP1080" s="56"/>
      <c r="AQ1080" s="56"/>
      <c r="AS1080" s="71"/>
      <c r="AT1080" s="56"/>
      <c r="AU1080" s="56"/>
      <c r="AV1080" s="56"/>
      <c r="AW1080" s="56"/>
      <c r="AX1080" s="56"/>
      <c r="AY1080" s="56"/>
      <c r="AZ1080" s="56"/>
      <c r="BA1080" s="56"/>
      <c r="BB1080" s="56"/>
      <c r="BC1080" s="56"/>
      <c r="BD1080" s="56"/>
      <c r="BE1080" s="56"/>
      <c r="BF1080" s="56"/>
      <c r="BG1080" s="56"/>
      <c r="BH1080" s="56"/>
      <c r="BI1080" s="44"/>
      <c r="BP1080" s="9"/>
    </row>
    <row r="1081" spans="1:68">
      <c r="A1081" s="18"/>
      <c r="B1081" s="27"/>
      <c r="C1081" s="27"/>
      <c r="D1081" s="27"/>
      <c r="E1081" s="27"/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7"/>
      <c r="AH1081" s="27"/>
      <c r="AI1081" s="27"/>
      <c r="AJ1081" s="27"/>
      <c r="AK1081" s="27"/>
      <c r="AL1081" s="27"/>
      <c r="AM1081" s="74"/>
      <c r="AN1081" s="55"/>
      <c r="AO1081" s="56"/>
      <c r="AP1081" s="56"/>
      <c r="AQ1081" s="56"/>
      <c r="AS1081" s="71"/>
      <c r="AT1081" s="56"/>
      <c r="AU1081" s="56"/>
      <c r="AV1081" s="56"/>
      <c r="AW1081" s="56"/>
      <c r="AX1081" s="56"/>
      <c r="AY1081" s="56"/>
      <c r="AZ1081" s="56"/>
      <c r="BA1081" s="56"/>
      <c r="BB1081" s="56"/>
      <c r="BC1081" s="56"/>
      <c r="BD1081" s="56"/>
      <c r="BE1081" s="56"/>
      <c r="BF1081" s="56"/>
      <c r="BG1081" s="56"/>
      <c r="BH1081" s="56"/>
      <c r="BI1081" s="44"/>
      <c r="BP1081" s="9"/>
    </row>
    <row r="1082" spans="1:68">
      <c r="A1082" s="18"/>
      <c r="B1082" s="27"/>
      <c r="C1082" s="27"/>
      <c r="D1082" s="27"/>
      <c r="E1082" s="27"/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  <c r="AH1082" s="27"/>
      <c r="AI1082" s="27"/>
      <c r="AJ1082" s="27"/>
      <c r="AK1082" s="27"/>
      <c r="AL1082" s="27"/>
      <c r="AM1082" s="74"/>
      <c r="AN1082" s="55"/>
      <c r="AO1082" s="56"/>
      <c r="AP1082" s="56"/>
      <c r="AQ1082" s="56"/>
      <c r="AS1082" s="71"/>
      <c r="AT1082" s="56"/>
      <c r="AU1082" s="56"/>
      <c r="AV1082" s="56"/>
      <c r="AW1082" s="56"/>
      <c r="AX1082" s="56"/>
      <c r="AY1082" s="56"/>
      <c r="AZ1082" s="56"/>
      <c r="BA1082" s="56"/>
      <c r="BB1082" s="56"/>
      <c r="BC1082" s="56"/>
      <c r="BD1082" s="56"/>
      <c r="BE1082" s="56"/>
      <c r="BF1082" s="56"/>
      <c r="BG1082" s="56"/>
      <c r="BH1082" s="56"/>
      <c r="BI1082" s="44"/>
      <c r="BP1082" s="9"/>
    </row>
    <row r="1083" spans="1:68">
      <c r="A1083" s="18"/>
      <c r="B1083" s="27"/>
      <c r="C1083" s="27"/>
      <c r="D1083" s="27"/>
      <c r="E1083" s="27"/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27"/>
      <c r="AH1083" s="27"/>
      <c r="AI1083" s="27"/>
      <c r="AJ1083" s="27"/>
      <c r="AK1083" s="27"/>
      <c r="AL1083" s="27"/>
      <c r="AM1083" s="74"/>
      <c r="AN1083" s="55"/>
      <c r="AO1083" s="56"/>
      <c r="AP1083" s="56"/>
      <c r="AQ1083" s="56"/>
      <c r="AS1083" s="71"/>
      <c r="AT1083" s="56"/>
      <c r="AU1083" s="56"/>
      <c r="AV1083" s="56"/>
      <c r="AW1083" s="56"/>
      <c r="AX1083" s="56"/>
      <c r="AY1083" s="56"/>
      <c r="AZ1083" s="56"/>
      <c r="BA1083" s="56"/>
      <c r="BB1083" s="56"/>
      <c r="BC1083" s="56"/>
      <c r="BD1083" s="56"/>
      <c r="BE1083" s="56"/>
      <c r="BF1083" s="56"/>
      <c r="BG1083" s="56"/>
      <c r="BH1083" s="56"/>
      <c r="BI1083" s="44"/>
      <c r="BP1083" s="9"/>
    </row>
    <row r="1084" spans="1:68">
      <c r="A1084" s="18"/>
      <c r="B1084" s="27"/>
      <c r="C1084" s="27"/>
      <c r="D1084" s="27"/>
      <c r="E1084" s="27"/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27"/>
      <c r="AH1084" s="27"/>
      <c r="AI1084" s="27"/>
      <c r="AJ1084" s="27"/>
      <c r="AK1084" s="27"/>
      <c r="AL1084" s="27"/>
      <c r="AM1084" s="74"/>
      <c r="AN1084" s="55"/>
      <c r="AO1084" s="56"/>
      <c r="AP1084" s="56"/>
      <c r="AQ1084" s="56"/>
      <c r="AS1084" s="71"/>
      <c r="AT1084" s="56"/>
      <c r="AU1084" s="56"/>
      <c r="AV1084" s="56"/>
      <c r="AW1084" s="56"/>
      <c r="AX1084" s="56"/>
      <c r="AY1084" s="56"/>
      <c r="AZ1084" s="56"/>
      <c r="BA1084" s="56"/>
      <c r="BB1084" s="56"/>
      <c r="BC1084" s="56"/>
      <c r="BD1084" s="56"/>
      <c r="BE1084" s="56"/>
      <c r="BF1084" s="56"/>
      <c r="BG1084" s="56"/>
      <c r="BH1084" s="56"/>
      <c r="BI1084" s="44"/>
      <c r="BP1084" s="9"/>
    </row>
    <row r="1085" spans="1:68">
      <c r="A1085" s="18"/>
      <c r="B1085" s="27"/>
      <c r="C1085" s="27"/>
      <c r="D1085" s="27"/>
      <c r="E1085" s="27"/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  <c r="AH1085" s="27"/>
      <c r="AI1085" s="27"/>
      <c r="AJ1085" s="27"/>
      <c r="AK1085" s="27"/>
      <c r="AL1085" s="27"/>
      <c r="AM1085" s="74"/>
      <c r="AN1085" s="55"/>
      <c r="AO1085" s="56"/>
      <c r="AP1085" s="56"/>
      <c r="AQ1085" s="56"/>
      <c r="AS1085" s="71"/>
      <c r="AT1085" s="56"/>
      <c r="AU1085" s="56"/>
      <c r="AV1085" s="56"/>
      <c r="AW1085" s="56"/>
      <c r="AX1085" s="56"/>
      <c r="AY1085" s="56"/>
      <c r="AZ1085" s="56"/>
      <c r="BA1085" s="56"/>
      <c r="BB1085" s="56"/>
      <c r="BC1085" s="56"/>
      <c r="BD1085" s="56"/>
      <c r="BE1085" s="56"/>
      <c r="BF1085" s="56"/>
      <c r="BG1085" s="56"/>
      <c r="BH1085" s="56"/>
      <c r="BI1085" s="44"/>
      <c r="BP1085" s="9"/>
    </row>
    <row r="1086" spans="1:68">
      <c r="A1086" s="18"/>
      <c r="B1086" s="27"/>
      <c r="C1086" s="27"/>
      <c r="D1086" s="27"/>
      <c r="E1086" s="27"/>
      <c r="F1086" s="27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27"/>
      <c r="AH1086" s="27"/>
      <c r="AI1086" s="27"/>
      <c r="AJ1086" s="27"/>
      <c r="AK1086" s="27"/>
      <c r="AL1086" s="27"/>
      <c r="AM1086" s="74"/>
      <c r="AN1086" s="55"/>
      <c r="AO1086" s="56"/>
      <c r="AP1086" s="56"/>
      <c r="AQ1086" s="56"/>
      <c r="AS1086" s="71"/>
      <c r="AT1086" s="56"/>
      <c r="AU1086" s="56"/>
      <c r="AV1086" s="56"/>
      <c r="AW1086" s="56"/>
      <c r="AX1086" s="56"/>
      <c r="AY1086" s="56"/>
      <c r="AZ1086" s="56"/>
      <c r="BA1086" s="56"/>
      <c r="BB1086" s="56"/>
      <c r="BC1086" s="56"/>
      <c r="BD1086" s="56"/>
      <c r="BE1086" s="56"/>
      <c r="BF1086" s="56"/>
      <c r="BG1086" s="56"/>
      <c r="BH1086" s="56"/>
      <c r="BI1086" s="44"/>
      <c r="BP1086" s="9"/>
    </row>
    <row r="1087" spans="1:68">
      <c r="A1087" s="18"/>
      <c r="B1087" s="27"/>
      <c r="C1087" s="27"/>
      <c r="D1087" s="27"/>
      <c r="E1087" s="27"/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27"/>
      <c r="AH1087" s="27"/>
      <c r="AI1087" s="27"/>
      <c r="AJ1087" s="27"/>
      <c r="AK1087" s="27"/>
      <c r="AL1087" s="27"/>
      <c r="AM1087" s="74"/>
      <c r="AN1087" s="55"/>
      <c r="AO1087" s="56"/>
      <c r="AP1087" s="56"/>
      <c r="AQ1087" s="56"/>
      <c r="AS1087" s="71"/>
      <c r="AT1087" s="56"/>
      <c r="AU1087" s="56"/>
      <c r="AV1087" s="56"/>
      <c r="AW1087" s="56"/>
      <c r="AX1087" s="56"/>
      <c r="AY1087" s="56"/>
      <c r="AZ1087" s="56"/>
      <c r="BA1087" s="56"/>
      <c r="BB1087" s="56"/>
      <c r="BC1087" s="56"/>
      <c r="BD1087" s="56"/>
      <c r="BE1087" s="56"/>
      <c r="BF1087" s="56"/>
      <c r="BG1087" s="56"/>
      <c r="BH1087" s="56"/>
      <c r="BI1087" s="44"/>
      <c r="BP1087" s="9"/>
    </row>
    <row r="1088" spans="1:68">
      <c r="A1088" s="18"/>
      <c r="B1088" s="27"/>
      <c r="C1088" s="27"/>
      <c r="D1088" s="27"/>
      <c r="E1088" s="27"/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  <c r="AH1088" s="27"/>
      <c r="AI1088" s="27"/>
      <c r="AJ1088" s="27"/>
      <c r="AK1088" s="27"/>
      <c r="AL1088" s="27"/>
      <c r="AM1088" s="74"/>
      <c r="AN1088" s="55"/>
      <c r="AO1088" s="56"/>
      <c r="AP1088" s="56"/>
      <c r="AQ1088" s="56"/>
      <c r="AS1088" s="71"/>
      <c r="AT1088" s="56"/>
      <c r="AU1088" s="56"/>
      <c r="AV1088" s="56"/>
      <c r="AW1088" s="56"/>
      <c r="AX1088" s="56"/>
      <c r="AY1088" s="56"/>
      <c r="AZ1088" s="56"/>
      <c r="BA1088" s="56"/>
      <c r="BB1088" s="56"/>
      <c r="BC1088" s="56"/>
      <c r="BD1088" s="56"/>
      <c r="BE1088" s="56"/>
      <c r="BF1088" s="56"/>
      <c r="BG1088" s="56"/>
      <c r="BH1088" s="56"/>
      <c r="BI1088" s="44"/>
      <c r="BP1088" s="9"/>
    </row>
    <row r="1089" spans="1:68">
      <c r="A1089" s="18"/>
      <c r="B1089" s="27"/>
      <c r="C1089" s="27"/>
      <c r="D1089" s="27"/>
      <c r="E1089" s="27"/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27"/>
      <c r="AH1089" s="27"/>
      <c r="AI1089" s="27"/>
      <c r="AJ1089" s="27"/>
      <c r="AK1089" s="27"/>
      <c r="AL1089" s="27"/>
      <c r="AM1089" s="74"/>
      <c r="AN1089" s="55"/>
      <c r="AO1089" s="56"/>
      <c r="AP1089" s="56"/>
      <c r="AQ1089" s="56"/>
      <c r="AS1089" s="71"/>
      <c r="AT1089" s="56"/>
      <c r="AU1089" s="56"/>
      <c r="AV1089" s="56"/>
      <c r="AW1089" s="56"/>
      <c r="AX1089" s="56"/>
      <c r="AY1089" s="56"/>
      <c r="AZ1089" s="56"/>
      <c r="BA1089" s="56"/>
      <c r="BB1089" s="56"/>
      <c r="BC1089" s="56"/>
      <c r="BD1089" s="56"/>
      <c r="BE1089" s="56"/>
      <c r="BF1089" s="56"/>
      <c r="BG1089" s="56"/>
      <c r="BH1089" s="56"/>
      <c r="BI1089" s="44"/>
      <c r="BP1089" s="9"/>
    </row>
    <row r="1090" spans="1:68">
      <c r="A1090" s="18"/>
      <c r="B1090" s="27"/>
      <c r="C1090" s="27"/>
      <c r="D1090" s="27"/>
      <c r="E1090" s="27"/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27"/>
      <c r="AH1090" s="27"/>
      <c r="AI1090" s="27"/>
      <c r="AJ1090" s="27"/>
      <c r="AK1090" s="27"/>
      <c r="AL1090" s="27"/>
      <c r="AM1090" s="74"/>
      <c r="AN1090" s="55"/>
      <c r="AO1090" s="56"/>
      <c r="AP1090" s="56"/>
      <c r="AQ1090" s="56"/>
      <c r="AS1090" s="71"/>
      <c r="AT1090" s="56"/>
      <c r="AU1090" s="56"/>
      <c r="AV1090" s="56"/>
      <c r="AW1090" s="56"/>
      <c r="AX1090" s="56"/>
      <c r="AY1090" s="56"/>
      <c r="AZ1090" s="56"/>
      <c r="BA1090" s="56"/>
      <c r="BB1090" s="56"/>
      <c r="BC1090" s="56"/>
      <c r="BD1090" s="56"/>
      <c r="BE1090" s="56"/>
      <c r="BF1090" s="56"/>
      <c r="BG1090" s="56"/>
      <c r="BH1090" s="56"/>
      <c r="BI1090" s="44"/>
      <c r="BP1090" s="9"/>
    </row>
    <row r="1091" spans="1:68">
      <c r="A1091" s="18"/>
      <c r="B1091" s="27"/>
      <c r="C1091" s="27"/>
      <c r="D1091" s="27"/>
      <c r="E1091" s="27"/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  <c r="AH1091" s="27"/>
      <c r="AI1091" s="27"/>
      <c r="AJ1091" s="27"/>
      <c r="AK1091" s="27"/>
      <c r="AL1091" s="27"/>
      <c r="AM1091" s="74"/>
      <c r="AN1091" s="55"/>
      <c r="AO1091" s="56"/>
      <c r="AP1091" s="56"/>
      <c r="AQ1091" s="56"/>
      <c r="AS1091" s="71"/>
      <c r="AT1091" s="56"/>
      <c r="AU1091" s="56"/>
      <c r="AV1091" s="56"/>
      <c r="AW1091" s="56"/>
      <c r="AX1091" s="56"/>
      <c r="AY1091" s="56"/>
      <c r="AZ1091" s="56"/>
      <c r="BA1091" s="56"/>
      <c r="BB1091" s="56"/>
      <c r="BC1091" s="56"/>
      <c r="BD1091" s="56"/>
      <c r="BE1091" s="56"/>
      <c r="BF1091" s="56"/>
      <c r="BG1091" s="56"/>
      <c r="BH1091" s="56"/>
      <c r="BI1091" s="44"/>
      <c r="BP1091" s="9"/>
    </row>
    <row r="1092" spans="1:68">
      <c r="A1092" s="18"/>
      <c r="B1092" s="27"/>
      <c r="C1092" s="27"/>
      <c r="D1092" s="27"/>
      <c r="E1092" s="27"/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7"/>
      <c r="AH1092" s="27"/>
      <c r="AI1092" s="27"/>
      <c r="AJ1092" s="27"/>
      <c r="AK1092" s="27"/>
      <c r="AL1092" s="27"/>
      <c r="AM1092" s="74"/>
      <c r="AN1092" s="55"/>
      <c r="AO1092" s="56"/>
      <c r="AP1092" s="56"/>
      <c r="AQ1092" s="56"/>
      <c r="AS1092" s="71"/>
      <c r="AT1092" s="56"/>
      <c r="AU1092" s="56"/>
      <c r="AV1092" s="56"/>
      <c r="AW1092" s="56"/>
      <c r="AX1092" s="56"/>
      <c r="AY1092" s="56"/>
      <c r="AZ1092" s="56"/>
      <c r="BA1092" s="56"/>
      <c r="BB1092" s="56"/>
      <c r="BC1092" s="56"/>
      <c r="BD1092" s="56"/>
      <c r="BE1092" s="56"/>
      <c r="BF1092" s="56"/>
      <c r="BG1092" s="56"/>
      <c r="BH1092" s="56"/>
      <c r="BI1092" s="44"/>
      <c r="BP1092" s="9"/>
    </row>
    <row r="1093" spans="1:68">
      <c r="A1093" s="18"/>
      <c r="B1093" s="27"/>
      <c r="C1093" s="27"/>
      <c r="D1093" s="27"/>
      <c r="E1093" s="27"/>
      <c r="F1093" s="27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7"/>
      <c r="AH1093" s="27"/>
      <c r="AI1093" s="27"/>
      <c r="AJ1093" s="27"/>
      <c r="AK1093" s="27"/>
      <c r="AL1093" s="27"/>
      <c r="AM1093" s="74"/>
      <c r="AN1093" s="55"/>
      <c r="AO1093" s="56"/>
      <c r="AP1093" s="56"/>
      <c r="AQ1093" s="56"/>
      <c r="AS1093" s="71"/>
      <c r="AT1093" s="56"/>
      <c r="AU1093" s="56"/>
      <c r="AV1093" s="56"/>
      <c r="AW1093" s="56"/>
      <c r="AX1093" s="56"/>
      <c r="AY1093" s="56"/>
      <c r="AZ1093" s="56"/>
      <c r="BA1093" s="56"/>
      <c r="BB1093" s="56"/>
      <c r="BC1093" s="56"/>
      <c r="BD1093" s="56"/>
      <c r="BE1093" s="56"/>
      <c r="BF1093" s="56"/>
      <c r="BG1093" s="56"/>
      <c r="BH1093" s="56"/>
      <c r="BI1093" s="44"/>
      <c r="BP1093" s="9"/>
    </row>
    <row r="1094" spans="1:68">
      <c r="A1094" s="18"/>
      <c r="B1094" s="27"/>
      <c r="C1094" s="27"/>
      <c r="D1094" s="27"/>
      <c r="E1094" s="27"/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  <c r="AH1094" s="27"/>
      <c r="AI1094" s="27"/>
      <c r="AJ1094" s="27"/>
      <c r="AK1094" s="27"/>
      <c r="AL1094" s="27"/>
      <c r="AM1094" s="74"/>
      <c r="AN1094" s="55"/>
      <c r="AO1094" s="56"/>
      <c r="AP1094" s="56"/>
      <c r="AQ1094" s="56"/>
      <c r="AS1094" s="71"/>
      <c r="AT1094" s="56"/>
      <c r="AU1094" s="56"/>
      <c r="AV1094" s="56"/>
      <c r="AW1094" s="56"/>
      <c r="AX1094" s="56"/>
      <c r="AY1094" s="56"/>
      <c r="AZ1094" s="56"/>
      <c r="BA1094" s="56"/>
      <c r="BB1094" s="56"/>
      <c r="BC1094" s="56"/>
      <c r="BD1094" s="56"/>
      <c r="BE1094" s="56"/>
      <c r="BF1094" s="56"/>
      <c r="BG1094" s="56"/>
      <c r="BH1094" s="56"/>
      <c r="BI1094" s="44"/>
      <c r="BP1094" s="9"/>
    </row>
    <row r="1095" spans="1:68">
      <c r="A1095" s="18"/>
      <c r="B1095" s="27"/>
      <c r="C1095" s="27"/>
      <c r="D1095" s="27"/>
      <c r="E1095" s="27"/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27"/>
      <c r="AH1095" s="27"/>
      <c r="AI1095" s="27"/>
      <c r="AJ1095" s="27"/>
      <c r="AK1095" s="27"/>
      <c r="AL1095" s="27"/>
      <c r="AM1095" s="74"/>
      <c r="AN1095" s="55"/>
      <c r="AO1095" s="56"/>
      <c r="AP1095" s="56"/>
      <c r="AQ1095" s="56"/>
      <c r="AS1095" s="71"/>
      <c r="AT1095" s="56"/>
      <c r="AU1095" s="56"/>
      <c r="AV1095" s="56"/>
      <c r="AW1095" s="56"/>
      <c r="AX1095" s="56"/>
      <c r="AY1095" s="56"/>
      <c r="AZ1095" s="56"/>
      <c r="BA1095" s="56"/>
      <c r="BB1095" s="56"/>
      <c r="BC1095" s="56"/>
      <c r="BD1095" s="56"/>
      <c r="BE1095" s="56"/>
      <c r="BF1095" s="56"/>
      <c r="BG1095" s="56"/>
      <c r="BH1095" s="56"/>
      <c r="BI1095" s="44"/>
      <c r="BP1095" s="9"/>
    </row>
    <row r="1096" spans="1:68">
      <c r="A1096" s="18"/>
      <c r="B1096" s="27"/>
      <c r="C1096" s="27"/>
      <c r="D1096" s="27"/>
      <c r="E1096" s="27"/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27"/>
      <c r="AH1096" s="27"/>
      <c r="AI1096" s="27"/>
      <c r="AJ1096" s="27"/>
      <c r="AK1096" s="27"/>
      <c r="AL1096" s="27"/>
      <c r="AM1096" s="74"/>
      <c r="AN1096" s="55"/>
      <c r="AO1096" s="56"/>
      <c r="AP1096" s="56"/>
      <c r="AQ1096" s="56"/>
      <c r="AS1096" s="71"/>
      <c r="AT1096" s="56"/>
      <c r="AU1096" s="56"/>
      <c r="AV1096" s="56"/>
      <c r="AW1096" s="56"/>
      <c r="AX1096" s="56"/>
      <c r="AY1096" s="56"/>
      <c r="AZ1096" s="56"/>
      <c r="BA1096" s="56"/>
      <c r="BB1096" s="56"/>
      <c r="BC1096" s="56"/>
      <c r="BD1096" s="56"/>
      <c r="BE1096" s="56"/>
      <c r="BF1096" s="56"/>
      <c r="BG1096" s="56"/>
      <c r="BH1096" s="56"/>
      <c r="BI1096" s="44"/>
      <c r="BP1096" s="9"/>
    </row>
    <row r="1097" spans="1:68">
      <c r="A1097" s="18"/>
      <c r="B1097" s="27"/>
      <c r="C1097" s="27"/>
      <c r="D1097" s="27"/>
      <c r="E1097" s="27"/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  <c r="AH1097" s="27"/>
      <c r="AI1097" s="27"/>
      <c r="AJ1097" s="27"/>
      <c r="AK1097" s="27"/>
      <c r="AL1097" s="27"/>
      <c r="AM1097" s="74"/>
      <c r="AN1097" s="55"/>
      <c r="AO1097" s="56"/>
      <c r="AP1097" s="56"/>
      <c r="AQ1097" s="56"/>
      <c r="AS1097" s="71"/>
      <c r="AT1097" s="56"/>
      <c r="AU1097" s="56"/>
      <c r="AV1097" s="56"/>
      <c r="AW1097" s="56"/>
      <c r="AX1097" s="56"/>
      <c r="AY1097" s="56"/>
      <c r="AZ1097" s="56"/>
      <c r="BA1097" s="56"/>
      <c r="BB1097" s="56"/>
      <c r="BC1097" s="56"/>
      <c r="BD1097" s="56"/>
      <c r="BE1097" s="56"/>
      <c r="BF1097" s="56"/>
      <c r="BG1097" s="56"/>
      <c r="BH1097" s="56"/>
      <c r="BI1097" s="44"/>
      <c r="BP1097" s="9"/>
    </row>
    <row r="1098" spans="1:68">
      <c r="A1098" s="18"/>
      <c r="B1098" s="27"/>
      <c r="C1098" s="27"/>
      <c r="D1098" s="27"/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27"/>
      <c r="AH1098" s="27"/>
      <c r="AI1098" s="27"/>
      <c r="AJ1098" s="27"/>
      <c r="AK1098" s="27"/>
      <c r="AL1098" s="27"/>
      <c r="AM1098" s="74"/>
      <c r="AN1098" s="55"/>
      <c r="AO1098" s="56"/>
      <c r="AP1098" s="56"/>
      <c r="AQ1098" s="56"/>
      <c r="AS1098" s="71"/>
      <c r="AT1098" s="56"/>
      <c r="AU1098" s="56"/>
      <c r="AV1098" s="56"/>
      <c r="AW1098" s="56"/>
      <c r="AX1098" s="56"/>
      <c r="AY1098" s="56"/>
      <c r="AZ1098" s="56"/>
      <c r="BA1098" s="56"/>
      <c r="BB1098" s="56"/>
      <c r="BC1098" s="56"/>
      <c r="BD1098" s="56"/>
      <c r="BE1098" s="56"/>
      <c r="BF1098" s="56"/>
      <c r="BG1098" s="56"/>
      <c r="BH1098" s="56"/>
      <c r="BI1098" s="44"/>
      <c r="BP1098" s="9"/>
    </row>
    <row r="1099" spans="1:68">
      <c r="A1099" s="18"/>
      <c r="B1099" s="27"/>
      <c r="C1099" s="27"/>
      <c r="D1099" s="27"/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27"/>
      <c r="AK1099" s="27"/>
      <c r="AL1099" s="27"/>
      <c r="AM1099" s="74"/>
      <c r="AN1099" s="55"/>
      <c r="AO1099" s="56"/>
      <c r="AP1099" s="56"/>
      <c r="AQ1099" s="56"/>
      <c r="AS1099" s="71"/>
      <c r="AT1099" s="56"/>
      <c r="AU1099" s="56"/>
      <c r="AV1099" s="56"/>
      <c r="AW1099" s="56"/>
      <c r="AX1099" s="56"/>
      <c r="AY1099" s="56"/>
      <c r="AZ1099" s="56"/>
      <c r="BA1099" s="56"/>
      <c r="BB1099" s="56"/>
      <c r="BC1099" s="56"/>
      <c r="BD1099" s="56"/>
      <c r="BE1099" s="56"/>
      <c r="BF1099" s="56"/>
      <c r="BG1099" s="56"/>
      <c r="BH1099" s="56"/>
      <c r="BI1099" s="44"/>
      <c r="BP1099" s="9"/>
    </row>
    <row r="1100" spans="1:68">
      <c r="A1100" s="18"/>
      <c r="B1100" s="27"/>
      <c r="C1100" s="27"/>
      <c r="D1100" s="27"/>
      <c r="E1100" s="27"/>
      <c r="F1100" s="27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  <c r="AH1100" s="27"/>
      <c r="AI1100" s="27"/>
      <c r="AJ1100" s="27"/>
      <c r="AK1100" s="27"/>
      <c r="AL1100" s="27"/>
      <c r="AM1100" s="74"/>
      <c r="AN1100" s="55"/>
      <c r="AO1100" s="56"/>
      <c r="AP1100" s="56"/>
      <c r="AQ1100" s="56"/>
      <c r="AS1100" s="71"/>
      <c r="AT1100" s="56"/>
      <c r="AU1100" s="56"/>
      <c r="AV1100" s="56"/>
      <c r="AW1100" s="56"/>
      <c r="AX1100" s="56"/>
      <c r="AY1100" s="56"/>
      <c r="AZ1100" s="56"/>
      <c r="BA1100" s="56"/>
      <c r="BB1100" s="56"/>
      <c r="BC1100" s="56"/>
      <c r="BD1100" s="56"/>
      <c r="BE1100" s="56"/>
      <c r="BF1100" s="56"/>
      <c r="BG1100" s="56"/>
      <c r="BH1100" s="56"/>
      <c r="BI1100" s="44"/>
      <c r="BP1100" s="9"/>
    </row>
    <row r="1101" spans="1:68">
      <c r="A1101" s="18"/>
      <c r="B1101" s="27"/>
      <c r="C1101" s="27"/>
      <c r="D1101" s="27"/>
      <c r="E1101" s="27"/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27"/>
      <c r="AH1101" s="27"/>
      <c r="AI1101" s="27"/>
      <c r="AJ1101" s="27"/>
      <c r="AK1101" s="27"/>
      <c r="AL1101" s="27"/>
      <c r="AM1101" s="74"/>
      <c r="AN1101" s="55"/>
      <c r="AO1101" s="56"/>
      <c r="AP1101" s="56"/>
      <c r="AQ1101" s="56"/>
      <c r="AS1101" s="71"/>
      <c r="AT1101" s="56"/>
      <c r="AU1101" s="56"/>
      <c r="AV1101" s="56"/>
      <c r="AW1101" s="56"/>
      <c r="AX1101" s="56"/>
      <c r="AY1101" s="56"/>
      <c r="AZ1101" s="56"/>
      <c r="BA1101" s="56"/>
      <c r="BB1101" s="56"/>
      <c r="BC1101" s="56"/>
      <c r="BD1101" s="56"/>
      <c r="BE1101" s="56"/>
      <c r="BF1101" s="56"/>
      <c r="BG1101" s="56"/>
      <c r="BH1101" s="56"/>
      <c r="BI1101" s="44"/>
      <c r="BP1101" s="9"/>
    </row>
    <row r="1102" spans="1:68">
      <c r="A1102" s="18"/>
      <c r="B1102" s="27"/>
      <c r="C1102" s="27"/>
      <c r="D1102" s="27"/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  <c r="AH1102" s="27"/>
      <c r="AI1102" s="27"/>
      <c r="AJ1102" s="27"/>
      <c r="AK1102" s="27"/>
      <c r="AL1102" s="27"/>
      <c r="AM1102" s="74"/>
      <c r="AN1102" s="55"/>
      <c r="AO1102" s="56"/>
      <c r="AP1102" s="56"/>
      <c r="AQ1102" s="56"/>
      <c r="AS1102" s="71"/>
      <c r="AT1102" s="56"/>
      <c r="AU1102" s="56"/>
      <c r="AV1102" s="56"/>
      <c r="AW1102" s="56"/>
      <c r="AX1102" s="56"/>
      <c r="AY1102" s="56"/>
      <c r="AZ1102" s="56"/>
      <c r="BA1102" s="56"/>
      <c r="BB1102" s="56"/>
      <c r="BC1102" s="56"/>
      <c r="BD1102" s="56"/>
      <c r="BE1102" s="56"/>
      <c r="BF1102" s="56"/>
      <c r="BG1102" s="56"/>
      <c r="BH1102" s="56"/>
      <c r="BI1102" s="44"/>
      <c r="BP1102" s="9"/>
    </row>
    <row r="1103" spans="1:68">
      <c r="A1103" s="18"/>
      <c r="B1103" s="27"/>
      <c r="C1103" s="27"/>
      <c r="D1103" s="27"/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27"/>
      <c r="AK1103" s="27"/>
      <c r="AL1103" s="27"/>
      <c r="AM1103" s="74"/>
      <c r="AN1103" s="55"/>
      <c r="AO1103" s="56"/>
      <c r="AP1103" s="56"/>
      <c r="AQ1103" s="56"/>
      <c r="AS1103" s="71"/>
      <c r="AT1103" s="56"/>
      <c r="AU1103" s="56"/>
      <c r="AV1103" s="56"/>
      <c r="AW1103" s="56"/>
      <c r="AX1103" s="56"/>
      <c r="AY1103" s="56"/>
      <c r="AZ1103" s="56"/>
      <c r="BA1103" s="56"/>
      <c r="BB1103" s="56"/>
      <c r="BC1103" s="56"/>
      <c r="BD1103" s="56"/>
      <c r="BE1103" s="56"/>
      <c r="BF1103" s="56"/>
      <c r="BG1103" s="56"/>
      <c r="BH1103" s="56"/>
      <c r="BI1103" s="44"/>
      <c r="BP1103" s="9"/>
    </row>
    <row r="1104" spans="1:68">
      <c r="A1104" s="18"/>
      <c r="B1104" s="27"/>
      <c r="C1104" s="27"/>
      <c r="D1104" s="27"/>
      <c r="E1104" s="27"/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27"/>
      <c r="AH1104" s="27"/>
      <c r="AI1104" s="27"/>
      <c r="AJ1104" s="27"/>
      <c r="AK1104" s="27"/>
      <c r="AL1104" s="27"/>
      <c r="AM1104" s="74"/>
      <c r="AN1104" s="55"/>
      <c r="AO1104" s="56"/>
      <c r="AP1104" s="56"/>
      <c r="AQ1104" s="56"/>
      <c r="AS1104" s="71"/>
      <c r="AT1104" s="56"/>
      <c r="AU1104" s="56"/>
      <c r="AV1104" s="56"/>
      <c r="AW1104" s="56"/>
      <c r="AX1104" s="56"/>
      <c r="AY1104" s="56"/>
      <c r="AZ1104" s="56"/>
      <c r="BA1104" s="56"/>
      <c r="BB1104" s="56"/>
      <c r="BC1104" s="56"/>
      <c r="BD1104" s="56"/>
      <c r="BE1104" s="56"/>
      <c r="BF1104" s="56"/>
      <c r="BG1104" s="56"/>
      <c r="BH1104" s="56"/>
      <c r="BI1104" s="44"/>
      <c r="BP1104" s="9"/>
    </row>
    <row r="1105" spans="1:68">
      <c r="A1105" s="18"/>
      <c r="B1105" s="27"/>
      <c r="C1105" s="27"/>
      <c r="D1105" s="27"/>
      <c r="E1105" s="27"/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27"/>
      <c r="AH1105" s="27"/>
      <c r="AI1105" s="27"/>
      <c r="AJ1105" s="27"/>
      <c r="AK1105" s="27"/>
      <c r="AL1105" s="27"/>
      <c r="AM1105" s="74"/>
      <c r="AN1105" s="55"/>
      <c r="AO1105" s="56"/>
      <c r="AP1105" s="56"/>
      <c r="AQ1105" s="56"/>
      <c r="AS1105" s="71"/>
      <c r="AT1105" s="56"/>
      <c r="AU1105" s="56"/>
      <c r="AV1105" s="56"/>
      <c r="AW1105" s="56"/>
      <c r="AX1105" s="56"/>
      <c r="AY1105" s="56"/>
      <c r="AZ1105" s="56"/>
      <c r="BA1105" s="56"/>
      <c r="BB1105" s="56"/>
      <c r="BC1105" s="56"/>
      <c r="BD1105" s="56"/>
      <c r="BE1105" s="56"/>
      <c r="BF1105" s="56"/>
      <c r="BG1105" s="56"/>
      <c r="BH1105" s="56"/>
      <c r="BI1105" s="44"/>
      <c r="BP1105" s="9"/>
    </row>
    <row r="1106" spans="1:68">
      <c r="A1106" s="18"/>
      <c r="B1106" s="27"/>
      <c r="C1106" s="27"/>
      <c r="D1106" s="27"/>
      <c r="E1106" s="27"/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  <c r="AH1106" s="27"/>
      <c r="AI1106" s="27"/>
      <c r="AJ1106" s="27"/>
      <c r="AK1106" s="27"/>
      <c r="AL1106" s="27"/>
      <c r="AM1106" s="74"/>
      <c r="AN1106" s="55"/>
      <c r="AO1106" s="56"/>
      <c r="AP1106" s="56"/>
      <c r="AQ1106" s="56"/>
      <c r="AS1106" s="71"/>
      <c r="AT1106" s="56"/>
      <c r="AU1106" s="56"/>
      <c r="AV1106" s="56"/>
      <c r="AW1106" s="56"/>
      <c r="AX1106" s="56"/>
      <c r="AY1106" s="56"/>
      <c r="AZ1106" s="56"/>
      <c r="BA1106" s="56"/>
      <c r="BB1106" s="56"/>
      <c r="BC1106" s="56"/>
      <c r="BD1106" s="56"/>
      <c r="BE1106" s="56"/>
      <c r="BF1106" s="56"/>
      <c r="BG1106" s="56"/>
      <c r="BH1106" s="56"/>
      <c r="BI1106" s="44"/>
      <c r="BP1106" s="9"/>
    </row>
    <row r="1107" spans="1:68">
      <c r="A1107" s="18"/>
      <c r="B1107" s="27"/>
      <c r="C1107" s="27"/>
      <c r="D1107" s="27"/>
      <c r="E1107" s="27"/>
      <c r="F1107" s="27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7"/>
      <c r="AH1107" s="27"/>
      <c r="AI1107" s="27"/>
      <c r="AJ1107" s="27"/>
      <c r="AK1107" s="27"/>
      <c r="AL1107" s="27"/>
      <c r="AM1107" s="74"/>
      <c r="AN1107" s="55"/>
      <c r="AO1107" s="56"/>
      <c r="AP1107" s="56"/>
      <c r="AQ1107" s="56"/>
      <c r="AS1107" s="71"/>
      <c r="AT1107" s="56"/>
      <c r="AU1107" s="56"/>
      <c r="AV1107" s="56"/>
      <c r="AW1107" s="56"/>
      <c r="AX1107" s="56"/>
      <c r="AY1107" s="56"/>
      <c r="AZ1107" s="56"/>
      <c r="BA1107" s="56"/>
      <c r="BB1107" s="56"/>
      <c r="BC1107" s="56"/>
      <c r="BD1107" s="56"/>
      <c r="BE1107" s="56"/>
      <c r="BF1107" s="56"/>
      <c r="BG1107" s="56"/>
      <c r="BH1107" s="56"/>
      <c r="BI1107" s="44"/>
      <c r="BP1107" s="9"/>
    </row>
    <row r="1108" spans="1:68">
      <c r="A1108" s="18"/>
      <c r="B1108" s="27"/>
      <c r="C1108" s="27"/>
      <c r="D1108" s="27"/>
      <c r="E1108" s="27"/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7"/>
      <c r="AH1108" s="27"/>
      <c r="AI1108" s="27"/>
      <c r="AJ1108" s="27"/>
      <c r="AK1108" s="27"/>
      <c r="AL1108" s="27"/>
      <c r="AM1108" s="74"/>
      <c r="AN1108" s="55"/>
      <c r="AO1108" s="56"/>
      <c r="AP1108" s="56"/>
      <c r="AQ1108" s="56"/>
      <c r="AS1108" s="71"/>
      <c r="AT1108" s="56"/>
      <c r="AU1108" s="56"/>
      <c r="AV1108" s="56"/>
      <c r="AW1108" s="56"/>
      <c r="AX1108" s="56"/>
      <c r="AY1108" s="56"/>
      <c r="AZ1108" s="56"/>
      <c r="BA1108" s="56"/>
      <c r="BB1108" s="56"/>
      <c r="BC1108" s="56"/>
      <c r="BD1108" s="56"/>
      <c r="BE1108" s="56"/>
      <c r="BF1108" s="56"/>
      <c r="BG1108" s="56"/>
      <c r="BH1108" s="56"/>
      <c r="BI1108" s="44"/>
      <c r="BP1108" s="9"/>
    </row>
    <row r="1109" spans="1:68">
      <c r="A1109" s="18"/>
      <c r="B1109" s="27"/>
      <c r="C1109" s="27"/>
      <c r="D1109" s="27"/>
      <c r="E1109" s="27"/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  <c r="AH1109" s="27"/>
      <c r="AI1109" s="27"/>
      <c r="AJ1109" s="27"/>
      <c r="AK1109" s="27"/>
      <c r="AL1109" s="27"/>
      <c r="AM1109" s="74"/>
      <c r="AN1109" s="55"/>
      <c r="AO1109" s="56"/>
      <c r="AP1109" s="56"/>
      <c r="AQ1109" s="56"/>
      <c r="AS1109" s="71"/>
      <c r="AT1109" s="56"/>
      <c r="AU1109" s="56"/>
      <c r="AV1109" s="56"/>
      <c r="AW1109" s="56"/>
      <c r="AX1109" s="56"/>
      <c r="AY1109" s="56"/>
      <c r="AZ1109" s="56"/>
      <c r="BA1109" s="56"/>
      <c r="BB1109" s="56"/>
      <c r="BC1109" s="56"/>
      <c r="BD1109" s="56"/>
      <c r="BE1109" s="56"/>
      <c r="BF1109" s="56"/>
      <c r="BG1109" s="56"/>
      <c r="BH1109" s="56"/>
      <c r="BI1109" s="44"/>
      <c r="BP1109" s="9"/>
    </row>
    <row r="1110" spans="1:68">
      <c r="A1110" s="18"/>
      <c r="B1110" s="27"/>
      <c r="C1110" s="27"/>
      <c r="D1110" s="27"/>
      <c r="E1110" s="27"/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27"/>
      <c r="AH1110" s="27"/>
      <c r="AI1110" s="27"/>
      <c r="AJ1110" s="27"/>
      <c r="AK1110" s="27"/>
      <c r="AL1110" s="27"/>
      <c r="AM1110" s="74"/>
      <c r="AN1110" s="55"/>
      <c r="AO1110" s="56"/>
      <c r="AP1110" s="56"/>
      <c r="AQ1110" s="56"/>
      <c r="AS1110" s="71"/>
      <c r="AT1110" s="56"/>
      <c r="AU1110" s="56"/>
      <c r="AV1110" s="56"/>
      <c r="AW1110" s="56"/>
      <c r="AX1110" s="56"/>
      <c r="AY1110" s="56"/>
      <c r="AZ1110" s="56"/>
      <c r="BA1110" s="56"/>
      <c r="BB1110" s="56"/>
      <c r="BC1110" s="56"/>
      <c r="BD1110" s="56"/>
      <c r="BE1110" s="56"/>
      <c r="BF1110" s="56"/>
      <c r="BG1110" s="56"/>
      <c r="BH1110" s="56"/>
      <c r="BI1110" s="44"/>
      <c r="BP1110" s="9"/>
    </row>
    <row r="1111" spans="1:68">
      <c r="A1111" s="18"/>
      <c r="B1111" s="27"/>
      <c r="C1111" s="27"/>
      <c r="D1111" s="27"/>
      <c r="E1111" s="27"/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27"/>
      <c r="AH1111" s="27"/>
      <c r="AI1111" s="27"/>
      <c r="AJ1111" s="27"/>
      <c r="AK1111" s="27"/>
      <c r="AL1111" s="27"/>
      <c r="AM1111" s="74"/>
      <c r="AN1111" s="55"/>
      <c r="AO1111" s="56"/>
      <c r="AP1111" s="56"/>
      <c r="AQ1111" s="56"/>
      <c r="AS1111" s="71"/>
      <c r="AT1111" s="56"/>
      <c r="AU1111" s="56"/>
      <c r="AV1111" s="56"/>
      <c r="AW1111" s="56"/>
      <c r="AX1111" s="56"/>
      <c r="AY1111" s="56"/>
      <c r="AZ1111" s="56"/>
      <c r="BA1111" s="56"/>
      <c r="BB1111" s="56"/>
      <c r="BC1111" s="56"/>
      <c r="BD1111" s="56"/>
      <c r="BE1111" s="56"/>
      <c r="BF1111" s="56"/>
      <c r="BG1111" s="56"/>
      <c r="BH1111" s="56"/>
      <c r="BI1111" s="44"/>
      <c r="BP1111" s="9"/>
    </row>
    <row r="1112" spans="1:68">
      <c r="A1112" s="18"/>
      <c r="B1112" s="27"/>
      <c r="C1112" s="27"/>
      <c r="D1112" s="27"/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27"/>
      <c r="AK1112" s="27"/>
      <c r="AL1112" s="27"/>
      <c r="AM1112" s="74"/>
      <c r="AN1112" s="55"/>
      <c r="AO1112" s="56"/>
      <c r="AP1112" s="56"/>
      <c r="AQ1112" s="56"/>
      <c r="AS1112" s="71"/>
      <c r="AT1112" s="56"/>
      <c r="AU1112" s="56"/>
      <c r="AV1112" s="56"/>
      <c r="AW1112" s="56"/>
      <c r="AX1112" s="56"/>
      <c r="AY1112" s="56"/>
      <c r="AZ1112" s="56"/>
      <c r="BA1112" s="56"/>
      <c r="BB1112" s="56"/>
      <c r="BC1112" s="56"/>
      <c r="BD1112" s="56"/>
      <c r="BE1112" s="56"/>
      <c r="BF1112" s="56"/>
      <c r="BG1112" s="56"/>
      <c r="BH1112" s="56"/>
      <c r="BI1112" s="44"/>
      <c r="BP1112" s="9"/>
    </row>
    <row r="1113" spans="1:68">
      <c r="A1113" s="18"/>
      <c r="B1113" s="27"/>
      <c r="C1113" s="27"/>
      <c r="D1113" s="27"/>
      <c r="E1113" s="27"/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27"/>
      <c r="AH1113" s="27"/>
      <c r="AI1113" s="27"/>
      <c r="AJ1113" s="27"/>
      <c r="AK1113" s="27"/>
      <c r="AL1113" s="27"/>
      <c r="AM1113" s="74"/>
      <c r="AN1113" s="55"/>
      <c r="AO1113" s="56"/>
      <c r="AP1113" s="56"/>
      <c r="AQ1113" s="56"/>
      <c r="AS1113" s="71"/>
      <c r="AT1113" s="56"/>
      <c r="AU1113" s="56"/>
      <c r="AV1113" s="56"/>
      <c r="AW1113" s="56"/>
      <c r="AX1113" s="56"/>
      <c r="AY1113" s="56"/>
      <c r="AZ1113" s="56"/>
      <c r="BA1113" s="56"/>
      <c r="BB1113" s="56"/>
      <c r="BC1113" s="56"/>
      <c r="BD1113" s="56"/>
      <c r="BE1113" s="56"/>
      <c r="BF1113" s="56"/>
      <c r="BG1113" s="56"/>
      <c r="BH1113" s="56"/>
      <c r="BI1113" s="44"/>
      <c r="BP1113" s="9"/>
    </row>
    <row r="1114" spans="1:68">
      <c r="A1114" s="18"/>
      <c r="B1114" s="27"/>
      <c r="C1114" s="27"/>
      <c r="D1114" s="27"/>
      <c r="E1114" s="27"/>
      <c r="F1114" s="27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27"/>
      <c r="AH1114" s="27"/>
      <c r="AI1114" s="27"/>
      <c r="AJ1114" s="27"/>
      <c r="AK1114" s="27"/>
      <c r="AL1114" s="27"/>
      <c r="AM1114" s="74"/>
      <c r="AN1114" s="55"/>
      <c r="AO1114" s="56"/>
      <c r="AP1114" s="56"/>
      <c r="AQ1114" s="56"/>
      <c r="AS1114" s="71"/>
      <c r="AT1114" s="56"/>
      <c r="AU1114" s="56"/>
      <c r="AV1114" s="56"/>
      <c r="AW1114" s="56"/>
      <c r="AX1114" s="56"/>
      <c r="AY1114" s="56"/>
      <c r="AZ1114" s="56"/>
      <c r="BA1114" s="56"/>
      <c r="BB1114" s="56"/>
      <c r="BC1114" s="56"/>
      <c r="BD1114" s="56"/>
      <c r="BE1114" s="56"/>
      <c r="BF1114" s="56"/>
      <c r="BG1114" s="56"/>
      <c r="BH1114" s="56"/>
      <c r="BI1114" s="44"/>
      <c r="BP1114" s="9"/>
    </row>
    <row r="1115" spans="1:68">
      <c r="A1115" s="18"/>
      <c r="B1115" s="27"/>
      <c r="C1115" s="27"/>
      <c r="D1115" s="27"/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27"/>
      <c r="AK1115" s="27"/>
      <c r="AL1115" s="27"/>
      <c r="AM1115" s="74"/>
      <c r="AN1115" s="55"/>
      <c r="AO1115" s="56"/>
      <c r="AP1115" s="56"/>
      <c r="AQ1115" s="56"/>
      <c r="AS1115" s="71"/>
      <c r="AT1115" s="56"/>
      <c r="AU1115" s="56"/>
      <c r="AV1115" s="56"/>
      <c r="AW1115" s="56"/>
      <c r="AX1115" s="56"/>
      <c r="AY1115" s="56"/>
      <c r="AZ1115" s="56"/>
      <c r="BA1115" s="56"/>
      <c r="BB1115" s="56"/>
      <c r="BC1115" s="56"/>
      <c r="BD1115" s="56"/>
      <c r="BE1115" s="56"/>
      <c r="BF1115" s="56"/>
      <c r="BG1115" s="56"/>
      <c r="BH1115" s="56"/>
      <c r="BI1115" s="44"/>
      <c r="BP1115" s="9"/>
    </row>
    <row r="1116" spans="1:68">
      <c r="A1116" s="18"/>
      <c r="B1116" s="27"/>
      <c r="C1116" s="27"/>
      <c r="D1116" s="27"/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  <c r="AH1116" s="27"/>
      <c r="AI1116" s="27"/>
      <c r="AJ1116" s="27"/>
      <c r="AK1116" s="27"/>
      <c r="AL1116" s="27"/>
      <c r="AM1116" s="74"/>
      <c r="AN1116" s="55"/>
      <c r="AO1116" s="56"/>
      <c r="AP1116" s="56"/>
      <c r="AQ1116" s="56"/>
      <c r="AS1116" s="71"/>
      <c r="AT1116" s="56"/>
      <c r="AU1116" s="56"/>
      <c r="AV1116" s="56"/>
      <c r="AW1116" s="56"/>
      <c r="AX1116" s="56"/>
      <c r="AY1116" s="56"/>
      <c r="AZ1116" s="56"/>
      <c r="BA1116" s="56"/>
      <c r="BB1116" s="56"/>
      <c r="BC1116" s="56"/>
      <c r="BD1116" s="56"/>
      <c r="BE1116" s="56"/>
      <c r="BF1116" s="56"/>
      <c r="BG1116" s="56"/>
      <c r="BH1116" s="56"/>
      <c r="BI1116" s="44"/>
      <c r="BP1116" s="9"/>
    </row>
    <row r="1117" spans="1:68">
      <c r="A1117" s="18"/>
      <c r="B1117" s="27"/>
      <c r="C1117" s="27"/>
      <c r="D1117" s="27"/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  <c r="AH1117" s="27"/>
      <c r="AI1117" s="27"/>
      <c r="AJ1117" s="27"/>
      <c r="AK1117" s="27"/>
      <c r="AL1117" s="27"/>
      <c r="AM1117" s="74"/>
      <c r="AN1117" s="55"/>
      <c r="AO1117" s="56"/>
      <c r="AP1117" s="56"/>
      <c r="AQ1117" s="56"/>
      <c r="AS1117" s="71"/>
      <c r="AT1117" s="56"/>
      <c r="AU1117" s="56"/>
      <c r="AV1117" s="56"/>
      <c r="AW1117" s="56"/>
      <c r="AX1117" s="56"/>
      <c r="AY1117" s="56"/>
      <c r="AZ1117" s="56"/>
      <c r="BA1117" s="56"/>
      <c r="BB1117" s="56"/>
      <c r="BC1117" s="56"/>
      <c r="BD1117" s="56"/>
      <c r="BE1117" s="56"/>
      <c r="BF1117" s="56"/>
      <c r="BG1117" s="56"/>
      <c r="BH1117" s="56"/>
      <c r="BI1117" s="44"/>
      <c r="BP1117" s="9"/>
    </row>
    <row r="1118" spans="1:68">
      <c r="A1118" s="18"/>
      <c r="B1118" s="27"/>
      <c r="C1118" s="27"/>
      <c r="D1118" s="27"/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27"/>
      <c r="AK1118" s="27"/>
      <c r="AL1118" s="27"/>
      <c r="AM1118" s="74"/>
      <c r="AN1118" s="55"/>
      <c r="AO1118" s="56"/>
      <c r="AP1118" s="56"/>
      <c r="AQ1118" s="56"/>
      <c r="AS1118" s="71"/>
      <c r="AT1118" s="56"/>
      <c r="AU1118" s="56"/>
      <c r="AV1118" s="56"/>
      <c r="AW1118" s="56"/>
      <c r="AX1118" s="56"/>
      <c r="AY1118" s="56"/>
      <c r="AZ1118" s="56"/>
      <c r="BA1118" s="56"/>
      <c r="BB1118" s="56"/>
      <c r="BC1118" s="56"/>
      <c r="BD1118" s="56"/>
      <c r="BE1118" s="56"/>
      <c r="BF1118" s="56"/>
      <c r="BG1118" s="56"/>
      <c r="BH1118" s="56"/>
      <c r="BI1118" s="44"/>
      <c r="BP1118" s="9"/>
    </row>
    <row r="1119" spans="1:68">
      <c r="A1119" s="18"/>
      <c r="B1119" s="27"/>
      <c r="C1119" s="27"/>
      <c r="D1119" s="27"/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  <c r="AH1119" s="27"/>
      <c r="AI1119" s="27"/>
      <c r="AJ1119" s="27"/>
      <c r="AK1119" s="27"/>
      <c r="AL1119" s="27"/>
      <c r="AM1119" s="74"/>
      <c r="AN1119" s="55"/>
      <c r="AO1119" s="56"/>
      <c r="AP1119" s="56"/>
      <c r="AQ1119" s="56"/>
      <c r="AS1119" s="71"/>
      <c r="AT1119" s="56"/>
      <c r="AU1119" s="56"/>
      <c r="AV1119" s="56"/>
      <c r="AW1119" s="56"/>
      <c r="AX1119" s="56"/>
      <c r="AY1119" s="56"/>
      <c r="AZ1119" s="56"/>
      <c r="BA1119" s="56"/>
      <c r="BB1119" s="56"/>
      <c r="BC1119" s="56"/>
      <c r="BD1119" s="56"/>
      <c r="BE1119" s="56"/>
      <c r="BF1119" s="56"/>
      <c r="BG1119" s="56"/>
      <c r="BH1119" s="56"/>
      <c r="BI1119" s="44"/>
      <c r="BP1119" s="9"/>
    </row>
    <row r="1120" spans="1:68">
      <c r="A1120" s="18"/>
      <c r="B1120" s="27"/>
      <c r="C1120" s="27"/>
      <c r="D1120" s="27"/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  <c r="AH1120" s="27"/>
      <c r="AI1120" s="27"/>
      <c r="AJ1120" s="27"/>
      <c r="AK1120" s="27"/>
      <c r="AL1120" s="27"/>
      <c r="AM1120" s="74"/>
      <c r="AN1120" s="55"/>
      <c r="AO1120" s="56"/>
      <c r="AP1120" s="56"/>
      <c r="AQ1120" s="56"/>
      <c r="AS1120" s="71"/>
      <c r="AT1120" s="56"/>
      <c r="AU1120" s="56"/>
      <c r="AV1120" s="56"/>
      <c r="AW1120" s="56"/>
      <c r="AX1120" s="56"/>
      <c r="AY1120" s="56"/>
      <c r="AZ1120" s="56"/>
      <c r="BA1120" s="56"/>
      <c r="BB1120" s="56"/>
      <c r="BC1120" s="56"/>
      <c r="BD1120" s="56"/>
      <c r="BE1120" s="56"/>
      <c r="BF1120" s="56"/>
      <c r="BG1120" s="56"/>
      <c r="BH1120" s="56"/>
      <c r="BI1120" s="44"/>
      <c r="BP1120" s="9"/>
    </row>
    <row r="1121" spans="1:68">
      <c r="A1121" s="18"/>
      <c r="B1121" s="27"/>
      <c r="C1121" s="27"/>
      <c r="D1121" s="27"/>
      <c r="E1121" s="27"/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  <c r="AH1121" s="27"/>
      <c r="AI1121" s="27"/>
      <c r="AJ1121" s="27"/>
      <c r="AK1121" s="27"/>
      <c r="AL1121" s="27"/>
      <c r="AM1121" s="74"/>
      <c r="AN1121" s="55"/>
      <c r="AO1121" s="56"/>
      <c r="AP1121" s="56"/>
      <c r="AQ1121" s="56"/>
      <c r="AS1121" s="71"/>
      <c r="AT1121" s="56"/>
      <c r="AU1121" s="56"/>
      <c r="AV1121" s="56"/>
      <c r="AW1121" s="56"/>
      <c r="AX1121" s="56"/>
      <c r="AY1121" s="56"/>
      <c r="AZ1121" s="56"/>
      <c r="BA1121" s="56"/>
      <c r="BB1121" s="56"/>
      <c r="BC1121" s="56"/>
      <c r="BD1121" s="56"/>
      <c r="BE1121" s="56"/>
      <c r="BF1121" s="56"/>
      <c r="BG1121" s="56"/>
      <c r="BH1121" s="56"/>
      <c r="BI1121" s="44"/>
      <c r="BP1121" s="9"/>
    </row>
    <row r="1122" spans="1:68">
      <c r="A1122" s="18"/>
      <c r="B1122" s="27"/>
      <c r="C1122" s="27"/>
      <c r="D1122" s="27"/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  <c r="AH1122" s="27"/>
      <c r="AI1122" s="27"/>
      <c r="AJ1122" s="27"/>
      <c r="AK1122" s="27"/>
      <c r="AL1122" s="27"/>
      <c r="AM1122" s="74"/>
      <c r="AN1122" s="55"/>
      <c r="AO1122" s="56"/>
      <c r="AP1122" s="56"/>
      <c r="AQ1122" s="56"/>
      <c r="AS1122" s="71"/>
      <c r="AT1122" s="56"/>
      <c r="AU1122" s="56"/>
      <c r="AV1122" s="56"/>
      <c r="AW1122" s="56"/>
      <c r="AX1122" s="56"/>
      <c r="AY1122" s="56"/>
      <c r="AZ1122" s="56"/>
      <c r="BA1122" s="56"/>
      <c r="BB1122" s="56"/>
      <c r="BC1122" s="56"/>
      <c r="BD1122" s="56"/>
      <c r="BE1122" s="56"/>
      <c r="BF1122" s="56"/>
      <c r="BG1122" s="56"/>
      <c r="BH1122" s="56"/>
      <c r="BI1122" s="44"/>
      <c r="BP1122" s="9"/>
    </row>
    <row r="1123" spans="1:68">
      <c r="A1123" s="18"/>
      <c r="B1123" s="27"/>
      <c r="C1123" s="27"/>
      <c r="D1123" s="27"/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  <c r="AH1123" s="27"/>
      <c r="AI1123" s="27"/>
      <c r="AJ1123" s="27"/>
      <c r="AK1123" s="27"/>
      <c r="AL1123" s="27"/>
      <c r="AM1123" s="74"/>
      <c r="AN1123" s="55"/>
      <c r="AO1123" s="56"/>
      <c r="AP1123" s="56"/>
      <c r="AQ1123" s="56"/>
      <c r="AS1123" s="71"/>
      <c r="AT1123" s="56"/>
      <c r="AU1123" s="56"/>
      <c r="AV1123" s="56"/>
      <c r="AW1123" s="56"/>
      <c r="AX1123" s="56"/>
      <c r="AY1123" s="56"/>
      <c r="AZ1123" s="56"/>
      <c r="BA1123" s="56"/>
      <c r="BB1123" s="56"/>
      <c r="BC1123" s="56"/>
      <c r="BD1123" s="56"/>
      <c r="BE1123" s="56"/>
      <c r="BF1123" s="56"/>
      <c r="BG1123" s="56"/>
      <c r="BH1123" s="56"/>
      <c r="BI1123" s="44"/>
      <c r="BP1123" s="9"/>
    </row>
    <row r="1124" spans="1:68">
      <c r="A1124" s="18"/>
      <c r="B1124" s="27"/>
      <c r="C1124" s="27"/>
      <c r="D1124" s="27"/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27"/>
      <c r="AI1124" s="27"/>
      <c r="AJ1124" s="27"/>
      <c r="AK1124" s="27"/>
      <c r="AL1124" s="27"/>
      <c r="AM1124" s="74"/>
      <c r="AN1124" s="55"/>
      <c r="AO1124" s="56"/>
      <c r="AP1124" s="56"/>
      <c r="AQ1124" s="56"/>
      <c r="AS1124" s="71"/>
      <c r="AT1124" s="56"/>
      <c r="AU1124" s="56"/>
      <c r="AV1124" s="56"/>
      <c r="AW1124" s="56"/>
      <c r="AX1124" s="56"/>
      <c r="AY1124" s="56"/>
      <c r="AZ1124" s="56"/>
      <c r="BA1124" s="56"/>
      <c r="BB1124" s="56"/>
      <c r="BC1124" s="56"/>
      <c r="BD1124" s="56"/>
      <c r="BE1124" s="56"/>
      <c r="BF1124" s="56"/>
      <c r="BG1124" s="56"/>
      <c r="BH1124" s="56"/>
      <c r="BI1124" s="44"/>
      <c r="BP1124" s="9"/>
    </row>
    <row r="1125" spans="1:68">
      <c r="A1125" s="18"/>
      <c r="B1125" s="27"/>
      <c r="C1125" s="27"/>
      <c r="D1125" s="27"/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27"/>
      <c r="AI1125" s="27"/>
      <c r="AJ1125" s="27"/>
      <c r="AK1125" s="27"/>
      <c r="AL1125" s="27"/>
      <c r="AM1125" s="74"/>
      <c r="AN1125" s="55"/>
      <c r="AO1125" s="56"/>
      <c r="AP1125" s="56"/>
      <c r="AQ1125" s="56"/>
      <c r="AS1125" s="71"/>
      <c r="AT1125" s="56"/>
      <c r="AU1125" s="56"/>
      <c r="AV1125" s="56"/>
      <c r="AW1125" s="56"/>
      <c r="AX1125" s="56"/>
      <c r="AY1125" s="56"/>
      <c r="AZ1125" s="56"/>
      <c r="BA1125" s="56"/>
      <c r="BB1125" s="56"/>
      <c r="BC1125" s="56"/>
      <c r="BD1125" s="56"/>
      <c r="BE1125" s="56"/>
      <c r="BF1125" s="56"/>
      <c r="BG1125" s="56"/>
      <c r="BH1125" s="56"/>
      <c r="BI1125" s="44"/>
      <c r="BP1125" s="9"/>
    </row>
    <row r="1126" spans="1:68">
      <c r="A1126" s="18"/>
      <c r="B1126" s="27"/>
      <c r="C1126" s="27"/>
      <c r="D1126" s="27"/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27"/>
      <c r="AI1126" s="27"/>
      <c r="AJ1126" s="27"/>
      <c r="AK1126" s="27"/>
      <c r="AL1126" s="27"/>
      <c r="AM1126" s="74"/>
      <c r="AN1126" s="55"/>
      <c r="AO1126" s="56"/>
      <c r="AP1126" s="56"/>
      <c r="AQ1126" s="56"/>
      <c r="AS1126" s="71"/>
      <c r="AT1126" s="56"/>
      <c r="AU1126" s="56"/>
      <c r="AV1126" s="56"/>
      <c r="AW1126" s="56"/>
      <c r="AX1126" s="56"/>
      <c r="AY1126" s="56"/>
      <c r="AZ1126" s="56"/>
      <c r="BA1126" s="56"/>
      <c r="BB1126" s="56"/>
      <c r="BC1126" s="56"/>
      <c r="BD1126" s="56"/>
      <c r="BE1126" s="56"/>
      <c r="BF1126" s="56"/>
      <c r="BG1126" s="56"/>
      <c r="BH1126" s="56"/>
      <c r="BI1126" s="44"/>
      <c r="BP1126" s="9"/>
    </row>
    <row r="1127" spans="1:68">
      <c r="A1127" s="18"/>
      <c r="B1127" s="27"/>
      <c r="C1127" s="27"/>
      <c r="D1127" s="27"/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27"/>
      <c r="AI1127" s="27"/>
      <c r="AJ1127" s="27"/>
      <c r="AK1127" s="27"/>
      <c r="AL1127" s="27"/>
      <c r="AM1127" s="74"/>
      <c r="AN1127" s="55"/>
      <c r="AO1127" s="56"/>
      <c r="AP1127" s="56"/>
      <c r="AQ1127" s="56"/>
      <c r="AS1127" s="71"/>
      <c r="AT1127" s="56"/>
      <c r="AU1127" s="56"/>
      <c r="AV1127" s="56"/>
      <c r="AW1127" s="56"/>
      <c r="AX1127" s="56"/>
      <c r="AY1127" s="56"/>
      <c r="AZ1127" s="56"/>
      <c r="BA1127" s="56"/>
      <c r="BB1127" s="56"/>
      <c r="BC1127" s="56"/>
      <c r="BD1127" s="56"/>
      <c r="BE1127" s="56"/>
      <c r="BF1127" s="56"/>
      <c r="BG1127" s="56"/>
      <c r="BH1127" s="56"/>
      <c r="BI1127" s="44"/>
      <c r="BP1127" s="9"/>
    </row>
    <row r="1128" spans="1:68">
      <c r="A1128" s="18"/>
      <c r="B1128" s="27"/>
      <c r="C1128" s="27"/>
      <c r="D1128" s="27"/>
      <c r="E1128" s="27"/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27"/>
      <c r="AI1128" s="27"/>
      <c r="AJ1128" s="27"/>
      <c r="AK1128" s="27"/>
      <c r="AL1128" s="27"/>
      <c r="AM1128" s="74"/>
      <c r="AN1128" s="55"/>
      <c r="AO1128" s="56"/>
      <c r="AP1128" s="56"/>
      <c r="AQ1128" s="56"/>
      <c r="AS1128" s="71"/>
      <c r="AT1128" s="56"/>
      <c r="AU1128" s="56"/>
      <c r="AV1128" s="56"/>
      <c r="AW1128" s="56"/>
      <c r="AX1128" s="56"/>
      <c r="AY1128" s="56"/>
      <c r="AZ1128" s="56"/>
      <c r="BA1128" s="56"/>
      <c r="BB1128" s="56"/>
      <c r="BC1128" s="56"/>
      <c r="BD1128" s="56"/>
      <c r="BE1128" s="56"/>
      <c r="BF1128" s="56"/>
      <c r="BG1128" s="56"/>
      <c r="BH1128" s="56"/>
      <c r="BI1128" s="44"/>
      <c r="BP1128" s="9"/>
    </row>
    <row r="1129" spans="1:68">
      <c r="A1129" s="18"/>
      <c r="B1129" s="27"/>
      <c r="C1129" s="27"/>
      <c r="D1129" s="27"/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27"/>
      <c r="AI1129" s="27"/>
      <c r="AJ1129" s="27"/>
      <c r="AK1129" s="27"/>
      <c r="AL1129" s="27"/>
      <c r="AM1129" s="74"/>
      <c r="AN1129" s="55"/>
      <c r="AO1129" s="56"/>
      <c r="AP1129" s="56"/>
      <c r="AQ1129" s="56"/>
      <c r="AS1129" s="71"/>
      <c r="AT1129" s="56"/>
      <c r="AU1129" s="56"/>
      <c r="AV1129" s="56"/>
      <c r="AW1129" s="56"/>
      <c r="AX1129" s="56"/>
      <c r="AY1129" s="56"/>
      <c r="AZ1129" s="56"/>
      <c r="BA1129" s="56"/>
      <c r="BB1129" s="56"/>
      <c r="BC1129" s="56"/>
      <c r="BD1129" s="56"/>
      <c r="BE1129" s="56"/>
      <c r="BF1129" s="56"/>
      <c r="BG1129" s="56"/>
      <c r="BH1129" s="56"/>
      <c r="BI1129" s="44"/>
      <c r="BP1129" s="9"/>
    </row>
    <row r="1130" spans="1:68">
      <c r="A1130" s="18"/>
      <c r="B1130" s="27"/>
      <c r="C1130" s="27"/>
      <c r="D1130" s="27"/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27"/>
      <c r="AI1130" s="27"/>
      <c r="AJ1130" s="27"/>
      <c r="AK1130" s="27"/>
      <c r="AL1130" s="27"/>
      <c r="AM1130" s="74"/>
      <c r="AN1130" s="55"/>
      <c r="AO1130" s="56"/>
      <c r="AP1130" s="56"/>
      <c r="AQ1130" s="56"/>
      <c r="AS1130" s="71"/>
      <c r="AT1130" s="56"/>
      <c r="AU1130" s="56"/>
      <c r="AV1130" s="56"/>
      <c r="AW1130" s="56"/>
      <c r="AX1130" s="56"/>
      <c r="AY1130" s="56"/>
      <c r="AZ1130" s="56"/>
      <c r="BA1130" s="56"/>
      <c r="BB1130" s="56"/>
      <c r="BC1130" s="56"/>
      <c r="BD1130" s="56"/>
      <c r="BE1130" s="56"/>
      <c r="BF1130" s="56"/>
      <c r="BG1130" s="56"/>
      <c r="BH1130" s="56"/>
      <c r="BI1130" s="44"/>
      <c r="BP1130" s="9"/>
    </row>
    <row r="1131" spans="1:68">
      <c r="A1131" s="18"/>
      <c r="B1131" s="27"/>
      <c r="C1131" s="27"/>
      <c r="D1131" s="27"/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27"/>
      <c r="AI1131" s="27"/>
      <c r="AJ1131" s="27"/>
      <c r="AK1131" s="27"/>
      <c r="AL1131" s="27"/>
      <c r="AM1131" s="74"/>
      <c r="AN1131" s="55"/>
      <c r="AO1131" s="56"/>
      <c r="AP1131" s="56"/>
      <c r="AQ1131" s="56"/>
      <c r="AS1131" s="71"/>
      <c r="AT1131" s="56"/>
      <c r="AU1131" s="56"/>
      <c r="AV1131" s="56"/>
      <c r="AW1131" s="56"/>
      <c r="AX1131" s="56"/>
      <c r="AY1131" s="56"/>
      <c r="AZ1131" s="56"/>
      <c r="BA1131" s="56"/>
      <c r="BB1131" s="56"/>
      <c r="BC1131" s="56"/>
      <c r="BD1131" s="56"/>
      <c r="BE1131" s="56"/>
      <c r="BF1131" s="56"/>
      <c r="BG1131" s="56"/>
      <c r="BH1131" s="56"/>
      <c r="BI1131" s="44"/>
      <c r="BP1131" s="9"/>
    </row>
    <row r="1132" spans="1:68">
      <c r="A1132" s="18"/>
      <c r="B1132" s="27"/>
      <c r="C1132" s="27"/>
      <c r="D1132" s="27"/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27"/>
      <c r="AI1132" s="27"/>
      <c r="AJ1132" s="27"/>
      <c r="AK1132" s="27"/>
      <c r="AL1132" s="27"/>
      <c r="AM1132" s="74"/>
      <c r="AN1132" s="55"/>
      <c r="AO1132" s="56"/>
      <c r="AP1132" s="56"/>
      <c r="AQ1132" s="56"/>
      <c r="AS1132" s="71"/>
      <c r="AT1132" s="56"/>
      <c r="AU1132" s="56"/>
      <c r="AV1132" s="56"/>
      <c r="AW1132" s="56"/>
      <c r="AX1132" s="56"/>
      <c r="AY1132" s="56"/>
      <c r="AZ1132" s="56"/>
      <c r="BA1132" s="56"/>
      <c r="BB1132" s="56"/>
      <c r="BC1132" s="56"/>
      <c r="BD1132" s="56"/>
      <c r="BE1132" s="56"/>
      <c r="BF1132" s="56"/>
      <c r="BG1132" s="56"/>
      <c r="BH1132" s="56"/>
      <c r="BI1132" s="44"/>
      <c r="BP1132" s="9"/>
    </row>
    <row r="1133" spans="1:68">
      <c r="A1133" s="18"/>
      <c r="B1133" s="27"/>
      <c r="C1133" s="27"/>
      <c r="D1133" s="27"/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27"/>
      <c r="AI1133" s="27"/>
      <c r="AJ1133" s="27"/>
      <c r="AK1133" s="27"/>
      <c r="AL1133" s="27"/>
      <c r="AM1133" s="74"/>
      <c r="AN1133" s="55"/>
      <c r="AO1133" s="56"/>
      <c r="AP1133" s="56"/>
      <c r="AQ1133" s="56"/>
      <c r="AS1133" s="71"/>
      <c r="AT1133" s="56"/>
      <c r="AU1133" s="56"/>
      <c r="AV1133" s="56"/>
      <c r="AW1133" s="56"/>
      <c r="AX1133" s="56"/>
      <c r="AY1133" s="56"/>
      <c r="AZ1133" s="56"/>
      <c r="BA1133" s="56"/>
      <c r="BB1133" s="56"/>
      <c r="BC1133" s="56"/>
      <c r="BD1133" s="56"/>
      <c r="BE1133" s="56"/>
      <c r="BF1133" s="56"/>
      <c r="BG1133" s="56"/>
      <c r="BH1133" s="56"/>
      <c r="BI1133" s="44"/>
      <c r="BP1133" s="9"/>
    </row>
    <row r="1134" spans="1:68">
      <c r="A1134" s="18"/>
      <c r="B1134" s="27"/>
      <c r="C1134" s="27"/>
      <c r="D1134" s="27"/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27"/>
      <c r="AI1134" s="27"/>
      <c r="AJ1134" s="27"/>
      <c r="AK1134" s="27"/>
      <c r="AL1134" s="27"/>
      <c r="AM1134" s="74"/>
      <c r="AN1134" s="55"/>
      <c r="AO1134" s="56"/>
      <c r="AP1134" s="56"/>
      <c r="AQ1134" s="56"/>
      <c r="AS1134" s="71"/>
      <c r="AT1134" s="56"/>
      <c r="AU1134" s="56"/>
      <c r="AV1134" s="56"/>
      <c r="AW1134" s="56"/>
      <c r="AX1134" s="56"/>
      <c r="AY1134" s="56"/>
      <c r="AZ1134" s="56"/>
      <c r="BA1134" s="56"/>
      <c r="BB1134" s="56"/>
      <c r="BC1134" s="56"/>
      <c r="BD1134" s="56"/>
      <c r="BE1134" s="56"/>
      <c r="BF1134" s="56"/>
      <c r="BG1134" s="56"/>
      <c r="BH1134" s="56"/>
      <c r="BI1134" s="44"/>
      <c r="BP1134" s="9"/>
    </row>
    <row r="1135" spans="1:68">
      <c r="A1135" s="18"/>
      <c r="B1135" s="27"/>
      <c r="C1135" s="27"/>
      <c r="D1135" s="27"/>
      <c r="E1135" s="27"/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27"/>
      <c r="AI1135" s="27"/>
      <c r="AJ1135" s="27"/>
      <c r="AK1135" s="27"/>
      <c r="AL1135" s="27"/>
      <c r="AM1135" s="74"/>
      <c r="AN1135" s="55"/>
      <c r="AO1135" s="56"/>
      <c r="AP1135" s="56"/>
      <c r="AQ1135" s="56"/>
      <c r="AS1135" s="71"/>
      <c r="AT1135" s="56"/>
      <c r="AU1135" s="56"/>
      <c r="AV1135" s="56"/>
      <c r="AW1135" s="56"/>
      <c r="AX1135" s="56"/>
      <c r="AY1135" s="56"/>
      <c r="AZ1135" s="56"/>
      <c r="BA1135" s="56"/>
      <c r="BB1135" s="56"/>
      <c r="BC1135" s="56"/>
      <c r="BD1135" s="56"/>
      <c r="BE1135" s="56"/>
      <c r="BF1135" s="56"/>
      <c r="BG1135" s="56"/>
      <c r="BH1135" s="56"/>
      <c r="BI1135" s="44"/>
      <c r="BP1135" s="9"/>
    </row>
    <row r="1136" spans="1:68">
      <c r="A1136" s="18"/>
      <c r="B1136" s="27"/>
      <c r="C1136" s="27"/>
      <c r="D1136" s="27"/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27"/>
      <c r="AI1136" s="27"/>
      <c r="AJ1136" s="27"/>
      <c r="AK1136" s="27"/>
      <c r="AL1136" s="27"/>
      <c r="AM1136" s="74"/>
      <c r="AN1136" s="55"/>
      <c r="AO1136" s="56"/>
      <c r="AP1136" s="56"/>
      <c r="AQ1136" s="56"/>
      <c r="AS1136" s="71"/>
      <c r="AT1136" s="56"/>
      <c r="AU1136" s="56"/>
      <c r="AV1136" s="56"/>
      <c r="AW1136" s="56"/>
      <c r="AX1136" s="56"/>
      <c r="AY1136" s="56"/>
      <c r="AZ1136" s="56"/>
      <c r="BA1136" s="56"/>
      <c r="BB1136" s="56"/>
      <c r="BC1136" s="56"/>
      <c r="BD1136" s="56"/>
      <c r="BE1136" s="56"/>
      <c r="BF1136" s="56"/>
      <c r="BG1136" s="56"/>
      <c r="BH1136" s="56"/>
      <c r="BI1136" s="44"/>
      <c r="BP1136" s="9"/>
    </row>
    <row r="1137" spans="1:68">
      <c r="A1137" s="18"/>
      <c r="B1137" s="27"/>
      <c r="C1137" s="27"/>
      <c r="D1137" s="27"/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27"/>
      <c r="AI1137" s="27"/>
      <c r="AJ1137" s="27"/>
      <c r="AK1137" s="27"/>
      <c r="AL1137" s="27"/>
      <c r="AM1137" s="74"/>
      <c r="AN1137" s="55"/>
      <c r="AO1137" s="56"/>
      <c r="AP1137" s="56"/>
      <c r="AQ1137" s="56"/>
      <c r="AS1137" s="71"/>
      <c r="AT1137" s="56"/>
      <c r="AU1137" s="56"/>
      <c r="AV1137" s="56"/>
      <c r="AW1137" s="56"/>
      <c r="AX1137" s="56"/>
      <c r="AY1137" s="56"/>
      <c r="AZ1137" s="56"/>
      <c r="BA1137" s="56"/>
      <c r="BB1137" s="56"/>
      <c r="BC1137" s="56"/>
      <c r="BD1137" s="56"/>
      <c r="BE1137" s="56"/>
      <c r="BF1137" s="56"/>
      <c r="BG1137" s="56"/>
      <c r="BH1137" s="56"/>
      <c r="BI1137" s="44"/>
      <c r="BP1137" s="9"/>
    </row>
    <row r="1138" spans="1:68">
      <c r="A1138" s="18"/>
      <c r="B1138" s="27"/>
      <c r="C1138" s="27"/>
      <c r="D1138" s="27"/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27"/>
      <c r="AI1138" s="27"/>
      <c r="AJ1138" s="27"/>
      <c r="AK1138" s="27"/>
      <c r="AL1138" s="27"/>
      <c r="AM1138" s="74"/>
      <c r="AN1138" s="55"/>
      <c r="AO1138" s="56"/>
      <c r="AP1138" s="56"/>
      <c r="AQ1138" s="56"/>
      <c r="AS1138" s="71"/>
      <c r="AT1138" s="56"/>
      <c r="AU1138" s="56"/>
      <c r="AV1138" s="56"/>
      <c r="AW1138" s="56"/>
      <c r="AX1138" s="56"/>
      <c r="AY1138" s="56"/>
      <c r="AZ1138" s="56"/>
      <c r="BA1138" s="56"/>
      <c r="BB1138" s="56"/>
      <c r="BC1138" s="56"/>
      <c r="BD1138" s="56"/>
      <c r="BE1138" s="56"/>
      <c r="BF1138" s="56"/>
      <c r="BG1138" s="56"/>
      <c r="BH1138" s="56"/>
      <c r="BI1138" s="44"/>
      <c r="BP1138" s="9"/>
    </row>
    <row r="1139" spans="1:68">
      <c r="A1139" s="18"/>
      <c r="B1139" s="27"/>
      <c r="C1139" s="27"/>
      <c r="D1139" s="27"/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27"/>
      <c r="AI1139" s="27"/>
      <c r="AJ1139" s="27"/>
      <c r="AK1139" s="27"/>
      <c r="AL1139" s="27"/>
      <c r="AM1139" s="74"/>
      <c r="AN1139" s="55"/>
      <c r="AO1139" s="56"/>
      <c r="AP1139" s="56"/>
      <c r="AQ1139" s="56"/>
      <c r="AS1139" s="71"/>
      <c r="AT1139" s="56"/>
      <c r="AU1139" s="56"/>
      <c r="AV1139" s="56"/>
      <c r="AW1139" s="56"/>
      <c r="AX1139" s="56"/>
      <c r="AY1139" s="56"/>
      <c r="AZ1139" s="56"/>
      <c r="BA1139" s="56"/>
      <c r="BB1139" s="56"/>
      <c r="BC1139" s="56"/>
      <c r="BD1139" s="56"/>
      <c r="BE1139" s="56"/>
      <c r="BF1139" s="56"/>
      <c r="BG1139" s="56"/>
      <c r="BH1139" s="56"/>
      <c r="BI1139" s="44"/>
      <c r="BP1139" s="9"/>
    </row>
    <row r="1140" spans="1:68">
      <c r="A1140" s="18"/>
      <c r="B1140" s="27"/>
      <c r="C1140" s="27"/>
      <c r="D1140" s="27"/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27"/>
      <c r="AI1140" s="27"/>
      <c r="AJ1140" s="27"/>
      <c r="AK1140" s="27"/>
      <c r="AL1140" s="27"/>
      <c r="AM1140" s="74"/>
      <c r="AN1140" s="55"/>
      <c r="AO1140" s="56"/>
      <c r="AP1140" s="56"/>
      <c r="AQ1140" s="56"/>
      <c r="AS1140" s="71"/>
      <c r="AT1140" s="56"/>
      <c r="AU1140" s="56"/>
      <c r="AV1140" s="56"/>
      <c r="AW1140" s="56"/>
      <c r="AX1140" s="56"/>
      <c r="AY1140" s="56"/>
      <c r="AZ1140" s="56"/>
      <c r="BA1140" s="56"/>
      <c r="BB1140" s="56"/>
      <c r="BC1140" s="56"/>
      <c r="BD1140" s="56"/>
      <c r="BE1140" s="56"/>
      <c r="BF1140" s="56"/>
      <c r="BG1140" s="56"/>
      <c r="BH1140" s="56"/>
      <c r="BI1140" s="44"/>
      <c r="BP1140" s="9"/>
    </row>
    <row r="1141" spans="1:68">
      <c r="A1141" s="18"/>
      <c r="B1141" s="27"/>
      <c r="C1141" s="27"/>
      <c r="D1141" s="27"/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27"/>
      <c r="AI1141" s="27"/>
      <c r="AJ1141" s="27"/>
      <c r="AK1141" s="27"/>
      <c r="AL1141" s="27"/>
      <c r="AM1141" s="74"/>
      <c r="AN1141" s="55"/>
      <c r="AO1141" s="56"/>
      <c r="AP1141" s="56"/>
      <c r="AQ1141" s="56"/>
      <c r="AS1141" s="71"/>
      <c r="AT1141" s="56"/>
      <c r="AU1141" s="56"/>
      <c r="AV1141" s="56"/>
      <c r="AW1141" s="56"/>
      <c r="AX1141" s="56"/>
      <c r="AY1141" s="56"/>
      <c r="AZ1141" s="56"/>
      <c r="BA1141" s="56"/>
      <c r="BB1141" s="56"/>
      <c r="BC1141" s="56"/>
      <c r="BD1141" s="56"/>
      <c r="BE1141" s="56"/>
      <c r="BF1141" s="56"/>
      <c r="BG1141" s="56"/>
      <c r="BH1141" s="56"/>
      <c r="BI1141" s="44"/>
      <c r="BP1141" s="9"/>
    </row>
    <row r="1142" spans="1:68">
      <c r="A1142" s="18"/>
      <c r="B1142" s="27"/>
      <c r="C1142" s="27"/>
      <c r="D1142" s="27"/>
      <c r="E1142" s="27"/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27"/>
      <c r="AI1142" s="27"/>
      <c r="AJ1142" s="27"/>
      <c r="AK1142" s="27"/>
      <c r="AL1142" s="27"/>
      <c r="AM1142" s="74"/>
      <c r="AN1142" s="55"/>
      <c r="AO1142" s="56"/>
      <c r="AP1142" s="56"/>
      <c r="AQ1142" s="56"/>
      <c r="AS1142" s="71"/>
      <c r="AT1142" s="56"/>
      <c r="AU1142" s="56"/>
      <c r="AV1142" s="56"/>
      <c r="AW1142" s="56"/>
      <c r="AX1142" s="56"/>
      <c r="AY1142" s="56"/>
      <c r="AZ1142" s="56"/>
      <c r="BA1142" s="56"/>
      <c r="BB1142" s="56"/>
      <c r="BC1142" s="56"/>
      <c r="BD1142" s="56"/>
      <c r="BE1142" s="56"/>
      <c r="BF1142" s="56"/>
      <c r="BG1142" s="56"/>
      <c r="BH1142" s="56"/>
      <c r="BI1142" s="44"/>
      <c r="BP1142" s="9"/>
    </row>
    <row r="1143" spans="1:68">
      <c r="A1143" s="18"/>
      <c r="B1143" s="27"/>
      <c r="C1143" s="27"/>
      <c r="D1143" s="27"/>
      <c r="E1143" s="27"/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27"/>
      <c r="AI1143" s="27"/>
      <c r="AJ1143" s="27"/>
      <c r="AK1143" s="27"/>
      <c r="AL1143" s="27"/>
      <c r="AM1143" s="74"/>
      <c r="AN1143" s="55"/>
      <c r="AO1143" s="56"/>
      <c r="AP1143" s="56"/>
      <c r="AQ1143" s="56"/>
      <c r="AS1143" s="71"/>
      <c r="AT1143" s="56"/>
      <c r="AU1143" s="56"/>
      <c r="AV1143" s="56"/>
      <c r="AW1143" s="56"/>
      <c r="AX1143" s="56"/>
      <c r="AY1143" s="56"/>
      <c r="AZ1143" s="56"/>
      <c r="BA1143" s="56"/>
      <c r="BB1143" s="56"/>
      <c r="BC1143" s="56"/>
      <c r="BD1143" s="56"/>
      <c r="BE1143" s="56"/>
      <c r="BF1143" s="56"/>
      <c r="BG1143" s="56"/>
      <c r="BH1143" s="56"/>
      <c r="BI1143" s="44"/>
      <c r="BP1143" s="9"/>
    </row>
    <row r="1144" spans="1:68">
      <c r="A1144" s="18"/>
      <c r="B1144" s="27"/>
      <c r="C1144" s="27"/>
      <c r="D1144" s="27"/>
      <c r="E1144" s="27"/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7"/>
      <c r="AH1144" s="27"/>
      <c r="AI1144" s="27"/>
      <c r="AJ1144" s="27"/>
      <c r="AK1144" s="27"/>
      <c r="AL1144" s="27"/>
      <c r="AM1144" s="74"/>
      <c r="AN1144" s="55"/>
      <c r="AO1144" s="56"/>
      <c r="AP1144" s="56"/>
      <c r="AQ1144" s="56"/>
      <c r="AS1144" s="71"/>
      <c r="AT1144" s="56"/>
      <c r="AU1144" s="56"/>
      <c r="AV1144" s="56"/>
      <c r="AW1144" s="56"/>
      <c r="AX1144" s="56"/>
      <c r="AY1144" s="56"/>
      <c r="AZ1144" s="56"/>
      <c r="BA1144" s="56"/>
      <c r="BB1144" s="56"/>
      <c r="BC1144" s="56"/>
      <c r="BD1144" s="56"/>
      <c r="BE1144" s="56"/>
      <c r="BF1144" s="56"/>
      <c r="BG1144" s="56"/>
      <c r="BH1144" s="56"/>
      <c r="BI1144" s="44"/>
      <c r="BP1144" s="9"/>
    </row>
    <row r="1145" spans="1:68">
      <c r="A1145" s="18"/>
      <c r="B1145" s="27"/>
      <c r="C1145" s="27"/>
      <c r="D1145" s="27"/>
      <c r="E1145" s="27"/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27"/>
      <c r="AH1145" s="27"/>
      <c r="AI1145" s="27"/>
      <c r="AJ1145" s="27"/>
      <c r="AK1145" s="27"/>
      <c r="AL1145" s="27"/>
      <c r="AM1145" s="74"/>
      <c r="AN1145" s="55"/>
      <c r="AO1145" s="56"/>
      <c r="AP1145" s="56"/>
      <c r="AQ1145" s="56"/>
      <c r="AS1145" s="71"/>
      <c r="AT1145" s="56"/>
      <c r="AU1145" s="56"/>
      <c r="AV1145" s="56"/>
      <c r="AW1145" s="56"/>
      <c r="AX1145" s="56"/>
      <c r="AY1145" s="56"/>
      <c r="AZ1145" s="56"/>
      <c r="BA1145" s="56"/>
      <c r="BB1145" s="56"/>
      <c r="BC1145" s="56"/>
      <c r="BD1145" s="56"/>
      <c r="BE1145" s="56"/>
      <c r="BF1145" s="56"/>
      <c r="BG1145" s="56"/>
      <c r="BH1145" s="56"/>
      <c r="BI1145" s="44"/>
      <c r="BP1145" s="9"/>
    </row>
    <row r="1146" spans="1:68">
      <c r="A1146" s="18"/>
      <c r="B1146" s="27"/>
      <c r="C1146" s="27"/>
      <c r="D1146" s="27"/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27"/>
      <c r="AI1146" s="27"/>
      <c r="AJ1146" s="27"/>
      <c r="AK1146" s="27"/>
      <c r="AL1146" s="27"/>
      <c r="AM1146" s="74"/>
      <c r="AN1146" s="55"/>
      <c r="AO1146" s="56"/>
      <c r="AP1146" s="56"/>
      <c r="AQ1146" s="56"/>
      <c r="AS1146" s="71"/>
      <c r="AT1146" s="56"/>
      <c r="AU1146" s="56"/>
      <c r="AV1146" s="56"/>
      <c r="AW1146" s="56"/>
      <c r="AX1146" s="56"/>
      <c r="AY1146" s="56"/>
      <c r="AZ1146" s="56"/>
      <c r="BA1146" s="56"/>
      <c r="BB1146" s="56"/>
      <c r="BC1146" s="56"/>
      <c r="BD1146" s="56"/>
      <c r="BE1146" s="56"/>
      <c r="BF1146" s="56"/>
      <c r="BG1146" s="56"/>
      <c r="BH1146" s="56"/>
      <c r="BI1146" s="44"/>
      <c r="BP1146" s="9"/>
    </row>
    <row r="1147" spans="1:68">
      <c r="A1147" s="18"/>
      <c r="B1147" s="27"/>
      <c r="C1147" s="27"/>
      <c r="D1147" s="27"/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27"/>
      <c r="AI1147" s="27"/>
      <c r="AJ1147" s="27"/>
      <c r="AK1147" s="27"/>
      <c r="AL1147" s="27"/>
      <c r="AM1147" s="74"/>
      <c r="AN1147" s="55"/>
      <c r="AO1147" s="56"/>
      <c r="AP1147" s="56"/>
      <c r="AQ1147" s="56"/>
      <c r="AS1147" s="71"/>
      <c r="AT1147" s="56"/>
      <c r="AU1147" s="56"/>
      <c r="AV1147" s="56"/>
      <c r="AW1147" s="56"/>
      <c r="AX1147" s="56"/>
      <c r="AY1147" s="56"/>
      <c r="AZ1147" s="56"/>
      <c r="BA1147" s="56"/>
      <c r="BB1147" s="56"/>
      <c r="BC1147" s="56"/>
      <c r="BD1147" s="56"/>
      <c r="BE1147" s="56"/>
      <c r="BF1147" s="56"/>
      <c r="BG1147" s="56"/>
      <c r="BH1147" s="56"/>
      <c r="BI1147" s="44"/>
      <c r="BP1147" s="9"/>
    </row>
    <row r="1148" spans="1:68">
      <c r="A1148" s="18"/>
      <c r="B1148" s="27"/>
      <c r="C1148" s="27"/>
      <c r="D1148" s="27"/>
      <c r="E1148" s="27"/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7"/>
      <c r="AH1148" s="27"/>
      <c r="AI1148" s="27"/>
      <c r="AJ1148" s="27"/>
      <c r="AK1148" s="27"/>
      <c r="AL1148" s="27"/>
      <c r="AM1148" s="74"/>
      <c r="AN1148" s="55"/>
      <c r="AO1148" s="56"/>
      <c r="AP1148" s="56"/>
      <c r="AQ1148" s="56"/>
      <c r="AS1148" s="71"/>
      <c r="AT1148" s="56"/>
      <c r="AU1148" s="56"/>
      <c r="AV1148" s="56"/>
      <c r="AW1148" s="56"/>
      <c r="AX1148" s="56"/>
      <c r="AY1148" s="56"/>
      <c r="AZ1148" s="56"/>
      <c r="BA1148" s="56"/>
      <c r="BB1148" s="56"/>
      <c r="BC1148" s="56"/>
      <c r="BD1148" s="56"/>
      <c r="BE1148" s="56"/>
      <c r="BF1148" s="56"/>
      <c r="BG1148" s="56"/>
      <c r="BH1148" s="56"/>
      <c r="BI1148" s="44"/>
      <c r="BP1148" s="9"/>
    </row>
    <row r="1149" spans="1:68">
      <c r="A1149" s="18"/>
      <c r="B1149" s="27"/>
      <c r="C1149" s="27"/>
      <c r="D1149" s="27"/>
      <c r="E1149" s="27"/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7"/>
      <c r="AH1149" s="27"/>
      <c r="AI1149" s="27"/>
      <c r="AJ1149" s="27"/>
      <c r="AK1149" s="27"/>
      <c r="AL1149" s="27"/>
      <c r="AM1149" s="74"/>
      <c r="AN1149" s="55"/>
      <c r="AO1149" s="56"/>
      <c r="AP1149" s="56"/>
      <c r="AQ1149" s="56"/>
      <c r="AS1149" s="71"/>
      <c r="AT1149" s="56"/>
      <c r="AU1149" s="56"/>
      <c r="AV1149" s="56"/>
      <c r="AW1149" s="56"/>
      <c r="AX1149" s="56"/>
      <c r="AY1149" s="56"/>
      <c r="AZ1149" s="56"/>
      <c r="BA1149" s="56"/>
      <c r="BB1149" s="56"/>
      <c r="BC1149" s="56"/>
      <c r="BD1149" s="56"/>
      <c r="BE1149" s="56"/>
      <c r="BF1149" s="56"/>
      <c r="BG1149" s="56"/>
      <c r="BH1149" s="56"/>
      <c r="BI1149" s="44"/>
      <c r="BP1149" s="9"/>
    </row>
    <row r="1150" spans="1:68">
      <c r="A1150" s="18"/>
      <c r="B1150" s="27"/>
      <c r="C1150" s="27"/>
      <c r="D1150" s="27"/>
      <c r="E1150" s="27"/>
      <c r="F1150" s="27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27"/>
      <c r="AH1150" s="27"/>
      <c r="AI1150" s="27"/>
      <c r="AJ1150" s="27"/>
      <c r="AK1150" s="27"/>
      <c r="AL1150" s="27"/>
      <c r="AM1150" s="74"/>
      <c r="AN1150" s="55"/>
      <c r="AO1150" s="56"/>
      <c r="AP1150" s="56"/>
      <c r="AQ1150" s="56"/>
      <c r="AS1150" s="71"/>
      <c r="AT1150" s="56"/>
      <c r="AU1150" s="56"/>
      <c r="AV1150" s="56"/>
      <c r="AW1150" s="56"/>
      <c r="AX1150" s="56"/>
      <c r="AY1150" s="56"/>
      <c r="AZ1150" s="56"/>
      <c r="BA1150" s="56"/>
      <c r="BB1150" s="56"/>
      <c r="BC1150" s="56"/>
      <c r="BD1150" s="56"/>
      <c r="BE1150" s="56"/>
      <c r="BF1150" s="56"/>
      <c r="BG1150" s="56"/>
      <c r="BH1150" s="56"/>
      <c r="BI1150" s="44"/>
      <c r="BP1150" s="9"/>
    </row>
    <row r="1151" spans="1:68">
      <c r="A1151" s="18"/>
      <c r="B1151" s="27"/>
      <c r="C1151" s="27"/>
      <c r="D1151" s="27"/>
      <c r="E1151" s="27"/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27"/>
      <c r="AH1151" s="27"/>
      <c r="AI1151" s="27"/>
      <c r="AJ1151" s="27"/>
      <c r="AK1151" s="27"/>
      <c r="AL1151" s="27"/>
      <c r="AM1151" s="74"/>
      <c r="AN1151" s="55"/>
      <c r="AO1151" s="56"/>
      <c r="AP1151" s="56"/>
      <c r="AQ1151" s="56"/>
      <c r="AS1151" s="71"/>
      <c r="AT1151" s="56"/>
      <c r="AU1151" s="56"/>
      <c r="AV1151" s="56"/>
      <c r="AW1151" s="56"/>
      <c r="AX1151" s="56"/>
      <c r="AY1151" s="56"/>
      <c r="AZ1151" s="56"/>
      <c r="BA1151" s="56"/>
      <c r="BB1151" s="56"/>
      <c r="BC1151" s="56"/>
      <c r="BD1151" s="56"/>
      <c r="BE1151" s="56"/>
      <c r="BF1151" s="56"/>
      <c r="BG1151" s="56"/>
      <c r="BH1151" s="56"/>
      <c r="BI1151" s="44"/>
      <c r="BP1151" s="9"/>
    </row>
    <row r="1152" spans="1:68">
      <c r="A1152" s="18"/>
      <c r="B1152" s="27"/>
      <c r="C1152" s="27"/>
      <c r="D1152" s="27"/>
      <c r="E1152" s="27"/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27"/>
      <c r="AH1152" s="27"/>
      <c r="AI1152" s="27"/>
      <c r="AJ1152" s="27"/>
      <c r="AK1152" s="27"/>
      <c r="AL1152" s="27"/>
      <c r="AM1152" s="74"/>
      <c r="AN1152" s="55"/>
      <c r="AO1152" s="56"/>
      <c r="AP1152" s="56"/>
      <c r="AQ1152" s="56"/>
      <c r="AS1152" s="71"/>
      <c r="AT1152" s="56"/>
      <c r="AU1152" s="56"/>
      <c r="AV1152" s="56"/>
      <c r="AW1152" s="56"/>
      <c r="AX1152" s="56"/>
      <c r="AY1152" s="56"/>
      <c r="AZ1152" s="56"/>
      <c r="BA1152" s="56"/>
      <c r="BB1152" s="56"/>
      <c r="BC1152" s="56"/>
      <c r="BD1152" s="56"/>
      <c r="BE1152" s="56"/>
      <c r="BF1152" s="56"/>
      <c r="BG1152" s="56"/>
      <c r="BH1152" s="56"/>
      <c r="BI1152" s="44"/>
      <c r="BP1152" s="9"/>
    </row>
    <row r="1153" spans="1:68">
      <c r="A1153" s="18"/>
      <c r="B1153" s="27"/>
      <c r="C1153" s="27"/>
      <c r="D1153" s="27"/>
      <c r="E1153" s="27"/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7"/>
      <c r="AH1153" s="27"/>
      <c r="AI1153" s="27"/>
      <c r="AJ1153" s="27"/>
      <c r="AK1153" s="27"/>
      <c r="AL1153" s="27"/>
      <c r="AM1153" s="74"/>
      <c r="AN1153" s="55"/>
      <c r="AO1153" s="56"/>
      <c r="AP1153" s="56"/>
      <c r="AQ1153" s="56"/>
      <c r="AS1153" s="71"/>
      <c r="AT1153" s="56"/>
      <c r="AU1153" s="56"/>
      <c r="AV1153" s="56"/>
      <c r="AW1153" s="56"/>
      <c r="AX1153" s="56"/>
      <c r="AY1153" s="56"/>
      <c r="AZ1153" s="56"/>
      <c r="BA1153" s="56"/>
      <c r="BB1153" s="56"/>
      <c r="BC1153" s="56"/>
      <c r="BD1153" s="56"/>
      <c r="BE1153" s="56"/>
      <c r="BF1153" s="56"/>
      <c r="BG1153" s="56"/>
      <c r="BH1153" s="56"/>
      <c r="BI1153" s="44"/>
      <c r="BP1153" s="9"/>
    </row>
    <row r="1154" spans="1:68">
      <c r="A1154" s="18"/>
      <c r="B1154" s="27"/>
      <c r="C1154" s="27"/>
      <c r="D1154" s="27"/>
      <c r="E1154" s="27"/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27"/>
      <c r="AH1154" s="27"/>
      <c r="AI1154" s="27"/>
      <c r="AJ1154" s="27"/>
      <c r="AK1154" s="27"/>
      <c r="AL1154" s="27"/>
      <c r="AM1154" s="74"/>
      <c r="AN1154" s="55"/>
      <c r="AO1154" s="56"/>
      <c r="AP1154" s="56"/>
      <c r="AQ1154" s="56"/>
      <c r="AS1154" s="71"/>
      <c r="AT1154" s="56"/>
      <c r="AU1154" s="56"/>
      <c r="AV1154" s="56"/>
      <c r="AW1154" s="56"/>
      <c r="AX1154" s="56"/>
      <c r="AY1154" s="56"/>
      <c r="AZ1154" s="56"/>
      <c r="BA1154" s="56"/>
      <c r="BB1154" s="56"/>
      <c r="BC1154" s="56"/>
      <c r="BD1154" s="56"/>
      <c r="BE1154" s="56"/>
      <c r="BF1154" s="56"/>
      <c r="BG1154" s="56"/>
      <c r="BH1154" s="56"/>
      <c r="BI1154" s="44"/>
      <c r="BP1154" s="9"/>
    </row>
    <row r="1155" spans="1:68">
      <c r="A1155" s="18"/>
      <c r="B1155" s="27"/>
      <c r="C1155" s="27"/>
      <c r="D1155" s="27"/>
      <c r="E1155" s="27"/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27"/>
      <c r="AH1155" s="27"/>
      <c r="AI1155" s="27"/>
      <c r="AJ1155" s="27"/>
      <c r="AK1155" s="27"/>
      <c r="AL1155" s="27"/>
      <c r="AM1155" s="74"/>
      <c r="AN1155" s="55"/>
      <c r="AO1155" s="56"/>
      <c r="AP1155" s="56"/>
      <c r="AQ1155" s="56"/>
      <c r="AS1155" s="71"/>
      <c r="AT1155" s="56"/>
      <c r="AU1155" s="56"/>
      <c r="AV1155" s="56"/>
      <c r="AW1155" s="56"/>
      <c r="AX1155" s="56"/>
      <c r="AY1155" s="56"/>
      <c r="AZ1155" s="56"/>
      <c r="BA1155" s="56"/>
      <c r="BB1155" s="56"/>
      <c r="BC1155" s="56"/>
      <c r="BD1155" s="56"/>
      <c r="BE1155" s="56"/>
      <c r="BF1155" s="56"/>
      <c r="BG1155" s="56"/>
      <c r="BH1155" s="56"/>
      <c r="BI1155" s="44"/>
      <c r="BP1155" s="9"/>
    </row>
    <row r="1156" spans="1:68">
      <c r="A1156" s="18"/>
      <c r="B1156" s="27"/>
      <c r="C1156" s="27"/>
      <c r="D1156" s="27"/>
      <c r="E1156" s="27"/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27"/>
      <c r="AH1156" s="27"/>
      <c r="AI1156" s="27"/>
      <c r="AJ1156" s="27"/>
      <c r="AK1156" s="27"/>
      <c r="AL1156" s="27"/>
      <c r="AM1156" s="74"/>
      <c r="AN1156" s="55"/>
      <c r="AO1156" s="56"/>
      <c r="AP1156" s="56"/>
      <c r="AQ1156" s="56"/>
      <c r="AS1156" s="71"/>
      <c r="AT1156" s="56"/>
      <c r="AU1156" s="56"/>
      <c r="AV1156" s="56"/>
      <c r="AW1156" s="56"/>
      <c r="AX1156" s="56"/>
      <c r="AY1156" s="56"/>
      <c r="AZ1156" s="56"/>
      <c r="BA1156" s="56"/>
      <c r="BB1156" s="56"/>
      <c r="BC1156" s="56"/>
      <c r="BD1156" s="56"/>
      <c r="BE1156" s="56"/>
      <c r="BF1156" s="56"/>
      <c r="BG1156" s="56"/>
      <c r="BH1156" s="56"/>
      <c r="BI1156" s="44"/>
      <c r="BP1156" s="9"/>
    </row>
    <row r="1157" spans="1:68">
      <c r="A1157" s="18"/>
      <c r="B1157" s="27"/>
      <c r="C1157" s="27"/>
      <c r="D1157" s="27"/>
      <c r="E1157" s="27"/>
      <c r="F1157" s="27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7"/>
      <c r="AH1157" s="27"/>
      <c r="AI1157" s="27"/>
      <c r="AJ1157" s="27"/>
      <c r="AK1157" s="27"/>
      <c r="AL1157" s="27"/>
      <c r="AM1157" s="74"/>
      <c r="AN1157" s="55"/>
      <c r="AO1157" s="56"/>
      <c r="AP1157" s="56"/>
      <c r="AQ1157" s="56"/>
      <c r="AS1157" s="71"/>
      <c r="AT1157" s="56"/>
      <c r="AU1157" s="56"/>
      <c r="AV1157" s="56"/>
      <c r="AW1157" s="56"/>
      <c r="AX1157" s="56"/>
      <c r="AY1157" s="56"/>
      <c r="AZ1157" s="56"/>
      <c r="BA1157" s="56"/>
      <c r="BB1157" s="56"/>
      <c r="BC1157" s="56"/>
      <c r="BD1157" s="56"/>
      <c r="BE1157" s="56"/>
      <c r="BF1157" s="56"/>
      <c r="BG1157" s="56"/>
      <c r="BH1157" s="56"/>
      <c r="BI1157" s="44"/>
      <c r="BP1157" s="9"/>
    </row>
    <row r="1158" spans="1:68">
      <c r="A1158" s="18"/>
      <c r="B1158" s="27"/>
      <c r="C1158" s="27"/>
      <c r="D1158" s="27"/>
      <c r="E1158" s="27"/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7"/>
      <c r="AH1158" s="27"/>
      <c r="AI1158" s="27"/>
      <c r="AJ1158" s="27"/>
      <c r="AK1158" s="27"/>
      <c r="AL1158" s="27"/>
      <c r="AM1158" s="74"/>
      <c r="AN1158" s="55"/>
      <c r="AO1158" s="56"/>
      <c r="AP1158" s="56"/>
      <c r="AQ1158" s="56"/>
      <c r="AS1158" s="71"/>
      <c r="AT1158" s="56"/>
      <c r="AU1158" s="56"/>
      <c r="AV1158" s="56"/>
      <c r="AW1158" s="56"/>
      <c r="AX1158" s="56"/>
      <c r="AY1158" s="56"/>
      <c r="AZ1158" s="56"/>
      <c r="BA1158" s="56"/>
      <c r="BB1158" s="56"/>
      <c r="BC1158" s="56"/>
      <c r="BD1158" s="56"/>
      <c r="BE1158" s="56"/>
      <c r="BF1158" s="56"/>
      <c r="BG1158" s="56"/>
      <c r="BH1158" s="56"/>
      <c r="BI1158" s="44"/>
      <c r="BP1158" s="9"/>
    </row>
    <row r="1159" spans="1:68">
      <c r="A1159" s="18"/>
      <c r="B1159" s="27"/>
      <c r="C1159" s="27"/>
      <c r="D1159" s="27"/>
      <c r="E1159" s="27"/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27"/>
      <c r="AH1159" s="27"/>
      <c r="AI1159" s="27"/>
      <c r="AJ1159" s="27"/>
      <c r="AK1159" s="27"/>
      <c r="AL1159" s="27"/>
      <c r="AM1159" s="74"/>
      <c r="AN1159" s="55"/>
      <c r="AO1159" s="56"/>
      <c r="AP1159" s="56"/>
      <c r="AQ1159" s="56"/>
      <c r="AS1159" s="71"/>
      <c r="AT1159" s="56"/>
      <c r="AU1159" s="56"/>
      <c r="AV1159" s="56"/>
      <c r="AW1159" s="56"/>
      <c r="AX1159" s="56"/>
      <c r="AY1159" s="56"/>
      <c r="AZ1159" s="56"/>
      <c r="BA1159" s="56"/>
      <c r="BB1159" s="56"/>
      <c r="BC1159" s="56"/>
      <c r="BD1159" s="56"/>
      <c r="BE1159" s="56"/>
      <c r="BF1159" s="56"/>
      <c r="BG1159" s="56"/>
      <c r="BH1159" s="56"/>
      <c r="BI1159" s="44"/>
      <c r="BP1159" s="9"/>
    </row>
    <row r="1160" spans="1:68">
      <c r="A1160" s="18"/>
      <c r="B1160" s="27"/>
      <c r="C1160" s="27"/>
      <c r="D1160" s="27"/>
      <c r="E1160" s="27"/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27"/>
      <c r="AH1160" s="27"/>
      <c r="AI1160" s="27"/>
      <c r="AJ1160" s="27"/>
      <c r="AK1160" s="27"/>
      <c r="AL1160" s="27"/>
      <c r="AM1160" s="74"/>
      <c r="AN1160" s="55"/>
      <c r="AO1160" s="56"/>
      <c r="AP1160" s="56"/>
      <c r="AQ1160" s="56"/>
      <c r="AS1160" s="71"/>
      <c r="AT1160" s="56"/>
      <c r="AU1160" s="56"/>
      <c r="AV1160" s="56"/>
      <c r="AW1160" s="56"/>
      <c r="AX1160" s="56"/>
      <c r="AY1160" s="56"/>
      <c r="AZ1160" s="56"/>
      <c r="BA1160" s="56"/>
      <c r="BB1160" s="56"/>
      <c r="BC1160" s="56"/>
      <c r="BD1160" s="56"/>
      <c r="BE1160" s="56"/>
      <c r="BF1160" s="56"/>
      <c r="BG1160" s="56"/>
      <c r="BH1160" s="56"/>
      <c r="BI1160" s="44"/>
      <c r="BP1160" s="9"/>
    </row>
    <row r="1161" spans="1:68">
      <c r="A1161" s="18"/>
      <c r="B1161" s="27"/>
      <c r="C1161" s="27"/>
      <c r="D1161" s="27"/>
      <c r="E1161" s="27"/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27"/>
      <c r="AH1161" s="27"/>
      <c r="AI1161" s="27"/>
      <c r="AJ1161" s="27"/>
      <c r="AK1161" s="27"/>
      <c r="AL1161" s="27"/>
      <c r="AM1161" s="74"/>
      <c r="AN1161" s="55"/>
      <c r="AO1161" s="56"/>
      <c r="AP1161" s="56"/>
      <c r="AQ1161" s="56"/>
      <c r="AS1161" s="71"/>
      <c r="AT1161" s="56"/>
      <c r="AU1161" s="56"/>
      <c r="AV1161" s="56"/>
      <c r="AW1161" s="56"/>
      <c r="AX1161" s="56"/>
      <c r="AY1161" s="56"/>
      <c r="AZ1161" s="56"/>
      <c r="BA1161" s="56"/>
      <c r="BB1161" s="56"/>
      <c r="BC1161" s="56"/>
      <c r="BD1161" s="56"/>
      <c r="BE1161" s="56"/>
      <c r="BF1161" s="56"/>
      <c r="BG1161" s="56"/>
      <c r="BH1161" s="56"/>
      <c r="BI1161" s="44"/>
      <c r="BP1161" s="9"/>
    </row>
    <row r="1162" spans="1:68">
      <c r="A1162" s="18"/>
      <c r="B1162" s="27"/>
      <c r="C1162" s="27"/>
      <c r="D1162" s="27"/>
      <c r="E1162" s="27"/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7"/>
      <c r="AH1162" s="27"/>
      <c r="AI1162" s="27"/>
      <c r="AJ1162" s="27"/>
      <c r="AK1162" s="27"/>
      <c r="AL1162" s="27"/>
      <c r="AM1162" s="74"/>
      <c r="AN1162" s="55"/>
      <c r="AO1162" s="56"/>
      <c r="AP1162" s="56"/>
      <c r="AQ1162" s="56"/>
      <c r="AS1162" s="71"/>
      <c r="AT1162" s="56"/>
      <c r="AU1162" s="56"/>
      <c r="AV1162" s="56"/>
      <c r="AW1162" s="56"/>
      <c r="AX1162" s="56"/>
      <c r="AY1162" s="56"/>
      <c r="AZ1162" s="56"/>
      <c r="BA1162" s="56"/>
      <c r="BB1162" s="56"/>
      <c r="BC1162" s="56"/>
      <c r="BD1162" s="56"/>
      <c r="BE1162" s="56"/>
      <c r="BF1162" s="56"/>
      <c r="BG1162" s="56"/>
      <c r="BH1162" s="56"/>
      <c r="BI1162" s="44"/>
      <c r="BP1162" s="9"/>
    </row>
    <row r="1163" spans="1:68">
      <c r="A1163" s="18"/>
      <c r="B1163" s="27"/>
      <c r="C1163" s="27"/>
      <c r="D1163" s="27"/>
      <c r="E1163" s="27"/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27"/>
      <c r="AH1163" s="27"/>
      <c r="AI1163" s="27"/>
      <c r="AJ1163" s="27"/>
      <c r="AK1163" s="27"/>
      <c r="AL1163" s="27"/>
      <c r="AM1163" s="74"/>
      <c r="AN1163" s="55"/>
      <c r="AO1163" s="56"/>
      <c r="AP1163" s="56"/>
      <c r="AQ1163" s="56"/>
      <c r="AS1163" s="71"/>
      <c r="AT1163" s="56"/>
      <c r="AU1163" s="56"/>
      <c r="AV1163" s="56"/>
      <c r="AW1163" s="56"/>
      <c r="AX1163" s="56"/>
      <c r="AY1163" s="56"/>
      <c r="AZ1163" s="56"/>
      <c r="BA1163" s="56"/>
      <c r="BB1163" s="56"/>
      <c r="BC1163" s="56"/>
      <c r="BD1163" s="56"/>
      <c r="BE1163" s="56"/>
      <c r="BF1163" s="56"/>
      <c r="BG1163" s="56"/>
      <c r="BH1163" s="56"/>
      <c r="BI1163" s="44"/>
      <c r="BP1163" s="9"/>
    </row>
    <row r="1164" spans="1:68">
      <c r="A1164" s="18"/>
      <c r="B1164" s="27"/>
      <c r="C1164" s="27"/>
      <c r="D1164" s="27"/>
      <c r="E1164" s="27"/>
      <c r="F1164" s="27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27"/>
      <c r="AH1164" s="27"/>
      <c r="AI1164" s="27"/>
      <c r="AJ1164" s="27"/>
      <c r="AK1164" s="27"/>
      <c r="AL1164" s="27"/>
      <c r="AM1164" s="74"/>
      <c r="AN1164" s="55"/>
      <c r="AO1164" s="56"/>
      <c r="AP1164" s="56"/>
      <c r="AQ1164" s="56"/>
      <c r="AS1164" s="71"/>
      <c r="AT1164" s="56"/>
      <c r="AU1164" s="56"/>
      <c r="AV1164" s="56"/>
      <c r="AW1164" s="56"/>
      <c r="AX1164" s="56"/>
      <c r="AY1164" s="56"/>
      <c r="AZ1164" s="56"/>
      <c r="BA1164" s="56"/>
      <c r="BB1164" s="56"/>
      <c r="BC1164" s="56"/>
      <c r="BD1164" s="56"/>
      <c r="BE1164" s="56"/>
      <c r="BF1164" s="56"/>
      <c r="BG1164" s="56"/>
      <c r="BH1164" s="56"/>
      <c r="BI1164" s="44"/>
      <c r="BP1164" s="9"/>
    </row>
    <row r="1165" spans="1:68">
      <c r="A1165" s="18"/>
      <c r="B1165" s="27"/>
      <c r="C1165" s="27"/>
      <c r="D1165" s="27"/>
      <c r="E1165" s="27"/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27"/>
      <c r="AH1165" s="27"/>
      <c r="AI1165" s="27"/>
      <c r="AJ1165" s="27"/>
      <c r="AK1165" s="27"/>
      <c r="AL1165" s="27"/>
      <c r="AM1165" s="74"/>
      <c r="AN1165" s="55"/>
      <c r="AO1165" s="56"/>
      <c r="AP1165" s="56"/>
      <c r="AQ1165" s="56"/>
      <c r="AS1165" s="71"/>
      <c r="AT1165" s="56"/>
      <c r="AU1165" s="56"/>
      <c r="AV1165" s="56"/>
      <c r="AW1165" s="56"/>
      <c r="AX1165" s="56"/>
      <c r="AY1165" s="56"/>
      <c r="AZ1165" s="56"/>
      <c r="BA1165" s="56"/>
      <c r="BB1165" s="56"/>
      <c r="BC1165" s="56"/>
      <c r="BD1165" s="56"/>
      <c r="BE1165" s="56"/>
      <c r="BF1165" s="56"/>
      <c r="BG1165" s="56"/>
      <c r="BH1165" s="56"/>
      <c r="BI1165" s="44"/>
      <c r="BP1165" s="9"/>
    </row>
    <row r="1166" spans="1:68">
      <c r="A1166" s="18"/>
      <c r="B1166" s="27"/>
      <c r="C1166" s="27"/>
      <c r="D1166" s="27"/>
      <c r="E1166" s="27"/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7"/>
      <c r="AH1166" s="27"/>
      <c r="AI1166" s="27"/>
      <c r="AJ1166" s="27"/>
      <c r="AK1166" s="27"/>
      <c r="AL1166" s="27"/>
      <c r="AM1166" s="74"/>
      <c r="AN1166" s="55"/>
      <c r="AO1166" s="56"/>
      <c r="AP1166" s="56"/>
      <c r="AQ1166" s="56"/>
      <c r="AS1166" s="71"/>
      <c r="AT1166" s="56"/>
      <c r="AU1166" s="56"/>
      <c r="AV1166" s="56"/>
      <c r="AW1166" s="56"/>
      <c r="AX1166" s="56"/>
      <c r="AY1166" s="56"/>
      <c r="AZ1166" s="56"/>
      <c r="BA1166" s="56"/>
      <c r="BB1166" s="56"/>
      <c r="BC1166" s="56"/>
      <c r="BD1166" s="56"/>
      <c r="BE1166" s="56"/>
      <c r="BF1166" s="56"/>
      <c r="BG1166" s="56"/>
      <c r="BH1166" s="56"/>
      <c r="BI1166" s="44"/>
      <c r="BP1166" s="9"/>
    </row>
    <row r="1167" spans="1:68">
      <c r="A1167" s="18"/>
      <c r="B1167" s="27"/>
      <c r="C1167" s="27"/>
      <c r="D1167" s="27"/>
      <c r="E1167" s="27"/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27"/>
      <c r="AH1167" s="27"/>
      <c r="AI1167" s="27"/>
      <c r="AJ1167" s="27"/>
      <c r="AK1167" s="27"/>
      <c r="AL1167" s="27"/>
      <c r="AM1167" s="74"/>
      <c r="AN1167" s="55"/>
      <c r="AO1167" s="56"/>
      <c r="AP1167" s="56"/>
      <c r="AQ1167" s="56"/>
      <c r="AS1167" s="71"/>
      <c r="AT1167" s="56"/>
      <c r="AU1167" s="56"/>
      <c r="AV1167" s="56"/>
      <c r="AW1167" s="56"/>
      <c r="AX1167" s="56"/>
      <c r="AY1167" s="56"/>
      <c r="AZ1167" s="56"/>
      <c r="BA1167" s="56"/>
      <c r="BB1167" s="56"/>
      <c r="BC1167" s="56"/>
      <c r="BD1167" s="56"/>
      <c r="BE1167" s="56"/>
      <c r="BF1167" s="56"/>
      <c r="BG1167" s="56"/>
      <c r="BH1167" s="56"/>
      <c r="BI1167" s="44"/>
      <c r="BP1167" s="9"/>
    </row>
    <row r="1168" spans="1:68">
      <c r="A1168" s="18"/>
      <c r="B1168" s="27"/>
      <c r="C1168" s="27"/>
      <c r="D1168" s="27"/>
      <c r="E1168" s="27"/>
      <c r="F1168" s="27"/>
      <c r="G1168" s="27"/>
      <c r="H1168" s="27"/>
      <c r="I1168" s="27"/>
      <c r="J1168" s="27"/>
      <c r="K1168" s="27"/>
      <c r="L1168" s="27"/>
      <c r="M1168" s="27"/>
      <c r="N1168" s="27"/>
      <c r="O1168" s="27"/>
      <c r="P1168" s="27"/>
      <c r="Q1168" s="27"/>
      <c r="R1168" s="27"/>
      <c r="S1168" s="27"/>
      <c r="T1168" s="27"/>
      <c r="U1168" s="27"/>
      <c r="V1168" s="27"/>
      <c r="W1168" s="27"/>
      <c r="X1168" s="27"/>
      <c r="Y1168" s="27"/>
      <c r="Z1168" s="27"/>
      <c r="AA1168" s="27"/>
      <c r="AB1168" s="27"/>
      <c r="AC1168" s="27"/>
      <c r="AD1168" s="27"/>
      <c r="AE1168" s="27"/>
      <c r="AF1168" s="27"/>
      <c r="AG1168" s="27"/>
      <c r="AH1168" s="27"/>
      <c r="AI1168" s="27"/>
      <c r="AJ1168" s="27"/>
      <c r="AK1168" s="27"/>
      <c r="AL1168" s="27"/>
      <c r="AM1168" s="74"/>
      <c r="AN1168" s="55"/>
      <c r="AO1168" s="56"/>
      <c r="AP1168" s="56"/>
      <c r="AQ1168" s="56"/>
      <c r="AS1168" s="71"/>
      <c r="AT1168" s="56"/>
      <c r="AU1168" s="56"/>
      <c r="AV1168" s="56"/>
      <c r="AW1168" s="56"/>
      <c r="AX1168" s="56"/>
      <c r="AY1168" s="56"/>
      <c r="AZ1168" s="56"/>
      <c r="BA1168" s="56"/>
      <c r="BB1168" s="56"/>
      <c r="BC1168" s="56"/>
      <c r="BD1168" s="56"/>
      <c r="BE1168" s="56"/>
      <c r="BF1168" s="56"/>
      <c r="BG1168" s="56"/>
      <c r="BH1168" s="56"/>
      <c r="BI1168" s="44"/>
      <c r="BP1168" s="9"/>
    </row>
    <row r="1169" spans="1:68">
      <c r="A1169" s="18"/>
      <c r="B1169" s="27"/>
      <c r="C1169" s="27"/>
      <c r="D1169" s="27"/>
      <c r="E1169" s="27"/>
      <c r="F1169" s="27"/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7"/>
      <c r="Y1169" s="27"/>
      <c r="Z1169" s="27"/>
      <c r="AA1169" s="27"/>
      <c r="AB1169" s="27"/>
      <c r="AC1169" s="27"/>
      <c r="AD1169" s="27"/>
      <c r="AE1169" s="27"/>
      <c r="AF1169" s="27"/>
      <c r="AG1169" s="27"/>
      <c r="AH1169" s="27"/>
      <c r="AI1169" s="27"/>
      <c r="AJ1169" s="27"/>
      <c r="AK1169" s="27"/>
      <c r="AL1169" s="27"/>
      <c r="AM1169" s="74"/>
      <c r="AN1169" s="55"/>
      <c r="AO1169" s="56"/>
      <c r="AP1169" s="56"/>
      <c r="AQ1169" s="56"/>
      <c r="AS1169" s="71"/>
      <c r="AT1169" s="56"/>
      <c r="AU1169" s="56"/>
      <c r="AV1169" s="56"/>
      <c r="AW1169" s="56"/>
      <c r="AX1169" s="56"/>
      <c r="AY1169" s="56"/>
      <c r="AZ1169" s="56"/>
      <c r="BA1169" s="56"/>
      <c r="BB1169" s="56"/>
      <c r="BC1169" s="56"/>
      <c r="BD1169" s="56"/>
      <c r="BE1169" s="56"/>
      <c r="BF1169" s="56"/>
      <c r="BG1169" s="56"/>
      <c r="BH1169" s="56"/>
      <c r="BI1169" s="44"/>
      <c r="BP1169" s="9"/>
    </row>
    <row r="1170" spans="1:68">
      <c r="A1170" s="18"/>
      <c r="B1170" s="27"/>
      <c r="C1170" s="27"/>
      <c r="D1170" s="27"/>
      <c r="E1170" s="27"/>
      <c r="F1170" s="27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7"/>
      <c r="Y1170" s="27"/>
      <c r="Z1170" s="27"/>
      <c r="AA1170" s="27"/>
      <c r="AB1170" s="27"/>
      <c r="AC1170" s="27"/>
      <c r="AD1170" s="27"/>
      <c r="AE1170" s="27"/>
      <c r="AF1170" s="27"/>
      <c r="AG1170" s="27"/>
      <c r="AH1170" s="27"/>
      <c r="AI1170" s="27"/>
      <c r="AJ1170" s="27"/>
      <c r="AK1170" s="27"/>
      <c r="AL1170" s="27"/>
      <c r="AM1170" s="74"/>
      <c r="AN1170" s="55"/>
      <c r="AO1170" s="56"/>
      <c r="AP1170" s="56"/>
      <c r="AQ1170" s="56"/>
      <c r="AS1170" s="71"/>
      <c r="AT1170" s="56"/>
      <c r="AU1170" s="56"/>
      <c r="AV1170" s="56"/>
      <c r="AW1170" s="56"/>
      <c r="AX1170" s="56"/>
      <c r="AY1170" s="56"/>
      <c r="AZ1170" s="56"/>
      <c r="BA1170" s="56"/>
      <c r="BB1170" s="56"/>
      <c r="BC1170" s="56"/>
      <c r="BD1170" s="56"/>
      <c r="BE1170" s="56"/>
      <c r="BF1170" s="56"/>
      <c r="BG1170" s="56"/>
      <c r="BH1170" s="56"/>
      <c r="BI1170" s="44"/>
      <c r="BP1170" s="9"/>
    </row>
    <row r="1171" spans="1:68">
      <c r="A1171" s="18"/>
      <c r="B1171" s="27"/>
      <c r="C1171" s="27"/>
      <c r="D1171" s="27"/>
      <c r="E1171" s="27"/>
      <c r="F1171" s="27"/>
      <c r="G1171" s="27"/>
      <c r="H1171" s="27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  <c r="Y1171" s="27"/>
      <c r="Z1171" s="27"/>
      <c r="AA1171" s="27"/>
      <c r="AB1171" s="27"/>
      <c r="AC1171" s="27"/>
      <c r="AD1171" s="27"/>
      <c r="AE1171" s="27"/>
      <c r="AF1171" s="27"/>
      <c r="AG1171" s="27"/>
      <c r="AH1171" s="27"/>
      <c r="AI1171" s="27"/>
      <c r="AJ1171" s="27"/>
      <c r="AK1171" s="27"/>
      <c r="AL1171" s="27"/>
      <c r="AM1171" s="74"/>
      <c r="AN1171" s="55"/>
      <c r="AO1171" s="56"/>
      <c r="AP1171" s="56"/>
      <c r="AQ1171" s="56"/>
      <c r="AS1171" s="71"/>
      <c r="AT1171" s="56"/>
      <c r="AU1171" s="56"/>
      <c r="AV1171" s="56"/>
      <c r="AW1171" s="56"/>
      <c r="AX1171" s="56"/>
      <c r="AY1171" s="56"/>
      <c r="AZ1171" s="56"/>
      <c r="BA1171" s="56"/>
      <c r="BB1171" s="56"/>
      <c r="BC1171" s="56"/>
      <c r="BD1171" s="56"/>
      <c r="BE1171" s="56"/>
      <c r="BF1171" s="56"/>
      <c r="BG1171" s="56"/>
      <c r="BH1171" s="56"/>
      <c r="BI1171" s="44"/>
      <c r="BP1171" s="9"/>
    </row>
    <row r="1172" spans="1:68">
      <c r="A1172" s="18"/>
      <c r="B1172" s="27"/>
      <c r="C1172" s="27"/>
      <c r="D1172" s="27"/>
      <c r="E1172" s="27"/>
      <c r="F1172" s="27"/>
      <c r="G1172" s="27"/>
      <c r="H1172" s="27"/>
      <c r="I1172" s="27"/>
      <c r="J1172" s="27"/>
      <c r="K1172" s="27"/>
      <c r="L1172" s="27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7"/>
      <c r="Y1172" s="27"/>
      <c r="Z1172" s="27"/>
      <c r="AA1172" s="27"/>
      <c r="AB1172" s="27"/>
      <c r="AC1172" s="27"/>
      <c r="AD1172" s="27"/>
      <c r="AE1172" s="27"/>
      <c r="AF1172" s="27"/>
      <c r="AG1172" s="27"/>
      <c r="AH1172" s="27"/>
      <c r="AI1172" s="27"/>
      <c r="AJ1172" s="27"/>
      <c r="AK1172" s="27"/>
      <c r="AL1172" s="27"/>
      <c r="AM1172" s="74"/>
      <c r="AN1172" s="55"/>
      <c r="AO1172" s="56"/>
      <c r="AP1172" s="56"/>
      <c r="AQ1172" s="56"/>
      <c r="AS1172" s="71"/>
      <c r="AT1172" s="56"/>
      <c r="AU1172" s="56"/>
      <c r="AV1172" s="56"/>
      <c r="AW1172" s="56"/>
      <c r="AX1172" s="56"/>
      <c r="AY1172" s="56"/>
      <c r="AZ1172" s="56"/>
      <c r="BA1172" s="56"/>
      <c r="BB1172" s="56"/>
      <c r="BC1172" s="56"/>
      <c r="BD1172" s="56"/>
      <c r="BE1172" s="56"/>
      <c r="BF1172" s="56"/>
      <c r="BG1172" s="56"/>
      <c r="BH1172" s="56"/>
      <c r="BI1172" s="44"/>
      <c r="BP1172" s="9"/>
    </row>
    <row r="1173" spans="1:68">
      <c r="A1173" s="18"/>
      <c r="B1173" s="27"/>
      <c r="C1173" s="27"/>
      <c r="D1173" s="27"/>
      <c r="E1173" s="27"/>
      <c r="F1173" s="27"/>
      <c r="G1173" s="27"/>
      <c r="H1173" s="27"/>
      <c r="I1173" s="27"/>
      <c r="J1173" s="27"/>
      <c r="K1173" s="27"/>
      <c r="L1173" s="27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7"/>
      <c r="Y1173" s="27"/>
      <c r="Z1173" s="27"/>
      <c r="AA1173" s="27"/>
      <c r="AB1173" s="27"/>
      <c r="AC1173" s="27"/>
      <c r="AD1173" s="27"/>
      <c r="AE1173" s="27"/>
      <c r="AF1173" s="27"/>
      <c r="AG1173" s="27"/>
      <c r="AH1173" s="27"/>
      <c r="AI1173" s="27"/>
      <c r="AJ1173" s="27"/>
      <c r="AK1173" s="27"/>
      <c r="AL1173" s="27"/>
      <c r="AM1173" s="74"/>
      <c r="AN1173" s="55"/>
      <c r="AO1173" s="56"/>
      <c r="AP1173" s="56"/>
      <c r="AQ1173" s="56"/>
      <c r="AS1173" s="71"/>
      <c r="AT1173" s="56"/>
      <c r="AU1173" s="56"/>
      <c r="AV1173" s="56"/>
      <c r="AW1173" s="56"/>
      <c r="AX1173" s="56"/>
      <c r="AY1173" s="56"/>
      <c r="AZ1173" s="56"/>
      <c r="BA1173" s="56"/>
      <c r="BB1173" s="56"/>
      <c r="BC1173" s="56"/>
      <c r="BD1173" s="56"/>
      <c r="BE1173" s="56"/>
      <c r="BF1173" s="56"/>
      <c r="BG1173" s="56"/>
      <c r="BH1173" s="56"/>
      <c r="BI1173" s="44"/>
      <c r="BP1173" s="9"/>
    </row>
    <row r="1174" spans="1:68">
      <c r="A1174" s="18"/>
      <c r="B1174" s="27"/>
      <c r="C1174" s="27"/>
      <c r="D1174" s="27"/>
      <c r="E1174" s="27"/>
      <c r="F1174" s="27"/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7"/>
      <c r="Y1174" s="27"/>
      <c r="Z1174" s="27"/>
      <c r="AA1174" s="27"/>
      <c r="AB1174" s="27"/>
      <c r="AC1174" s="27"/>
      <c r="AD1174" s="27"/>
      <c r="AE1174" s="27"/>
      <c r="AF1174" s="27"/>
      <c r="AG1174" s="27"/>
      <c r="AH1174" s="27"/>
      <c r="AI1174" s="27"/>
      <c r="AJ1174" s="27"/>
      <c r="AK1174" s="27"/>
      <c r="AL1174" s="27"/>
      <c r="AM1174" s="74"/>
      <c r="AN1174" s="55"/>
      <c r="AO1174" s="56"/>
      <c r="AP1174" s="56"/>
      <c r="AQ1174" s="56"/>
      <c r="AS1174" s="71"/>
      <c r="AT1174" s="56"/>
      <c r="AU1174" s="56"/>
      <c r="AV1174" s="56"/>
      <c r="AW1174" s="56"/>
      <c r="AX1174" s="56"/>
      <c r="AY1174" s="56"/>
      <c r="AZ1174" s="56"/>
      <c r="BA1174" s="56"/>
      <c r="BB1174" s="56"/>
      <c r="BC1174" s="56"/>
      <c r="BD1174" s="56"/>
      <c r="BE1174" s="56"/>
      <c r="BF1174" s="56"/>
      <c r="BG1174" s="56"/>
      <c r="BH1174" s="56"/>
      <c r="BI1174" s="44"/>
      <c r="BP1174" s="9"/>
    </row>
    <row r="1175" spans="1:68">
      <c r="A1175" s="18"/>
      <c r="B1175" s="27"/>
      <c r="C1175" s="27"/>
      <c r="D1175" s="27"/>
      <c r="E1175" s="27"/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27"/>
      <c r="AH1175" s="27"/>
      <c r="AI1175" s="27"/>
      <c r="AJ1175" s="27"/>
      <c r="AK1175" s="27"/>
      <c r="AL1175" s="27"/>
      <c r="AM1175" s="74"/>
      <c r="AN1175" s="55"/>
      <c r="AO1175" s="56"/>
      <c r="AP1175" s="56"/>
      <c r="AQ1175" s="56"/>
      <c r="AS1175" s="71"/>
      <c r="AT1175" s="56"/>
      <c r="AU1175" s="56"/>
      <c r="AV1175" s="56"/>
      <c r="AW1175" s="56"/>
      <c r="AX1175" s="56"/>
      <c r="AY1175" s="56"/>
      <c r="AZ1175" s="56"/>
      <c r="BA1175" s="56"/>
      <c r="BB1175" s="56"/>
      <c r="BC1175" s="56"/>
      <c r="BD1175" s="56"/>
      <c r="BE1175" s="56"/>
      <c r="BF1175" s="56"/>
      <c r="BG1175" s="56"/>
      <c r="BH1175" s="56"/>
      <c r="BI1175" s="44"/>
      <c r="BP1175" s="9"/>
    </row>
    <row r="1176" spans="1:68">
      <c r="A1176" s="18"/>
      <c r="B1176" s="27"/>
      <c r="C1176" s="27"/>
      <c r="D1176" s="27"/>
      <c r="E1176" s="27"/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27"/>
      <c r="AH1176" s="27"/>
      <c r="AI1176" s="27"/>
      <c r="AJ1176" s="27"/>
      <c r="AK1176" s="27"/>
      <c r="AL1176" s="27"/>
      <c r="AM1176" s="74"/>
      <c r="AN1176" s="55"/>
      <c r="AO1176" s="56"/>
      <c r="AP1176" s="56"/>
      <c r="AQ1176" s="56"/>
      <c r="AS1176" s="71"/>
      <c r="AT1176" s="56"/>
      <c r="AU1176" s="56"/>
      <c r="AV1176" s="56"/>
      <c r="AW1176" s="56"/>
      <c r="AX1176" s="56"/>
      <c r="AY1176" s="56"/>
      <c r="AZ1176" s="56"/>
      <c r="BA1176" s="56"/>
      <c r="BB1176" s="56"/>
      <c r="BC1176" s="56"/>
      <c r="BD1176" s="56"/>
      <c r="BE1176" s="56"/>
      <c r="BF1176" s="56"/>
      <c r="BG1176" s="56"/>
      <c r="BH1176" s="56"/>
      <c r="BI1176" s="44"/>
      <c r="BP1176" s="9"/>
    </row>
    <row r="1177" spans="1:68">
      <c r="A1177" s="18"/>
      <c r="B1177" s="27"/>
      <c r="C1177" s="27"/>
      <c r="D1177" s="27"/>
      <c r="E1177" s="27"/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27"/>
      <c r="AH1177" s="27"/>
      <c r="AI1177" s="27"/>
      <c r="AJ1177" s="27"/>
      <c r="AK1177" s="27"/>
      <c r="AL1177" s="27"/>
      <c r="AM1177" s="74"/>
      <c r="AN1177" s="55"/>
      <c r="AO1177" s="56"/>
      <c r="AP1177" s="56"/>
      <c r="AQ1177" s="56"/>
      <c r="AS1177" s="71"/>
      <c r="AT1177" s="56"/>
      <c r="AU1177" s="56"/>
      <c r="AV1177" s="56"/>
      <c r="AW1177" s="56"/>
      <c r="AX1177" s="56"/>
      <c r="AY1177" s="56"/>
      <c r="AZ1177" s="56"/>
      <c r="BA1177" s="56"/>
      <c r="BB1177" s="56"/>
      <c r="BC1177" s="56"/>
      <c r="BD1177" s="56"/>
      <c r="BE1177" s="56"/>
      <c r="BF1177" s="56"/>
      <c r="BG1177" s="56"/>
      <c r="BH1177" s="56"/>
      <c r="BI1177" s="44"/>
      <c r="BP1177" s="9"/>
    </row>
    <row r="1178" spans="1:68">
      <c r="A1178" s="18"/>
      <c r="B1178" s="27"/>
      <c r="C1178" s="27"/>
      <c r="D1178" s="27"/>
      <c r="E1178" s="27"/>
      <c r="F1178" s="27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27"/>
      <c r="AH1178" s="27"/>
      <c r="AI1178" s="27"/>
      <c r="AJ1178" s="27"/>
      <c r="AK1178" s="27"/>
      <c r="AL1178" s="27"/>
      <c r="AM1178" s="74"/>
      <c r="AN1178" s="55"/>
      <c r="AO1178" s="56"/>
      <c r="AP1178" s="56"/>
      <c r="AQ1178" s="56"/>
      <c r="AS1178" s="71"/>
      <c r="AT1178" s="56"/>
      <c r="AU1178" s="56"/>
      <c r="AV1178" s="56"/>
      <c r="AW1178" s="56"/>
      <c r="AX1178" s="56"/>
      <c r="AY1178" s="56"/>
      <c r="AZ1178" s="56"/>
      <c r="BA1178" s="56"/>
      <c r="BB1178" s="56"/>
      <c r="BC1178" s="56"/>
      <c r="BD1178" s="56"/>
      <c r="BE1178" s="56"/>
      <c r="BF1178" s="56"/>
      <c r="BG1178" s="56"/>
      <c r="BH1178" s="56"/>
      <c r="BI1178" s="44"/>
      <c r="BP1178" s="9"/>
    </row>
    <row r="1179" spans="1:68">
      <c r="A1179" s="18"/>
      <c r="B1179" s="27"/>
      <c r="C1179" s="27"/>
      <c r="D1179" s="27"/>
      <c r="E1179" s="27"/>
      <c r="F1179" s="27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27"/>
      <c r="AH1179" s="27"/>
      <c r="AI1179" s="27"/>
      <c r="AJ1179" s="27"/>
      <c r="AK1179" s="27"/>
      <c r="AL1179" s="27"/>
      <c r="AM1179" s="74"/>
      <c r="AN1179" s="55"/>
      <c r="AO1179" s="56"/>
      <c r="AP1179" s="56"/>
      <c r="AQ1179" s="56"/>
      <c r="AS1179" s="71"/>
      <c r="AT1179" s="56"/>
      <c r="AU1179" s="56"/>
      <c r="AV1179" s="56"/>
      <c r="AW1179" s="56"/>
      <c r="AX1179" s="56"/>
      <c r="AY1179" s="56"/>
      <c r="AZ1179" s="56"/>
      <c r="BA1179" s="56"/>
      <c r="BB1179" s="56"/>
      <c r="BC1179" s="56"/>
      <c r="BD1179" s="56"/>
      <c r="BE1179" s="56"/>
      <c r="BF1179" s="56"/>
      <c r="BG1179" s="56"/>
      <c r="BH1179" s="56"/>
      <c r="BI1179" s="44"/>
      <c r="BP1179" s="9"/>
    </row>
    <row r="1180" spans="1:68">
      <c r="A1180" s="18"/>
      <c r="B1180" s="27"/>
      <c r="C1180" s="27"/>
      <c r="D1180" s="27"/>
      <c r="E1180" s="27"/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27"/>
      <c r="AH1180" s="27"/>
      <c r="AI1180" s="27"/>
      <c r="AJ1180" s="27"/>
      <c r="AK1180" s="27"/>
      <c r="AL1180" s="27"/>
      <c r="AM1180" s="74"/>
      <c r="AN1180" s="55"/>
      <c r="AO1180" s="56"/>
      <c r="AP1180" s="56"/>
      <c r="AQ1180" s="56"/>
      <c r="AS1180" s="71"/>
      <c r="AT1180" s="56"/>
      <c r="AU1180" s="56"/>
      <c r="AV1180" s="56"/>
      <c r="AW1180" s="56"/>
      <c r="AX1180" s="56"/>
      <c r="AY1180" s="56"/>
      <c r="AZ1180" s="56"/>
      <c r="BA1180" s="56"/>
      <c r="BB1180" s="56"/>
      <c r="BC1180" s="56"/>
      <c r="BD1180" s="56"/>
      <c r="BE1180" s="56"/>
      <c r="BF1180" s="56"/>
      <c r="BG1180" s="56"/>
      <c r="BH1180" s="56"/>
      <c r="BI1180" s="44"/>
      <c r="BP1180" s="9"/>
    </row>
    <row r="1181" spans="1:68">
      <c r="A1181" s="18"/>
      <c r="B1181" s="27"/>
      <c r="C1181" s="27"/>
      <c r="D1181" s="27"/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27"/>
      <c r="AI1181" s="27"/>
      <c r="AJ1181" s="27"/>
      <c r="AK1181" s="27"/>
      <c r="AL1181" s="27"/>
      <c r="AM1181" s="74"/>
      <c r="AN1181" s="55"/>
      <c r="AO1181" s="56"/>
      <c r="AP1181" s="56"/>
      <c r="AQ1181" s="56"/>
      <c r="AS1181" s="71"/>
      <c r="AT1181" s="56"/>
      <c r="AU1181" s="56"/>
      <c r="AV1181" s="56"/>
      <c r="AW1181" s="56"/>
      <c r="AX1181" s="56"/>
      <c r="AY1181" s="56"/>
      <c r="AZ1181" s="56"/>
      <c r="BA1181" s="56"/>
      <c r="BB1181" s="56"/>
      <c r="BC1181" s="56"/>
      <c r="BD1181" s="56"/>
      <c r="BE1181" s="56"/>
      <c r="BF1181" s="56"/>
      <c r="BG1181" s="56"/>
      <c r="BH1181" s="56"/>
      <c r="BI1181" s="44"/>
      <c r="BP1181" s="9"/>
    </row>
    <row r="1182" spans="1:68">
      <c r="A1182" s="18"/>
      <c r="B1182" s="27"/>
      <c r="C1182" s="27"/>
      <c r="D1182" s="27"/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27"/>
      <c r="AI1182" s="27"/>
      <c r="AJ1182" s="27"/>
      <c r="AK1182" s="27"/>
      <c r="AL1182" s="27"/>
      <c r="AM1182" s="74"/>
      <c r="AN1182" s="55"/>
      <c r="AO1182" s="56"/>
      <c r="AP1182" s="56"/>
      <c r="AQ1182" s="56"/>
      <c r="AS1182" s="71"/>
      <c r="AT1182" s="56"/>
      <c r="AU1182" s="56"/>
      <c r="AV1182" s="56"/>
      <c r="AW1182" s="56"/>
      <c r="AX1182" s="56"/>
      <c r="AY1182" s="56"/>
      <c r="AZ1182" s="56"/>
      <c r="BA1182" s="56"/>
      <c r="BB1182" s="56"/>
      <c r="BC1182" s="56"/>
      <c r="BD1182" s="56"/>
      <c r="BE1182" s="56"/>
      <c r="BF1182" s="56"/>
      <c r="BG1182" s="56"/>
      <c r="BH1182" s="56"/>
      <c r="BI1182" s="44"/>
      <c r="BP1182" s="9"/>
    </row>
    <row r="1183" spans="1:68">
      <c r="A1183" s="18"/>
      <c r="B1183" s="27"/>
      <c r="C1183" s="27"/>
      <c r="D1183" s="27"/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27"/>
      <c r="AI1183" s="27"/>
      <c r="AJ1183" s="27"/>
      <c r="AK1183" s="27"/>
      <c r="AL1183" s="27"/>
      <c r="AM1183" s="74"/>
      <c r="AN1183" s="55"/>
      <c r="AO1183" s="56"/>
      <c r="AP1183" s="56"/>
      <c r="AQ1183" s="56"/>
      <c r="AS1183" s="71"/>
      <c r="AT1183" s="56"/>
      <c r="AU1183" s="56"/>
      <c r="AV1183" s="56"/>
      <c r="AW1183" s="56"/>
      <c r="AX1183" s="56"/>
      <c r="AY1183" s="56"/>
      <c r="AZ1183" s="56"/>
      <c r="BA1183" s="56"/>
      <c r="BB1183" s="56"/>
      <c r="BC1183" s="56"/>
      <c r="BD1183" s="56"/>
      <c r="BE1183" s="56"/>
      <c r="BF1183" s="56"/>
      <c r="BG1183" s="56"/>
      <c r="BH1183" s="56"/>
      <c r="BI1183" s="44"/>
      <c r="BP1183" s="9"/>
    </row>
    <row r="1184" spans="1:68">
      <c r="A1184" s="18"/>
      <c r="B1184" s="27"/>
      <c r="C1184" s="27"/>
      <c r="D1184" s="27"/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27"/>
      <c r="AI1184" s="27"/>
      <c r="AJ1184" s="27"/>
      <c r="AK1184" s="27"/>
      <c r="AL1184" s="27"/>
      <c r="AM1184" s="74"/>
      <c r="AN1184" s="55"/>
      <c r="AO1184" s="56"/>
      <c r="AP1184" s="56"/>
      <c r="AQ1184" s="56"/>
      <c r="AS1184" s="71"/>
      <c r="AT1184" s="56"/>
      <c r="AU1184" s="56"/>
      <c r="AV1184" s="56"/>
      <c r="AW1184" s="56"/>
      <c r="AX1184" s="56"/>
      <c r="AY1184" s="56"/>
      <c r="AZ1184" s="56"/>
      <c r="BA1184" s="56"/>
      <c r="BB1184" s="56"/>
      <c r="BC1184" s="56"/>
      <c r="BD1184" s="56"/>
      <c r="BE1184" s="56"/>
      <c r="BF1184" s="56"/>
      <c r="BG1184" s="56"/>
      <c r="BH1184" s="56"/>
      <c r="BI1184" s="44"/>
      <c r="BP1184" s="9"/>
    </row>
    <row r="1185" spans="1:68">
      <c r="A1185" s="18"/>
      <c r="B1185" s="27"/>
      <c r="C1185" s="27"/>
      <c r="D1185" s="27"/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27"/>
      <c r="AI1185" s="27"/>
      <c r="AJ1185" s="27"/>
      <c r="AK1185" s="27"/>
      <c r="AL1185" s="27"/>
      <c r="AM1185" s="74"/>
      <c r="AN1185" s="55"/>
      <c r="AO1185" s="56"/>
      <c r="AP1185" s="56"/>
      <c r="AQ1185" s="56"/>
      <c r="AS1185" s="71"/>
      <c r="AT1185" s="56"/>
      <c r="AU1185" s="56"/>
      <c r="AV1185" s="56"/>
      <c r="AW1185" s="56"/>
      <c r="AX1185" s="56"/>
      <c r="AY1185" s="56"/>
      <c r="AZ1185" s="56"/>
      <c r="BA1185" s="56"/>
      <c r="BB1185" s="56"/>
      <c r="BC1185" s="56"/>
      <c r="BD1185" s="56"/>
      <c r="BE1185" s="56"/>
      <c r="BF1185" s="56"/>
      <c r="BG1185" s="56"/>
      <c r="BH1185" s="56"/>
      <c r="BI1185" s="44"/>
      <c r="BP1185" s="9"/>
    </row>
    <row r="1186" spans="1:68">
      <c r="A1186" s="18"/>
      <c r="B1186" s="27"/>
      <c r="C1186" s="27"/>
      <c r="D1186" s="27"/>
      <c r="E1186" s="27"/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27"/>
      <c r="AI1186" s="27"/>
      <c r="AJ1186" s="27"/>
      <c r="AK1186" s="27"/>
      <c r="AL1186" s="27"/>
      <c r="AM1186" s="74"/>
      <c r="AN1186" s="55"/>
      <c r="AO1186" s="56"/>
      <c r="AP1186" s="56"/>
      <c r="AQ1186" s="56"/>
      <c r="AS1186" s="71"/>
      <c r="AT1186" s="56"/>
      <c r="AU1186" s="56"/>
      <c r="AV1186" s="56"/>
      <c r="AW1186" s="56"/>
      <c r="AX1186" s="56"/>
      <c r="AY1186" s="56"/>
      <c r="AZ1186" s="56"/>
      <c r="BA1186" s="56"/>
      <c r="BB1186" s="56"/>
      <c r="BC1186" s="56"/>
      <c r="BD1186" s="56"/>
      <c r="BE1186" s="56"/>
      <c r="BF1186" s="56"/>
      <c r="BG1186" s="56"/>
      <c r="BH1186" s="56"/>
      <c r="BI1186" s="44"/>
      <c r="BP1186" s="9"/>
    </row>
    <row r="1187" spans="1:68">
      <c r="A1187" s="18"/>
      <c r="B1187" s="27"/>
      <c r="C1187" s="27"/>
      <c r="D1187" s="27"/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27"/>
      <c r="AI1187" s="27"/>
      <c r="AJ1187" s="27"/>
      <c r="AK1187" s="27"/>
      <c r="AL1187" s="27"/>
      <c r="AM1187" s="74"/>
      <c r="AN1187" s="55"/>
      <c r="AO1187" s="56"/>
      <c r="AP1187" s="56"/>
      <c r="AQ1187" s="56"/>
      <c r="AS1187" s="71"/>
      <c r="AT1187" s="56"/>
      <c r="AU1187" s="56"/>
      <c r="AV1187" s="56"/>
      <c r="AW1187" s="56"/>
      <c r="AX1187" s="56"/>
      <c r="AY1187" s="56"/>
      <c r="AZ1187" s="56"/>
      <c r="BA1187" s="56"/>
      <c r="BB1187" s="56"/>
      <c r="BC1187" s="56"/>
      <c r="BD1187" s="56"/>
      <c r="BE1187" s="56"/>
      <c r="BF1187" s="56"/>
      <c r="BG1187" s="56"/>
      <c r="BH1187" s="56"/>
      <c r="BI1187" s="44"/>
      <c r="BP1187" s="9"/>
    </row>
    <row r="1188" spans="1:68">
      <c r="A1188" s="18"/>
      <c r="B1188" s="27"/>
      <c r="C1188" s="27"/>
      <c r="D1188" s="27"/>
      <c r="E1188" s="27"/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27"/>
      <c r="AH1188" s="27"/>
      <c r="AI1188" s="27"/>
      <c r="AJ1188" s="27"/>
      <c r="AK1188" s="27"/>
      <c r="AL1188" s="27"/>
      <c r="AM1188" s="74"/>
      <c r="AN1188" s="55"/>
      <c r="AO1188" s="56"/>
      <c r="AP1188" s="56"/>
      <c r="AQ1188" s="56"/>
      <c r="AS1188" s="71"/>
      <c r="AT1188" s="56"/>
      <c r="AU1188" s="56"/>
      <c r="AV1188" s="56"/>
      <c r="AW1188" s="56"/>
      <c r="AX1188" s="56"/>
      <c r="AY1188" s="56"/>
      <c r="AZ1188" s="56"/>
      <c r="BA1188" s="56"/>
      <c r="BB1188" s="56"/>
      <c r="BC1188" s="56"/>
      <c r="BD1188" s="56"/>
      <c r="BE1188" s="56"/>
      <c r="BF1188" s="56"/>
      <c r="BG1188" s="56"/>
      <c r="BH1188" s="56"/>
      <c r="BI1188" s="44"/>
      <c r="BP1188" s="9"/>
    </row>
    <row r="1189" spans="1:68">
      <c r="A1189" s="18"/>
      <c r="B1189" s="27"/>
      <c r="C1189" s="27"/>
      <c r="D1189" s="27"/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27"/>
      <c r="AH1189" s="27"/>
      <c r="AI1189" s="27"/>
      <c r="AJ1189" s="27"/>
      <c r="AK1189" s="27"/>
      <c r="AL1189" s="27"/>
      <c r="AM1189" s="74"/>
      <c r="AN1189" s="55"/>
      <c r="AO1189" s="56"/>
      <c r="AP1189" s="56"/>
      <c r="AQ1189" s="56"/>
      <c r="AS1189" s="71"/>
      <c r="AT1189" s="56"/>
      <c r="AU1189" s="56"/>
      <c r="AV1189" s="56"/>
      <c r="AW1189" s="56"/>
      <c r="AX1189" s="56"/>
      <c r="AY1189" s="56"/>
      <c r="AZ1189" s="56"/>
      <c r="BA1189" s="56"/>
      <c r="BB1189" s="56"/>
      <c r="BC1189" s="56"/>
      <c r="BD1189" s="56"/>
      <c r="BE1189" s="56"/>
      <c r="BF1189" s="56"/>
      <c r="BG1189" s="56"/>
      <c r="BH1189" s="56"/>
      <c r="BI1189" s="44"/>
      <c r="BP1189" s="9"/>
    </row>
    <row r="1190" spans="1:68">
      <c r="A1190" s="18"/>
      <c r="B1190" s="27"/>
      <c r="C1190" s="27"/>
      <c r="D1190" s="27"/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27"/>
      <c r="AI1190" s="27"/>
      <c r="AJ1190" s="27"/>
      <c r="AK1190" s="27"/>
      <c r="AL1190" s="27"/>
      <c r="AM1190" s="74"/>
      <c r="AN1190" s="55"/>
      <c r="AO1190" s="56"/>
      <c r="AP1190" s="56"/>
      <c r="AQ1190" s="56"/>
      <c r="AS1190" s="71"/>
      <c r="AT1190" s="56"/>
      <c r="AU1190" s="56"/>
      <c r="AV1190" s="56"/>
      <c r="AW1190" s="56"/>
      <c r="AX1190" s="56"/>
      <c r="AY1190" s="56"/>
      <c r="AZ1190" s="56"/>
      <c r="BA1190" s="56"/>
      <c r="BB1190" s="56"/>
      <c r="BC1190" s="56"/>
      <c r="BD1190" s="56"/>
      <c r="BE1190" s="56"/>
      <c r="BF1190" s="56"/>
      <c r="BG1190" s="56"/>
      <c r="BH1190" s="56"/>
      <c r="BI1190" s="44"/>
      <c r="BP1190" s="9"/>
    </row>
    <row r="1191" spans="1:68">
      <c r="A1191" s="18"/>
      <c r="B1191" s="27"/>
      <c r="C1191" s="27"/>
      <c r="D1191" s="27"/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27"/>
      <c r="AI1191" s="27"/>
      <c r="AJ1191" s="27"/>
      <c r="AK1191" s="27"/>
      <c r="AL1191" s="27"/>
      <c r="AM1191" s="74"/>
      <c r="AN1191" s="55"/>
      <c r="AO1191" s="56"/>
      <c r="AP1191" s="56"/>
      <c r="AQ1191" s="56"/>
      <c r="AS1191" s="71"/>
      <c r="AT1191" s="56"/>
      <c r="AU1191" s="56"/>
      <c r="AV1191" s="56"/>
      <c r="AW1191" s="56"/>
      <c r="AX1191" s="56"/>
      <c r="AY1191" s="56"/>
      <c r="AZ1191" s="56"/>
      <c r="BA1191" s="56"/>
      <c r="BB1191" s="56"/>
      <c r="BC1191" s="56"/>
      <c r="BD1191" s="56"/>
      <c r="BE1191" s="56"/>
      <c r="BF1191" s="56"/>
      <c r="BG1191" s="56"/>
      <c r="BH1191" s="56"/>
      <c r="BI1191" s="44"/>
      <c r="BP1191" s="9"/>
    </row>
    <row r="1192" spans="1:68">
      <c r="A1192" s="18"/>
      <c r="B1192" s="27"/>
      <c r="C1192" s="27"/>
      <c r="D1192" s="27"/>
      <c r="E1192" s="27"/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27"/>
      <c r="AH1192" s="27"/>
      <c r="AI1192" s="27"/>
      <c r="AJ1192" s="27"/>
      <c r="AK1192" s="27"/>
      <c r="AL1192" s="27"/>
      <c r="AM1192" s="74"/>
      <c r="AN1192" s="55"/>
      <c r="AO1192" s="56"/>
      <c r="AP1192" s="56"/>
      <c r="AQ1192" s="56"/>
      <c r="AS1192" s="71"/>
      <c r="AT1192" s="56"/>
      <c r="AU1192" s="56"/>
      <c r="AV1192" s="56"/>
      <c r="AW1192" s="56"/>
      <c r="AX1192" s="56"/>
      <c r="AY1192" s="56"/>
      <c r="AZ1192" s="56"/>
      <c r="BA1192" s="56"/>
      <c r="BB1192" s="56"/>
      <c r="BC1192" s="56"/>
      <c r="BD1192" s="56"/>
      <c r="BE1192" s="56"/>
      <c r="BF1192" s="56"/>
      <c r="BG1192" s="56"/>
      <c r="BH1192" s="56"/>
      <c r="BI1192" s="44"/>
      <c r="BP1192" s="9"/>
    </row>
    <row r="1193" spans="1:68">
      <c r="A1193" s="18"/>
      <c r="B1193" s="27"/>
      <c r="C1193" s="27"/>
      <c r="D1193" s="27"/>
      <c r="E1193" s="27"/>
      <c r="F1193" s="27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27"/>
      <c r="AH1193" s="27"/>
      <c r="AI1193" s="27"/>
      <c r="AJ1193" s="27"/>
      <c r="AK1193" s="27"/>
      <c r="AL1193" s="27"/>
      <c r="AM1193" s="74"/>
      <c r="AN1193" s="55"/>
      <c r="AO1193" s="56"/>
      <c r="AP1193" s="56"/>
      <c r="AQ1193" s="56"/>
      <c r="AS1193" s="71"/>
      <c r="AT1193" s="56"/>
      <c r="AU1193" s="56"/>
      <c r="AV1193" s="56"/>
      <c r="AW1193" s="56"/>
      <c r="AX1193" s="56"/>
      <c r="AY1193" s="56"/>
      <c r="AZ1193" s="56"/>
      <c r="BA1193" s="56"/>
      <c r="BB1193" s="56"/>
      <c r="BC1193" s="56"/>
      <c r="BD1193" s="56"/>
      <c r="BE1193" s="56"/>
      <c r="BF1193" s="56"/>
      <c r="BG1193" s="56"/>
      <c r="BH1193" s="56"/>
      <c r="BI1193" s="44"/>
      <c r="BP1193" s="9"/>
    </row>
    <row r="1194" spans="1:68">
      <c r="A1194" s="18"/>
      <c r="B1194" s="27"/>
      <c r="C1194" s="27"/>
      <c r="D1194" s="27"/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27"/>
      <c r="AH1194" s="27"/>
      <c r="AI1194" s="27"/>
      <c r="AJ1194" s="27"/>
      <c r="AK1194" s="27"/>
      <c r="AL1194" s="27"/>
      <c r="AM1194" s="74"/>
      <c r="AN1194" s="55"/>
      <c r="AO1194" s="56"/>
      <c r="AP1194" s="56"/>
      <c r="AQ1194" s="56"/>
      <c r="AS1194" s="71"/>
      <c r="AT1194" s="56"/>
      <c r="AU1194" s="56"/>
      <c r="AV1194" s="56"/>
      <c r="AW1194" s="56"/>
      <c r="AX1194" s="56"/>
      <c r="AY1194" s="56"/>
      <c r="AZ1194" s="56"/>
      <c r="BA1194" s="56"/>
      <c r="BB1194" s="56"/>
      <c r="BC1194" s="56"/>
      <c r="BD1194" s="56"/>
      <c r="BE1194" s="56"/>
      <c r="BF1194" s="56"/>
      <c r="BG1194" s="56"/>
      <c r="BH1194" s="56"/>
      <c r="BI1194" s="44"/>
      <c r="BP1194" s="9"/>
    </row>
    <row r="1195" spans="1:68">
      <c r="A1195" s="18"/>
      <c r="B1195" s="27"/>
      <c r="C1195" s="27"/>
      <c r="D1195" s="27"/>
      <c r="E1195" s="27"/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27"/>
      <c r="AH1195" s="27"/>
      <c r="AI1195" s="27"/>
      <c r="AJ1195" s="27"/>
      <c r="AK1195" s="27"/>
      <c r="AL1195" s="27"/>
      <c r="AM1195" s="74"/>
      <c r="AN1195" s="55"/>
      <c r="AO1195" s="56"/>
      <c r="AP1195" s="56"/>
      <c r="AQ1195" s="56"/>
      <c r="AS1195" s="71"/>
      <c r="AT1195" s="56"/>
      <c r="AU1195" s="56"/>
      <c r="AV1195" s="56"/>
      <c r="AW1195" s="56"/>
      <c r="AX1195" s="56"/>
      <c r="AY1195" s="56"/>
      <c r="AZ1195" s="56"/>
      <c r="BA1195" s="56"/>
      <c r="BB1195" s="56"/>
      <c r="BC1195" s="56"/>
      <c r="BD1195" s="56"/>
      <c r="BE1195" s="56"/>
      <c r="BF1195" s="56"/>
      <c r="BG1195" s="56"/>
      <c r="BH1195" s="56"/>
      <c r="BI1195" s="44"/>
      <c r="BP1195" s="9"/>
    </row>
    <row r="1196" spans="1:68">
      <c r="A1196" s="18"/>
      <c r="B1196" s="27"/>
      <c r="C1196" s="27"/>
      <c r="D1196" s="27"/>
      <c r="E1196" s="27"/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27"/>
      <c r="AH1196" s="27"/>
      <c r="AI1196" s="27"/>
      <c r="AJ1196" s="27"/>
      <c r="AK1196" s="27"/>
      <c r="AL1196" s="27"/>
      <c r="AM1196" s="74"/>
      <c r="AN1196" s="55"/>
      <c r="AO1196" s="56"/>
      <c r="AP1196" s="56"/>
      <c r="AQ1196" s="56"/>
      <c r="AS1196" s="71"/>
      <c r="AT1196" s="56"/>
      <c r="AU1196" s="56"/>
      <c r="AV1196" s="56"/>
      <c r="AW1196" s="56"/>
      <c r="AX1196" s="56"/>
      <c r="AY1196" s="56"/>
      <c r="AZ1196" s="56"/>
      <c r="BA1196" s="56"/>
      <c r="BB1196" s="56"/>
      <c r="BC1196" s="56"/>
      <c r="BD1196" s="56"/>
      <c r="BE1196" s="56"/>
      <c r="BF1196" s="56"/>
      <c r="BG1196" s="56"/>
      <c r="BH1196" s="56"/>
      <c r="BI1196" s="44"/>
      <c r="BP1196" s="9"/>
    </row>
    <row r="1197" spans="1:68">
      <c r="A1197" s="18"/>
      <c r="B1197" s="27"/>
      <c r="C1197" s="27"/>
      <c r="D1197" s="27"/>
      <c r="E1197" s="27"/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27"/>
      <c r="AH1197" s="27"/>
      <c r="AI1197" s="27"/>
      <c r="AJ1197" s="27"/>
      <c r="AK1197" s="27"/>
      <c r="AL1197" s="27"/>
      <c r="AM1197" s="74"/>
      <c r="AN1197" s="55"/>
      <c r="AO1197" s="56"/>
      <c r="AP1197" s="56"/>
      <c r="AQ1197" s="56"/>
      <c r="AS1197" s="71"/>
      <c r="AT1197" s="56"/>
      <c r="AU1197" s="56"/>
      <c r="AV1197" s="56"/>
      <c r="AW1197" s="56"/>
      <c r="AX1197" s="56"/>
      <c r="AY1197" s="56"/>
      <c r="AZ1197" s="56"/>
      <c r="BA1197" s="56"/>
      <c r="BB1197" s="56"/>
      <c r="BC1197" s="56"/>
      <c r="BD1197" s="56"/>
      <c r="BE1197" s="56"/>
      <c r="BF1197" s="56"/>
      <c r="BG1197" s="56"/>
      <c r="BH1197" s="56"/>
      <c r="BI1197" s="44"/>
      <c r="BP1197" s="9"/>
    </row>
    <row r="1198" spans="1:68">
      <c r="A1198" s="18"/>
      <c r="B1198" s="27"/>
      <c r="C1198" s="27"/>
      <c r="D1198" s="27"/>
      <c r="E1198" s="27"/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27"/>
      <c r="AH1198" s="27"/>
      <c r="AI1198" s="27"/>
      <c r="AJ1198" s="27"/>
      <c r="AK1198" s="27"/>
      <c r="AL1198" s="27"/>
      <c r="AM1198" s="74"/>
      <c r="AN1198" s="55"/>
      <c r="AO1198" s="56"/>
      <c r="AP1198" s="56"/>
      <c r="AQ1198" s="56"/>
      <c r="AS1198" s="71"/>
      <c r="AT1198" s="56"/>
      <c r="AU1198" s="56"/>
      <c r="AV1198" s="56"/>
      <c r="AW1198" s="56"/>
      <c r="AX1198" s="56"/>
      <c r="AY1198" s="56"/>
      <c r="AZ1198" s="56"/>
      <c r="BA1198" s="56"/>
      <c r="BB1198" s="56"/>
      <c r="BC1198" s="56"/>
      <c r="BD1198" s="56"/>
      <c r="BE1198" s="56"/>
      <c r="BF1198" s="56"/>
      <c r="BG1198" s="56"/>
      <c r="BH1198" s="56"/>
      <c r="BI1198" s="44"/>
      <c r="BP1198" s="9"/>
    </row>
    <row r="1199" spans="1:68">
      <c r="A1199" s="18"/>
      <c r="B1199" s="27"/>
      <c r="C1199" s="27"/>
      <c r="D1199" s="27"/>
      <c r="E1199" s="27"/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27"/>
      <c r="AH1199" s="27"/>
      <c r="AI1199" s="27"/>
      <c r="AJ1199" s="27"/>
      <c r="AK1199" s="27"/>
      <c r="AL1199" s="27"/>
      <c r="AM1199" s="74"/>
      <c r="AN1199" s="55"/>
      <c r="AO1199" s="56"/>
      <c r="AP1199" s="56"/>
      <c r="AQ1199" s="56"/>
      <c r="AS1199" s="71"/>
      <c r="AT1199" s="56"/>
      <c r="AU1199" s="56"/>
      <c r="AV1199" s="56"/>
      <c r="AW1199" s="56"/>
      <c r="AX1199" s="56"/>
      <c r="AY1199" s="56"/>
      <c r="AZ1199" s="56"/>
      <c r="BA1199" s="56"/>
      <c r="BB1199" s="56"/>
      <c r="BC1199" s="56"/>
      <c r="BD1199" s="56"/>
      <c r="BE1199" s="56"/>
      <c r="BF1199" s="56"/>
      <c r="BG1199" s="56"/>
      <c r="BH1199" s="56"/>
      <c r="BI1199" s="44"/>
      <c r="BP1199" s="9"/>
    </row>
    <row r="1200" spans="1:68">
      <c r="A1200" s="18"/>
      <c r="B1200" s="27"/>
      <c r="C1200" s="27"/>
      <c r="D1200" s="27"/>
      <c r="E1200" s="27"/>
      <c r="F1200" s="27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27"/>
      <c r="AH1200" s="27"/>
      <c r="AI1200" s="27"/>
      <c r="AJ1200" s="27"/>
      <c r="AK1200" s="27"/>
      <c r="AL1200" s="27"/>
      <c r="AM1200" s="74"/>
      <c r="AN1200" s="55"/>
      <c r="AO1200" s="56"/>
      <c r="AP1200" s="56"/>
      <c r="AQ1200" s="56"/>
      <c r="AS1200" s="71"/>
      <c r="AT1200" s="56"/>
      <c r="AU1200" s="56"/>
      <c r="AV1200" s="56"/>
      <c r="AW1200" s="56"/>
      <c r="AX1200" s="56"/>
      <c r="AY1200" s="56"/>
      <c r="AZ1200" s="56"/>
      <c r="BA1200" s="56"/>
      <c r="BB1200" s="56"/>
      <c r="BC1200" s="56"/>
      <c r="BD1200" s="56"/>
      <c r="BE1200" s="56"/>
      <c r="BF1200" s="56"/>
      <c r="BG1200" s="56"/>
      <c r="BH1200" s="56"/>
      <c r="BI1200" s="44"/>
      <c r="BP1200" s="9"/>
    </row>
    <row r="1201" spans="1:68">
      <c r="A1201" s="18"/>
      <c r="B1201" s="27"/>
      <c r="C1201" s="27"/>
      <c r="D1201" s="27"/>
      <c r="E1201" s="27"/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27"/>
      <c r="AH1201" s="27"/>
      <c r="AI1201" s="27"/>
      <c r="AJ1201" s="27"/>
      <c r="AK1201" s="27"/>
      <c r="AL1201" s="27"/>
      <c r="AM1201" s="74"/>
      <c r="AN1201" s="55"/>
      <c r="AO1201" s="56"/>
      <c r="AP1201" s="56"/>
      <c r="AQ1201" s="56"/>
      <c r="AS1201" s="71"/>
      <c r="AT1201" s="56"/>
      <c r="AU1201" s="56"/>
      <c r="AV1201" s="56"/>
      <c r="AW1201" s="56"/>
      <c r="AX1201" s="56"/>
      <c r="AY1201" s="56"/>
      <c r="AZ1201" s="56"/>
      <c r="BA1201" s="56"/>
      <c r="BB1201" s="56"/>
      <c r="BC1201" s="56"/>
      <c r="BD1201" s="56"/>
      <c r="BE1201" s="56"/>
      <c r="BF1201" s="56"/>
      <c r="BG1201" s="56"/>
      <c r="BH1201" s="56"/>
      <c r="BI1201" s="44"/>
      <c r="BP1201" s="9"/>
    </row>
    <row r="1202" spans="1:68">
      <c r="A1202" s="18"/>
      <c r="B1202" s="27"/>
      <c r="C1202" s="27"/>
      <c r="D1202" s="27"/>
      <c r="E1202" s="27"/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27"/>
      <c r="AH1202" s="27"/>
      <c r="AI1202" s="27"/>
      <c r="AJ1202" s="27"/>
      <c r="AK1202" s="27"/>
      <c r="AL1202" s="27"/>
      <c r="AM1202" s="74"/>
      <c r="AN1202" s="55"/>
      <c r="AO1202" s="56"/>
      <c r="AP1202" s="56"/>
      <c r="AQ1202" s="56"/>
      <c r="AS1202" s="71"/>
      <c r="AT1202" s="56"/>
      <c r="AU1202" s="56"/>
      <c r="AV1202" s="56"/>
      <c r="AW1202" s="56"/>
      <c r="AX1202" s="56"/>
      <c r="AY1202" s="56"/>
      <c r="AZ1202" s="56"/>
      <c r="BA1202" s="56"/>
      <c r="BB1202" s="56"/>
      <c r="BC1202" s="56"/>
      <c r="BD1202" s="56"/>
      <c r="BE1202" s="56"/>
      <c r="BF1202" s="56"/>
      <c r="BG1202" s="56"/>
      <c r="BH1202" s="56"/>
      <c r="BI1202" s="44"/>
      <c r="BP1202" s="9"/>
    </row>
    <row r="1203" spans="1:68">
      <c r="A1203" s="18"/>
      <c r="B1203" s="27"/>
      <c r="C1203" s="27"/>
      <c r="D1203" s="27"/>
      <c r="E1203" s="27"/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27"/>
      <c r="AH1203" s="27"/>
      <c r="AI1203" s="27"/>
      <c r="AJ1203" s="27"/>
      <c r="AK1203" s="27"/>
      <c r="AL1203" s="27"/>
      <c r="AM1203" s="74"/>
      <c r="AN1203" s="55"/>
      <c r="AO1203" s="56"/>
      <c r="AP1203" s="56"/>
      <c r="AQ1203" s="56"/>
      <c r="AS1203" s="71"/>
      <c r="AT1203" s="56"/>
      <c r="AU1203" s="56"/>
      <c r="AV1203" s="56"/>
      <c r="AW1203" s="56"/>
      <c r="AX1203" s="56"/>
      <c r="AY1203" s="56"/>
      <c r="AZ1203" s="56"/>
      <c r="BA1203" s="56"/>
      <c r="BB1203" s="56"/>
      <c r="BC1203" s="56"/>
      <c r="BD1203" s="56"/>
      <c r="BE1203" s="56"/>
      <c r="BF1203" s="56"/>
      <c r="BG1203" s="56"/>
      <c r="BH1203" s="56"/>
      <c r="BI1203" s="44"/>
      <c r="BP1203" s="9"/>
    </row>
    <row r="1204" spans="1:68">
      <c r="A1204" s="18"/>
      <c r="B1204" s="27"/>
      <c r="C1204" s="27"/>
      <c r="D1204" s="27"/>
      <c r="E1204" s="27"/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27"/>
      <c r="AH1204" s="27"/>
      <c r="AI1204" s="27"/>
      <c r="AJ1204" s="27"/>
      <c r="AK1204" s="27"/>
      <c r="AL1204" s="27"/>
      <c r="AM1204" s="74"/>
      <c r="AN1204" s="55"/>
      <c r="AO1204" s="56"/>
      <c r="AP1204" s="56"/>
      <c r="AQ1204" s="56"/>
      <c r="AS1204" s="71"/>
      <c r="AT1204" s="56"/>
      <c r="AU1204" s="56"/>
      <c r="AV1204" s="56"/>
      <c r="AW1204" s="56"/>
      <c r="AX1204" s="56"/>
      <c r="AY1204" s="56"/>
      <c r="AZ1204" s="56"/>
      <c r="BA1204" s="56"/>
      <c r="BB1204" s="56"/>
      <c r="BC1204" s="56"/>
      <c r="BD1204" s="56"/>
      <c r="BE1204" s="56"/>
      <c r="BF1204" s="56"/>
      <c r="BG1204" s="56"/>
      <c r="BH1204" s="56"/>
      <c r="BI1204" s="44"/>
      <c r="BP1204" s="9"/>
    </row>
    <row r="1205" spans="1:68">
      <c r="A1205" s="18"/>
      <c r="B1205" s="27"/>
      <c r="C1205" s="27"/>
      <c r="D1205" s="27"/>
      <c r="E1205" s="27"/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27"/>
      <c r="AH1205" s="27"/>
      <c r="AI1205" s="27"/>
      <c r="AJ1205" s="27"/>
      <c r="AK1205" s="27"/>
      <c r="AL1205" s="27"/>
      <c r="AM1205" s="74"/>
      <c r="AN1205" s="55"/>
      <c r="AO1205" s="56"/>
      <c r="AP1205" s="56"/>
      <c r="AQ1205" s="56"/>
      <c r="AS1205" s="71"/>
      <c r="AT1205" s="56"/>
      <c r="AU1205" s="56"/>
      <c r="AV1205" s="56"/>
      <c r="AW1205" s="56"/>
      <c r="AX1205" s="56"/>
      <c r="AY1205" s="56"/>
      <c r="AZ1205" s="56"/>
      <c r="BA1205" s="56"/>
      <c r="BB1205" s="56"/>
      <c r="BC1205" s="56"/>
      <c r="BD1205" s="56"/>
      <c r="BE1205" s="56"/>
      <c r="BF1205" s="56"/>
      <c r="BG1205" s="56"/>
      <c r="BH1205" s="56"/>
      <c r="BI1205" s="44"/>
      <c r="BP1205" s="9"/>
    </row>
    <row r="1206" spans="1:68">
      <c r="A1206" s="18"/>
      <c r="B1206" s="27"/>
      <c r="C1206" s="27"/>
      <c r="D1206" s="27"/>
      <c r="E1206" s="27"/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27"/>
      <c r="AH1206" s="27"/>
      <c r="AI1206" s="27"/>
      <c r="AJ1206" s="27"/>
      <c r="AK1206" s="27"/>
      <c r="AL1206" s="27"/>
      <c r="AM1206" s="74"/>
      <c r="AN1206" s="55"/>
      <c r="AO1206" s="56"/>
      <c r="AP1206" s="56"/>
      <c r="AQ1206" s="56"/>
      <c r="AS1206" s="71"/>
      <c r="AT1206" s="56"/>
      <c r="AU1206" s="56"/>
      <c r="AV1206" s="56"/>
      <c r="AW1206" s="56"/>
      <c r="AX1206" s="56"/>
      <c r="AY1206" s="56"/>
      <c r="AZ1206" s="56"/>
      <c r="BA1206" s="56"/>
      <c r="BB1206" s="56"/>
      <c r="BC1206" s="56"/>
      <c r="BD1206" s="56"/>
      <c r="BE1206" s="56"/>
      <c r="BF1206" s="56"/>
      <c r="BG1206" s="56"/>
      <c r="BH1206" s="56"/>
      <c r="BI1206" s="44"/>
      <c r="BP1206" s="9"/>
    </row>
    <row r="1207" spans="1:68">
      <c r="A1207" s="18"/>
      <c r="B1207" s="27"/>
      <c r="C1207" s="27"/>
      <c r="D1207" s="27"/>
      <c r="E1207" s="27"/>
      <c r="F1207" s="27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27"/>
      <c r="AH1207" s="27"/>
      <c r="AI1207" s="27"/>
      <c r="AJ1207" s="27"/>
      <c r="AK1207" s="27"/>
      <c r="AL1207" s="27"/>
      <c r="AM1207" s="74"/>
      <c r="AN1207" s="55"/>
      <c r="AO1207" s="56"/>
      <c r="AP1207" s="56"/>
      <c r="AQ1207" s="56"/>
      <c r="AS1207" s="71"/>
      <c r="AT1207" s="56"/>
      <c r="AU1207" s="56"/>
      <c r="AV1207" s="56"/>
      <c r="AW1207" s="56"/>
      <c r="AX1207" s="56"/>
      <c r="AY1207" s="56"/>
      <c r="AZ1207" s="56"/>
      <c r="BA1207" s="56"/>
      <c r="BB1207" s="56"/>
      <c r="BC1207" s="56"/>
      <c r="BD1207" s="56"/>
      <c r="BE1207" s="56"/>
      <c r="BF1207" s="56"/>
      <c r="BG1207" s="56"/>
      <c r="BH1207" s="56"/>
      <c r="BI1207" s="44"/>
      <c r="BP1207" s="9"/>
    </row>
    <row r="1208" spans="1:68">
      <c r="A1208" s="18"/>
      <c r="B1208" s="27"/>
      <c r="C1208" s="27"/>
      <c r="D1208" s="27"/>
      <c r="E1208" s="27"/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27"/>
      <c r="AH1208" s="27"/>
      <c r="AI1208" s="27"/>
      <c r="AJ1208" s="27"/>
      <c r="AK1208" s="27"/>
      <c r="AL1208" s="27"/>
      <c r="AM1208" s="74"/>
      <c r="AN1208" s="55"/>
      <c r="AO1208" s="56"/>
      <c r="AP1208" s="56"/>
      <c r="AQ1208" s="56"/>
      <c r="AS1208" s="71"/>
      <c r="AT1208" s="56"/>
      <c r="AU1208" s="56"/>
      <c r="AV1208" s="56"/>
      <c r="AW1208" s="56"/>
      <c r="AX1208" s="56"/>
      <c r="AY1208" s="56"/>
      <c r="AZ1208" s="56"/>
      <c r="BA1208" s="56"/>
      <c r="BB1208" s="56"/>
      <c r="BC1208" s="56"/>
      <c r="BD1208" s="56"/>
      <c r="BE1208" s="56"/>
      <c r="BF1208" s="56"/>
      <c r="BG1208" s="56"/>
      <c r="BH1208" s="56"/>
      <c r="BI1208" s="44"/>
      <c r="BP1208" s="9"/>
    </row>
    <row r="1209" spans="1:68">
      <c r="A1209" s="18"/>
      <c r="B1209" s="27"/>
      <c r="C1209" s="27"/>
      <c r="D1209" s="27"/>
      <c r="E1209" s="27"/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27"/>
      <c r="AH1209" s="27"/>
      <c r="AI1209" s="27"/>
      <c r="AJ1209" s="27"/>
      <c r="AK1209" s="27"/>
      <c r="AL1209" s="27"/>
      <c r="AM1209" s="74"/>
      <c r="AN1209" s="55"/>
      <c r="AO1209" s="56"/>
      <c r="AP1209" s="56"/>
      <c r="AQ1209" s="56"/>
      <c r="AS1209" s="71"/>
      <c r="AT1209" s="56"/>
      <c r="AU1209" s="56"/>
      <c r="AV1209" s="56"/>
      <c r="AW1209" s="56"/>
      <c r="AX1209" s="56"/>
      <c r="AY1209" s="56"/>
      <c r="AZ1209" s="56"/>
      <c r="BA1209" s="56"/>
      <c r="BB1209" s="56"/>
      <c r="BC1209" s="56"/>
      <c r="BD1209" s="56"/>
      <c r="BE1209" s="56"/>
      <c r="BF1209" s="56"/>
      <c r="BG1209" s="56"/>
      <c r="BH1209" s="56"/>
      <c r="BI1209" s="44"/>
      <c r="BP1209" s="9"/>
    </row>
    <row r="1210" spans="1:68">
      <c r="A1210" s="18"/>
      <c r="B1210" s="27"/>
      <c r="C1210" s="27"/>
      <c r="D1210" s="27"/>
      <c r="E1210" s="27"/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27"/>
      <c r="AH1210" s="27"/>
      <c r="AI1210" s="27"/>
      <c r="AJ1210" s="27"/>
      <c r="AK1210" s="27"/>
      <c r="AL1210" s="27"/>
      <c r="AM1210" s="74"/>
      <c r="AN1210" s="55"/>
      <c r="AO1210" s="56"/>
      <c r="AP1210" s="56"/>
      <c r="AQ1210" s="56"/>
      <c r="AS1210" s="71"/>
      <c r="AT1210" s="56"/>
      <c r="AU1210" s="56"/>
      <c r="AV1210" s="56"/>
      <c r="AW1210" s="56"/>
      <c r="AX1210" s="56"/>
      <c r="AY1210" s="56"/>
      <c r="AZ1210" s="56"/>
      <c r="BA1210" s="56"/>
      <c r="BB1210" s="56"/>
      <c r="BC1210" s="56"/>
      <c r="BD1210" s="56"/>
      <c r="BE1210" s="56"/>
      <c r="BF1210" s="56"/>
      <c r="BG1210" s="56"/>
      <c r="BH1210" s="56"/>
      <c r="BI1210" s="44"/>
      <c r="BP1210" s="9"/>
    </row>
    <row r="1211" spans="1:68">
      <c r="A1211" s="18"/>
      <c r="B1211" s="27"/>
      <c r="C1211" s="27"/>
      <c r="D1211" s="27"/>
      <c r="E1211" s="27"/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27"/>
      <c r="AH1211" s="27"/>
      <c r="AI1211" s="27"/>
      <c r="AJ1211" s="27"/>
      <c r="AK1211" s="27"/>
      <c r="AL1211" s="27"/>
      <c r="AM1211" s="74"/>
      <c r="AN1211" s="55"/>
      <c r="AO1211" s="56"/>
      <c r="AP1211" s="56"/>
      <c r="AQ1211" s="56"/>
      <c r="AS1211" s="71"/>
      <c r="AT1211" s="56"/>
      <c r="AU1211" s="56"/>
      <c r="AV1211" s="56"/>
      <c r="AW1211" s="56"/>
      <c r="AX1211" s="56"/>
      <c r="AY1211" s="56"/>
      <c r="AZ1211" s="56"/>
      <c r="BA1211" s="56"/>
      <c r="BB1211" s="56"/>
      <c r="BC1211" s="56"/>
      <c r="BD1211" s="56"/>
      <c r="BE1211" s="56"/>
      <c r="BF1211" s="56"/>
      <c r="BG1211" s="56"/>
      <c r="BH1211" s="56"/>
      <c r="BI1211" s="44"/>
      <c r="BP1211" s="9"/>
    </row>
    <row r="1212" spans="1:68">
      <c r="A1212" s="18"/>
      <c r="B1212" s="27"/>
      <c r="C1212" s="27"/>
      <c r="D1212" s="27"/>
      <c r="E1212" s="27"/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27"/>
      <c r="AH1212" s="27"/>
      <c r="AI1212" s="27"/>
      <c r="AJ1212" s="27"/>
      <c r="AK1212" s="27"/>
      <c r="AL1212" s="27"/>
      <c r="AM1212" s="74"/>
      <c r="AN1212" s="55"/>
      <c r="AO1212" s="56"/>
      <c r="AP1212" s="56"/>
      <c r="AQ1212" s="56"/>
      <c r="AS1212" s="71"/>
      <c r="AT1212" s="56"/>
      <c r="AU1212" s="56"/>
      <c r="AV1212" s="56"/>
      <c r="AW1212" s="56"/>
      <c r="AX1212" s="56"/>
      <c r="AY1212" s="56"/>
      <c r="AZ1212" s="56"/>
      <c r="BA1212" s="56"/>
      <c r="BB1212" s="56"/>
      <c r="BC1212" s="56"/>
      <c r="BD1212" s="56"/>
      <c r="BE1212" s="56"/>
      <c r="BF1212" s="56"/>
      <c r="BG1212" s="56"/>
      <c r="BH1212" s="56"/>
      <c r="BI1212" s="44"/>
      <c r="BP1212" s="9"/>
    </row>
    <row r="1213" spans="1:68">
      <c r="A1213" s="18"/>
      <c r="B1213" s="27"/>
      <c r="C1213" s="27"/>
      <c r="D1213" s="27"/>
      <c r="E1213" s="27"/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27"/>
      <c r="AH1213" s="27"/>
      <c r="AI1213" s="27"/>
      <c r="AJ1213" s="27"/>
      <c r="AK1213" s="27"/>
      <c r="AL1213" s="27"/>
      <c r="AM1213" s="74"/>
      <c r="AN1213" s="55"/>
      <c r="AO1213" s="56"/>
      <c r="AP1213" s="56"/>
      <c r="AQ1213" s="56"/>
      <c r="AS1213" s="71"/>
      <c r="AT1213" s="56"/>
      <c r="AU1213" s="56"/>
      <c r="AV1213" s="56"/>
      <c r="AW1213" s="56"/>
      <c r="AX1213" s="56"/>
      <c r="AY1213" s="56"/>
      <c r="AZ1213" s="56"/>
      <c r="BA1213" s="56"/>
      <c r="BB1213" s="56"/>
      <c r="BC1213" s="56"/>
      <c r="BD1213" s="56"/>
      <c r="BE1213" s="56"/>
      <c r="BF1213" s="56"/>
      <c r="BG1213" s="56"/>
      <c r="BH1213" s="56"/>
      <c r="BI1213" s="44"/>
      <c r="BP1213" s="9"/>
    </row>
    <row r="1214" spans="1:68">
      <c r="A1214" s="18"/>
      <c r="B1214" s="27"/>
      <c r="C1214" s="27"/>
      <c r="D1214" s="27"/>
      <c r="E1214" s="27"/>
      <c r="F1214" s="27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7"/>
      <c r="AH1214" s="27"/>
      <c r="AI1214" s="27"/>
      <c r="AJ1214" s="27"/>
      <c r="AK1214" s="27"/>
      <c r="AL1214" s="27"/>
      <c r="AM1214" s="74"/>
      <c r="AN1214" s="55"/>
      <c r="AO1214" s="56"/>
      <c r="AP1214" s="56"/>
      <c r="AQ1214" s="56"/>
      <c r="AS1214" s="71"/>
      <c r="AT1214" s="56"/>
      <c r="AU1214" s="56"/>
      <c r="AV1214" s="56"/>
      <c r="AW1214" s="56"/>
      <c r="AX1214" s="56"/>
      <c r="AY1214" s="56"/>
      <c r="AZ1214" s="56"/>
      <c r="BA1214" s="56"/>
      <c r="BB1214" s="56"/>
      <c r="BC1214" s="56"/>
      <c r="BD1214" s="56"/>
      <c r="BE1214" s="56"/>
      <c r="BF1214" s="56"/>
      <c r="BG1214" s="56"/>
      <c r="BH1214" s="56"/>
      <c r="BI1214" s="44"/>
      <c r="BP1214" s="9"/>
    </row>
    <row r="1215" spans="1:68">
      <c r="A1215" s="18"/>
      <c r="B1215" s="27"/>
      <c r="C1215" s="27"/>
      <c r="D1215" s="27"/>
      <c r="E1215" s="27"/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27"/>
      <c r="AH1215" s="27"/>
      <c r="AI1215" s="27"/>
      <c r="AJ1215" s="27"/>
      <c r="AK1215" s="27"/>
      <c r="AL1215" s="27"/>
      <c r="AM1215" s="74"/>
      <c r="AN1215" s="55"/>
      <c r="AO1215" s="56"/>
      <c r="AP1215" s="56"/>
      <c r="AQ1215" s="56"/>
      <c r="AS1215" s="71"/>
      <c r="AT1215" s="56"/>
      <c r="AU1215" s="56"/>
      <c r="AV1215" s="56"/>
      <c r="AW1215" s="56"/>
      <c r="AX1215" s="56"/>
      <c r="AY1215" s="56"/>
      <c r="AZ1215" s="56"/>
      <c r="BA1215" s="56"/>
      <c r="BB1215" s="56"/>
      <c r="BC1215" s="56"/>
      <c r="BD1215" s="56"/>
      <c r="BE1215" s="56"/>
      <c r="BF1215" s="56"/>
      <c r="BG1215" s="56"/>
      <c r="BH1215" s="56"/>
      <c r="BI1215" s="44"/>
      <c r="BP1215" s="9"/>
    </row>
    <row r="1216" spans="1:68">
      <c r="A1216" s="18"/>
      <c r="B1216" s="27"/>
      <c r="C1216" s="27"/>
      <c r="D1216" s="27"/>
      <c r="E1216" s="27"/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27"/>
      <c r="AH1216" s="27"/>
      <c r="AI1216" s="27"/>
      <c r="AJ1216" s="27"/>
      <c r="AK1216" s="27"/>
      <c r="AL1216" s="27"/>
      <c r="AM1216" s="74"/>
      <c r="AN1216" s="55"/>
      <c r="AO1216" s="56"/>
      <c r="AP1216" s="56"/>
      <c r="AQ1216" s="56"/>
      <c r="AS1216" s="71"/>
      <c r="AT1216" s="56"/>
      <c r="AU1216" s="56"/>
      <c r="AV1216" s="56"/>
      <c r="AW1216" s="56"/>
      <c r="AX1216" s="56"/>
      <c r="AY1216" s="56"/>
      <c r="AZ1216" s="56"/>
      <c r="BA1216" s="56"/>
      <c r="BB1216" s="56"/>
      <c r="BC1216" s="56"/>
      <c r="BD1216" s="56"/>
      <c r="BE1216" s="56"/>
      <c r="BF1216" s="56"/>
      <c r="BG1216" s="56"/>
      <c r="BH1216" s="56"/>
      <c r="BI1216" s="44"/>
      <c r="BP1216" s="9"/>
    </row>
    <row r="1217" spans="1:68">
      <c r="A1217" s="18"/>
      <c r="B1217" s="27"/>
      <c r="C1217" s="27"/>
      <c r="D1217" s="27"/>
      <c r="E1217" s="27"/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27"/>
      <c r="AH1217" s="27"/>
      <c r="AI1217" s="27"/>
      <c r="AJ1217" s="27"/>
      <c r="AK1217" s="27"/>
      <c r="AL1217" s="27"/>
      <c r="AM1217" s="74"/>
      <c r="AN1217" s="55"/>
      <c r="AO1217" s="56"/>
      <c r="AP1217" s="56"/>
      <c r="AQ1217" s="56"/>
      <c r="AS1217" s="71"/>
      <c r="AT1217" s="56"/>
      <c r="AU1217" s="56"/>
      <c r="AV1217" s="56"/>
      <c r="AW1217" s="56"/>
      <c r="AX1217" s="56"/>
      <c r="AY1217" s="56"/>
      <c r="AZ1217" s="56"/>
      <c r="BA1217" s="56"/>
      <c r="BB1217" s="56"/>
      <c r="BC1217" s="56"/>
      <c r="BD1217" s="56"/>
      <c r="BE1217" s="56"/>
      <c r="BF1217" s="56"/>
      <c r="BG1217" s="56"/>
      <c r="BH1217" s="56"/>
      <c r="BI1217" s="44"/>
      <c r="BP1217" s="9"/>
    </row>
    <row r="1218" spans="1:68">
      <c r="A1218" s="18"/>
      <c r="B1218" s="27"/>
      <c r="C1218" s="27"/>
      <c r="D1218" s="27"/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27"/>
      <c r="AH1218" s="27"/>
      <c r="AI1218" s="27"/>
      <c r="AJ1218" s="27"/>
      <c r="AK1218" s="27"/>
      <c r="AL1218" s="27"/>
      <c r="AM1218" s="74"/>
      <c r="AN1218" s="55"/>
      <c r="AO1218" s="56"/>
      <c r="AP1218" s="56"/>
      <c r="AQ1218" s="56"/>
      <c r="AS1218" s="71"/>
      <c r="AT1218" s="56"/>
      <c r="AU1218" s="56"/>
      <c r="AV1218" s="56"/>
      <c r="AW1218" s="56"/>
      <c r="AX1218" s="56"/>
      <c r="AY1218" s="56"/>
      <c r="AZ1218" s="56"/>
      <c r="BA1218" s="56"/>
      <c r="BB1218" s="56"/>
      <c r="BC1218" s="56"/>
      <c r="BD1218" s="56"/>
      <c r="BE1218" s="56"/>
      <c r="BF1218" s="56"/>
      <c r="BG1218" s="56"/>
      <c r="BH1218" s="56"/>
      <c r="BI1218" s="44"/>
      <c r="BP1218" s="9"/>
    </row>
    <row r="1219" spans="1:68">
      <c r="A1219" s="18"/>
      <c r="B1219" s="27"/>
      <c r="C1219" s="27"/>
      <c r="D1219" s="27"/>
      <c r="E1219" s="27"/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27"/>
      <c r="AH1219" s="27"/>
      <c r="AI1219" s="27"/>
      <c r="AJ1219" s="27"/>
      <c r="AK1219" s="27"/>
      <c r="AL1219" s="27"/>
      <c r="AM1219" s="74"/>
      <c r="AN1219" s="55"/>
      <c r="AO1219" s="56"/>
      <c r="AP1219" s="56"/>
      <c r="AQ1219" s="56"/>
      <c r="AS1219" s="71"/>
      <c r="AT1219" s="56"/>
      <c r="AU1219" s="56"/>
      <c r="AV1219" s="56"/>
      <c r="AW1219" s="56"/>
      <c r="AX1219" s="56"/>
      <c r="AY1219" s="56"/>
      <c r="AZ1219" s="56"/>
      <c r="BA1219" s="56"/>
      <c r="BB1219" s="56"/>
      <c r="BC1219" s="56"/>
      <c r="BD1219" s="56"/>
      <c r="BE1219" s="56"/>
      <c r="BF1219" s="56"/>
      <c r="BG1219" s="56"/>
      <c r="BH1219" s="56"/>
      <c r="BI1219" s="44"/>
      <c r="BP1219" s="9"/>
    </row>
    <row r="1220" spans="1:68">
      <c r="A1220" s="18"/>
      <c r="B1220" s="27"/>
      <c r="C1220" s="27"/>
      <c r="D1220" s="27"/>
      <c r="E1220" s="27"/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7"/>
      <c r="AH1220" s="27"/>
      <c r="AI1220" s="27"/>
      <c r="AJ1220" s="27"/>
      <c r="AK1220" s="27"/>
      <c r="AL1220" s="27"/>
      <c r="AM1220" s="74"/>
      <c r="AN1220" s="55"/>
      <c r="AO1220" s="56"/>
      <c r="AP1220" s="56"/>
      <c r="AQ1220" s="56"/>
      <c r="AS1220" s="71"/>
      <c r="AT1220" s="56"/>
      <c r="AU1220" s="56"/>
      <c r="AV1220" s="56"/>
      <c r="AW1220" s="56"/>
      <c r="AX1220" s="56"/>
      <c r="AY1220" s="56"/>
      <c r="AZ1220" s="56"/>
      <c r="BA1220" s="56"/>
      <c r="BB1220" s="56"/>
      <c r="BC1220" s="56"/>
      <c r="BD1220" s="56"/>
      <c r="BE1220" s="56"/>
      <c r="BF1220" s="56"/>
      <c r="BG1220" s="56"/>
      <c r="BH1220" s="56"/>
      <c r="BI1220" s="44"/>
      <c r="BP1220" s="9"/>
    </row>
    <row r="1221" spans="1:68">
      <c r="A1221" s="18"/>
      <c r="B1221" s="27"/>
      <c r="C1221" s="27"/>
      <c r="D1221" s="27"/>
      <c r="E1221" s="27"/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27"/>
      <c r="AI1221" s="27"/>
      <c r="AJ1221" s="27"/>
      <c r="AK1221" s="27"/>
      <c r="AL1221" s="27"/>
      <c r="AM1221" s="74"/>
      <c r="AN1221" s="55"/>
      <c r="AO1221" s="56"/>
      <c r="AP1221" s="56"/>
      <c r="AQ1221" s="56"/>
      <c r="AS1221" s="71"/>
      <c r="AT1221" s="56"/>
      <c r="AU1221" s="56"/>
      <c r="AV1221" s="56"/>
      <c r="AW1221" s="56"/>
      <c r="AX1221" s="56"/>
      <c r="AY1221" s="56"/>
      <c r="AZ1221" s="56"/>
      <c r="BA1221" s="56"/>
      <c r="BB1221" s="56"/>
      <c r="BC1221" s="56"/>
      <c r="BD1221" s="56"/>
      <c r="BE1221" s="56"/>
      <c r="BF1221" s="56"/>
      <c r="BG1221" s="56"/>
      <c r="BH1221" s="56"/>
      <c r="BI1221" s="44"/>
      <c r="BP1221" s="9"/>
    </row>
    <row r="1222" spans="1:68">
      <c r="A1222" s="18"/>
      <c r="B1222" s="27"/>
      <c r="C1222" s="27"/>
      <c r="D1222" s="27"/>
      <c r="E1222" s="27"/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27"/>
      <c r="AI1222" s="27"/>
      <c r="AJ1222" s="27"/>
      <c r="AK1222" s="27"/>
      <c r="AL1222" s="27"/>
      <c r="AM1222" s="74"/>
      <c r="AN1222" s="55"/>
      <c r="AO1222" s="56"/>
      <c r="AP1222" s="56"/>
      <c r="AQ1222" s="56"/>
      <c r="AS1222" s="71"/>
      <c r="AT1222" s="56"/>
      <c r="AU1222" s="56"/>
      <c r="AV1222" s="56"/>
      <c r="AW1222" s="56"/>
      <c r="AX1222" s="56"/>
      <c r="AY1222" s="56"/>
      <c r="AZ1222" s="56"/>
      <c r="BA1222" s="56"/>
      <c r="BB1222" s="56"/>
      <c r="BC1222" s="56"/>
      <c r="BD1222" s="56"/>
      <c r="BE1222" s="56"/>
      <c r="BF1222" s="56"/>
      <c r="BG1222" s="56"/>
      <c r="BH1222" s="56"/>
      <c r="BI1222" s="44"/>
      <c r="BP1222" s="9"/>
    </row>
    <row r="1223" spans="1:68">
      <c r="A1223" s="18"/>
      <c r="B1223" s="27"/>
      <c r="C1223" s="27"/>
      <c r="D1223" s="27"/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27"/>
      <c r="AI1223" s="27"/>
      <c r="AJ1223" s="27"/>
      <c r="AK1223" s="27"/>
      <c r="AL1223" s="27"/>
      <c r="AM1223" s="74"/>
      <c r="AN1223" s="55"/>
      <c r="AO1223" s="56"/>
      <c r="AP1223" s="56"/>
      <c r="AQ1223" s="56"/>
      <c r="AS1223" s="71"/>
      <c r="AT1223" s="56"/>
      <c r="AU1223" s="56"/>
      <c r="AV1223" s="56"/>
      <c r="AW1223" s="56"/>
      <c r="AX1223" s="56"/>
      <c r="AY1223" s="56"/>
      <c r="AZ1223" s="56"/>
      <c r="BA1223" s="56"/>
      <c r="BB1223" s="56"/>
      <c r="BC1223" s="56"/>
      <c r="BD1223" s="56"/>
      <c r="BE1223" s="56"/>
      <c r="BF1223" s="56"/>
      <c r="BG1223" s="56"/>
      <c r="BH1223" s="56"/>
      <c r="BI1223" s="44"/>
      <c r="BP1223" s="9"/>
    </row>
    <row r="1224" spans="1:68">
      <c r="A1224" s="18"/>
      <c r="B1224" s="27"/>
      <c r="C1224" s="27"/>
      <c r="D1224" s="27"/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27"/>
      <c r="AI1224" s="27"/>
      <c r="AJ1224" s="27"/>
      <c r="AK1224" s="27"/>
      <c r="AL1224" s="27"/>
      <c r="AM1224" s="74"/>
      <c r="AN1224" s="55"/>
      <c r="AO1224" s="56"/>
      <c r="AP1224" s="56"/>
      <c r="AQ1224" s="56"/>
      <c r="AS1224" s="71"/>
      <c r="AT1224" s="56"/>
      <c r="AU1224" s="56"/>
      <c r="AV1224" s="56"/>
      <c r="AW1224" s="56"/>
      <c r="AX1224" s="56"/>
      <c r="AY1224" s="56"/>
      <c r="AZ1224" s="56"/>
      <c r="BA1224" s="56"/>
      <c r="BB1224" s="56"/>
      <c r="BC1224" s="56"/>
      <c r="BD1224" s="56"/>
      <c r="BE1224" s="56"/>
      <c r="BF1224" s="56"/>
      <c r="BG1224" s="56"/>
      <c r="BH1224" s="56"/>
      <c r="BI1224" s="44"/>
      <c r="BP1224" s="9"/>
    </row>
    <row r="1225" spans="1:68">
      <c r="A1225" s="18"/>
      <c r="B1225" s="27"/>
      <c r="C1225" s="27"/>
      <c r="D1225" s="27"/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27"/>
      <c r="AI1225" s="27"/>
      <c r="AJ1225" s="27"/>
      <c r="AK1225" s="27"/>
      <c r="AL1225" s="27"/>
      <c r="AM1225" s="74"/>
      <c r="AN1225" s="55"/>
      <c r="AO1225" s="56"/>
      <c r="AP1225" s="56"/>
      <c r="AQ1225" s="56"/>
      <c r="AS1225" s="71"/>
      <c r="AT1225" s="56"/>
      <c r="AU1225" s="56"/>
      <c r="AV1225" s="56"/>
      <c r="AW1225" s="56"/>
      <c r="AX1225" s="56"/>
      <c r="AY1225" s="56"/>
      <c r="AZ1225" s="56"/>
      <c r="BA1225" s="56"/>
      <c r="BB1225" s="56"/>
      <c r="BC1225" s="56"/>
      <c r="BD1225" s="56"/>
      <c r="BE1225" s="56"/>
      <c r="BF1225" s="56"/>
      <c r="BG1225" s="56"/>
      <c r="BH1225" s="56"/>
      <c r="BI1225" s="44"/>
      <c r="BP1225" s="9"/>
    </row>
    <row r="1226" spans="1:68">
      <c r="A1226" s="18"/>
      <c r="B1226" s="27"/>
      <c r="C1226" s="27"/>
      <c r="D1226" s="27"/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27"/>
      <c r="AI1226" s="27"/>
      <c r="AJ1226" s="27"/>
      <c r="AK1226" s="27"/>
      <c r="AL1226" s="27"/>
      <c r="AM1226" s="74"/>
      <c r="AN1226" s="55"/>
      <c r="AO1226" s="56"/>
      <c r="AP1226" s="56"/>
      <c r="AQ1226" s="56"/>
      <c r="AS1226" s="71"/>
      <c r="AT1226" s="56"/>
      <c r="AU1226" s="56"/>
      <c r="AV1226" s="56"/>
      <c r="AW1226" s="56"/>
      <c r="AX1226" s="56"/>
      <c r="AY1226" s="56"/>
      <c r="AZ1226" s="56"/>
      <c r="BA1226" s="56"/>
      <c r="BB1226" s="56"/>
      <c r="BC1226" s="56"/>
      <c r="BD1226" s="56"/>
      <c r="BE1226" s="56"/>
      <c r="BF1226" s="56"/>
      <c r="BG1226" s="56"/>
      <c r="BH1226" s="56"/>
      <c r="BI1226" s="44"/>
      <c r="BP1226" s="9"/>
    </row>
    <row r="1227" spans="1:68">
      <c r="A1227" s="18"/>
      <c r="B1227" s="27"/>
      <c r="C1227" s="27"/>
      <c r="D1227" s="27"/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27"/>
      <c r="AI1227" s="27"/>
      <c r="AJ1227" s="27"/>
      <c r="AK1227" s="27"/>
      <c r="AL1227" s="27"/>
      <c r="AM1227" s="74"/>
      <c r="AN1227" s="55"/>
      <c r="AO1227" s="56"/>
      <c r="AP1227" s="56"/>
      <c r="AQ1227" s="56"/>
      <c r="AS1227" s="71"/>
      <c r="AT1227" s="56"/>
      <c r="AU1227" s="56"/>
      <c r="AV1227" s="56"/>
      <c r="AW1227" s="56"/>
      <c r="AX1227" s="56"/>
      <c r="AY1227" s="56"/>
      <c r="AZ1227" s="56"/>
      <c r="BA1227" s="56"/>
      <c r="BB1227" s="56"/>
      <c r="BC1227" s="56"/>
      <c r="BD1227" s="56"/>
      <c r="BE1227" s="56"/>
      <c r="BF1227" s="56"/>
      <c r="BG1227" s="56"/>
      <c r="BH1227" s="56"/>
      <c r="BI1227" s="44"/>
      <c r="BP1227" s="9"/>
    </row>
    <row r="1228" spans="1:68">
      <c r="A1228" s="18"/>
      <c r="B1228" s="27"/>
      <c r="C1228" s="27"/>
      <c r="D1228" s="27"/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27"/>
      <c r="AI1228" s="27"/>
      <c r="AJ1228" s="27"/>
      <c r="AK1228" s="27"/>
      <c r="AL1228" s="27"/>
      <c r="AM1228" s="74"/>
      <c r="AN1228" s="55"/>
      <c r="AO1228" s="56"/>
      <c r="AP1228" s="56"/>
      <c r="AQ1228" s="56"/>
      <c r="AS1228" s="71"/>
      <c r="AT1228" s="56"/>
      <c r="AU1228" s="56"/>
      <c r="AV1228" s="56"/>
      <c r="AW1228" s="56"/>
      <c r="AX1228" s="56"/>
      <c r="AY1228" s="56"/>
      <c r="AZ1228" s="56"/>
      <c r="BA1228" s="56"/>
      <c r="BB1228" s="56"/>
      <c r="BC1228" s="56"/>
      <c r="BD1228" s="56"/>
      <c r="BE1228" s="56"/>
      <c r="BF1228" s="56"/>
      <c r="BG1228" s="56"/>
      <c r="BH1228" s="56"/>
      <c r="BI1228" s="44"/>
      <c r="BP1228" s="9"/>
    </row>
    <row r="1229" spans="1:68">
      <c r="A1229" s="18"/>
      <c r="B1229" s="27"/>
      <c r="C1229" s="27"/>
      <c r="D1229" s="27"/>
      <c r="E1229" s="27"/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27"/>
      <c r="AI1229" s="27"/>
      <c r="AJ1229" s="27"/>
      <c r="AK1229" s="27"/>
      <c r="AL1229" s="27"/>
      <c r="AM1229" s="74"/>
      <c r="AN1229" s="55"/>
      <c r="AO1229" s="56"/>
      <c r="AP1229" s="56"/>
      <c r="AQ1229" s="56"/>
      <c r="AS1229" s="71"/>
      <c r="AT1229" s="56"/>
      <c r="AU1229" s="56"/>
      <c r="AV1229" s="56"/>
      <c r="AW1229" s="56"/>
      <c r="AX1229" s="56"/>
      <c r="AY1229" s="56"/>
      <c r="AZ1229" s="56"/>
      <c r="BA1229" s="56"/>
      <c r="BB1229" s="56"/>
      <c r="BC1229" s="56"/>
      <c r="BD1229" s="56"/>
      <c r="BE1229" s="56"/>
      <c r="BF1229" s="56"/>
      <c r="BG1229" s="56"/>
      <c r="BH1229" s="56"/>
      <c r="BI1229" s="44"/>
      <c r="BP1229" s="9"/>
    </row>
    <row r="1230" spans="1:68">
      <c r="A1230" s="18"/>
      <c r="B1230" s="27"/>
      <c r="C1230" s="27"/>
      <c r="D1230" s="27"/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27"/>
      <c r="AI1230" s="27"/>
      <c r="AJ1230" s="27"/>
      <c r="AK1230" s="27"/>
      <c r="AL1230" s="27"/>
      <c r="AM1230" s="74"/>
      <c r="AN1230" s="55"/>
      <c r="AO1230" s="56"/>
      <c r="AP1230" s="56"/>
      <c r="AQ1230" s="56"/>
      <c r="AS1230" s="71"/>
      <c r="AT1230" s="56"/>
      <c r="AU1230" s="56"/>
      <c r="AV1230" s="56"/>
      <c r="AW1230" s="56"/>
      <c r="AX1230" s="56"/>
      <c r="AY1230" s="56"/>
      <c r="AZ1230" s="56"/>
      <c r="BA1230" s="56"/>
      <c r="BB1230" s="56"/>
      <c r="BC1230" s="56"/>
      <c r="BD1230" s="56"/>
      <c r="BE1230" s="56"/>
      <c r="BF1230" s="56"/>
      <c r="BG1230" s="56"/>
      <c r="BH1230" s="56"/>
      <c r="BI1230" s="44"/>
      <c r="BP1230" s="9"/>
    </row>
    <row r="1231" spans="1:68">
      <c r="A1231" s="18"/>
      <c r="B1231" s="27"/>
      <c r="C1231" s="27"/>
      <c r="D1231" s="27"/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27"/>
      <c r="AI1231" s="27"/>
      <c r="AJ1231" s="27"/>
      <c r="AK1231" s="27"/>
      <c r="AL1231" s="27"/>
      <c r="AM1231" s="74"/>
      <c r="AN1231" s="55"/>
      <c r="AO1231" s="56"/>
      <c r="AP1231" s="56"/>
      <c r="AQ1231" s="56"/>
      <c r="AS1231" s="71"/>
      <c r="AT1231" s="56"/>
      <c r="AU1231" s="56"/>
      <c r="AV1231" s="56"/>
      <c r="AW1231" s="56"/>
      <c r="AX1231" s="56"/>
      <c r="AY1231" s="56"/>
      <c r="AZ1231" s="56"/>
      <c r="BA1231" s="56"/>
      <c r="BB1231" s="56"/>
      <c r="BC1231" s="56"/>
      <c r="BD1231" s="56"/>
      <c r="BE1231" s="56"/>
      <c r="BF1231" s="56"/>
      <c r="BG1231" s="56"/>
      <c r="BH1231" s="56"/>
      <c r="BI1231" s="44"/>
      <c r="BP1231" s="9"/>
    </row>
    <row r="1232" spans="1:68">
      <c r="A1232" s="18"/>
      <c r="B1232" s="27"/>
      <c r="C1232" s="27"/>
      <c r="D1232" s="27"/>
      <c r="E1232" s="27"/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27"/>
      <c r="AH1232" s="27"/>
      <c r="AI1232" s="27"/>
      <c r="AJ1232" s="27"/>
      <c r="AK1232" s="27"/>
      <c r="AL1232" s="27"/>
      <c r="AM1232" s="74"/>
      <c r="AN1232" s="55"/>
      <c r="AO1232" s="56"/>
      <c r="AP1232" s="56"/>
      <c r="AQ1232" s="56"/>
      <c r="AS1232" s="71"/>
      <c r="AT1232" s="56"/>
      <c r="AU1232" s="56"/>
      <c r="AV1232" s="56"/>
      <c r="AW1232" s="56"/>
      <c r="AX1232" s="56"/>
      <c r="AY1232" s="56"/>
      <c r="AZ1232" s="56"/>
      <c r="BA1232" s="56"/>
      <c r="BB1232" s="56"/>
      <c r="BC1232" s="56"/>
      <c r="BD1232" s="56"/>
      <c r="BE1232" s="56"/>
      <c r="BF1232" s="56"/>
      <c r="BG1232" s="56"/>
      <c r="BH1232" s="56"/>
      <c r="BI1232" s="44"/>
      <c r="BP1232" s="9"/>
    </row>
    <row r="1233" spans="1:68">
      <c r="A1233" s="18"/>
      <c r="B1233" s="27"/>
      <c r="C1233" s="27"/>
      <c r="D1233" s="27"/>
      <c r="E1233" s="27"/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27"/>
      <c r="AH1233" s="27"/>
      <c r="AI1233" s="27"/>
      <c r="AJ1233" s="27"/>
      <c r="AK1233" s="27"/>
      <c r="AL1233" s="27"/>
      <c r="AM1233" s="74"/>
      <c r="AN1233" s="55"/>
      <c r="AO1233" s="56"/>
      <c r="AP1233" s="56"/>
      <c r="AQ1233" s="56"/>
      <c r="AS1233" s="71"/>
      <c r="AT1233" s="56"/>
      <c r="AU1233" s="56"/>
      <c r="AV1233" s="56"/>
      <c r="AW1233" s="56"/>
      <c r="AX1233" s="56"/>
      <c r="AY1233" s="56"/>
      <c r="AZ1233" s="56"/>
      <c r="BA1233" s="56"/>
      <c r="BB1233" s="56"/>
      <c r="BC1233" s="56"/>
      <c r="BD1233" s="56"/>
      <c r="BE1233" s="56"/>
      <c r="BF1233" s="56"/>
      <c r="BG1233" s="56"/>
      <c r="BH1233" s="56"/>
      <c r="BI1233" s="44"/>
      <c r="BP1233" s="9"/>
    </row>
    <row r="1234" spans="1:68">
      <c r="A1234" s="18"/>
      <c r="B1234" s="27"/>
      <c r="C1234" s="27"/>
      <c r="D1234" s="27"/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27"/>
      <c r="AI1234" s="27"/>
      <c r="AJ1234" s="27"/>
      <c r="AK1234" s="27"/>
      <c r="AL1234" s="27"/>
      <c r="AM1234" s="74"/>
      <c r="AN1234" s="55"/>
      <c r="AO1234" s="56"/>
      <c r="AP1234" s="56"/>
      <c r="AQ1234" s="56"/>
      <c r="AS1234" s="71"/>
      <c r="AT1234" s="56"/>
      <c r="AU1234" s="56"/>
      <c r="AV1234" s="56"/>
      <c r="AW1234" s="56"/>
      <c r="AX1234" s="56"/>
      <c r="AY1234" s="56"/>
      <c r="AZ1234" s="56"/>
      <c r="BA1234" s="56"/>
      <c r="BB1234" s="56"/>
      <c r="BC1234" s="56"/>
      <c r="BD1234" s="56"/>
      <c r="BE1234" s="56"/>
      <c r="BF1234" s="56"/>
      <c r="BG1234" s="56"/>
      <c r="BH1234" s="56"/>
      <c r="BI1234" s="44"/>
      <c r="BP1234" s="9"/>
    </row>
    <row r="1235" spans="1:68">
      <c r="A1235" s="18"/>
      <c r="B1235" s="27"/>
      <c r="C1235" s="27"/>
      <c r="D1235" s="27"/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27"/>
      <c r="AI1235" s="27"/>
      <c r="AJ1235" s="27"/>
      <c r="AK1235" s="27"/>
      <c r="AL1235" s="27"/>
      <c r="AM1235" s="74"/>
      <c r="AN1235" s="55"/>
      <c r="AO1235" s="56"/>
      <c r="AP1235" s="56"/>
      <c r="AQ1235" s="56"/>
      <c r="AS1235" s="71"/>
      <c r="AT1235" s="56"/>
      <c r="AU1235" s="56"/>
      <c r="AV1235" s="56"/>
      <c r="AW1235" s="56"/>
      <c r="AX1235" s="56"/>
      <c r="AY1235" s="56"/>
      <c r="AZ1235" s="56"/>
      <c r="BA1235" s="56"/>
      <c r="BB1235" s="56"/>
      <c r="BC1235" s="56"/>
      <c r="BD1235" s="56"/>
      <c r="BE1235" s="56"/>
      <c r="BF1235" s="56"/>
      <c r="BG1235" s="56"/>
      <c r="BH1235" s="56"/>
      <c r="BI1235" s="44"/>
      <c r="BP1235" s="9"/>
    </row>
    <row r="1236" spans="1:68">
      <c r="A1236" s="18"/>
      <c r="B1236" s="27"/>
      <c r="C1236" s="27"/>
      <c r="D1236" s="27"/>
      <c r="E1236" s="27"/>
      <c r="F1236" s="27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27"/>
      <c r="AH1236" s="27"/>
      <c r="AI1236" s="27"/>
      <c r="AJ1236" s="27"/>
      <c r="AK1236" s="27"/>
      <c r="AL1236" s="27"/>
      <c r="AM1236" s="74"/>
      <c r="AN1236" s="55"/>
      <c r="AO1236" s="56"/>
      <c r="AP1236" s="56"/>
      <c r="AQ1236" s="56"/>
      <c r="AS1236" s="71"/>
      <c r="AT1236" s="56"/>
      <c r="AU1236" s="56"/>
      <c r="AV1236" s="56"/>
      <c r="AW1236" s="56"/>
      <c r="AX1236" s="56"/>
      <c r="AY1236" s="56"/>
      <c r="AZ1236" s="56"/>
      <c r="BA1236" s="56"/>
      <c r="BB1236" s="56"/>
      <c r="BC1236" s="56"/>
      <c r="BD1236" s="56"/>
      <c r="BE1236" s="56"/>
      <c r="BF1236" s="56"/>
      <c r="BG1236" s="56"/>
      <c r="BH1236" s="56"/>
      <c r="BI1236" s="44"/>
      <c r="BP1236" s="9"/>
    </row>
    <row r="1237" spans="1:68">
      <c r="A1237" s="18"/>
      <c r="B1237" s="27"/>
      <c r="C1237" s="27"/>
      <c r="D1237" s="27"/>
      <c r="E1237" s="27"/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27"/>
      <c r="AH1237" s="27"/>
      <c r="AI1237" s="27"/>
      <c r="AJ1237" s="27"/>
      <c r="AK1237" s="27"/>
      <c r="AL1237" s="27"/>
      <c r="AM1237" s="74"/>
      <c r="AN1237" s="55"/>
      <c r="AO1237" s="56"/>
      <c r="AP1237" s="56"/>
      <c r="AQ1237" s="56"/>
      <c r="AS1237" s="71"/>
      <c r="AT1237" s="56"/>
      <c r="AU1237" s="56"/>
      <c r="AV1237" s="56"/>
      <c r="AW1237" s="56"/>
      <c r="AX1237" s="56"/>
      <c r="AY1237" s="56"/>
      <c r="AZ1237" s="56"/>
      <c r="BA1237" s="56"/>
      <c r="BB1237" s="56"/>
      <c r="BC1237" s="56"/>
      <c r="BD1237" s="56"/>
      <c r="BE1237" s="56"/>
      <c r="BF1237" s="56"/>
      <c r="BG1237" s="56"/>
      <c r="BH1237" s="56"/>
      <c r="BI1237" s="44"/>
      <c r="BP1237" s="9"/>
    </row>
    <row r="1238" spans="1:68">
      <c r="A1238" s="18"/>
      <c r="B1238" s="27"/>
      <c r="C1238" s="27"/>
      <c r="D1238" s="27"/>
      <c r="E1238" s="27"/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27"/>
      <c r="AH1238" s="27"/>
      <c r="AI1238" s="27"/>
      <c r="AJ1238" s="27"/>
      <c r="AK1238" s="27"/>
      <c r="AL1238" s="27"/>
      <c r="AM1238" s="74"/>
      <c r="AN1238" s="55"/>
      <c r="AO1238" s="56"/>
      <c r="AP1238" s="56"/>
      <c r="AQ1238" s="56"/>
      <c r="AS1238" s="71"/>
      <c r="AT1238" s="56"/>
      <c r="AU1238" s="56"/>
      <c r="AV1238" s="56"/>
      <c r="AW1238" s="56"/>
      <c r="AX1238" s="56"/>
      <c r="AY1238" s="56"/>
      <c r="AZ1238" s="56"/>
      <c r="BA1238" s="56"/>
      <c r="BB1238" s="56"/>
      <c r="BC1238" s="56"/>
      <c r="BD1238" s="56"/>
      <c r="BE1238" s="56"/>
      <c r="BF1238" s="56"/>
      <c r="BG1238" s="56"/>
      <c r="BH1238" s="56"/>
      <c r="BI1238" s="44"/>
      <c r="BP1238" s="9"/>
    </row>
    <row r="1239" spans="1:68">
      <c r="A1239" s="18"/>
      <c r="B1239" s="27"/>
      <c r="C1239" s="27"/>
      <c r="D1239" s="27"/>
      <c r="E1239" s="27"/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27"/>
      <c r="AH1239" s="27"/>
      <c r="AI1239" s="27"/>
      <c r="AJ1239" s="27"/>
      <c r="AK1239" s="27"/>
      <c r="AL1239" s="27"/>
      <c r="AM1239" s="74"/>
      <c r="AN1239" s="55"/>
      <c r="AO1239" s="56"/>
      <c r="AP1239" s="56"/>
      <c r="AQ1239" s="56"/>
      <c r="AS1239" s="71"/>
      <c r="AT1239" s="56"/>
      <c r="AU1239" s="56"/>
      <c r="AV1239" s="56"/>
      <c r="AW1239" s="56"/>
      <c r="AX1239" s="56"/>
      <c r="AY1239" s="56"/>
      <c r="AZ1239" s="56"/>
      <c r="BA1239" s="56"/>
      <c r="BB1239" s="56"/>
      <c r="BC1239" s="56"/>
      <c r="BD1239" s="56"/>
      <c r="BE1239" s="56"/>
      <c r="BF1239" s="56"/>
      <c r="BG1239" s="56"/>
      <c r="BH1239" s="56"/>
      <c r="BI1239" s="44"/>
      <c r="BP1239" s="9"/>
    </row>
    <row r="1240" spans="1:68">
      <c r="A1240" s="18"/>
      <c r="B1240" s="27"/>
      <c r="C1240" s="27"/>
      <c r="D1240" s="27"/>
      <c r="E1240" s="27"/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27"/>
      <c r="AH1240" s="27"/>
      <c r="AI1240" s="27"/>
      <c r="AJ1240" s="27"/>
      <c r="AK1240" s="27"/>
      <c r="AL1240" s="27"/>
      <c r="AM1240" s="74"/>
      <c r="AN1240" s="55"/>
      <c r="AO1240" s="56"/>
      <c r="AP1240" s="56"/>
      <c r="AQ1240" s="56"/>
      <c r="AS1240" s="71"/>
      <c r="AT1240" s="56"/>
      <c r="AU1240" s="56"/>
      <c r="AV1240" s="56"/>
      <c r="AW1240" s="56"/>
      <c r="AX1240" s="56"/>
      <c r="AY1240" s="56"/>
      <c r="AZ1240" s="56"/>
      <c r="BA1240" s="56"/>
      <c r="BB1240" s="56"/>
      <c r="BC1240" s="56"/>
      <c r="BD1240" s="56"/>
      <c r="BE1240" s="56"/>
      <c r="BF1240" s="56"/>
      <c r="BG1240" s="56"/>
      <c r="BH1240" s="56"/>
      <c r="BI1240" s="44"/>
      <c r="BP1240" s="9"/>
    </row>
    <row r="1241" spans="1:68">
      <c r="A1241" s="18"/>
      <c r="B1241" s="27"/>
      <c r="C1241" s="27"/>
      <c r="D1241" s="27"/>
      <c r="E1241" s="27"/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27"/>
      <c r="AH1241" s="27"/>
      <c r="AI1241" s="27"/>
      <c r="AJ1241" s="27"/>
      <c r="AK1241" s="27"/>
      <c r="AL1241" s="27"/>
      <c r="AM1241" s="74"/>
      <c r="AN1241" s="55"/>
      <c r="AO1241" s="56"/>
      <c r="AP1241" s="56"/>
      <c r="AQ1241" s="56"/>
      <c r="AS1241" s="71"/>
      <c r="AT1241" s="56"/>
      <c r="AU1241" s="56"/>
      <c r="AV1241" s="56"/>
      <c r="AW1241" s="56"/>
      <c r="AX1241" s="56"/>
      <c r="AY1241" s="56"/>
      <c r="AZ1241" s="56"/>
      <c r="BA1241" s="56"/>
      <c r="BB1241" s="56"/>
      <c r="BC1241" s="56"/>
      <c r="BD1241" s="56"/>
      <c r="BE1241" s="56"/>
      <c r="BF1241" s="56"/>
      <c r="BG1241" s="56"/>
      <c r="BH1241" s="56"/>
      <c r="BI1241" s="44"/>
      <c r="BP1241" s="9"/>
    </row>
    <row r="1242" spans="1:68">
      <c r="A1242" s="18"/>
      <c r="B1242" s="27"/>
      <c r="C1242" s="27"/>
      <c r="D1242" s="27"/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27"/>
      <c r="AH1242" s="27"/>
      <c r="AI1242" s="27"/>
      <c r="AJ1242" s="27"/>
      <c r="AK1242" s="27"/>
      <c r="AL1242" s="27"/>
      <c r="AM1242" s="74"/>
      <c r="AN1242" s="55"/>
      <c r="AO1242" s="56"/>
      <c r="AP1242" s="56"/>
      <c r="AQ1242" s="56"/>
      <c r="AS1242" s="71"/>
      <c r="AT1242" s="56"/>
      <c r="AU1242" s="56"/>
      <c r="AV1242" s="56"/>
      <c r="AW1242" s="56"/>
      <c r="AX1242" s="56"/>
      <c r="AY1242" s="56"/>
      <c r="AZ1242" s="56"/>
      <c r="BA1242" s="56"/>
      <c r="BB1242" s="56"/>
      <c r="BC1242" s="56"/>
      <c r="BD1242" s="56"/>
      <c r="BE1242" s="56"/>
      <c r="BF1242" s="56"/>
      <c r="BG1242" s="56"/>
      <c r="BH1242" s="56"/>
      <c r="BI1242" s="44"/>
      <c r="BP1242" s="9"/>
    </row>
    <row r="1243" spans="1:68">
      <c r="A1243" s="18"/>
      <c r="B1243" s="27"/>
      <c r="C1243" s="27"/>
      <c r="D1243" s="27"/>
      <c r="E1243" s="27"/>
      <c r="F1243" s="27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27"/>
      <c r="AH1243" s="27"/>
      <c r="AI1243" s="27"/>
      <c r="AJ1243" s="27"/>
      <c r="AK1243" s="27"/>
      <c r="AL1243" s="27"/>
      <c r="AM1243" s="74"/>
      <c r="AN1243" s="55"/>
      <c r="AO1243" s="56"/>
      <c r="AP1243" s="56"/>
      <c r="AQ1243" s="56"/>
      <c r="AS1243" s="71"/>
      <c r="AT1243" s="56"/>
      <c r="AU1243" s="56"/>
      <c r="AV1243" s="56"/>
      <c r="AW1243" s="56"/>
      <c r="AX1243" s="56"/>
      <c r="AY1243" s="56"/>
      <c r="AZ1243" s="56"/>
      <c r="BA1243" s="56"/>
      <c r="BB1243" s="56"/>
      <c r="BC1243" s="56"/>
      <c r="BD1243" s="56"/>
      <c r="BE1243" s="56"/>
      <c r="BF1243" s="56"/>
      <c r="BG1243" s="56"/>
      <c r="BH1243" s="56"/>
      <c r="BI1243" s="44"/>
      <c r="BP1243" s="9"/>
    </row>
    <row r="1244" spans="1:68">
      <c r="A1244" s="18"/>
      <c r="B1244" s="27"/>
      <c r="C1244" s="27"/>
      <c r="D1244" s="27"/>
      <c r="E1244" s="27"/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27"/>
      <c r="AH1244" s="27"/>
      <c r="AI1244" s="27"/>
      <c r="AJ1244" s="27"/>
      <c r="AK1244" s="27"/>
      <c r="AL1244" s="27"/>
      <c r="AM1244" s="74"/>
      <c r="AN1244" s="55"/>
      <c r="AO1244" s="56"/>
      <c r="AP1244" s="56"/>
      <c r="AQ1244" s="56"/>
      <c r="AS1244" s="71"/>
      <c r="AT1244" s="56"/>
      <c r="AU1244" s="56"/>
      <c r="AV1244" s="56"/>
      <c r="AW1244" s="56"/>
      <c r="AX1244" s="56"/>
      <c r="AY1244" s="56"/>
      <c r="AZ1244" s="56"/>
      <c r="BA1244" s="56"/>
      <c r="BB1244" s="56"/>
      <c r="BC1244" s="56"/>
      <c r="BD1244" s="56"/>
      <c r="BE1244" s="56"/>
      <c r="BF1244" s="56"/>
      <c r="BG1244" s="56"/>
      <c r="BH1244" s="56"/>
      <c r="BI1244" s="44"/>
      <c r="BP1244" s="9"/>
    </row>
    <row r="1245" spans="1:68">
      <c r="A1245" s="18"/>
      <c r="B1245" s="27"/>
      <c r="C1245" s="27"/>
      <c r="D1245" s="27"/>
      <c r="E1245" s="27"/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27"/>
      <c r="AH1245" s="27"/>
      <c r="AI1245" s="27"/>
      <c r="AJ1245" s="27"/>
      <c r="AK1245" s="27"/>
      <c r="AL1245" s="27"/>
      <c r="AM1245" s="74"/>
      <c r="AN1245" s="55"/>
      <c r="AO1245" s="56"/>
      <c r="AP1245" s="56"/>
      <c r="AQ1245" s="56"/>
      <c r="AS1245" s="71"/>
      <c r="AT1245" s="56"/>
      <c r="AU1245" s="56"/>
      <c r="AV1245" s="56"/>
      <c r="AW1245" s="56"/>
      <c r="AX1245" s="56"/>
      <c r="AY1245" s="56"/>
      <c r="AZ1245" s="56"/>
      <c r="BA1245" s="56"/>
      <c r="BB1245" s="56"/>
      <c r="BC1245" s="56"/>
      <c r="BD1245" s="56"/>
      <c r="BE1245" s="56"/>
      <c r="BF1245" s="56"/>
      <c r="BG1245" s="56"/>
      <c r="BH1245" s="56"/>
      <c r="BI1245" s="44"/>
      <c r="BP1245" s="9"/>
    </row>
    <row r="1246" spans="1:68">
      <c r="A1246" s="18"/>
      <c r="B1246" s="27"/>
      <c r="C1246" s="27"/>
      <c r="D1246" s="27"/>
      <c r="E1246" s="27"/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27"/>
      <c r="AH1246" s="27"/>
      <c r="AI1246" s="27"/>
      <c r="AJ1246" s="27"/>
      <c r="AK1246" s="27"/>
      <c r="AL1246" s="27"/>
      <c r="AM1246" s="74"/>
      <c r="AN1246" s="55"/>
      <c r="AO1246" s="56"/>
      <c r="AP1246" s="56"/>
      <c r="AQ1246" s="56"/>
      <c r="AS1246" s="71"/>
      <c r="AT1246" s="56"/>
      <c r="AU1246" s="56"/>
      <c r="AV1246" s="56"/>
      <c r="AW1246" s="56"/>
      <c r="AX1246" s="56"/>
      <c r="AY1246" s="56"/>
      <c r="AZ1246" s="56"/>
      <c r="BA1246" s="56"/>
      <c r="BB1246" s="56"/>
      <c r="BC1246" s="56"/>
      <c r="BD1246" s="56"/>
      <c r="BE1246" s="56"/>
      <c r="BF1246" s="56"/>
      <c r="BG1246" s="56"/>
      <c r="BH1246" s="56"/>
      <c r="BI1246" s="44"/>
      <c r="BP1246" s="9"/>
    </row>
    <row r="1247" spans="1:68">
      <c r="A1247" s="18"/>
      <c r="B1247" s="27"/>
      <c r="C1247" s="27"/>
      <c r="D1247" s="27"/>
      <c r="E1247" s="27"/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27"/>
      <c r="AH1247" s="27"/>
      <c r="AI1247" s="27"/>
      <c r="AJ1247" s="27"/>
      <c r="AK1247" s="27"/>
      <c r="AL1247" s="27"/>
      <c r="AM1247" s="74"/>
      <c r="AN1247" s="55"/>
      <c r="AO1247" s="56"/>
      <c r="AP1247" s="56"/>
      <c r="AQ1247" s="56"/>
      <c r="AS1247" s="71"/>
      <c r="AT1247" s="56"/>
      <c r="AU1247" s="56"/>
      <c r="AV1247" s="56"/>
      <c r="AW1247" s="56"/>
      <c r="AX1247" s="56"/>
      <c r="AY1247" s="56"/>
      <c r="AZ1247" s="56"/>
      <c r="BA1247" s="56"/>
      <c r="BB1247" s="56"/>
      <c r="BC1247" s="56"/>
      <c r="BD1247" s="56"/>
      <c r="BE1247" s="56"/>
      <c r="BF1247" s="56"/>
      <c r="BG1247" s="56"/>
      <c r="BH1247" s="56"/>
      <c r="BI1247" s="44"/>
      <c r="BP1247" s="9"/>
    </row>
    <row r="1248" spans="1:68">
      <c r="A1248" s="18"/>
      <c r="B1248" s="27"/>
      <c r="C1248" s="27"/>
      <c r="D1248" s="27"/>
      <c r="E1248" s="27"/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27"/>
      <c r="AH1248" s="27"/>
      <c r="AI1248" s="27"/>
      <c r="AJ1248" s="27"/>
      <c r="AK1248" s="27"/>
      <c r="AL1248" s="27"/>
      <c r="AM1248" s="74"/>
      <c r="AN1248" s="55"/>
      <c r="AO1248" s="56"/>
      <c r="AP1248" s="56"/>
      <c r="AQ1248" s="56"/>
      <c r="AS1248" s="71"/>
      <c r="AT1248" s="56"/>
      <c r="AU1248" s="56"/>
      <c r="AV1248" s="56"/>
      <c r="AW1248" s="56"/>
      <c r="AX1248" s="56"/>
      <c r="AY1248" s="56"/>
      <c r="AZ1248" s="56"/>
      <c r="BA1248" s="56"/>
      <c r="BB1248" s="56"/>
      <c r="BC1248" s="56"/>
      <c r="BD1248" s="56"/>
      <c r="BE1248" s="56"/>
      <c r="BF1248" s="56"/>
      <c r="BG1248" s="56"/>
      <c r="BH1248" s="56"/>
      <c r="BI1248" s="44"/>
      <c r="BP1248" s="9"/>
    </row>
    <row r="1249" spans="1:68">
      <c r="A1249" s="18"/>
      <c r="B1249" s="27"/>
      <c r="C1249" s="27"/>
      <c r="D1249" s="27"/>
      <c r="E1249" s="27"/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27"/>
      <c r="AH1249" s="27"/>
      <c r="AI1249" s="27"/>
      <c r="AJ1249" s="27"/>
      <c r="AK1249" s="27"/>
      <c r="AL1249" s="27"/>
      <c r="AM1249" s="74"/>
      <c r="AN1249" s="55"/>
      <c r="AO1249" s="56"/>
      <c r="AP1249" s="56"/>
      <c r="AQ1249" s="56"/>
      <c r="AS1249" s="71"/>
      <c r="AT1249" s="56"/>
      <c r="AU1249" s="56"/>
      <c r="AV1249" s="56"/>
      <c r="AW1249" s="56"/>
      <c r="AX1249" s="56"/>
      <c r="AY1249" s="56"/>
      <c r="AZ1249" s="56"/>
      <c r="BA1249" s="56"/>
      <c r="BB1249" s="56"/>
      <c r="BC1249" s="56"/>
      <c r="BD1249" s="56"/>
      <c r="BE1249" s="56"/>
      <c r="BF1249" s="56"/>
      <c r="BG1249" s="56"/>
      <c r="BH1249" s="56"/>
      <c r="BI1249" s="44"/>
      <c r="BP1249" s="9"/>
    </row>
    <row r="1250" spans="1:68">
      <c r="A1250" s="18"/>
      <c r="B1250" s="27"/>
      <c r="C1250" s="27"/>
      <c r="D1250" s="27"/>
      <c r="E1250" s="27"/>
      <c r="F1250" s="27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27"/>
      <c r="AH1250" s="27"/>
      <c r="AI1250" s="27"/>
      <c r="AJ1250" s="27"/>
      <c r="AK1250" s="27"/>
      <c r="AL1250" s="27"/>
      <c r="AM1250" s="74"/>
      <c r="AN1250" s="55"/>
      <c r="AO1250" s="56"/>
      <c r="AP1250" s="56"/>
      <c r="AQ1250" s="56"/>
      <c r="AS1250" s="71"/>
      <c r="AT1250" s="56"/>
      <c r="AU1250" s="56"/>
      <c r="AV1250" s="56"/>
      <c r="AW1250" s="56"/>
      <c r="AX1250" s="56"/>
      <c r="AY1250" s="56"/>
      <c r="AZ1250" s="56"/>
      <c r="BA1250" s="56"/>
      <c r="BB1250" s="56"/>
      <c r="BC1250" s="56"/>
      <c r="BD1250" s="56"/>
      <c r="BE1250" s="56"/>
      <c r="BF1250" s="56"/>
      <c r="BG1250" s="56"/>
      <c r="BH1250" s="56"/>
      <c r="BI1250" s="44"/>
      <c r="BP1250" s="9"/>
    </row>
    <row r="1251" spans="1:68">
      <c r="A1251" s="18"/>
      <c r="B1251" s="27"/>
      <c r="C1251" s="27"/>
      <c r="D1251" s="27"/>
      <c r="E1251" s="27"/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27"/>
      <c r="AH1251" s="27"/>
      <c r="AI1251" s="27"/>
      <c r="AJ1251" s="27"/>
      <c r="AK1251" s="27"/>
      <c r="AL1251" s="27"/>
      <c r="AM1251" s="74"/>
      <c r="AN1251" s="55"/>
      <c r="AO1251" s="56"/>
      <c r="AP1251" s="56"/>
      <c r="AQ1251" s="56"/>
      <c r="AS1251" s="71"/>
      <c r="AT1251" s="56"/>
      <c r="AU1251" s="56"/>
      <c r="AV1251" s="56"/>
      <c r="AW1251" s="56"/>
      <c r="AX1251" s="56"/>
      <c r="AY1251" s="56"/>
      <c r="AZ1251" s="56"/>
      <c r="BA1251" s="56"/>
      <c r="BB1251" s="56"/>
      <c r="BC1251" s="56"/>
      <c r="BD1251" s="56"/>
      <c r="BE1251" s="56"/>
      <c r="BF1251" s="56"/>
      <c r="BG1251" s="56"/>
      <c r="BH1251" s="56"/>
      <c r="BI1251" s="44"/>
      <c r="BP1251" s="9"/>
    </row>
    <row r="1252" spans="1:68">
      <c r="A1252" s="18"/>
      <c r="B1252" s="27"/>
      <c r="C1252" s="27"/>
      <c r="D1252" s="27"/>
      <c r="E1252" s="27"/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27"/>
      <c r="AH1252" s="27"/>
      <c r="AI1252" s="27"/>
      <c r="AJ1252" s="27"/>
      <c r="AK1252" s="27"/>
      <c r="AL1252" s="27"/>
      <c r="AM1252" s="74"/>
      <c r="AN1252" s="55"/>
      <c r="AO1252" s="56"/>
      <c r="AP1252" s="56"/>
      <c r="AQ1252" s="56"/>
      <c r="AS1252" s="71"/>
      <c r="AT1252" s="56"/>
      <c r="AU1252" s="56"/>
      <c r="AV1252" s="56"/>
      <c r="AW1252" s="56"/>
      <c r="AX1252" s="56"/>
      <c r="AY1252" s="56"/>
      <c r="AZ1252" s="56"/>
      <c r="BA1252" s="56"/>
      <c r="BB1252" s="56"/>
      <c r="BC1252" s="56"/>
      <c r="BD1252" s="56"/>
      <c r="BE1252" s="56"/>
      <c r="BF1252" s="56"/>
      <c r="BG1252" s="56"/>
      <c r="BH1252" s="56"/>
      <c r="BI1252" s="44"/>
      <c r="BP1252" s="9"/>
    </row>
    <row r="1253" spans="1:68">
      <c r="A1253" s="18"/>
      <c r="B1253" s="27"/>
      <c r="C1253" s="27"/>
      <c r="D1253" s="27"/>
      <c r="E1253" s="27"/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27"/>
      <c r="AH1253" s="27"/>
      <c r="AI1253" s="27"/>
      <c r="AJ1253" s="27"/>
      <c r="AK1253" s="27"/>
      <c r="AL1253" s="27"/>
      <c r="AM1253" s="74"/>
      <c r="AN1253" s="55"/>
      <c r="AO1253" s="56"/>
      <c r="AP1253" s="56"/>
      <c r="AQ1253" s="56"/>
      <c r="AS1253" s="71"/>
      <c r="AT1253" s="56"/>
      <c r="AU1253" s="56"/>
      <c r="AV1253" s="56"/>
      <c r="AW1253" s="56"/>
      <c r="AX1253" s="56"/>
      <c r="AY1253" s="56"/>
      <c r="AZ1253" s="56"/>
      <c r="BA1253" s="56"/>
      <c r="BB1253" s="56"/>
      <c r="BC1253" s="56"/>
      <c r="BD1253" s="56"/>
      <c r="BE1253" s="56"/>
      <c r="BF1253" s="56"/>
      <c r="BG1253" s="56"/>
      <c r="BH1253" s="56"/>
      <c r="BI1253" s="44"/>
      <c r="BP1253" s="9"/>
    </row>
    <row r="1254" spans="1:68">
      <c r="A1254" s="18"/>
      <c r="B1254" s="27"/>
      <c r="C1254" s="27"/>
      <c r="D1254" s="27"/>
      <c r="E1254" s="27"/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27"/>
      <c r="AH1254" s="27"/>
      <c r="AI1254" s="27"/>
      <c r="AJ1254" s="27"/>
      <c r="AK1254" s="27"/>
      <c r="AL1254" s="27"/>
      <c r="AM1254" s="74"/>
      <c r="AN1254" s="55"/>
      <c r="AO1254" s="56"/>
      <c r="AP1254" s="56"/>
      <c r="AQ1254" s="56"/>
      <c r="AS1254" s="71"/>
      <c r="AT1254" s="56"/>
      <c r="AU1254" s="56"/>
      <c r="AV1254" s="56"/>
      <c r="AW1254" s="56"/>
      <c r="AX1254" s="56"/>
      <c r="AY1254" s="56"/>
      <c r="AZ1254" s="56"/>
      <c r="BA1254" s="56"/>
      <c r="BB1254" s="56"/>
      <c r="BC1254" s="56"/>
      <c r="BD1254" s="56"/>
      <c r="BE1254" s="56"/>
      <c r="BF1254" s="56"/>
      <c r="BG1254" s="56"/>
      <c r="BH1254" s="56"/>
      <c r="BI1254" s="44"/>
      <c r="BP1254" s="9"/>
    </row>
    <row r="1255" spans="1:68">
      <c r="A1255" s="18"/>
      <c r="B1255" s="27"/>
      <c r="C1255" s="27"/>
      <c r="D1255" s="27"/>
      <c r="E1255" s="27"/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27"/>
      <c r="AH1255" s="27"/>
      <c r="AI1255" s="27"/>
      <c r="AJ1255" s="27"/>
      <c r="AK1255" s="27"/>
      <c r="AL1255" s="27"/>
      <c r="AM1255" s="74"/>
      <c r="AN1255" s="55"/>
      <c r="AO1255" s="56"/>
      <c r="AP1255" s="56"/>
      <c r="AQ1255" s="56"/>
      <c r="AS1255" s="71"/>
      <c r="AT1255" s="56"/>
      <c r="AU1255" s="56"/>
      <c r="AV1255" s="56"/>
      <c r="AW1255" s="56"/>
      <c r="AX1255" s="56"/>
      <c r="AY1255" s="56"/>
      <c r="AZ1255" s="56"/>
      <c r="BA1255" s="56"/>
      <c r="BB1255" s="56"/>
      <c r="BC1255" s="56"/>
      <c r="BD1255" s="56"/>
      <c r="BE1255" s="56"/>
      <c r="BF1255" s="56"/>
      <c r="BG1255" s="56"/>
      <c r="BH1255" s="56"/>
      <c r="BI1255" s="44"/>
      <c r="BP1255" s="9"/>
    </row>
    <row r="1256" spans="1:68">
      <c r="A1256" s="18"/>
      <c r="B1256" s="27"/>
      <c r="C1256" s="27"/>
      <c r="D1256" s="27"/>
      <c r="E1256" s="27"/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27"/>
      <c r="AH1256" s="27"/>
      <c r="AI1256" s="27"/>
      <c r="AJ1256" s="27"/>
      <c r="AK1256" s="27"/>
      <c r="AL1256" s="27"/>
      <c r="AM1256" s="74"/>
      <c r="AN1256" s="55"/>
      <c r="AO1256" s="56"/>
      <c r="AP1256" s="56"/>
      <c r="AQ1256" s="56"/>
      <c r="AS1256" s="71"/>
      <c r="AT1256" s="56"/>
      <c r="AU1256" s="56"/>
      <c r="AV1256" s="56"/>
      <c r="AW1256" s="56"/>
      <c r="AX1256" s="56"/>
      <c r="AY1256" s="56"/>
      <c r="AZ1256" s="56"/>
      <c r="BA1256" s="56"/>
      <c r="BB1256" s="56"/>
      <c r="BC1256" s="56"/>
      <c r="BD1256" s="56"/>
      <c r="BE1256" s="56"/>
      <c r="BF1256" s="56"/>
      <c r="BG1256" s="56"/>
      <c r="BH1256" s="56"/>
      <c r="BI1256" s="44"/>
      <c r="BP1256" s="9"/>
    </row>
    <row r="1257" spans="1:68">
      <c r="A1257" s="18"/>
      <c r="B1257" s="27"/>
      <c r="C1257" s="27"/>
      <c r="D1257" s="27"/>
      <c r="E1257" s="27"/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27"/>
      <c r="AH1257" s="27"/>
      <c r="AI1257" s="27"/>
      <c r="AJ1257" s="27"/>
      <c r="AK1257" s="27"/>
      <c r="AL1257" s="27"/>
      <c r="AM1257" s="74"/>
      <c r="AN1257" s="55"/>
      <c r="AO1257" s="56"/>
      <c r="AP1257" s="56"/>
      <c r="AQ1257" s="56"/>
      <c r="AS1257" s="71"/>
      <c r="AT1257" s="56"/>
      <c r="AU1257" s="56"/>
      <c r="AV1257" s="56"/>
      <c r="AW1257" s="56"/>
      <c r="AX1257" s="56"/>
      <c r="AY1257" s="56"/>
      <c r="AZ1257" s="56"/>
      <c r="BA1257" s="56"/>
      <c r="BB1257" s="56"/>
      <c r="BC1257" s="56"/>
      <c r="BD1257" s="56"/>
      <c r="BE1257" s="56"/>
      <c r="BF1257" s="56"/>
      <c r="BG1257" s="56"/>
      <c r="BH1257" s="56"/>
      <c r="BI1257" s="44"/>
      <c r="BP1257" s="9"/>
    </row>
    <row r="1258" spans="1:68">
      <c r="A1258" s="18"/>
      <c r="B1258" s="27"/>
      <c r="C1258" s="27"/>
      <c r="D1258" s="27"/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27"/>
      <c r="AH1258" s="27"/>
      <c r="AI1258" s="27"/>
      <c r="AJ1258" s="27"/>
      <c r="AK1258" s="27"/>
      <c r="AL1258" s="27"/>
      <c r="AM1258" s="74"/>
      <c r="AN1258" s="55"/>
      <c r="AO1258" s="56"/>
      <c r="AP1258" s="56"/>
      <c r="AQ1258" s="56"/>
      <c r="AS1258" s="71"/>
      <c r="AT1258" s="56"/>
      <c r="AU1258" s="56"/>
      <c r="AV1258" s="56"/>
      <c r="AW1258" s="56"/>
      <c r="AX1258" s="56"/>
      <c r="AY1258" s="56"/>
      <c r="AZ1258" s="56"/>
      <c r="BA1258" s="56"/>
      <c r="BB1258" s="56"/>
      <c r="BC1258" s="56"/>
      <c r="BD1258" s="56"/>
      <c r="BE1258" s="56"/>
      <c r="BF1258" s="56"/>
      <c r="BG1258" s="56"/>
      <c r="BH1258" s="56"/>
      <c r="BI1258" s="44"/>
      <c r="BP1258" s="9"/>
    </row>
    <row r="1259" spans="1:68">
      <c r="A1259" s="18"/>
      <c r="B1259" s="27"/>
      <c r="C1259" s="27"/>
      <c r="D1259" s="27"/>
      <c r="E1259" s="27"/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27"/>
      <c r="AH1259" s="27"/>
      <c r="AI1259" s="27"/>
      <c r="AJ1259" s="27"/>
      <c r="AK1259" s="27"/>
      <c r="AL1259" s="27"/>
      <c r="AM1259" s="74"/>
      <c r="AN1259" s="55"/>
      <c r="AO1259" s="56"/>
      <c r="AP1259" s="56"/>
      <c r="AQ1259" s="56"/>
      <c r="AS1259" s="71"/>
      <c r="AT1259" s="56"/>
      <c r="AU1259" s="56"/>
      <c r="AV1259" s="56"/>
      <c r="AW1259" s="56"/>
      <c r="AX1259" s="56"/>
      <c r="AY1259" s="56"/>
      <c r="AZ1259" s="56"/>
      <c r="BA1259" s="56"/>
      <c r="BB1259" s="56"/>
      <c r="BC1259" s="56"/>
      <c r="BD1259" s="56"/>
      <c r="BE1259" s="56"/>
      <c r="BF1259" s="56"/>
      <c r="BG1259" s="56"/>
      <c r="BH1259" s="56"/>
      <c r="BI1259" s="44"/>
      <c r="BP1259" s="9"/>
    </row>
    <row r="1260" spans="1:68">
      <c r="A1260" s="18"/>
      <c r="B1260" s="27"/>
      <c r="C1260" s="27"/>
      <c r="D1260" s="27"/>
      <c r="E1260" s="27"/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27"/>
      <c r="AH1260" s="27"/>
      <c r="AI1260" s="27"/>
      <c r="AJ1260" s="27"/>
      <c r="AK1260" s="27"/>
      <c r="AL1260" s="27"/>
      <c r="AM1260" s="74"/>
      <c r="AN1260" s="55"/>
      <c r="AO1260" s="56"/>
      <c r="AP1260" s="56"/>
      <c r="AQ1260" s="56"/>
      <c r="AS1260" s="71"/>
      <c r="AT1260" s="56"/>
      <c r="AU1260" s="56"/>
      <c r="AV1260" s="56"/>
      <c r="AW1260" s="56"/>
      <c r="AX1260" s="56"/>
      <c r="AY1260" s="56"/>
      <c r="AZ1260" s="56"/>
      <c r="BA1260" s="56"/>
      <c r="BB1260" s="56"/>
      <c r="BC1260" s="56"/>
      <c r="BD1260" s="56"/>
      <c r="BE1260" s="56"/>
      <c r="BF1260" s="56"/>
      <c r="BG1260" s="56"/>
      <c r="BH1260" s="56"/>
      <c r="BI1260" s="44"/>
      <c r="BP1260" s="9"/>
    </row>
    <row r="1261" spans="1:68">
      <c r="A1261" s="18"/>
      <c r="B1261" s="27"/>
      <c r="C1261" s="27"/>
      <c r="D1261" s="27"/>
      <c r="E1261" s="27"/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27"/>
      <c r="AH1261" s="27"/>
      <c r="AI1261" s="27"/>
      <c r="AJ1261" s="27"/>
      <c r="AK1261" s="27"/>
      <c r="AL1261" s="27"/>
      <c r="AM1261" s="74"/>
      <c r="AN1261" s="55"/>
      <c r="AO1261" s="56"/>
      <c r="AP1261" s="56"/>
      <c r="AQ1261" s="56"/>
      <c r="AS1261" s="71"/>
      <c r="AT1261" s="56"/>
      <c r="AU1261" s="56"/>
      <c r="AV1261" s="56"/>
      <c r="AW1261" s="56"/>
      <c r="AX1261" s="56"/>
      <c r="AY1261" s="56"/>
      <c r="AZ1261" s="56"/>
      <c r="BA1261" s="56"/>
      <c r="BB1261" s="56"/>
      <c r="BC1261" s="56"/>
      <c r="BD1261" s="56"/>
      <c r="BE1261" s="56"/>
      <c r="BF1261" s="56"/>
      <c r="BG1261" s="56"/>
      <c r="BH1261" s="56"/>
      <c r="BI1261" s="44"/>
      <c r="BP1261" s="9"/>
    </row>
    <row r="1262" spans="1:68">
      <c r="A1262" s="18"/>
      <c r="B1262" s="27"/>
      <c r="C1262" s="27"/>
      <c r="D1262" s="27"/>
      <c r="E1262" s="27"/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27"/>
      <c r="AH1262" s="27"/>
      <c r="AI1262" s="27"/>
      <c r="AJ1262" s="27"/>
      <c r="AK1262" s="27"/>
      <c r="AL1262" s="27"/>
      <c r="AM1262" s="74"/>
      <c r="AN1262" s="55"/>
      <c r="AO1262" s="56"/>
      <c r="AP1262" s="56"/>
      <c r="AQ1262" s="56"/>
      <c r="AS1262" s="71"/>
      <c r="AT1262" s="56"/>
      <c r="AU1262" s="56"/>
      <c r="AV1262" s="56"/>
      <c r="AW1262" s="56"/>
      <c r="AX1262" s="56"/>
      <c r="AY1262" s="56"/>
      <c r="AZ1262" s="56"/>
      <c r="BA1262" s="56"/>
      <c r="BB1262" s="56"/>
      <c r="BC1262" s="56"/>
      <c r="BD1262" s="56"/>
      <c r="BE1262" s="56"/>
      <c r="BF1262" s="56"/>
      <c r="BG1262" s="56"/>
      <c r="BH1262" s="56"/>
      <c r="BI1262" s="44"/>
      <c r="BP1262" s="9"/>
    </row>
    <row r="1263" spans="1:68">
      <c r="A1263" s="18"/>
      <c r="B1263" s="27"/>
      <c r="C1263" s="27"/>
      <c r="D1263" s="27"/>
      <c r="E1263" s="27"/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27"/>
      <c r="AH1263" s="27"/>
      <c r="AI1263" s="27"/>
      <c r="AJ1263" s="27"/>
      <c r="AK1263" s="27"/>
      <c r="AL1263" s="27"/>
      <c r="AM1263" s="74"/>
      <c r="AN1263" s="55"/>
      <c r="AO1263" s="56"/>
      <c r="AP1263" s="56"/>
      <c r="AQ1263" s="56"/>
      <c r="AS1263" s="71"/>
      <c r="AT1263" s="56"/>
      <c r="AU1263" s="56"/>
      <c r="AV1263" s="56"/>
      <c r="AW1263" s="56"/>
      <c r="AX1263" s="56"/>
      <c r="AY1263" s="56"/>
      <c r="AZ1263" s="56"/>
      <c r="BA1263" s="56"/>
      <c r="BB1263" s="56"/>
      <c r="BC1263" s="56"/>
      <c r="BD1263" s="56"/>
      <c r="BE1263" s="56"/>
      <c r="BF1263" s="56"/>
      <c r="BG1263" s="56"/>
      <c r="BH1263" s="56"/>
      <c r="BI1263" s="44"/>
      <c r="BP1263" s="9"/>
    </row>
    <row r="1264" spans="1:68">
      <c r="A1264" s="18"/>
      <c r="B1264" s="27"/>
      <c r="C1264" s="27"/>
      <c r="D1264" s="27"/>
      <c r="E1264" s="27"/>
      <c r="F1264" s="27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27"/>
      <c r="AH1264" s="27"/>
      <c r="AI1264" s="27"/>
      <c r="AJ1264" s="27"/>
      <c r="AK1264" s="27"/>
      <c r="AL1264" s="27"/>
      <c r="AM1264" s="74"/>
      <c r="AN1264" s="55"/>
      <c r="AO1264" s="56"/>
      <c r="AP1264" s="56"/>
      <c r="AQ1264" s="56"/>
      <c r="AS1264" s="71"/>
      <c r="AT1264" s="56"/>
      <c r="AU1264" s="56"/>
      <c r="AV1264" s="56"/>
      <c r="AW1264" s="56"/>
      <c r="AX1264" s="56"/>
      <c r="AY1264" s="56"/>
      <c r="AZ1264" s="56"/>
      <c r="BA1264" s="56"/>
      <c r="BB1264" s="56"/>
      <c r="BC1264" s="56"/>
      <c r="BD1264" s="56"/>
      <c r="BE1264" s="56"/>
      <c r="BF1264" s="56"/>
      <c r="BG1264" s="56"/>
      <c r="BH1264" s="56"/>
      <c r="BI1264" s="44"/>
      <c r="BP1264" s="9"/>
    </row>
    <row r="1265" spans="1:68">
      <c r="A1265" s="18"/>
      <c r="B1265" s="27"/>
      <c r="C1265" s="27"/>
      <c r="D1265" s="27"/>
      <c r="E1265" s="27"/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27"/>
      <c r="AH1265" s="27"/>
      <c r="AI1265" s="27"/>
      <c r="AJ1265" s="27"/>
      <c r="AK1265" s="27"/>
      <c r="AL1265" s="27"/>
      <c r="AM1265" s="74"/>
      <c r="AN1265" s="55"/>
      <c r="AO1265" s="56"/>
      <c r="AP1265" s="56"/>
      <c r="AQ1265" s="56"/>
      <c r="AS1265" s="71"/>
      <c r="AT1265" s="56"/>
      <c r="AU1265" s="56"/>
      <c r="AV1265" s="56"/>
      <c r="AW1265" s="56"/>
      <c r="AX1265" s="56"/>
      <c r="AY1265" s="56"/>
      <c r="AZ1265" s="56"/>
      <c r="BA1265" s="56"/>
      <c r="BB1265" s="56"/>
      <c r="BC1265" s="56"/>
      <c r="BD1265" s="56"/>
      <c r="BE1265" s="56"/>
      <c r="BF1265" s="56"/>
      <c r="BG1265" s="56"/>
      <c r="BH1265" s="56"/>
      <c r="BI1265" s="44"/>
      <c r="BP1265" s="9"/>
    </row>
    <row r="1266" spans="1:68">
      <c r="A1266" s="18"/>
      <c r="B1266" s="27"/>
      <c r="C1266" s="27"/>
      <c r="D1266" s="27"/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27"/>
      <c r="AH1266" s="27"/>
      <c r="AI1266" s="27"/>
      <c r="AJ1266" s="27"/>
      <c r="AK1266" s="27"/>
      <c r="AL1266" s="27"/>
      <c r="AM1266" s="74"/>
      <c r="AN1266" s="55"/>
      <c r="AO1266" s="56"/>
      <c r="AP1266" s="56"/>
      <c r="AQ1266" s="56"/>
      <c r="AS1266" s="71"/>
      <c r="AT1266" s="56"/>
      <c r="AU1266" s="56"/>
      <c r="AV1266" s="56"/>
      <c r="AW1266" s="56"/>
      <c r="AX1266" s="56"/>
      <c r="AY1266" s="56"/>
      <c r="AZ1266" s="56"/>
      <c r="BA1266" s="56"/>
      <c r="BB1266" s="56"/>
      <c r="BC1266" s="56"/>
      <c r="BD1266" s="56"/>
      <c r="BE1266" s="56"/>
      <c r="BF1266" s="56"/>
      <c r="BG1266" s="56"/>
      <c r="BH1266" s="56"/>
      <c r="BI1266" s="44"/>
      <c r="BP1266" s="9"/>
    </row>
    <row r="1267" spans="1:68">
      <c r="A1267" s="18"/>
      <c r="B1267" s="27"/>
      <c r="C1267" s="27"/>
      <c r="D1267" s="27"/>
      <c r="E1267" s="27"/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27"/>
      <c r="AH1267" s="27"/>
      <c r="AI1267" s="27"/>
      <c r="AJ1267" s="27"/>
      <c r="AK1267" s="27"/>
      <c r="AL1267" s="27"/>
      <c r="AM1267" s="74"/>
      <c r="AN1267" s="55"/>
      <c r="AO1267" s="56"/>
      <c r="AP1267" s="56"/>
      <c r="AQ1267" s="56"/>
      <c r="AS1267" s="71"/>
      <c r="AT1267" s="56"/>
      <c r="AU1267" s="56"/>
      <c r="AV1267" s="56"/>
      <c r="AW1267" s="56"/>
      <c r="AX1267" s="56"/>
      <c r="AY1267" s="56"/>
      <c r="AZ1267" s="56"/>
      <c r="BA1267" s="56"/>
      <c r="BB1267" s="56"/>
      <c r="BC1267" s="56"/>
      <c r="BD1267" s="56"/>
      <c r="BE1267" s="56"/>
      <c r="BF1267" s="56"/>
      <c r="BG1267" s="56"/>
      <c r="BH1267" s="56"/>
      <c r="BI1267" s="44"/>
      <c r="BP1267" s="9"/>
    </row>
    <row r="1268" spans="1:68">
      <c r="A1268" s="18"/>
      <c r="B1268" s="27"/>
      <c r="C1268" s="27"/>
      <c r="D1268" s="27"/>
      <c r="E1268" s="27"/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27"/>
      <c r="AH1268" s="27"/>
      <c r="AI1268" s="27"/>
      <c r="AJ1268" s="27"/>
      <c r="AK1268" s="27"/>
      <c r="AL1268" s="27"/>
      <c r="AM1268" s="74"/>
      <c r="AN1268" s="55"/>
      <c r="AO1268" s="56"/>
      <c r="AP1268" s="56"/>
      <c r="AQ1268" s="56"/>
      <c r="AS1268" s="71"/>
      <c r="AT1268" s="56"/>
      <c r="AU1268" s="56"/>
      <c r="AV1268" s="56"/>
      <c r="AW1268" s="56"/>
      <c r="AX1268" s="56"/>
      <c r="AY1268" s="56"/>
      <c r="AZ1268" s="56"/>
      <c r="BA1268" s="56"/>
      <c r="BB1268" s="56"/>
      <c r="BC1268" s="56"/>
      <c r="BD1268" s="56"/>
      <c r="BE1268" s="56"/>
      <c r="BF1268" s="56"/>
      <c r="BG1268" s="56"/>
      <c r="BH1268" s="56"/>
      <c r="BI1268" s="44"/>
      <c r="BP1268" s="9"/>
    </row>
    <row r="1269" spans="1:68">
      <c r="A1269" s="18"/>
      <c r="B1269" s="27"/>
      <c r="C1269" s="27"/>
      <c r="D1269" s="27"/>
      <c r="E1269" s="27"/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27"/>
      <c r="AH1269" s="27"/>
      <c r="AI1269" s="27"/>
      <c r="AJ1269" s="27"/>
      <c r="AK1269" s="27"/>
      <c r="AL1269" s="27"/>
      <c r="AM1269" s="74"/>
      <c r="AN1269" s="55"/>
      <c r="AO1269" s="56"/>
      <c r="AP1269" s="56"/>
      <c r="AQ1269" s="56"/>
      <c r="AS1269" s="71"/>
      <c r="AT1269" s="56"/>
      <c r="AU1269" s="56"/>
      <c r="AV1269" s="56"/>
      <c r="AW1269" s="56"/>
      <c r="AX1269" s="56"/>
      <c r="AY1269" s="56"/>
      <c r="AZ1269" s="56"/>
      <c r="BA1269" s="56"/>
      <c r="BB1269" s="56"/>
      <c r="BC1269" s="56"/>
      <c r="BD1269" s="56"/>
      <c r="BE1269" s="56"/>
      <c r="BF1269" s="56"/>
      <c r="BG1269" s="56"/>
      <c r="BH1269" s="56"/>
      <c r="BI1269" s="44"/>
      <c r="BP1269" s="9"/>
    </row>
    <row r="1270" spans="1:68">
      <c r="A1270" s="18"/>
      <c r="AM1270" s="74"/>
      <c r="AN1270" s="58"/>
      <c r="AO1270" s="56"/>
      <c r="AP1270" s="56"/>
      <c r="AQ1270" s="56"/>
      <c r="AS1270" s="71"/>
      <c r="AT1270" s="56"/>
      <c r="AU1270" s="56"/>
      <c r="AV1270" s="56"/>
      <c r="AW1270" s="56"/>
      <c r="AX1270" s="56"/>
      <c r="AY1270" s="56"/>
      <c r="AZ1270" s="56"/>
      <c r="BA1270" s="56"/>
      <c r="BB1270" s="56"/>
      <c r="BC1270" s="56"/>
      <c r="BD1270" s="56"/>
      <c r="BE1270" s="56"/>
      <c r="BF1270" s="56"/>
      <c r="BG1270" s="56"/>
      <c r="BH1270" s="56"/>
      <c r="BI1270" s="44"/>
      <c r="BP1270" s="9"/>
    </row>
    <row r="1271" spans="1:68">
      <c r="A1271" s="18"/>
      <c r="AM1271" s="74"/>
      <c r="AN1271" s="58"/>
      <c r="AO1271" s="56"/>
      <c r="AP1271" s="56"/>
      <c r="AQ1271" s="56"/>
      <c r="AS1271" s="71"/>
      <c r="AT1271" s="56"/>
      <c r="AU1271" s="56"/>
      <c r="AV1271" s="56"/>
      <c r="AW1271" s="56"/>
      <c r="AX1271" s="56"/>
      <c r="AY1271" s="56"/>
      <c r="AZ1271" s="56"/>
      <c r="BA1271" s="56"/>
      <c r="BB1271" s="56"/>
      <c r="BC1271" s="56"/>
      <c r="BD1271" s="56"/>
      <c r="BE1271" s="56"/>
      <c r="BF1271" s="56"/>
      <c r="BG1271" s="56"/>
      <c r="BH1271" s="56"/>
      <c r="BI1271" s="44"/>
      <c r="BP1271" s="9"/>
    </row>
    <row r="1272" spans="1:68">
      <c r="A1272" s="18"/>
      <c r="AM1272" s="74"/>
      <c r="AN1272" s="58"/>
      <c r="AO1272" s="56"/>
      <c r="AP1272" s="56"/>
      <c r="AQ1272" s="56"/>
      <c r="AS1272" s="71"/>
      <c r="AT1272" s="56"/>
      <c r="AU1272" s="56"/>
      <c r="AV1272" s="56"/>
      <c r="AW1272" s="56"/>
      <c r="AX1272" s="56"/>
      <c r="AY1272" s="56"/>
      <c r="AZ1272" s="56"/>
      <c r="BA1272" s="56"/>
      <c r="BB1272" s="56"/>
      <c r="BC1272" s="56"/>
      <c r="BD1272" s="56"/>
      <c r="BE1272" s="56"/>
      <c r="BF1272" s="56"/>
      <c r="BG1272" s="56"/>
      <c r="BH1272" s="56"/>
      <c r="BI1272" s="44"/>
      <c r="BP1272" s="9"/>
    </row>
    <row r="1273" spans="1:68">
      <c r="A1273" s="18"/>
      <c r="AM1273" s="74"/>
      <c r="AN1273" s="58"/>
      <c r="AO1273" s="56"/>
      <c r="AP1273" s="56"/>
      <c r="AQ1273" s="56"/>
      <c r="AS1273" s="71"/>
      <c r="AT1273" s="56"/>
      <c r="AU1273" s="56"/>
      <c r="AV1273" s="56"/>
      <c r="AW1273" s="56"/>
      <c r="AX1273" s="56"/>
      <c r="AY1273" s="56"/>
      <c r="AZ1273" s="56"/>
      <c r="BA1273" s="56"/>
      <c r="BB1273" s="56"/>
      <c r="BC1273" s="56"/>
      <c r="BD1273" s="56"/>
      <c r="BE1273" s="56"/>
      <c r="BF1273" s="56"/>
      <c r="BG1273" s="56"/>
      <c r="BH1273" s="56"/>
      <c r="BI1273" s="44"/>
      <c r="BP1273" s="9"/>
    </row>
    <row r="1274" spans="1:68">
      <c r="A1274" s="18"/>
      <c r="AM1274" s="74"/>
      <c r="AN1274" s="58"/>
      <c r="AO1274" s="56"/>
      <c r="AP1274" s="56"/>
      <c r="AQ1274" s="56"/>
      <c r="AS1274" s="71"/>
      <c r="AT1274" s="56"/>
      <c r="AU1274" s="56"/>
      <c r="AV1274" s="56"/>
      <c r="AW1274" s="56"/>
      <c r="AX1274" s="56"/>
      <c r="AY1274" s="56"/>
      <c r="AZ1274" s="56"/>
      <c r="BA1274" s="56"/>
      <c r="BB1274" s="56"/>
      <c r="BC1274" s="56"/>
      <c r="BD1274" s="56"/>
      <c r="BE1274" s="56"/>
      <c r="BF1274" s="56"/>
      <c r="BG1274" s="56"/>
      <c r="BH1274" s="56"/>
      <c r="BI1274" s="44"/>
      <c r="BP1274" s="9"/>
    </row>
    <row r="1275" spans="1:68">
      <c r="A1275" s="18"/>
      <c r="AM1275" s="74"/>
      <c r="AN1275" s="58"/>
      <c r="AO1275" s="56"/>
      <c r="AP1275" s="56"/>
      <c r="AQ1275" s="56"/>
      <c r="AS1275" s="71"/>
      <c r="AT1275" s="56"/>
      <c r="AU1275" s="56"/>
      <c r="AV1275" s="56"/>
      <c r="AW1275" s="56"/>
      <c r="AX1275" s="56"/>
      <c r="AY1275" s="56"/>
      <c r="AZ1275" s="56"/>
      <c r="BA1275" s="56"/>
      <c r="BB1275" s="56"/>
      <c r="BC1275" s="56"/>
      <c r="BD1275" s="56"/>
      <c r="BE1275" s="56"/>
      <c r="BF1275" s="56"/>
      <c r="BG1275" s="56"/>
      <c r="BH1275" s="56"/>
      <c r="BI1275" s="44"/>
      <c r="BP1275" s="9"/>
    </row>
    <row r="1276" spans="1:68">
      <c r="A1276" s="18"/>
      <c r="AM1276" s="74"/>
      <c r="AN1276" s="58"/>
      <c r="AO1276" s="56"/>
      <c r="AP1276" s="56"/>
      <c r="AQ1276" s="56"/>
      <c r="AS1276" s="71"/>
      <c r="AT1276" s="56"/>
      <c r="AU1276" s="56"/>
      <c r="AV1276" s="56"/>
      <c r="AW1276" s="56"/>
      <c r="AX1276" s="56"/>
      <c r="AY1276" s="56"/>
      <c r="AZ1276" s="56"/>
      <c r="BA1276" s="56"/>
      <c r="BB1276" s="56"/>
      <c r="BC1276" s="56"/>
      <c r="BD1276" s="56"/>
      <c r="BE1276" s="56"/>
      <c r="BF1276" s="56"/>
      <c r="BG1276" s="56"/>
      <c r="BH1276" s="56"/>
      <c r="BI1276" s="44"/>
      <c r="BP1276" s="9"/>
    </row>
    <row r="1277" spans="1:68">
      <c r="A1277" s="18"/>
      <c r="AM1277" s="74"/>
      <c r="AN1277" s="58"/>
      <c r="AO1277" s="56"/>
      <c r="AP1277" s="56"/>
      <c r="AQ1277" s="56"/>
      <c r="AS1277" s="71"/>
      <c r="AT1277" s="56"/>
      <c r="AU1277" s="56"/>
      <c r="AV1277" s="56"/>
      <c r="AW1277" s="56"/>
      <c r="AX1277" s="56"/>
      <c r="AY1277" s="56"/>
      <c r="AZ1277" s="56"/>
      <c r="BA1277" s="56"/>
      <c r="BB1277" s="56"/>
      <c r="BC1277" s="56"/>
      <c r="BD1277" s="56"/>
      <c r="BE1277" s="56"/>
      <c r="BF1277" s="56"/>
      <c r="BG1277" s="56"/>
      <c r="BH1277" s="56"/>
      <c r="BI1277" s="44"/>
      <c r="BP1277" s="9"/>
    </row>
    <row r="1278" spans="1:68">
      <c r="A1278" s="18"/>
      <c r="AM1278" s="74"/>
      <c r="AN1278" s="58"/>
      <c r="AO1278" s="56"/>
      <c r="AP1278" s="56"/>
      <c r="AQ1278" s="56"/>
      <c r="AS1278" s="71"/>
      <c r="AT1278" s="56"/>
      <c r="AU1278" s="56"/>
      <c r="AV1278" s="56"/>
      <c r="AW1278" s="56"/>
      <c r="AX1278" s="56"/>
      <c r="AY1278" s="56"/>
      <c r="AZ1278" s="56"/>
      <c r="BA1278" s="56"/>
      <c r="BB1278" s="56"/>
      <c r="BC1278" s="56"/>
      <c r="BD1278" s="56"/>
      <c r="BE1278" s="56"/>
      <c r="BF1278" s="56"/>
      <c r="BG1278" s="56"/>
      <c r="BH1278" s="56"/>
      <c r="BI1278" s="44"/>
      <c r="BP1278" s="9"/>
    </row>
    <row r="1279" spans="1:68">
      <c r="A1279" s="18"/>
      <c r="AM1279" s="74"/>
      <c r="AN1279" s="58"/>
      <c r="AO1279" s="56"/>
      <c r="AP1279" s="56"/>
      <c r="AQ1279" s="56"/>
      <c r="AS1279" s="71"/>
      <c r="AT1279" s="56"/>
      <c r="AU1279" s="56"/>
      <c r="AV1279" s="56"/>
      <c r="AW1279" s="56"/>
      <c r="AX1279" s="56"/>
      <c r="AY1279" s="56"/>
      <c r="AZ1279" s="56"/>
      <c r="BA1279" s="56"/>
      <c r="BB1279" s="56"/>
      <c r="BC1279" s="56"/>
      <c r="BD1279" s="56"/>
      <c r="BE1279" s="56"/>
      <c r="BF1279" s="56"/>
      <c r="BG1279" s="56"/>
      <c r="BH1279" s="56"/>
      <c r="BI1279" s="44"/>
      <c r="BP1279" s="9"/>
    </row>
    <row r="1280" spans="1:68">
      <c r="A1280" s="18"/>
      <c r="AM1280" s="74"/>
      <c r="AN1280" s="58"/>
      <c r="AO1280" s="56"/>
      <c r="AP1280" s="56"/>
      <c r="AQ1280" s="56"/>
      <c r="AS1280" s="71"/>
      <c r="AT1280" s="56"/>
      <c r="AU1280" s="56"/>
      <c r="AV1280" s="56"/>
      <c r="AW1280" s="56"/>
      <c r="AX1280" s="56"/>
      <c r="AY1280" s="56"/>
      <c r="AZ1280" s="56"/>
      <c r="BA1280" s="56"/>
      <c r="BB1280" s="56"/>
      <c r="BC1280" s="56"/>
      <c r="BD1280" s="56"/>
      <c r="BE1280" s="56"/>
      <c r="BF1280" s="56"/>
      <c r="BG1280" s="56"/>
      <c r="BH1280" s="56"/>
      <c r="BI1280" s="44"/>
      <c r="BP1280" s="9"/>
    </row>
    <row r="1281" spans="1:68">
      <c r="A1281" s="18"/>
      <c r="AM1281" s="74"/>
      <c r="AN1281" s="58"/>
      <c r="AO1281" s="56"/>
      <c r="AP1281" s="56"/>
      <c r="AQ1281" s="56"/>
      <c r="AS1281" s="71"/>
      <c r="AT1281" s="56"/>
      <c r="AU1281" s="56"/>
      <c r="AV1281" s="56"/>
      <c r="AW1281" s="56"/>
      <c r="AX1281" s="56"/>
      <c r="AY1281" s="56"/>
      <c r="AZ1281" s="56"/>
      <c r="BA1281" s="56"/>
      <c r="BB1281" s="56"/>
      <c r="BC1281" s="56"/>
      <c r="BD1281" s="56"/>
      <c r="BE1281" s="56"/>
      <c r="BF1281" s="56"/>
      <c r="BG1281" s="56"/>
      <c r="BH1281" s="56"/>
      <c r="BI1281" s="44"/>
      <c r="BP1281" s="9"/>
    </row>
    <row r="1282" spans="1:68">
      <c r="A1282" s="18"/>
      <c r="AM1282" s="74"/>
      <c r="AN1282" s="58"/>
      <c r="AO1282" s="56"/>
      <c r="AP1282" s="56"/>
      <c r="AQ1282" s="56"/>
      <c r="AS1282" s="71"/>
      <c r="AT1282" s="56"/>
      <c r="AU1282" s="56"/>
      <c r="AV1282" s="56"/>
      <c r="AW1282" s="56"/>
      <c r="AX1282" s="56"/>
      <c r="AY1282" s="56"/>
      <c r="AZ1282" s="56"/>
      <c r="BA1282" s="56"/>
      <c r="BB1282" s="56"/>
      <c r="BC1282" s="56"/>
      <c r="BD1282" s="56"/>
      <c r="BE1282" s="56"/>
      <c r="BF1282" s="56"/>
      <c r="BG1282" s="56"/>
      <c r="BH1282" s="56"/>
      <c r="BI1282" s="44"/>
      <c r="BP1282" s="9"/>
    </row>
    <row r="1283" spans="1:68">
      <c r="A1283" s="18"/>
      <c r="AM1283" s="74"/>
      <c r="AN1283" s="58"/>
      <c r="AO1283" s="56"/>
      <c r="AP1283" s="56"/>
      <c r="AQ1283" s="56"/>
      <c r="AS1283" s="71"/>
      <c r="AT1283" s="56"/>
      <c r="AU1283" s="56"/>
      <c r="AV1283" s="56"/>
      <c r="AW1283" s="56"/>
      <c r="AX1283" s="56"/>
      <c r="AY1283" s="56"/>
      <c r="AZ1283" s="56"/>
      <c r="BA1283" s="56"/>
      <c r="BB1283" s="56"/>
      <c r="BC1283" s="56"/>
      <c r="BD1283" s="56"/>
      <c r="BE1283" s="56"/>
      <c r="BF1283" s="56"/>
      <c r="BG1283" s="56"/>
      <c r="BH1283" s="56"/>
      <c r="BI1283" s="44"/>
      <c r="BP1283" s="9"/>
    </row>
    <row r="1284" spans="1:68">
      <c r="A1284" s="18"/>
      <c r="AM1284" s="74"/>
      <c r="AN1284" s="58"/>
      <c r="AO1284" s="56"/>
      <c r="AP1284" s="56"/>
      <c r="AQ1284" s="56"/>
      <c r="AS1284" s="71"/>
      <c r="AT1284" s="56"/>
      <c r="AU1284" s="56"/>
      <c r="AV1284" s="56"/>
      <c r="AW1284" s="56"/>
      <c r="AX1284" s="56"/>
      <c r="AY1284" s="56"/>
      <c r="AZ1284" s="56"/>
      <c r="BA1284" s="56"/>
      <c r="BB1284" s="56"/>
      <c r="BC1284" s="56"/>
      <c r="BD1284" s="56"/>
      <c r="BE1284" s="56"/>
      <c r="BF1284" s="56"/>
      <c r="BG1284" s="56"/>
      <c r="BH1284" s="56"/>
      <c r="BI1284" s="44"/>
      <c r="BP1284" s="9"/>
    </row>
    <row r="1285" spans="1:68">
      <c r="A1285" s="18"/>
      <c r="AM1285" s="74"/>
      <c r="AN1285" s="58"/>
      <c r="AO1285" s="56"/>
      <c r="AP1285" s="56"/>
      <c r="AQ1285" s="56"/>
      <c r="AS1285" s="71"/>
      <c r="AT1285" s="56"/>
      <c r="AU1285" s="56"/>
      <c r="AV1285" s="56"/>
      <c r="AW1285" s="56"/>
      <c r="AX1285" s="56"/>
      <c r="AY1285" s="56"/>
      <c r="AZ1285" s="56"/>
      <c r="BA1285" s="56"/>
      <c r="BB1285" s="56"/>
      <c r="BC1285" s="56"/>
      <c r="BD1285" s="56"/>
      <c r="BE1285" s="56"/>
      <c r="BF1285" s="56"/>
      <c r="BG1285" s="56"/>
      <c r="BH1285" s="56"/>
      <c r="BI1285" s="44"/>
      <c r="BP1285" s="9"/>
    </row>
    <row r="1286" spans="1:68">
      <c r="A1286" s="18"/>
      <c r="AM1286" s="74"/>
      <c r="AN1286" s="58"/>
      <c r="AO1286" s="56"/>
      <c r="AP1286" s="56"/>
      <c r="AQ1286" s="56"/>
      <c r="AS1286" s="71"/>
      <c r="AT1286" s="56"/>
      <c r="AU1286" s="56"/>
      <c r="AV1286" s="56"/>
      <c r="AW1286" s="56"/>
      <c r="AX1286" s="56"/>
      <c r="AY1286" s="56"/>
      <c r="AZ1286" s="56"/>
      <c r="BA1286" s="56"/>
      <c r="BB1286" s="56"/>
      <c r="BC1286" s="56"/>
      <c r="BD1286" s="56"/>
      <c r="BE1286" s="56"/>
      <c r="BF1286" s="56"/>
      <c r="BG1286" s="56"/>
      <c r="BH1286" s="56"/>
      <c r="BI1286" s="44"/>
      <c r="BP1286" s="9"/>
    </row>
    <row r="1287" spans="1:68">
      <c r="A1287" s="18"/>
      <c r="AM1287" s="74"/>
      <c r="AN1287" s="58"/>
      <c r="AO1287" s="56"/>
      <c r="AP1287" s="56"/>
      <c r="AQ1287" s="56"/>
      <c r="AS1287" s="71"/>
      <c r="AT1287" s="56"/>
      <c r="AU1287" s="56"/>
      <c r="AV1287" s="56"/>
      <c r="AW1287" s="56"/>
      <c r="AX1287" s="56"/>
      <c r="AY1287" s="56"/>
      <c r="AZ1287" s="56"/>
      <c r="BA1287" s="56"/>
      <c r="BB1287" s="56"/>
      <c r="BC1287" s="56"/>
      <c r="BD1287" s="56"/>
      <c r="BE1287" s="56"/>
      <c r="BF1287" s="56"/>
      <c r="BG1287" s="56"/>
      <c r="BH1287" s="56"/>
      <c r="BI1287" s="44"/>
      <c r="BP1287" s="9"/>
    </row>
    <row r="1288" spans="1:68">
      <c r="A1288" s="18"/>
      <c r="AM1288" s="74"/>
      <c r="AN1288" s="58"/>
      <c r="AO1288" s="56"/>
      <c r="AP1288" s="56"/>
      <c r="AQ1288" s="56"/>
      <c r="AS1288" s="71"/>
      <c r="AT1288" s="56"/>
      <c r="AU1288" s="56"/>
      <c r="AV1288" s="56"/>
      <c r="AW1288" s="56"/>
      <c r="AX1288" s="56"/>
      <c r="AY1288" s="56"/>
      <c r="AZ1288" s="56"/>
      <c r="BA1288" s="56"/>
      <c r="BB1288" s="56"/>
      <c r="BC1288" s="56"/>
      <c r="BD1288" s="56"/>
      <c r="BE1288" s="56"/>
      <c r="BF1288" s="56"/>
      <c r="BG1288" s="56"/>
      <c r="BH1288" s="56"/>
      <c r="BI1288" s="44"/>
      <c r="BP1288" s="9"/>
    </row>
    <row r="1289" spans="1:68">
      <c r="A1289" s="18"/>
      <c r="AM1289" s="74"/>
      <c r="AN1289" s="58"/>
      <c r="AO1289" s="56"/>
      <c r="AP1289" s="56"/>
      <c r="AQ1289" s="56"/>
      <c r="AS1289" s="71"/>
      <c r="AT1289" s="56"/>
      <c r="AU1289" s="56"/>
      <c r="AV1289" s="56"/>
      <c r="AW1289" s="56"/>
      <c r="AX1289" s="56"/>
      <c r="AY1289" s="56"/>
      <c r="AZ1289" s="56"/>
      <c r="BA1289" s="56"/>
      <c r="BB1289" s="56"/>
      <c r="BC1289" s="56"/>
      <c r="BD1289" s="56"/>
      <c r="BE1289" s="56"/>
      <c r="BF1289" s="56"/>
      <c r="BG1289" s="56"/>
      <c r="BH1289" s="56"/>
      <c r="BI1289" s="44"/>
      <c r="BP1289" s="9"/>
    </row>
    <row r="1290" spans="1:68">
      <c r="A1290" s="18"/>
      <c r="AM1290" s="74"/>
      <c r="AN1290" s="58"/>
      <c r="AO1290" s="56"/>
      <c r="AP1290" s="56"/>
      <c r="AQ1290" s="56"/>
      <c r="AS1290" s="71"/>
      <c r="AT1290" s="56"/>
      <c r="AU1290" s="56"/>
      <c r="AV1290" s="56"/>
      <c r="AW1290" s="56"/>
      <c r="AX1290" s="56"/>
      <c r="AY1290" s="56"/>
      <c r="AZ1290" s="56"/>
      <c r="BA1290" s="56"/>
      <c r="BB1290" s="56"/>
      <c r="BC1290" s="56"/>
      <c r="BD1290" s="56"/>
      <c r="BE1290" s="56"/>
      <c r="BF1290" s="56"/>
      <c r="BG1290" s="56"/>
      <c r="BH1290" s="56"/>
      <c r="BI1290" s="44"/>
      <c r="BP1290" s="9"/>
    </row>
    <row r="1291" spans="1:68">
      <c r="A1291" s="18"/>
      <c r="AM1291" s="74"/>
      <c r="AN1291" s="58"/>
      <c r="AO1291" s="56"/>
      <c r="AP1291" s="56"/>
      <c r="AQ1291" s="56"/>
      <c r="AS1291" s="71"/>
      <c r="AT1291" s="56"/>
      <c r="AU1291" s="56"/>
      <c r="AV1291" s="56"/>
      <c r="AW1291" s="56"/>
      <c r="AX1291" s="56"/>
      <c r="AY1291" s="56"/>
      <c r="AZ1291" s="56"/>
      <c r="BA1291" s="56"/>
      <c r="BB1291" s="56"/>
      <c r="BC1291" s="56"/>
      <c r="BD1291" s="56"/>
      <c r="BE1291" s="56"/>
      <c r="BF1291" s="56"/>
      <c r="BG1291" s="56"/>
      <c r="BH1291" s="56"/>
      <c r="BI1291" s="44"/>
      <c r="BP1291" s="9"/>
    </row>
    <row r="1292" spans="1:68">
      <c r="A1292" s="18"/>
      <c r="AM1292" s="74"/>
      <c r="AN1292" s="58"/>
      <c r="AO1292" s="56"/>
      <c r="AP1292" s="56"/>
      <c r="AQ1292" s="56"/>
      <c r="AS1292" s="71"/>
      <c r="AT1292" s="56"/>
      <c r="AU1292" s="56"/>
      <c r="AV1292" s="56"/>
      <c r="AW1292" s="56"/>
      <c r="AX1292" s="56"/>
      <c r="AY1292" s="56"/>
      <c r="AZ1292" s="56"/>
      <c r="BA1292" s="56"/>
      <c r="BB1292" s="56"/>
      <c r="BC1292" s="56"/>
      <c r="BD1292" s="56"/>
      <c r="BE1292" s="56"/>
      <c r="BF1292" s="56"/>
      <c r="BG1292" s="56"/>
      <c r="BH1292" s="56"/>
      <c r="BI1292" s="44"/>
      <c r="BP1292" s="9"/>
    </row>
    <row r="1293" spans="1:68">
      <c r="A1293" s="18"/>
      <c r="AM1293" s="74"/>
      <c r="AN1293" s="58"/>
      <c r="AO1293" s="56"/>
      <c r="AP1293" s="56"/>
      <c r="AQ1293" s="56"/>
      <c r="AS1293" s="71"/>
      <c r="AT1293" s="56"/>
      <c r="AU1293" s="56"/>
      <c r="AV1293" s="56"/>
      <c r="AW1293" s="56"/>
      <c r="AX1293" s="56"/>
      <c r="AY1293" s="56"/>
      <c r="AZ1293" s="56"/>
      <c r="BA1293" s="56"/>
      <c r="BB1293" s="56"/>
      <c r="BC1293" s="56"/>
      <c r="BD1293" s="56"/>
      <c r="BE1293" s="56"/>
      <c r="BF1293" s="56"/>
      <c r="BG1293" s="56"/>
      <c r="BH1293" s="56"/>
      <c r="BI1293" s="44"/>
      <c r="BP1293" s="9"/>
    </row>
    <row r="1294" spans="1:68">
      <c r="A1294" s="18"/>
      <c r="AM1294" s="74"/>
      <c r="AN1294" s="58"/>
      <c r="AO1294" s="56"/>
      <c r="AP1294" s="56"/>
      <c r="AQ1294" s="56"/>
      <c r="AS1294" s="71"/>
      <c r="AT1294" s="56"/>
      <c r="AU1294" s="56"/>
      <c r="AV1294" s="56"/>
      <c r="AW1294" s="56"/>
      <c r="AX1294" s="56"/>
      <c r="AY1294" s="56"/>
      <c r="AZ1294" s="56"/>
      <c r="BA1294" s="56"/>
      <c r="BB1294" s="56"/>
      <c r="BC1294" s="56"/>
      <c r="BD1294" s="56"/>
      <c r="BE1294" s="56"/>
      <c r="BF1294" s="56"/>
      <c r="BG1294" s="56"/>
      <c r="BH1294" s="56"/>
      <c r="BI1294" s="44"/>
      <c r="BP1294" s="9"/>
    </row>
    <row r="1295" spans="1:68">
      <c r="A1295" s="18"/>
      <c r="AM1295" s="74"/>
      <c r="AN1295" s="58"/>
      <c r="AO1295" s="56"/>
      <c r="AP1295" s="56"/>
      <c r="AQ1295" s="56"/>
      <c r="AS1295" s="71"/>
      <c r="AT1295" s="56"/>
      <c r="AU1295" s="56"/>
      <c r="AV1295" s="56"/>
      <c r="AW1295" s="56"/>
      <c r="AX1295" s="56"/>
      <c r="AY1295" s="56"/>
      <c r="AZ1295" s="56"/>
      <c r="BA1295" s="56"/>
      <c r="BB1295" s="56"/>
      <c r="BC1295" s="56"/>
      <c r="BD1295" s="56"/>
      <c r="BE1295" s="56"/>
      <c r="BF1295" s="56"/>
      <c r="BG1295" s="56"/>
      <c r="BH1295" s="56"/>
      <c r="BI1295" s="44"/>
      <c r="BP1295" s="9"/>
    </row>
    <row r="1296" spans="1:68">
      <c r="A1296" s="18"/>
      <c r="AM1296" s="74"/>
      <c r="AN1296" s="58"/>
      <c r="AO1296" s="56"/>
      <c r="AP1296" s="56"/>
      <c r="AQ1296" s="56"/>
      <c r="AS1296" s="71"/>
      <c r="AT1296" s="56"/>
      <c r="AU1296" s="56"/>
      <c r="AV1296" s="56"/>
      <c r="AW1296" s="56"/>
      <c r="AX1296" s="56"/>
      <c r="AY1296" s="56"/>
      <c r="AZ1296" s="56"/>
      <c r="BA1296" s="56"/>
      <c r="BB1296" s="56"/>
      <c r="BC1296" s="56"/>
      <c r="BD1296" s="56"/>
      <c r="BE1296" s="56"/>
      <c r="BF1296" s="56"/>
      <c r="BG1296" s="56"/>
      <c r="BH1296" s="56"/>
      <c r="BI1296" s="44"/>
      <c r="BP1296" s="9"/>
    </row>
    <row r="1297" spans="1:68">
      <c r="A1297" s="18"/>
      <c r="AM1297" s="74"/>
      <c r="AN1297" s="58"/>
      <c r="AO1297" s="56"/>
      <c r="AP1297" s="56"/>
      <c r="AQ1297" s="56"/>
      <c r="AS1297" s="71"/>
      <c r="AT1297" s="56"/>
      <c r="AU1297" s="56"/>
      <c r="AV1297" s="56"/>
      <c r="AW1297" s="56"/>
      <c r="AX1297" s="56"/>
      <c r="AY1297" s="56"/>
      <c r="AZ1297" s="56"/>
      <c r="BA1297" s="56"/>
      <c r="BB1297" s="56"/>
      <c r="BC1297" s="56"/>
      <c r="BD1297" s="56"/>
      <c r="BE1297" s="56"/>
      <c r="BF1297" s="56"/>
      <c r="BG1297" s="56"/>
      <c r="BH1297" s="56"/>
      <c r="BI1297" s="44"/>
      <c r="BP1297" s="9"/>
    </row>
    <row r="1298" spans="1:68">
      <c r="A1298" s="18"/>
      <c r="AM1298" s="74"/>
      <c r="AN1298" s="58"/>
      <c r="AO1298" s="56"/>
      <c r="AP1298" s="56"/>
      <c r="AQ1298" s="56"/>
      <c r="AS1298" s="71"/>
      <c r="AT1298" s="56"/>
      <c r="AU1298" s="56"/>
      <c r="AV1298" s="56"/>
      <c r="AW1298" s="56"/>
      <c r="AX1298" s="56"/>
      <c r="AY1298" s="56"/>
      <c r="AZ1298" s="56"/>
      <c r="BA1298" s="56"/>
      <c r="BB1298" s="56"/>
      <c r="BC1298" s="56"/>
      <c r="BD1298" s="56"/>
      <c r="BE1298" s="56"/>
      <c r="BF1298" s="56"/>
      <c r="BG1298" s="56"/>
      <c r="BH1298" s="56"/>
      <c r="BI1298" s="44"/>
      <c r="BP1298" s="9"/>
    </row>
    <row r="1299" spans="1:68">
      <c r="A1299" s="18"/>
      <c r="AM1299" s="74"/>
      <c r="AN1299" s="58"/>
      <c r="AO1299" s="56"/>
      <c r="AP1299" s="56"/>
      <c r="AQ1299" s="56"/>
      <c r="AS1299" s="71"/>
      <c r="AT1299" s="56"/>
      <c r="AU1299" s="56"/>
      <c r="AV1299" s="56"/>
      <c r="AW1299" s="56"/>
      <c r="AX1299" s="56"/>
      <c r="AY1299" s="56"/>
      <c r="AZ1299" s="56"/>
      <c r="BA1299" s="56"/>
      <c r="BB1299" s="56"/>
      <c r="BC1299" s="56"/>
      <c r="BD1299" s="56"/>
      <c r="BE1299" s="56"/>
      <c r="BF1299" s="56"/>
      <c r="BG1299" s="56"/>
      <c r="BH1299" s="56"/>
      <c r="BI1299" s="44"/>
      <c r="BP1299" s="9"/>
    </row>
    <row r="1300" spans="1:68">
      <c r="A1300" s="18"/>
      <c r="AM1300" s="74"/>
      <c r="AN1300" s="58"/>
      <c r="AO1300" s="56"/>
      <c r="AP1300" s="56"/>
      <c r="AQ1300" s="56"/>
      <c r="AS1300" s="71"/>
      <c r="AT1300" s="56"/>
      <c r="AU1300" s="56"/>
      <c r="AV1300" s="56"/>
      <c r="AW1300" s="56"/>
      <c r="AX1300" s="56"/>
      <c r="AY1300" s="56"/>
      <c r="AZ1300" s="56"/>
      <c r="BA1300" s="56"/>
      <c r="BB1300" s="56"/>
      <c r="BC1300" s="56"/>
      <c r="BD1300" s="56"/>
      <c r="BE1300" s="56"/>
      <c r="BF1300" s="56"/>
      <c r="BG1300" s="56"/>
      <c r="BH1300" s="56"/>
      <c r="BI1300" s="44"/>
      <c r="BP1300" s="9"/>
    </row>
    <row r="1301" spans="1:68">
      <c r="A1301" s="18"/>
      <c r="AM1301" s="74"/>
      <c r="AN1301" s="58"/>
      <c r="AO1301" s="56"/>
      <c r="AP1301" s="56"/>
      <c r="AQ1301" s="56"/>
      <c r="AS1301" s="71"/>
      <c r="AT1301" s="56"/>
      <c r="AU1301" s="56"/>
      <c r="AV1301" s="56"/>
      <c r="AW1301" s="56"/>
      <c r="AX1301" s="56"/>
      <c r="AY1301" s="56"/>
      <c r="AZ1301" s="56"/>
      <c r="BA1301" s="56"/>
      <c r="BB1301" s="56"/>
      <c r="BC1301" s="56"/>
      <c r="BD1301" s="56"/>
      <c r="BE1301" s="56"/>
      <c r="BF1301" s="56"/>
      <c r="BG1301" s="56"/>
      <c r="BH1301" s="56"/>
      <c r="BI1301" s="44"/>
      <c r="BP1301" s="9"/>
    </row>
    <row r="1302" spans="1:68">
      <c r="A1302" s="18"/>
      <c r="AM1302" s="74"/>
      <c r="AN1302" s="58"/>
      <c r="AO1302" s="56"/>
      <c r="AP1302" s="56"/>
      <c r="AQ1302" s="56"/>
      <c r="AS1302" s="71"/>
      <c r="AT1302" s="56"/>
      <c r="AU1302" s="56"/>
      <c r="AV1302" s="56"/>
      <c r="AW1302" s="56"/>
      <c r="AX1302" s="56"/>
      <c r="AY1302" s="56"/>
      <c r="AZ1302" s="56"/>
      <c r="BA1302" s="56"/>
      <c r="BB1302" s="56"/>
      <c r="BC1302" s="56"/>
      <c r="BD1302" s="56"/>
      <c r="BE1302" s="56"/>
      <c r="BF1302" s="56"/>
      <c r="BG1302" s="56"/>
      <c r="BH1302" s="56"/>
      <c r="BI1302" s="44"/>
      <c r="BP1302" s="9"/>
    </row>
    <row r="1303" spans="1:68">
      <c r="A1303" s="18"/>
      <c r="AM1303" s="74"/>
      <c r="AN1303" s="58"/>
      <c r="AO1303" s="56"/>
      <c r="AP1303" s="56"/>
      <c r="AQ1303" s="56"/>
      <c r="AS1303" s="71"/>
      <c r="AT1303" s="56"/>
      <c r="AU1303" s="56"/>
      <c r="AV1303" s="56"/>
      <c r="AW1303" s="56"/>
      <c r="AX1303" s="56"/>
      <c r="AY1303" s="56"/>
      <c r="AZ1303" s="56"/>
      <c r="BA1303" s="56"/>
      <c r="BB1303" s="56"/>
      <c r="BC1303" s="56"/>
      <c r="BD1303" s="56"/>
      <c r="BE1303" s="56"/>
      <c r="BF1303" s="56"/>
      <c r="BG1303" s="56"/>
      <c r="BH1303" s="56"/>
      <c r="BI1303" s="44"/>
      <c r="BP1303" s="9"/>
    </row>
    <row r="1304" spans="1:68">
      <c r="A1304" s="18"/>
      <c r="AM1304" s="74"/>
      <c r="AN1304" s="58"/>
      <c r="AO1304" s="56"/>
      <c r="AP1304" s="56"/>
      <c r="AQ1304" s="56"/>
      <c r="AS1304" s="71"/>
      <c r="AT1304" s="56"/>
      <c r="AU1304" s="56"/>
      <c r="AV1304" s="56"/>
      <c r="AW1304" s="56"/>
      <c r="AX1304" s="56"/>
      <c r="AY1304" s="56"/>
      <c r="AZ1304" s="56"/>
      <c r="BA1304" s="56"/>
      <c r="BB1304" s="56"/>
      <c r="BC1304" s="56"/>
      <c r="BD1304" s="56"/>
      <c r="BE1304" s="56"/>
      <c r="BF1304" s="56"/>
      <c r="BG1304" s="56"/>
      <c r="BH1304" s="56"/>
      <c r="BI1304" s="44"/>
      <c r="BP1304" s="9"/>
    </row>
    <row r="1305" spans="1:68">
      <c r="A1305" s="18"/>
      <c r="AM1305" s="74"/>
      <c r="AN1305" s="58"/>
      <c r="AO1305" s="56"/>
      <c r="AP1305" s="56"/>
      <c r="AQ1305" s="56"/>
      <c r="AS1305" s="71"/>
      <c r="AT1305" s="56"/>
      <c r="AU1305" s="56"/>
      <c r="AV1305" s="56"/>
      <c r="AW1305" s="56"/>
      <c r="AX1305" s="56"/>
      <c r="AY1305" s="56"/>
      <c r="AZ1305" s="56"/>
      <c r="BA1305" s="56"/>
      <c r="BB1305" s="56"/>
      <c r="BC1305" s="56"/>
      <c r="BD1305" s="56"/>
      <c r="BE1305" s="56"/>
      <c r="BF1305" s="56"/>
      <c r="BG1305" s="56"/>
      <c r="BH1305" s="56"/>
      <c r="BI1305" s="44"/>
      <c r="BP1305" s="9"/>
    </row>
    <row r="1306" spans="1:68">
      <c r="A1306" s="18"/>
      <c r="AM1306" s="74"/>
      <c r="AN1306" s="58"/>
      <c r="AO1306" s="56"/>
      <c r="AP1306" s="56"/>
      <c r="AQ1306" s="56"/>
      <c r="AS1306" s="71"/>
      <c r="AT1306" s="56"/>
      <c r="AU1306" s="56"/>
      <c r="AV1306" s="56"/>
      <c r="AW1306" s="56"/>
      <c r="AX1306" s="56"/>
      <c r="AY1306" s="56"/>
      <c r="AZ1306" s="56"/>
      <c r="BA1306" s="56"/>
      <c r="BB1306" s="56"/>
      <c r="BC1306" s="56"/>
      <c r="BD1306" s="56"/>
      <c r="BE1306" s="56"/>
      <c r="BF1306" s="56"/>
      <c r="BG1306" s="56"/>
      <c r="BH1306" s="56"/>
      <c r="BI1306" s="44"/>
      <c r="BP1306" s="9"/>
    </row>
    <row r="1307" spans="1:68">
      <c r="A1307" s="18"/>
      <c r="AM1307" s="74"/>
      <c r="AN1307" s="58"/>
      <c r="AO1307" s="56"/>
      <c r="AP1307" s="56"/>
      <c r="AQ1307" s="56"/>
      <c r="AS1307" s="71"/>
      <c r="AT1307" s="56"/>
      <c r="AU1307" s="56"/>
      <c r="AV1307" s="56"/>
      <c r="AW1307" s="56"/>
      <c r="AX1307" s="56"/>
      <c r="AY1307" s="56"/>
      <c r="AZ1307" s="56"/>
      <c r="BA1307" s="56"/>
      <c r="BB1307" s="56"/>
      <c r="BC1307" s="56"/>
      <c r="BD1307" s="56"/>
      <c r="BE1307" s="56"/>
      <c r="BF1307" s="56"/>
      <c r="BG1307" s="56"/>
      <c r="BH1307" s="56"/>
      <c r="BI1307" s="44"/>
      <c r="BP1307" s="9"/>
    </row>
    <row r="1308" spans="1:68">
      <c r="A1308" s="18"/>
      <c r="AM1308" s="74"/>
      <c r="AN1308" s="58"/>
      <c r="AO1308" s="56"/>
      <c r="AP1308" s="56"/>
      <c r="AQ1308" s="56"/>
      <c r="AS1308" s="71"/>
      <c r="AT1308" s="56"/>
      <c r="AU1308" s="56"/>
      <c r="AV1308" s="56"/>
      <c r="AW1308" s="56"/>
      <c r="AX1308" s="56"/>
      <c r="AY1308" s="56"/>
      <c r="AZ1308" s="56"/>
      <c r="BA1308" s="56"/>
      <c r="BB1308" s="56"/>
      <c r="BC1308" s="56"/>
      <c r="BD1308" s="56"/>
      <c r="BE1308" s="56"/>
      <c r="BF1308" s="56"/>
      <c r="BG1308" s="56"/>
      <c r="BH1308" s="56"/>
      <c r="BI1308" s="44"/>
      <c r="BP1308" s="9"/>
    </row>
    <row r="1309" spans="1:68">
      <c r="A1309" s="18"/>
      <c r="AM1309" s="74"/>
      <c r="AN1309" s="58"/>
      <c r="AO1309" s="56"/>
      <c r="AP1309" s="56"/>
      <c r="AQ1309" s="56"/>
      <c r="AS1309" s="71"/>
      <c r="AT1309" s="56"/>
      <c r="AU1309" s="56"/>
      <c r="AV1309" s="56"/>
      <c r="AW1309" s="56"/>
      <c r="AX1309" s="56"/>
      <c r="AY1309" s="56"/>
      <c r="AZ1309" s="56"/>
      <c r="BA1309" s="56"/>
      <c r="BB1309" s="56"/>
      <c r="BC1309" s="56"/>
      <c r="BD1309" s="56"/>
      <c r="BE1309" s="56"/>
      <c r="BF1309" s="56"/>
      <c r="BG1309" s="56"/>
      <c r="BH1309" s="56"/>
      <c r="BI1309" s="44"/>
      <c r="BP1309" s="9"/>
    </row>
    <row r="1310" spans="1:68">
      <c r="A1310" s="18"/>
      <c r="AM1310" s="74"/>
      <c r="AN1310" s="58"/>
      <c r="AO1310" s="56"/>
      <c r="AP1310" s="56"/>
      <c r="AQ1310" s="56"/>
      <c r="AS1310" s="71"/>
      <c r="AT1310" s="56"/>
      <c r="AU1310" s="56"/>
      <c r="AV1310" s="56"/>
      <c r="AW1310" s="56"/>
      <c r="AX1310" s="56"/>
      <c r="AY1310" s="56"/>
      <c r="AZ1310" s="56"/>
      <c r="BA1310" s="56"/>
      <c r="BB1310" s="56"/>
      <c r="BC1310" s="56"/>
      <c r="BD1310" s="56"/>
      <c r="BE1310" s="56"/>
      <c r="BF1310" s="56"/>
      <c r="BG1310" s="56"/>
      <c r="BH1310" s="56"/>
      <c r="BI1310" s="44"/>
      <c r="BP1310" s="9"/>
    </row>
    <row r="1311" spans="1:68">
      <c r="A1311" s="18"/>
      <c r="AM1311" s="74"/>
      <c r="AN1311" s="58"/>
      <c r="AO1311" s="56"/>
      <c r="AP1311" s="56"/>
      <c r="AQ1311" s="56"/>
      <c r="AS1311" s="71"/>
      <c r="AT1311" s="56"/>
      <c r="AU1311" s="56"/>
      <c r="AV1311" s="56"/>
      <c r="AW1311" s="56"/>
      <c r="AX1311" s="56"/>
      <c r="AY1311" s="56"/>
      <c r="AZ1311" s="56"/>
      <c r="BA1311" s="56"/>
      <c r="BB1311" s="56"/>
      <c r="BC1311" s="56"/>
      <c r="BD1311" s="56"/>
      <c r="BE1311" s="56"/>
      <c r="BF1311" s="56"/>
      <c r="BG1311" s="56"/>
      <c r="BH1311" s="56"/>
      <c r="BI1311" s="44"/>
      <c r="BP1311" s="9"/>
    </row>
    <row r="1312" spans="1:68">
      <c r="A1312" s="18"/>
      <c r="AM1312" s="74"/>
      <c r="AN1312" s="58"/>
      <c r="AO1312" s="56"/>
      <c r="AP1312" s="56"/>
      <c r="AQ1312" s="56"/>
      <c r="AS1312" s="71"/>
      <c r="AT1312" s="56"/>
      <c r="AU1312" s="56"/>
      <c r="AV1312" s="56"/>
      <c r="AW1312" s="56"/>
      <c r="AX1312" s="56"/>
      <c r="AY1312" s="56"/>
      <c r="AZ1312" s="56"/>
      <c r="BA1312" s="56"/>
      <c r="BB1312" s="56"/>
      <c r="BC1312" s="56"/>
      <c r="BD1312" s="56"/>
      <c r="BE1312" s="56"/>
      <c r="BF1312" s="56"/>
      <c r="BG1312" s="56"/>
      <c r="BH1312" s="56"/>
      <c r="BI1312" s="44"/>
      <c r="BP1312" s="9"/>
    </row>
    <row r="1313" spans="1:68">
      <c r="A1313" s="18"/>
      <c r="AM1313" s="74"/>
      <c r="AN1313" s="58"/>
      <c r="AO1313" s="56"/>
      <c r="AP1313" s="56"/>
      <c r="AQ1313" s="56"/>
      <c r="AS1313" s="71"/>
      <c r="AT1313" s="56"/>
      <c r="AU1313" s="56"/>
      <c r="AV1313" s="56"/>
      <c r="AW1313" s="56"/>
      <c r="AX1313" s="56"/>
      <c r="AY1313" s="56"/>
      <c r="AZ1313" s="56"/>
      <c r="BA1313" s="56"/>
      <c r="BB1313" s="56"/>
      <c r="BC1313" s="56"/>
      <c r="BD1313" s="56"/>
      <c r="BE1313" s="56"/>
      <c r="BF1313" s="56"/>
      <c r="BG1313" s="56"/>
      <c r="BH1313" s="56"/>
      <c r="BI1313" s="44"/>
      <c r="BP1313" s="9"/>
    </row>
    <row r="1314" spans="1:68">
      <c r="A1314" s="18"/>
      <c r="AM1314" s="74"/>
      <c r="AN1314" s="58"/>
      <c r="AO1314" s="56"/>
      <c r="AP1314" s="56"/>
      <c r="AQ1314" s="56"/>
      <c r="AS1314" s="71"/>
      <c r="AT1314" s="56"/>
      <c r="AU1314" s="56"/>
      <c r="AV1314" s="56"/>
      <c r="AW1314" s="56"/>
      <c r="AX1314" s="56"/>
      <c r="AY1314" s="56"/>
      <c r="AZ1314" s="56"/>
      <c r="BA1314" s="56"/>
      <c r="BB1314" s="56"/>
      <c r="BC1314" s="56"/>
      <c r="BD1314" s="56"/>
      <c r="BE1314" s="56"/>
      <c r="BF1314" s="56"/>
      <c r="BG1314" s="56"/>
      <c r="BH1314" s="56"/>
      <c r="BI1314" s="44"/>
      <c r="BP1314" s="9"/>
    </row>
    <row r="1315" spans="1:68">
      <c r="A1315" s="18"/>
      <c r="AM1315" s="74"/>
      <c r="AN1315" s="58"/>
      <c r="AO1315" s="56"/>
      <c r="AP1315" s="56"/>
      <c r="AQ1315" s="56"/>
      <c r="AS1315" s="71"/>
      <c r="AT1315" s="56"/>
      <c r="AU1315" s="56"/>
      <c r="AV1315" s="56"/>
      <c r="AW1315" s="56"/>
      <c r="AX1315" s="56"/>
      <c r="AY1315" s="56"/>
      <c r="AZ1315" s="56"/>
      <c r="BA1315" s="56"/>
      <c r="BB1315" s="56"/>
      <c r="BC1315" s="56"/>
      <c r="BD1315" s="56"/>
      <c r="BE1315" s="56"/>
      <c r="BF1315" s="56"/>
      <c r="BG1315" s="56"/>
      <c r="BH1315" s="56"/>
      <c r="BI1315" s="44"/>
      <c r="BP1315" s="9"/>
    </row>
    <row r="1316" spans="1:68">
      <c r="A1316" s="18"/>
      <c r="AM1316" s="74"/>
      <c r="AN1316" s="58"/>
      <c r="AO1316" s="56"/>
      <c r="AP1316" s="56"/>
      <c r="AQ1316" s="56"/>
      <c r="AS1316" s="71"/>
      <c r="AT1316" s="56"/>
      <c r="AU1316" s="56"/>
      <c r="AV1316" s="56"/>
      <c r="AW1316" s="56"/>
      <c r="AX1316" s="56"/>
      <c r="AY1316" s="56"/>
      <c r="AZ1316" s="56"/>
      <c r="BA1316" s="56"/>
      <c r="BB1316" s="56"/>
      <c r="BC1316" s="56"/>
      <c r="BD1316" s="56"/>
      <c r="BE1316" s="56"/>
      <c r="BF1316" s="56"/>
      <c r="BG1316" s="56"/>
      <c r="BH1316" s="56"/>
      <c r="BI1316" s="44"/>
      <c r="BP1316" s="9"/>
    </row>
    <row r="1317" spans="1:68">
      <c r="A1317" s="18"/>
      <c r="AM1317" s="74"/>
      <c r="AN1317" s="58"/>
      <c r="AO1317" s="56"/>
      <c r="AP1317" s="56"/>
      <c r="AQ1317" s="56"/>
      <c r="AS1317" s="71"/>
      <c r="AT1317" s="56"/>
      <c r="AU1317" s="56"/>
      <c r="AV1317" s="56"/>
      <c r="AW1317" s="56"/>
      <c r="AX1317" s="56"/>
      <c r="AY1317" s="56"/>
      <c r="AZ1317" s="56"/>
      <c r="BA1317" s="56"/>
      <c r="BB1317" s="56"/>
      <c r="BC1317" s="56"/>
      <c r="BD1317" s="56"/>
      <c r="BE1317" s="56"/>
      <c r="BF1317" s="56"/>
      <c r="BG1317" s="56"/>
      <c r="BH1317" s="56"/>
      <c r="BI1317" s="44"/>
      <c r="BP1317" s="9"/>
    </row>
    <row r="1318" spans="1:68">
      <c r="A1318" s="18"/>
      <c r="AM1318" s="74"/>
      <c r="AN1318" s="58"/>
      <c r="AO1318" s="56"/>
      <c r="AP1318" s="56"/>
      <c r="AQ1318" s="56"/>
      <c r="AS1318" s="71"/>
      <c r="AT1318" s="56"/>
      <c r="AU1318" s="56"/>
      <c r="AV1318" s="56"/>
      <c r="AW1318" s="56"/>
      <c r="AX1318" s="56"/>
      <c r="AY1318" s="56"/>
      <c r="AZ1318" s="56"/>
      <c r="BA1318" s="56"/>
      <c r="BB1318" s="56"/>
      <c r="BC1318" s="56"/>
      <c r="BD1318" s="56"/>
      <c r="BE1318" s="56"/>
      <c r="BF1318" s="56"/>
      <c r="BG1318" s="56"/>
      <c r="BH1318" s="56"/>
      <c r="BI1318" s="44"/>
      <c r="BP1318" s="9"/>
    </row>
    <row r="1319" spans="1:68">
      <c r="A1319" s="18"/>
      <c r="AM1319" s="74"/>
      <c r="AN1319" s="58"/>
      <c r="AO1319" s="56"/>
      <c r="AP1319" s="56"/>
      <c r="AQ1319" s="56"/>
      <c r="AS1319" s="71"/>
      <c r="AT1319" s="56"/>
      <c r="AU1319" s="56"/>
      <c r="AV1319" s="56"/>
      <c r="AW1319" s="56"/>
      <c r="AX1319" s="56"/>
      <c r="AY1319" s="56"/>
      <c r="AZ1319" s="56"/>
      <c r="BA1319" s="56"/>
      <c r="BB1319" s="56"/>
      <c r="BC1319" s="56"/>
      <c r="BD1319" s="56"/>
      <c r="BE1319" s="56"/>
      <c r="BF1319" s="56"/>
      <c r="BG1319" s="56"/>
      <c r="BH1319" s="56"/>
      <c r="BI1319" s="44"/>
      <c r="BP1319" s="9"/>
    </row>
    <row r="1320" spans="1:68">
      <c r="A1320" s="18"/>
      <c r="AM1320" s="74"/>
      <c r="AN1320" s="58"/>
      <c r="AO1320" s="56"/>
      <c r="AP1320" s="56"/>
      <c r="AQ1320" s="56"/>
      <c r="AS1320" s="71"/>
      <c r="AT1320" s="56"/>
      <c r="AU1320" s="56"/>
      <c r="AV1320" s="56"/>
      <c r="AW1320" s="56"/>
      <c r="AX1320" s="56"/>
      <c r="AY1320" s="56"/>
      <c r="AZ1320" s="56"/>
      <c r="BA1320" s="56"/>
      <c r="BB1320" s="56"/>
      <c r="BC1320" s="56"/>
      <c r="BD1320" s="56"/>
      <c r="BE1320" s="56"/>
      <c r="BF1320" s="56"/>
      <c r="BG1320" s="56"/>
      <c r="BH1320" s="56"/>
      <c r="BI1320" s="44"/>
      <c r="BP1320" s="9"/>
    </row>
    <row r="1321" spans="1:68">
      <c r="A1321" s="18"/>
      <c r="AM1321" s="74"/>
      <c r="AN1321" s="58"/>
      <c r="AO1321" s="56"/>
      <c r="AP1321" s="56"/>
      <c r="AQ1321" s="56"/>
      <c r="AS1321" s="71"/>
      <c r="AT1321" s="56"/>
      <c r="AU1321" s="56"/>
      <c r="AV1321" s="56"/>
      <c r="AW1321" s="56"/>
      <c r="AX1321" s="56"/>
      <c r="AY1321" s="56"/>
      <c r="AZ1321" s="56"/>
      <c r="BA1321" s="56"/>
      <c r="BB1321" s="56"/>
      <c r="BC1321" s="56"/>
      <c r="BD1321" s="56"/>
      <c r="BE1321" s="56"/>
      <c r="BF1321" s="56"/>
      <c r="BG1321" s="56"/>
      <c r="BH1321" s="56"/>
      <c r="BI1321" s="44"/>
      <c r="BP1321" s="9"/>
    </row>
    <row r="1322" spans="1:68">
      <c r="A1322" s="18"/>
      <c r="AM1322" s="74"/>
      <c r="AN1322" s="58"/>
      <c r="AO1322" s="56"/>
      <c r="AP1322" s="56"/>
      <c r="AQ1322" s="56"/>
      <c r="AS1322" s="71"/>
      <c r="AT1322" s="56"/>
      <c r="AU1322" s="56"/>
      <c r="AV1322" s="56"/>
      <c r="AW1322" s="56"/>
      <c r="AX1322" s="56"/>
      <c r="AY1322" s="56"/>
      <c r="AZ1322" s="56"/>
      <c r="BA1322" s="56"/>
      <c r="BB1322" s="56"/>
      <c r="BC1322" s="56"/>
      <c r="BD1322" s="56"/>
      <c r="BE1322" s="56"/>
      <c r="BF1322" s="56"/>
      <c r="BG1322" s="56"/>
      <c r="BH1322" s="56"/>
      <c r="BI1322" s="44"/>
      <c r="BP1322" s="9"/>
    </row>
    <row r="1323" spans="1:68">
      <c r="A1323" s="18"/>
      <c r="AM1323" s="74"/>
      <c r="AN1323" s="58"/>
      <c r="AO1323" s="56"/>
      <c r="AP1323" s="56"/>
      <c r="AQ1323" s="56"/>
      <c r="AS1323" s="71"/>
      <c r="AT1323" s="56"/>
      <c r="AU1323" s="56"/>
      <c r="AV1323" s="56"/>
      <c r="AW1323" s="56"/>
      <c r="AX1323" s="56"/>
      <c r="AY1323" s="56"/>
      <c r="AZ1323" s="56"/>
      <c r="BA1323" s="56"/>
      <c r="BB1323" s="56"/>
      <c r="BC1323" s="56"/>
      <c r="BD1323" s="56"/>
      <c r="BE1323" s="56"/>
      <c r="BF1323" s="56"/>
      <c r="BG1323" s="56"/>
      <c r="BH1323" s="56"/>
      <c r="BI1323" s="44"/>
      <c r="BP1323" s="9"/>
    </row>
    <row r="1324" spans="1:68">
      <c r="A1324" s="18"/>
      <c r="AM1324" s="74"/>
      <c r="AN1324" s="58"/>
      <c r="AO1324" s="56"/>
      <c r="AP1324" s="56"/>
      <c r="AQ1324" s="56"/>
      <c r="AS1324" s="71"/>
      <c r="AT1324" s="56"/>
      <c r="AU1324" s="56"/>
      <c r="AV1324" s="56"/>
      <c r="AW1324" s="56"/>
      <c r="AX1324" s="56"/>
      <c r="AY1324" s="56"/>
      <c r="AZ1324" s="56"/>
      <c r="BA1324" s="56"/>
      <c r="BB1324" s="56"/>
      <c r="BC1324" s="56"/>
      <c r="BD1324" s="56"/>
      <c r="BE1324" s="56"/>
      <c r="BF1324" s="56"/>
      <c r="BG1324" s="56"/>
      <c r="BH1324" s="56"/>
      <c r="BI1324" s="44"/>
      <c r="BP1324" s="9"/>
    </row>
    <row r="1325" spans="1:68">
      <c r="A1325" s="18"/>
      <c r="AM1325" s="74"/>
      <c r="AN1325" s="58"/>
      <c r="AO1325" s="56"/>
      <c r="AP1325" s="56"/>
      <c r="AQ1325" s="56"/>
      <c r="AS1325" s="71"/>
      <c r="AT1325" s="56"/>
      <c r="AU1325" s="56"/>
      <c r="AV1325" s="56"/>
      <c r="AW1325" s="56"/>
      <c r="AX1325" s="56"/>
      <c r="AY1325" s="56"/>
      <c r="AZ1325" s="56"/>
      <c r="BA1325" s="56"/>
      <c r="BB1325" s="56"/>
      <c r="BC1325" s="56"/>
      <c r="BD1325" s="56"/>
      <c r="BE1325" s="56"/>
      <c r="BF1325" s="56"/>
      <c r="BG1325" s="56"/>
      <c r="BH1325" s="56"/>
      <c r="BI1325" s="44"/>
      <c r="BP1325" s="9"/>
    </row>
    <row r="1326" spans="1:68">
      <c r="A1326" s="18"/>
      <c r="AM1326" s="74"/>
      <c r="AN1326" s="58"/>
      <c r="AO1326" s="56"/>
      <c r="AP1326" s="56"/>
      <c r="AQ1326" s="56"/>
      <c r="AS1326" s="71"/>
      <c r="AT1326" s="56"/>
      <c r="AU1326" s="56"/>
      <c r="AV1326" s="56"/>
      <c r="AW1326" s="56"/>
      <c r="AX1326" s="56"/>
      <c r="AY1326" s="56"/>
      <c r="AZ1326" s="56"/>
      <c r="BA1326" s="56"/>
      <c r="BB1326" s="56"/>
      <c r="BC1326" s="56"/>
      <c r="BD1326" s="56"/>
      <c r="BE1326" s="56"/>
      <c r="BF1326" s="56"/>
      <c r="BG1326" s="56"/>
      <c r="BH1326" s="56"/>
      <c r="BI1326" s="44"/>
      <c r="BP1326" s="9"/>
    </row>
    <row r="1327" spans="1:68">
      <c r="A1327" s="18"/>
      <c r="AM1327" s="74"/>
      <c r="AN1327" s="58"/>
      <c r="AO1327" s="56"/>
      <c r="AP1327" s="56"/>
      <c r="AQ1327" s="56"/>
      <c r="AS1327" s="71"/>
      <c r="AT1327" s="56"/>
      <c r="AU1327" s="56"/>
      <c r="AV1327" s="56"/>
      <c r="AW1327" s="56"/>
      <c r="AX1327" s="56"/>
      <c r="AY1327" s="56"/>
      <c r="AZ1327" s="56"/>
      <c r="BA1327" s="56"/>
      <c r="BB1327" s="56"/>
      <c r="BC1327" s="56"/>
      <c r="BD1327" s="56"/>
      <c r="BE1327" s="56"/>
      <c r="BF1327" s="56"/>
      <c r="BG1327" s="56"/>
      <c r="BH1327" s="56"/>
      <c r="BI1327" s="44"/>
      <c r="BP1327" s="9"/>
    </row>
    <row r="1328" spans="1:68">
      <c r="A1328" s="18"/>
      <c r="AM1328" s="74"/>
      <c r="AN1328" s="58"/>
      <c r="AO1328" s="56"/>
      <c r="AP1328" s="56"/>
      <c r="AQ1328" s="56"/>
      <c r="AS1328" s="71"/>
      <c r="AT1328" s="56"/>
      <c r="AU1328" s="56"/>
      <c r="AV1328" s="56"/>
      <c r="AW1328" s="56"/>
      <c r="AX1328" s="56"/>
      <c r="AY1328" s="56"/>
      <c r="AZ1328" s="56"/>
      <c r="BA1328" s="56"/>
      <c r="BB1328" s="56"/>
      <c r="BC1328" s="56"/>
      <c r="BD1328" s="56"/>
      <c r="BE1328" s="56"/>
      <c r="BF1328" s="56"/>
      <c r="BG1328" s="56"/>
      <c r="BH1328" s="56"/>
      <c r="BI1328" s="44"/>
      <c r="BP1328" s="9"/>
    </row>
    <row r="1329" spans="1:68">
      <c r="A1329" s="18"/>
      <c r="AM1329" s="74"/>
      <c r="AN1329" s="58"/>
      <c r="AO1329" s="56"/>
      <c r="AP1329" s="56"/>
      <c r="AQ1329" s="56"/>
      <c r="AS1329" s="71"/>
      <c r="AT1329" s="56"/>
      <c r="AU1329" s="56"/>
      <c r="AV1329" s="56"/>
      <c r="AW1329" s="56"/>
      <c r="AX1329" s="56"/>
      <c r="AY1329" s="56"/>
      <c r="AZ1329" s="56"/>
      <c r="BA1329" s="56"/>
      <c r="BB1329" s="56"/>
      <c r="BC1329" s="56"/>
      <c r="BD1329" s="56"/>
      <c r="BE1329" s="56"/>
      <c r="BF1329" s="56"/>
      <c r="BG1329" s="56"/>
      <c r="BH1329" s="56"/>
      <c r="BI1329" s="44"/>
      <c r="BP1329" s="9"/>
    </row>
    <row r="1330" spans="1:68">
      <c r="A1330" s="18"/>
      <c r="AM1330" s="74"/>
      <c r="AN1330" s="58"/>
      <c r="AO1330" s="56"/>
      <c r="AP1330" s="56"/>
      <c r="AQ1330" s="56"/>
      <c r="AS1330" s="71"/>
      <c r="AT1330" s="56"/>
      <c r="AU1330" s="56"/>
      <c r="AV1330" s="56"/>
      <c r="AW1330" s="56"/>
      <c r="AX1330" s="56"/>
      <c r="AY1330" s="56"/>
      <c r="AZ1330" s="56"/>
      <c r="BA1330" s="56"/>
      <c r="BB1330" s="56"/>
      <c r="BC1330" s="56"/>
      <c r="BD1330" s="56"/>
      <c r="BE1330" s="56"/>
      <c r="BF1330" s="56"/>
      <c r="BG1330" s="56"/>
      <c r="BH1330" s="56"/>
      <c r="BI1330" s="44"/>
      <c r="BP1330" s="9"/>
    </row>
    <row r="1331" spans="1:68">
      <c r="A1331" s="18"/>
      <c r="AM1331" s="74"/>
      <c r="AN1331" s="58"/>
      <c r="AO1331" s="56"/>
      <c r="AP1331" s="56"/>
      <c r="AQ1331" s="56"/>
      <c r="AS1331" s="71"/>
      <c r="AT1331" s="56"/>
      <c r="AU1331" s="56"/>
      <c r="AV1331" s="56"/>
      <c r="AW1331" s="56"/>
      <c r="AX1331" s="56"/>
      <c r="AY1331" s="56"/>
      <c r="AZ1331" s="56"/>
      <c r="BA1331" s="56"/>
      <c r="BB1331" s="56"/>
      <c r="BC1331" s="56"/>
      <c r="BD1331" s="56"/>
      <c r="BE1331" s="56"/>
      <c r="BF1331" s="56"/>
      <c r="BG1331" s="56"/>
      <c r="BH1331" s="56"/>
      <c r="BI1331" s="44"/>
      <c r="BP1331" s="9"/>
    </row>
    <row r="1332" spans="1:68">
      <c r="A1332" s="18"/>
      <c r="AM1332" s="74"/>
      <c r="AN1332" s="58"/>
      <c r="AO1332" s="56"/>
      <c r="AP1332" s="56"/>
      <c r="AQ1332" s="56"/>
      <c r="AS1332" s="71"/>
      <c r="AT1332" s="56"/>
      <c r="AU1332" s="56"/>
      <c r="AV1332" s="56"/>
      <c r="AW1332" s="56"/>
      <c r="AX1332" s="56"/>
      <c r="AY1332" s="56"/>
      <c r="AZ1332" s="56"/>
      <c r="BA1332" s="56"/>
      <c r="BB1332" s="56"/>
      <c r="BC1332" s="56"/>
      <c r="BD1332" s="56"/>
      <c r="BE1332" s="56"/>
      <c r="BF1332" s="56"/>
      <c r="BG1332" s="56"/>
      <c r="BH1332" s="56"/>
      <c r="BI1332" s="44"/>
      <c r="BP1332" s="9"/>
    </row>
    <row r="1333" spans="1:68">
      <c r="A1333" s="18"/>
      <c r="AM1333" s="74"/>
      <c r="AN1333" s="58"/>
      <c r="AO1333" s="56"/>
      <c r="AP1333" s="56"/>
      <c r="AQ1333" s="56"/>
      <c r="AS1333" s="71"/>
      <c r="AT1333" s="56"/>
      <c r="AU1333" s="56"/>
      <c r="AV1333" s="56"/>
      <c r="AW1333" s="56"/>
      <c r="AX1333" s="56"/>
      <c r="AY1333" s="56"/>
      <c r="AZ1333" s="56"/>
      <c r="BA1333" s="56"/>
      <c r="BB1333" s="56"/>
      <c r="BC1333" s="56"/>
      <c r="BD1333" s="56"/>
      <c r="BE1333" s="56"/>
      <c r="BF1333" s="56"/>
      <c r="BG1333" s="56"/>
      <c r="BH1333" s="56"/>
      <c r="BI1333" s="44"/>
      <c r="BP1333" s="9"/>
    </row>
    <row r="1334" spans="1:68">
      <c r="A1334" s="18"/>
      <c r="AM1334" s="74"/>
      <c r="AN1334" s="58"/>
      <c r="AO1334" s="56"/>
      <c r="AP1334" s="56"/>
      <c r="AQ1334" s="56"/>
      <c r="AS1334" s="71"/>
      <c r="AT1334" s="56"/>
      <c r="AU1334" s="56"/>
      <c r="AV1334" s="56"/>
      <c r="AW1334" s="56"/>
      <c r="AX1334" s="56"/>
      <c r="AY1334" s="56"/>
      <c r="AZ1334" s="56"/>
      <c r="BA1334" s="56"/>
      <c r="BB1334" s="56"/>
      <c r="BC1334" s="56"/>
      <c r="BD1334" s="56"/>
      <c r="BE1334" s="56"/>
      <c r="BF1334" s="56"/>
      <c r="BG1334" s="56"/>
      <c r="BH1334" s="56"/>
      <c r="BI1334" s="44"/>
      <c r="BP1334" s="9"/>
    </row>
    <row r="1335" spans="1:68">
      <c r="A1335" s="18"/>
      <c r="AM1335" s="74"/>
      <c r="AN1335" s="58"/>
      <c r="AO1335" s="56"/>
      <c r="AP1335" s="56"/>
      <c r="AQ1335" s="56"/>
      <c r="AS1335" s="71"/>
      <c r="AT1335" s="56"/>
      <c r="AU1335" s="56"/>
      <c r="AV1335" s="56"/>
      <c r="AW1335" s="56"/>
      <c r="AX1335" s="56"/>
      <c r="AY1335" s="56"/>
      <c r="AZ1335" s="56"/>
      <c r="BA1335" s="56"/>
      <c r="BB1335" s="56"/>
      <c r="BC1335" s="56"/>
      <c r="BD1335" s="56"/>
      <c r="BE1335" s="56"/>
      <c r="BF1335" s="56"/>
      <c r="BG1335" s="56"/>
      <c r="BH1335" s="56"/>
      <c r="BI1335" s="44"/>
      <c r="BP1335" s="9"/>
    </row>
    <row r="1336" spans="1:68">
      <c r="A1336" s="18"/>
      <c r="AM1336" s="74"/>
      <c r="AN1336" s="58"/>
      <c r="AO1336" s="56"/>
      <c r="AP1336" s="56"/>
      <c r="AQ1336" s="56"/>
      <c r="AS1336" s="71"/>
      <c r="AT1336" s="56"/>
      <c r="AU1336" s="56"/>
      <c r="AV1336" s="56"/>
      <c r="AW1336" s="56"/>
      <c r="AX1336" s="56"/>
      <c r="AY1336" s="56"/>
      <c r="AZ1336" s="56"/>
      <c r="BA1336" s="56"/>
      <c r="BB1336" s="56"/>
      <c r="BC1336" s="56"/>
      <c r="BD1336" s="56"/>
      <c r="BE1336" s="56"/>
      <c r="BF1336" s="56"/>
      <c r="BG1336" s="56"/>
      <c r="BH1336" s="56"/>
      <c r="BI1336" s="44"/>
      <c r="BP1336" s="9"/>
    </row>
    <row r="1337" spans="1:68">
      <c r="A1337" s="18"/>
      <c r="AM1337" s="74"/>
      <c r="AN1337" s="58"/>
      <c r="AO1337" s="56"/>
      <c r="AP1337" s="56"/>
      <c r="AQ1337" s="56"/>
      <c r="AS1337" s="71"/>
      <c r="AT1337" s="56"/>
      <c r="AU1337" s="56"/>
      <c r="AV1337" s="56"/>
      <c r="AW1337" s="56"/>
      <c r="AX1337" s="56"/>
      <c r="AY1337" s="56"/>
      <c r="AZ1337" s="56"/>
      <c r="BA1337" s="56"/>
      <c r="BB1337" s="56"/>
      <c r="BC1337" s="56"/>
      <c r="BD1337" s="56"/>
      <c r="BE1337" s="56"/>
      <c r="BF1337" s="56"/>
      <c r="BG1337" s="56"/>
      <c r="BH1337" s="56"/>
      <c r="BI1337" s="44"/>
      <c r="BP1337" s="9"/>
    </row>
    <row r="1338" spans="1:68">
      <c r="A1338" s="18"/>
      <c r="AM1338" s="74"/>
      <c r="AN1338" s="58"/>
      <c r="AO1338" s="56"/>
      <c r="AP1338" s="56"/>
      <c r="AQ1338" s="56"/>
      <c r="AS1338" s="71"/>
      <c r="AT1338" s="56"/>
      <c r="AU1338" s="56"/>
      <c r="AV1338" s="56"/>
      <c r="AW1338" s="56"/>
      <c r="AX1338" s="56"/>
      <c r="AY1338" s="56"/>
      <c r="AZ1338" s="56"/>
      <c r="BA1338" s="56"/>
      <c r="BB1338" s="56"/>
      <c r="BC1338" s="56"/>
      <c r="BD1338" s="56"/>
      <c r="BE1338" s="56"/>
      <c r="BF1338" s="56"/>
      <c r="BG1338" s="56"/>
      <c r="BH1338" s="56"/>
      <c r="BI1338" s="44"/>
      <c r="BP1338" s="9"/>
    </row>
    <row r="1339" spans="1:68">
      <c r="A1339" s="18"/>
      <c r="AM1339" s="74"/>
      <c r="AN1339" s="58"/>
      <c r="AO1339" s="56"/>
      <c r="AP1339" s="56"/>
      <c r="AQ1339" s="56"/>
      <c r="AS1339" s="71"/>
      <c r="AT1339" s="56"/>
      <c r="AU1339" s="56"/>
      <c r="AV1339" s="56"/>
      <c r="AW1339" s="56"/>
      <c r="AX1339" s="56"/>
      <c r="AY1339" s="56"/>
      <c r="AZ1339" s="56"/>
      <c r="BA1339" s="56"/>
      <c r="BB1339" s="56"/>
      <c r="BC1339" s="56"/>
      <c r="BD1339" s="56"/>
      <c r="BE1339" s="56"/>
      <c r="BF1339" s="56"/>
      <c r="BG1339" s="56"/>
      <c r="BH1339" s="56"/>
      <c r="BI1339" s="44"/>
      <c r="BP1339" s="9"/>
    </row>
    <row r="1340" spans="1:68">
      <c r="A1340" s="18"/>
      <c r="AM1340" s="74"/>
      <c r="AN1340" s="58"/>
      <c r="AO1340" s="56"/>
      <c r="AP1340" s="56"/>
      <c r="AQ1340" s="56"/>
      <c r="AS1340" s="71"/>
      <c r="AT1340" s="56"/>
      <c r="AU1340" s="56"/>
      <c r="AV1340" s="56"/>
      <c r="AW1340" s="56"/>
      <c r="AX1340" s="56"/>
      <c r="AY1340" s="56"/>
      <c r="AZ1340" s="56"/>
      <c r="BA1340" s="56"/>
      <c r="BB1340" s="56"/>
      <c r="BC1340" s="56"/>
      <c r="BD1340" s="56"/>
      <c r="BE1340" s="56"/>
      <c r="BF1340" s="56"/>
      <c r="BG1340" s="56"/>
      <c r="BH1340" s="56"/>
      <c r="BI1340" s="44"/>
      <c r="BP1340" s="9"/>
    </row>
    <row r="1341" spans="1:68">
      <c r="A1341" s="18"/>
      <c r="AM1341" s="74"/>
      <c r="AN1341" s="58"/>
      <c r="AO1341" s="56"/>
      <c r="AP1341" s="56"/>
      <c r="AQ1341" s="56"/>
      <c r="AS1341" s="71"/>
      <c r="AT1341" s="56"/>
      <c r="AU1341" s="56"/>
      <c r="AV1341" s="56"/>
      <c r="AW1341" s="56"/>
      <c r="AX1341" s="56"/>
      <c r="AY1341" s="56"/>
      <c r="AZ1341" s="56"/>
      <c r="BA1341" s="56"/>
      <c r="BB1341" s="56"/>
      <c r="BC1341" s="56"/>
      <c r="BD1341" s="56"/>
      <c r="BE1341" s="56"/>
      <c r="BF1341" s="56"/>
      <c r="BG1341" s="56"/>
      <c r="BH1341" s="56"/>
      <c r="BI1341" s="44"/>
      <c r="BP1341" s="9"/>
    </row>
    <row r="1342" spans="1:68">
      <c r="A1342" s="18"/>
      <c r="AM1342" s="74"/>
      <c r="AN1342" s="58"/>
      <c r="AO1342" s="56"/>
      <c r="AP1342" s="56"/>
      <c r="AQ1342" s="56"/>
      <c r="AS1342" s="71"/>
      <c r="AT1342" s="56"/>
      <c r="AU1342" s="56"/>
      <c r="AV1342" s="56"/>
      <c r="AW1342" s="56"/>
      <c r="AX1342" s="56"/>
      <c r="AY1342" s="56"/>
      <c r="AZ1342" s="56"/>
      <c r="BA1342" s="56"/>
      <c r="BB1342" s="56"/>
      <c r="BC1342" s="56"/>
      <c r="BD1342" s="56"/>
      <c r="BE1342" s="56"/>
      <c r="BF1342" s="56"/>
      <c r="BG1342" s="56"/>
      <c r="BH1342" s="56"/>
      <c r="BI1342" s="44"/>
      <c r="BP1342" s="9"/>
    </row>
    <row r="1343" spans="1:68">
      <c r="A1343" s="18"/>
      <c r="AM1343" s="74"/>
      <c r="AN1343" s="58"/>
      <c r="AO1343" s="56"/>
      <c r="AP1343" s="56"/>
      <c r="AQ1343" s="56"/>
      <c r="AS1343" s="71"/>
      <c r="AT1343" s="56"/>
      <c r="AU1343" s="56"/>
      <c r="AV1343" s="56"/>
      <c r="AW1343" s="56"/>
      <c r="AX1343" s="56"/>
      <c r="AY1343" s="56"/>
      <c r="AZ1343" s="56"/>
      <c r="BA1343" s="56"/>
      <c r="BB1343" s="56"/>
      <c r="BC1343" s="56"/>
      <c r="BD1343" s="56"/>
      <c r="BE1343" s="56"/>
      <c r="BF1343" s="56"/>
      <c r="BG1343" s="56"/>
      <c r="BH1343" s="56"/>
      <c r="BI1343" s="44"/>
      <c r="BP1343" s="9"/>
    </row>
    <row r="1344" spans="1:68">
      <c r="A1344" s="18"/>
      <c r="AM1344" s="74"/>
      <c r="AN1344" s="58"/>
      <c r="AO1344" s="56"/>
      <c r="AP1344" s="56"/>
      <c r="AQ1344" s="56"/>
      <c r="AS1344" s="71"/>
      <c r="AT1344" s="56"/>
      <c r="AU1344" s="56"/>
      <c r="AV1344" s="56"/>
      <c r="AW1344" s="56"/>
      <c r="AX1344" s="56"/>
      <c r="AY1344" s="56"/>
      <c r="AZ1344" s="56"/>
      <c r="BA1344" s="56"/>
      <c r="BB1344" s="56"/>
      <c r="BC1344" s="56"/>
      <c r="BD1344" s="56"/>
      <c r="BE1344" s="56"/>
      <c r="BF1344" s="56"/>
      <c r="BG1344" s="56"/>
      <c r="BH1344" s="56"/>
      <c r="BI1344" s="44"/>
      <c r="BP1344" s="9"/>
    </row>
    <row r="1345" spans="1:68">
      <c r="A1345" s="18"/>
      <c r="AM1345" s="74"/>
      <c r="AN1345" s="58"/>
      <c r="AO1345" s="56"/>
      <c r="AP1345" s="56"/>
      <c r="AQ1345" s="56"/>
      <c r="AS1345" s="71"/>
      <c r="AT1345" s="56"/>
      <c r="AU1345" s="56"/>
      <c r="AV1345" s="56"/>
      <c r="AW1345" s="56"/>
      <c r="AX1345" s="56"/>
      <c r="AY1345" s="56"/>
      <c r="AZ1345" s="56"/>
      <c r="BA1345" s="56"/>
      <c r="BB1345" s="56"/>
      <c r="BC1345" s="56"/>
      <c r="BD1345" s="56"/>
      <c r="BE1345" s="56"/>
      <c r="BF1345" s="56"/>
      <c r="BG1345" s="56"/>
      <c r="BH1345" s="56"/>
      <c r="BI1345" s="44"/>
      <c r="BP1345" s="9"/>
    </row>
    <row r="1346" spans="1:68">
      <c r="A1346" s="18"/>
      <c r="AM1346" s="74"/>
      <c r="AN1346" s="58"/>
      <c r="AO1346" s="56"/>
      <c r="AP1346" s="56"/>
      <c r="AQ1346" s="56"/>
      <c r="AS1346" s="71"/>
      <c r="AT1346" s="56"/>
      <c r="AU1346" s="56"/>
      <c r="AV1346" s="56"/>
      <c r="AW1346" s="56"/>
      <c r="AX1346" s="56"/>
      <c r="AY1346" s="56"/>
      <c r="AZ1346" s="56"/>
      <c r="BA1346" s="56"/>
      <c r="BB1346" s="56"/>
      <c r="BC1346" s="56"/>
      <c r="BD1346" s="56"/>
      <c r="BE1346" s="56"/>
      <c r="BF1346" s="56"/>
      <c r="BG1346" s="56"/>
      <c r="BH1346" s="56"/>
      <c r="BI1346" s="44"/>
      <c r="BP1346" s="9"/>
    </row>
    <row r="1347" spans="1:68">
      <c r="A1347" s="18"/>
      <c r="AM1347" s="74"/>
      <c r="AN1347" s="58"/>
      <c r="AO1347" s="56"/>
      <c r="AP1347" s="56"/>
      <c r="AQ1347" s="56"/>
      <c r="AS1347" s="71"/>
      <c r="AT1347" s="56"/>
      <c r="AU1347" s="56"/>
      <c r="AV1347" s="56"/>
      <c r="AW1347" s="56"/>
      <c r="AX1347" s="56"/>
      <c r="AY1347" s="56"/>
      <c r="AZ1347" s="56"/>
      <c r="BA1347" s="56"/>
      <c r="BB1347" s="56"/>
      <c r="BC1347" s="56"/>
      <c r="BD1347" s="56"/>
      <c r="BE1347" s="56"/>
      <c r="BF1347" s="56"/>
      <c r="BG1347" s="56"/>
      <c r="BH1347" s="56"/>
      <c r="BI1347" s="44"/>
      <c r="BP1347" s="9"/>
    </row>
    <row r="1348" spans="1:68">
      <c r="A1348" s="18"/>
      <c r="AM1348" s="74"/>
      <c r="AN1348" s="58"/>
      <c r="AO1348" s="56"/>
      <c r="AP1348" s="56"/>
      <c r="AQ1348" s="56"/>
      <c r="AS1348" s="71"/>
      <c r="AT1348" s="56"/>
      <c r="AU1348" s="56"/>
      <c r="AV1348" s="56"/>
      <c r="AW1348" s="56"/>
      <c r="AX1348" s="56"/>
      <c r="AY1348" s="56"/>
      <c r="AZ1348" s="56"/>
      <c r="BA1348" s="56"/>
      <c r="BB1348" s="56"/>
      <c r="BC1348" s="56"/>
      <c r="BD1348" s="56"/>
      <c r="BE1348" s="56"/>
      <c r="BF1348" s="56"/>
      <c r="BG1348" s="56"/>
      <c r="BH1348" s="56"/>
      <c r="BI1348" s="44"/>
      <c r="BP1348" s="9"/>
    </row>
    <row r="1349" spans="1:68">
      <c r="A1349" s="18"/>
      <c r="AM1349" s="74"/>
      <c r="AN1349" s="58"/>
      <c r="AO1349" s="56"/>
      <c r="AP1349" s="56"/>
      <c r="AQ1349" s="56"/>
      <c r="AS1349" s="71"/>
      <c r="AT1349" s="56"/>
      <c r="AU1349" s="56"/>
      <c r="AV1349" s="56"/>
      <c r="AW1349" s="56"/>
      <c r="AX1349" s="56"/>
      <c r="AY1349" s="56"/>
      <c r="AZ1349" s="56"/>
      <c r="BA1349" s="56"/>
      <c r="BB1349" s="56"/>
      <c r="BC1349" s="56"/>
      <c r="BD1349" s="56"/>
      <c r="BE1349" s="56"/>
      <c r="BF1349" s="56"/>
      <c r="BG1349" s="56"/>
      <c r="BH1349" s="56"/>
      <c r="BI1349" s="44"/>
      <c r="BP1349" s="9"/>
    </row>
    <row r="1350" spans="1:68">
      <c r="A1350" s="18"/>
      <c r="AM1350" s="74"/>
      <c r="AN1350" s="58"/>
      <c r="AO1350" s="56"/>
      <c r="AP1350" s="56"/>
      <c r="AQ1350" s="56"/>
      <c r="AS1350" s="71"/>
      <c r="AT1350" s="56"/>
      <c r="AU1350" s="56"/>
      <c r="AV1350" s="56"/>
      <c r="AW1350" s="56"/>
      <c r="AX1350" s="56"/>
      <c r="AY1350" s="56"/>
      <c r="AZ1350" s="56"/>
      <c r="BA1350" s="56"/>
      <c r="BB1350" s="56"/>
      <c r="BC1350" s="56"/>
      <c r="BD1350" s="56"/>
      <c r="BE1350" s="56"/>
      <c r="BF1350" s="56"/>
      <c r="BG1350" s="56"/>
      <c r="BH1350" s="56"/>
      <c r="BI1350" s="44"/>
      <c r="BP1350" s="9"/>
    </row>
    <row r="1351" spans="1:68">
      <c r="A1351" s="18"/>
      <c r="AM1351" s="74"/>
      <c r="AN1351" s="58"/>
      <c r="AO1351" s="56"/>
      <c r="AP1351" s="56"/>
      <c r="AQ1351" s="56"/>
      <c r="AS1351" s="71"/>
      <c r="AT1351" s="56"/>
      <c r="AU1351" s="56"/>
      <c r="AV1351" s="56"/>
      <c r="AW1351" s="56"/>
      <c r="AX1351" s="56"/>
      <c r="AY1351" s="56"/>
      <c r="AZ1351" s="56"/>
      <c r="BA1351" s="56"/>
      <c r="BB1351" s="56"/>
      <c r="BC1351" s="56"/>
      <c r="BD1351" s="56"/>
      <c r="BE1351" s="56"/>
      <c r="BF1351" s="56"/>
      <c r="BG1351" s="56"/>
      <c r="BH1351" s="56"/>
      <c r="BI1351" s="44"/>
      <c r="BP1351" s="9"/>
    </row>
    <row r="1352" spans="1:68">
      <c r="A1352" s="18"/>
      <c r="AM1352" s="74"/>
      <c r="AN1352" s="58"/>
      <c r="AO1352" s="56"/>
      <c r="AP1352" s="56"/>
      <c r="AQ1352" s="56"/>
      <c r="AS1352" s="71"/>
      <c r="AT1352" s="56"/>
      <c r="AU1352" s="56"/>
      <c r="AV1352" s="56"/>
      <c r="AW1352" s="56"/>
      <c r="AX1352" s="56"/>
      <c r="AY1352" s="56"/>
      <c r="AZ1352" s="56"/>
      <c r="BA1352" s="56"/>
      <c r="BB1352" s="56"/>
      <c r="BC1352" s="56"/>
      <c r="BD1352" s="56"/>
      <c r="BE1352" s="56"/>
      <c r="BF1352" s="56"/>
      <c r="BG1352" s="56"/>
      <c r="BH1352" s="56"/>
      <c r="BI1352" s="44"/>
      <c r="BP1352" s="9"/>
    </row>
    <row r="1353" spans="1:68">
      <c r="A1353" s="18"/>
      <c r="AM1353" s="74"/>
      <c r="AN1353" s="58"/>
      <c r="AO1353" s="56"/>
      <c r="AP1353" s="56"/>
      <c r="AQ1353" s="56"/>
      <c r="AS1353" s="71"/>
      <c r="AT1353" s="56"/>
      <c r="AU1353" s="56"/>
      <c r="AV1353" s="56"/>
      <c r="AW1353" s="56"/>
      <c r="AX1353" s="56"/>
      <c r="AY1353" s="56"/>
      <c r="AZ1353" s="56"/>
      <c r="BA1353" s="56"/>
      <c r="BB1353" s="56"/>
      <c r="BC1353" s="56"/>
      <c r="BD1353" s="56"/>
      <c r="BE1353" s="56"/>
      <c r="BF1353" s="56"/>
      <c r="BG1353" s="56"/>
      <c r="BH1353" s="56"/>
      <c r="BI1353" s="44"/>
      <c r="BP1353" s="9"/>
    </row>
    <row r="1354" spans="1:68">
      <c r="A1354" s="18"/>
      <c r="AM1354" s="74"/>
      <c r="AN1354" s="58"/>
      <c r="AO1354" s="56"/>
      <c r="AP1354" s="56"/>
      <c r="AQ1354" s="56"/>
      <c r="AS1354" s="71"/>
      <c r="AT1354" s="56"/>
      <c r="AU1354" s="56"/>
      <c r="AV1354" s="56"/>
      <c r="AW1354" s="56"/>
      <c r="AX1354" s="56"/>
      <c r="AY1354" s="56"/>
      <c r="AZ1354" s="56"/>
      <c r="BA1354" s="56"/>
      <c r="BB1354" s="56"/>
      <c r="BC1354" s="56"/>
      <c r="BD1354" s="56"/>
      <c r="BE1354" s="56"/>
      <c r="BF1354" s="56"/>
      <c r="BG1354" s="56"/>
      <c r="BH1354" s="56"/>
      <c r="BI1354" s="44"/>
      <c r="BP1354" s="9"/>
    </row>
    <row r="1355" spans="1:68">
      <c r="A1355" s="18"/>
      <c r="AM1355" s="74"/>
      <c r="AN1355" s="58"/>
      <c r="AO1355" s="56"/>
      <c r="AP1355" s="56"/>
      <c r="AQ1355" s="56"/>
      <c r="AS1355" s="71"/>
      <c r="AT1355" s="56"/>
      <c r="AU1355" s="56"/>
      <c r="AV1355" s="56"/>
      <c r="AW1355" s="56"/>
      <c r="AX1355" s="56"/>
      <c r="AY1355" s="56"/>
      <c r="AZ1355" s="56"/>
      <c r="BA1355" s="56"/>
      <c r="BB1355" s="56"/>
      <c r="BC1355" s="56"/>
      <c r="BD1355" s="56"/>
      <c r="BE1355" s="56"/>
      <c r="BF1355" s="56"/>
      <c r="BG1355" s="56"/>
      <c r="BH1355" s="56"/>
      <c r="BI1355" s="44"/>
      <c r="BP1355" s="9"/>
    </row>
    <row r="1356" spans="1:68">
      <c r="A1356" s="18"/>
      <c r="AM1356" s="74"/>
      <c r="AN1356" s="58"/>
      <c r="AO1356" s="56"/>
      <c r="AP1356" s="56"/>
      <c r="AQ1356" s="56"/>
      <c r="AS1356" s="71"/>
      <c r="AT1356" s="56"/>
      <c r="AU1356" s="56"/>
      <c r="AV1356" s="56"/>
      <c r="AW1356" s="56"/>
      <c r="AX1356" s="56"/>
      <c r="AY1356" s="56"/>
      <c r="AZ1356" s="56"/>
      <c r="BA1356" s="56"/>
      <c r="BB1356" s="56"/>
      <c r="BC1356" s="56"/>
      <c r="BD1356" s="56"/>
      <c r="BE1356" s="56"/>
      <c r="BF1356" s="56"/>
      <c r="BG1356" s="56"/>
      <c r="BH1356" s="56"/>
      <c r="BI1356" s="44"/>
      <c r="BP1356" s="9"/>
    </row>
    <row r="1357" spans="1:68">
      <c r="A1357" s="18"/>
      <c r="AM1357" s="74"/>
      <c r="AN1357" s="58"/>
      <c r="AO1357" s="56"/>
      <c r="AP1357" s="56"/>
      <c r="AQ1357" s="56"/>
      <c r="AS1357" s="71"/>
      <c r="AT1357" s="56"/>
      <c r="AU1357" s="56"/>
      <c r="AV1357" s="56"/>
      <c r="AW1357" s="56"/>
      <c r="AX1357" s="56"/>
      <c r="AY1357" s="56"/>
      <c r="AZ1357" s="56"/>
      <c r="BA1357" s="56"/>
      <c r="BB1357" s="56"/>
      <c r="BC1357" s="56"/>
      <c r="BD1357" s="56"/>
      <c r="BE1357" s="56"/>
      <c r="BF1357" s="56"/>
      <c r="BG1357" s="56"/>
      <c r="BH1357" s="56"/>
      <c r="BI1357" s="44"/>
      <c r="BP1357" s="9"/>
    </row>
    <row r="1358" spans="1:68">
      <c r="A1358" s="18"/>
      <c r="AM1358" s="74"/>
      <c r="AN1358" s="58"/>
      <c r="AO1358" s="56"/>
      <c r="AP1358" s="56"/>
      <c r="AQ1358" s="56"/>
      <c r="AS1358" s="71"/>
      <c r="AT1358" s="56"/>
      <c r="AU1358" s="56"/>
      <c r="AV1358" s="56"/>
      <c r="AW1358" s="56"/>
      <c r="AX1358" s="56"/>
      <c r="AY1358" s="56"/>
      <c r="AZ1358" s="56"/>
      <c r="BA1358" s="56"/>
      <c r="BB1358" s="56"/>
      <c r="BC1358" s="56"/>
      <c r="BD1358" s="56"/>
      <c r="BE1358" s="56"/>
      <c r="BF1358" s="56"/>
      <c r="BG1358" s="56"/>
      <c r="BH1358" s="56"/>
      <c r="BI1358" s="44"/>
      <c r="BP1358" s="9"/>
    </row>
    <row r="1359" spans="1:68">
      <c r="A1359" s="18"/>
      <c r="AM1359" s="74"/>
      <c r="AN1359" s="58"/>
      <c r="AO1359" s="56"/>
      <c r="AP1359" s="56"/>
      <c r="AQ1359" s="56"/>
      <c r="AS1359" s="71"/>
      <c r="AT1359" s="56"/>
      <c r="AU1359" s="56"/>
      <c r="AV1359" s="56"/>
      <c r="AW1359" s="56"/>
      <c r="AX1359" s="56"/>
      <c r="AY1359" s="56"/>
      <c r="AZ1359" s="56"/>
      <c r="BA1359" s="56"/>
      <c r="BB1359" s="56"/>
      <c r="BC1359" s="56"/>
      <c r="BD1359" s="56"/>
      <c r="BE1359" s="56"/>
      <c r="BF1359" s="56"/>
      <c r="BG1359" s="56"/>
      <c r="BH1359" s="56"/>
      <c r="BI1359" s="44"/>
      <c r="BP1359" s="9"/>
    </row>
    <row r="1360" spans="1:68">
      <c r="A1360" s="18"/>
      <c r="AM1360" s="74"/>
      <c r="AN1360" s="58"/>
      <c r="AO1360" s="56"/>
      <c r="AP1360" s="56"/>
      <c r="AQ1360" s="56"/>
      <c r="AS1360" s="71"/>
      <c r="AT1360" s="56"/>
      <c r="AU1360" s="56"/>
      <c r="AV1360" s="56"/>
      <c r="AW1360" s="56"/>
      <c r="AX1360" s="56"/>
      <c r="AY1360" s="56"/>
      <c r="AZ1360" s="56"/>
      <c r="BA1360" s="56"/>
      <c r="BB1360" s="56"/>
      <c r="BC1360" s="56"/>
      <c r="BD1360" s="56"/>
      <c r="BE1360" s="56"/>
      <c r="BF1360" s="56"/>
      <c r="BG1360" s="56"/>
      <c r="BH1360" s="56"/>
      <c r="BI1360" s="44"/>
      <c r="BP1360" s="9"/>
    </row>
    <row r="1361" spans="1:68">
      <c r="A1361" s="18"/>
      <c r="AM1361" s="74"/>
      <c r="AN1361" s="58"/>
      <c r="AO1361" s="56"/>
      <c r="AP1361" s="56"/>
      <c r="AQ1361" s="56"/>
      <c r="AS1361" s="71"/>
      <c r="AT1361" s="56"/>
      <c r="AU1361" s="56"/>
      <c r="AV1361" s="56"/>
      <c r="AW1361" s="56"/>
      <c r="AX1361" s="56"/>
      <c r="AY1361" s="56"/>
      <c r="AZ1361" s="56"/>
      <c r="BA1361" s="56"/>
      <c r="BB1361" s="56"/>
      <c r="BC1361" s="56"/>
      <c r="BD1361" s="56"/>
      <c r="BE1361" s="56"/>
      <c r="BF1361" s="56"/>
      <c r="BG1361" s="56"/>
      <c r="BH1361" s="56"/>
      <c r="BI1361" s="44"/>
      <c r="BP1361" s="9"/>
    </row>
    <row r="1362" spans="1:68">
      <c r="A1362" s="18"/>
      <c r="AM1362" s="74"/>
      <c r="AN1362" s="58"/>
      <c r="AO1362" s="56"/>
      <c r="AP1362" s="56"/>
      <c r="AQ1362" s="56"/>
      <c r="AS1362" s="71"/>
      <c r="AT1362" s="56"/>
      <c r="AU1362" s="56"/>
      <c r="AV1362" s="56"/>
      <c r="AW1362" s="56"/>
      <c r="AX1362" s="56"/>
      <c r="AY1362" s="56"/>
      <c r="AZ1362" s="56"/>
      <c r="BA1362" s="56"/>
      <c r="BB1362" s="56"/>
      <c r="BC1362" s="56"/>
      <c r="BD1362" s="56"/>
      <c r="BE1362" s="56"/>
      <c r="BF1362" s="56"/>
      <c r="BG1362" s="56"/>
      <c r="BH1362" s="56"/>
      <c r="BI1362" s="44"/>
      <c r="BP1362" s="9"/>
    </row>
    <row r="1363" spans="1:68">
      <c r="A1363" s="18"/>
      <c r="AM1363" s="74"/>
      <c r="AN1363" s="58"/>
      <c r="AO1363" s="56"/>
      <c r="AP1363" s="56"/>
      <c r="AQ1363" s="56"/>
      <c r="AS1363" s="71"/>
      <c r="AT1363" s="56"/>
      <c r="AU1363" s="56"/>
      <c r="AV1363" s="56"/>
      <c r="AW1363" s="56"/>
      <c r="AX1363" s="56"/>
      <c r="AY1363" s="56"/>
      <c r="AZ1363" s="56"/>
      <c r="BA1363" s="56"/>
      <c r="BB1363" s="56"/>
      <c r="BC1363" s="56"/>
      <c r="BD1363" s="56"/>
      <c r="BE1363" s="56"/>
      <c r="BF1363" s="56"/>
      <c r="BG1363" s="56"/>
      <c r="BH1363" s="56"/>
      <c r="BI1363" s="44"/>
      <c r="BP1363" s="9"/>
    </row>
    <row r="1364" spans="1:68">
      <c r="A1364" s="18"/>
      <c r="AM1364" s="74"/>
      <c r="AN1364" s="58"/>
      <c r="AO1364" s="56"/>
      <c r="AP1364" s="56"/>
      <c r="AQ1364" s="56"/>
      <c r="AS1364" s="71"/>
      <c r="AT1364" s="56"/>
      <c r="AU1364" s="56"/>
      <c r="AV1364" s="56"/>
      <c r="AW1364" s="56"/>
      <c r="AX1364" s="56"/>
      <c r="AY1364" s="56"/>
      <c r="AZ1364" s="56"/>
      <c r="BA1364" s="56"/>
      <c r="BB1364" s="56"/>
      <c r="BC1364" s="56"/>
      <c r="BD1364" s="56"/>
      <c r="BE1364" s="56"/>
      <c r="BF1364" s="56"/>
      <c r="BG1364" s="56"/>
      <c r="BH1364" s="56"/>
      <c r="BI1364" s="44"/>
      <c r="BP1364" s="9"/>
    </row>
    <row r="1365" spans="1:68">
      <c r="A1365" s="18"/>
      <c r="AM1365" s="74"/>
      <c r="AN1365" s="58"/>
      <c r="AO1365" s="56"/>
      <c r="AP1365" s="56"/>
      <c r="AQ1365" s="56"/>
      <c r="AS1365" s="71"/>
      <c r="AT1365" s="56"/>
      <c r="AU1365" s="56"/>
      <c r="AV1365" s="56"/>
      <c r="AW1365" s="56"/>
      <c r="AX1365" s="56"/>
      <c r="AY1365" s="56"/>
      <c r="AZ1365" s="56"/>
      <c r="BA1365" s="56"/>
      <c r="BB1365" s="56"/>
      <c r="BC1365" s="56"/>
      <c r="BD1365" s="56"/>
      <c r="BE1365" s="56"/>
      <c r="BF1365" s="56"/>
      <c r="BG1365" s="56"/>
      <c r="BH1365" s="56"/>
      <c r="BI1365" s="44"/>
      <c r="BP1365" s="9"/>
    </row>
    <row r="1366" spans="1:68">
      <c r="A1366" s="18"/>
      <c r="AM1366" s="74"/>
      <c r="AN1366" s="58"/>
      <c r="AO1366" s="56"/>
      <c r="AP1366" s="56"/>
      <c r="AQ1366" s="56"/>
      <c r="AS1366" s="71"/>
      <c r="AT1366" s="56"/>
      <c r="AU1366" s="56"/>
      <c r="AV1366" s="56"/>
      <c r="AW1366" s="56"/>
      <c r="AX1366" s="56"/>
      <c r="AY1366" s="56"/>
      <c r="AZ1366" s="56"/>
      <c r="BA1366" s="56"/>
      <c r="BB1366" s="56"/>
      <c r="BC1366" s="56"/>
      <c r="BD1366" s="56"/>
      <c r="BE1366" s="56"/>
      <c r="BF1366" s="56"/>
      <c r="BG1366" s="56"/>
      <c r="BH1366" s="56"/>
      <c r="BI1366" s="44"/>
      <c r="BP1366" s="9"/>
    </row>
    <row r="1367" spans="1:68">
      <c r="A1367" s="18"/>
      <c r="AM1367" s="74"/>
      <c r="AN1367" s="58"/>
      <c r="AO1367" s="56"/>
      <c r="AP1367" s="56"/>
      <c r="AQ1367" s="56"/>
      <c r="AS1367" s="71"/>
      <c r="AT1367" s="56"/>
      <c r="AU1367" s="56"/>
      <c r="AV1367" s="56"/>
      <c r="AW1367" s="56"/>
      <c r="AX1367" s="56"/>
      <c r="AY1367" s="56"/>
      <c r="AZ1367" s="56"/>
      <c r="BA1367" s="56"/>
      <c r="BB1367" s="56"/>
      <c r="BC1367" s="56"/>
      <c r="BD1367" s="56"/>
      <c r="BE1367" s="56"/>
      <c r="BF1367" s="56"/>
      <c r="BG1367" s="56"/>
      <c r="BH1367" s="56"/>
      <c r="BI1367" s="44"/>
      <c r="BP1367" s="9"/>
    </row>
    <row r="1368" spans="1:68">
      <c r="A1368" s="18"/>
      <c r="AM1368" s="74"/>
      <c r="AN1368" s="58"/>
      <c r="AO1368" s="56"/>
      <c r="AP1368" s="56"/>
      <c r="AQ1368" s="56"/>
      <c r="AS1368" s="71"/>
      <c r="AT1368" s="56"/>
      <c r="AU1368" s="56"/>
      <c r="AV1368" s="56"/>
      <c r="AW1368" s="56"/>
      <c r="AX1368" s="56"/>
      <c r="AY1368" s="56"/>
      <c r="AZ1368" s="56"/>
      <c r="BA1368" s="56"/>
      <c r="BB1368" s="56"/>
      <c r="BC1368" s="56"/>
      <c r="BD1368" s="56"/>
      <c r="BE1368" s="56"/>
      <c r="BF1368" s="56"/>
      <c r="BG1368" s="56"/>
      <c r="BH1368" s="56"/>
      <c r="BI1368" s="44"/>
      <c r="BP1368" s="9"/>
    </row>
    <row r="1369" spans="1:68">
      <c r="A1369" s="18"/>
      <c r="AM1369" s="74"/>
      <c r="AN1369" s="58"/>
      <c r="AO1369" s="56"/>
      <c r="AP1369" s="56"/>
      <c r="AQ1369" s="56"/>
      <c r="AS1369" s="71"/>
      <c r="AT1369" s="56"/>
      <c r="AU1369" s="56"/>
      <c r="AV1369" s="56"/>
      <c r="AW1369" s="56"/>
      <c r="AX1369" s="56"/>
      <c r="AY1369" s="56"/>
      <c r="AZ1369" s="56"/>
      <c r="BA1369" s="56"/>
      <c r="BB1369" s="56"/>
      <c r="BC1369" s="56"/>
      <c r="BD1369" s="56"/>
      <c r="BE1369" s="56"/>
      <c r="BF1369" s="56"/>
      <c r="BG1369" s="56"/>
      <c r="BH1369" s="56"/>
      <c r="BI1369" s="44"/>
      <c r="BP1369" s="9"/>
    </row>
    <row r="1370" spans="1:68">
      <c r="A1370" s="18"/>
      <c r="AM1370" s="74"/>
      <c r="AN1370" s="58"/>
      <c r="AO1370" s="56"/>
      <c r="AP1370" s="56"/>
      <c r="AQ1370" s="56"/>
      <c r="AS1370" s="71"/>
      <c r="AT1370" s="56"/>
      <c r="AU1370" s="56"/>
      <c r="AV1370" s="56"/>
      <c r="AW1370" s="56"/>
      <c r="AX1370" s="56"/>
      <c r="AY1370" s="56"/>
      <c r="AZ1370" s="56"/>
      <c r="BA1370" s="56"/>
      <c r="BB1370" s="56"/>
      <c r="BC1370" s="56"/>
      <c r="BD1370" s="56"/>
      <c r="BE1370" s="56"/>
      <c r="BF1370" s="56"/>
      <c r="BG1370" s="56"/>
      <c r="BH1370" s="56"/>
      <c r="BI1370" s="44"/>
      <c r="BP1370" s="9"/>
    </row>
    <row r="1371" spans="1:68">
      <c r="A1371" s="18"/>
      <c r="AM1371" s="74"/>
      <c r="AN1371" s="58"/>
      <c r="AO1371" s="56"/>
      <c r="AP1371" s="56"/>
      <c r="AQ1371" s="56"/>
      <c r="AS1371" s="71"/>
      <c r="AT1371" s="56"/>
      <c r="AU1371" s="56"/>
      <c r="AV1371" s="56"/>
      <c r="AW1371" s="56"/>
      <c r="AX1371" s="56"/>
      <c r="AY1371" s="56"/>
      <c r="AZ1371" s="56"/>
      <c r="BA1371" s="56"/>
      <c r="BB1371" s="56"/>
      <c r="BC1371" s="56"/>
      <c r="BD1371" s="56"/>
      <c r="BE1371" s="56"/>
      <c r="BF1371" s="56"/>
      <c r="BG1371" s="56"/>
      <c r="BH1371" s="56"/>
      <c r="BI1371" s="44"/>
      <c r="BP1371" s="9"/>
    </row>
    <row r="1372" spans="1:68">
      <c r="A1372" s="18"/>
      <c r="AM1372" s="74"/>
      <c r="AN1372" s="58"/>
      <c r="AO1372" s="56"/>
      <c r="AP1372" s="56"/>
      <c r="AQ1372" s="56"/>
      <c r="AS1372" s="71"/>
      <c r="AT1372" s="56"/>
      <c r="AU1372" s="56"/>
      <c r="AV1372" s="56"/>
      <c r="AW1372" s="56"/>
      <c r="AX1372" s="56"/>
      <c r="AY1372" s="56"/>
      <c r="AZ1372" s="56"/>
      <c r="BA1372" s="56"/>
      <c r="BB1372" s="56"/>
      <c r="BC1372" s="56"/>
      <c r="BD1372" s="56"/>
      <c r="BE1372" s="56"/>
      <c r="BF1372" s="56"/>
      <c r="BG1372" s="56"/>
      <c r="BH1372" s="56"/>
      <c r="BI1372" s="44"/>
      <c r="BP1372" s="9"/>
    </row>
    <row r="1373" spans="1:68">
      <c r="A1373" s="18"/>
      <c r="AM1373" s="74"/>
      <c r="AN1373" s="58"/>
      <c r="AO1373" s="56"/>
      <c r="AP1373" s="56"/>
      <c r="AQ1373" s="56"/>
      <c r="AS1373" s="71"/>
      <c r="AT1373" s="56"/>
      <c r="AU1373" s="56"/>
      <c r="AV1373" s="56"/>
      <c r="AW1373" s="56"/>
      <c r="AX1373" s="56"/>
      <c r="AY1373" s="56"/>
      <c r="AZ1373" s="56"/>
      <c r="BA1373" s="56"/>
      <c r="BB1373" s="56"/>
      <c r="BC1373" s="56"/>
      <c r="BD1373" s="56"/>
      <c r="BE1373" s="56"/>
      <c r="BF1373" s="56"/>
      <c r="BG1373" s="56"/>
      <c r="BH1373" s="56"/>
      <c r="BI1373" s="44"/>
      <c r="BP1373" s="9"/>
    </row>
    <row r="1374" spans="1:68">
      <c r="A1374" s="18"/>
      <c r="AM1374" s="74"/>
      <c r="AN1374" s="58"/>
      <c r="AO1374" s="56"/>
      <c r="AP1374" s="56"/>
      <c r="AQ1374" s="56"/>
      <c r="AS1374" s="71"/>
      <c r="AT1374" s="56"/>
      <c r="AU1374" s="56"/>
      <c r="AV1374" s="56"/>
      <c r="AW1374" s="56"/>
      <c r="AX1374" s="56"/>
      <c r="AY1374" s="56"/>
      <c r="AZ1374" s="56"/>
      <c r="BA1374" s="56"/>
      <c r="BB1374" s="56"/>
      <c r="BC1374" s="56"/>
      <c r="BD1374" s="56"/>
      <c r="BE1374" s="56"/>
      <c r="BF1374" s="56"/>
      <c r="BG1374" s="56"/>
      <c r="BH1374" s="56"/>
      <c r="BI1374" s="44"/>
      <c r="BP1374" s="9"/>
    </row>
    <row r="1375" spans="1:68">
      <c r="A1375" s="18"/>
      <c r="AM1375" s="74"/>
      <c r="AN1375" s="58"/>
      <c r="AO1375" s="56"/>
      <c r="AP1375" s="56"/>
      <c r="AQ1375" s="56"/>
      <c r="AS1375" s="71"/>
      <c r="AT1375" s="56"/>
      <c r="AU1375" s="56"/>
      <c r="AV1375" s="56"/>
      <c r="AW1375" s="56"/>
      <c r="AX1375" s="56"/>
      <c r="AY1375" s="56"/>
      <c r="AZ1375" s="56"/>
      <c r="BA1375" s="56"/>
      <c r="BB1375" s="56"/>
      <c r="BC1375" s="56"/>
      <c r="BD1375" s="56"/>
      <c r="BE1375" s="56"/>
      <c r="BF1375" s="56"/>
      <c r="BG1375" s="56"/>
      <c r="BH1375" s="56"/>
      <c r="BI1375" s="44"/>
      <c r="BP1375" s="9"/>
    </row>
    <row r="1376" spans="1:68">
      <c r="A1376" s="18"/>
      <c r="AM1376" s="74"/>
      <c r="AN1376" s="58"/>
      <c r="AO1376" s="56"/>
      <c r="AP1376" s="56"/>
      <c r="AQ1376" s="56"/>
      <c r="AS1376" s="71"/>
      <c r="AT1376" s="56"/>
      <c r="AU1376" s="56"/>
      <c r="AV1376" s="56"/>
      <c r="AW1376" s="56"/>
      <c r="AX1376" s="56"/>
      <c r="AY1376" s="56"/>
      <c r="AZ1376" s="56"/>
      <c r="BA1376" s="56"/>
      <c r="BB1376" s="56"/>
      <c r="BC1376" s="56"/>
      <c r="BD1376" s="56"/>
      <c r="BE1376" s="56"/>
      <c r="BF1376" s="56"/>
      <c r="BG1376" s="56"/>
      <c r="BH1376" s="56"/>
      <c r="BI1376" s="44"/>
      <c r="BP1376" s="9"/>
    </row>
    <row r="1377" spans="1:68">
      <c r="A1377" s="18"/>
      <c r="AM1377" s="74"/>
      <c r="AN1377" s="58"/>
      <c r="AO1377" s="56"/>
      <c r="AP1377" s="56"/>
      <c r="AQ1377" s="56"/>
      <c r="AS1377" s="71"/>
      <c r="AT1377" s="56"/>
      <c r="AU1377" s="56"/>
      <c r="AV1377" s="56"/>
      <c r="AW1377" s="56"/>
      <c r="AX1377" s="56"/>
      <c r="AY1377" s="56"/>
      <c r="AZ1377" s="56"/>
      <c r="BA1377" s="56"/>
      <c r="BB1377" s="56"/>
      <c r="BC1377" s="56"/>
      <c r="BD1377" s="56"/>
      <c r="BE1377" s="56"/>
      <c r="BF1377" s="56"/>
      <c r="BG1377" s="56"/>
      <c r="BH1377" s="56"/>
      <c r="BI1377" s="44"/>
      <c r="BP1377" s="9"/>
    </row>
    <row r="1378" spans="1:68">
      <c r="A1378" s="18"/>
      <c r="AM1378" s="74"/>
      <c r="AN1378" s="58"/>
      <c r="AO1378" s="56"/>
      <c r="AP1378" s="56"/>
      <c r="AQ1378" s="56"/>
      <c r="AS1378" s="71"/>
      <c r="AT1378" s="56"/>
      <c r="AU1378" s="56"/>
      <c r="AV1378" s="56"/>
      <c r="AW1378" s="56"/>
      <c r="AX1378" s="56"/>
      <c r="AY1378" s="56"/>
      <c r="AZ1378" s="56"/>
      <c r="BA1378" s="56"/>
      <c r="BB1378" s="56"/>
      <c r="BC1378" s="56"/>
      <c r="BD1378" s="56"/>
      <c r="BE1378" s="56"/>
      <c r="BF1378" s="56"/>
      <c r="BG1378" s="56"/>
      <c r="BH1378" s="56"/>
      <c r="BI1378" s="44"/>
      <c r="BP1378" s="9"/>
    </row>
    <row r="1379" spans="1:68">
      <c r="A1379" s="18"/>
      <c r="AM1379" s="74"/>
      <c r="AN1379" s="58"/>
      <c r="AO1379" s="56"/>
      <c r="AP1379" s="56"/>
      <c r="AQ1379" s="56"/>
      <c r="AS1379" s="71"/>
      <c r="AT1379" s="56"/>
      <c r="AU1379" s="56"/>
      <c r="AV1379" s="56"/>
      <c r="AW1379" s="56"/>
      <c r="AX1379" s="56"/>
      <c r="AY1379" s="56"/>
      <c r="AZ1379" s="56"/>
      <c r="BA1379" s="56"/>
      <c r="BB1379" s="56"/>
      <c r="BC1379" s="56"/>
      <c r="BD1379" s="56"/>
      <c r="BE1379" s="56"/>
      <c r="BF1379" s="56"/>
      <c r="BG1379" s="56"/>
      <c r="BH1379" s="56"/>
      <c r="BI1379" s="44"/>
      <c r="BP1379" s="9"/>
    </row>
    <row r="1380" spans="1:68">
      <c r="A1380" s="18"/>
      <c r="AM1380" s="74"/>
      <c r="AN1380" s="58"/>
      <c r="AO1380" s="56"/>
      <c r="AP1380" s="56"/>
      <c r="AQ1380" s="56"/>
      <c r="AS1380" s="71"/>
      <c r="AT1380" s="56"/>
      <c r="AU1380" s="56"/>
      <c r="AV1380" s="56"/>
      <c r="AW1380" s="56"/>
      <c r="AX1380" s="56"/>
      <c r="AY1380" s="56"/>
      <c r="AZ1380" s="56"/>
      <c r="BA1380" s="56"/>
      <c r="BB1380" s="56"/>
      <c r="BC1380" s="56"/>
      <c r="BD1380" s="56"/>
      <c r="BE1380" s="56"/>
      <c r="BF1380" s="56"/>
      <c r="BG1380" s="56"/>
      <c r="BH1380" s="56"/>
      <c r="BI1380" s="44"/>
      <c r="BP1380" s="9"/>
    </row>
    <row r="1381" spans="1:68">
      <c r="A1381" s="18"/>
      <c r="AM1381" s="74"/>
      <c r="AN1381" s="58"/>
      <c r="AO1381" s="56"/>
      <c r="AP1381" s="56"/>
      <c r="AQ1381" s="56"/>
      <c r="AS1381" s="71"/>
      <c r="AT1381" s="56"/>
      <c r="AU1381" s="56"/>
      <c r="AV1381" s="56"/>
      <c r="AW1381" s="56"/>
      <c r="AX1381" s="56"/>
      <c r="AY1381" s="56"/>
      <c r="AZ1381" s="56"/>
      <c r="BA1381" s="56"/>
      <c r="BB1381" s="56"/>
      <c r="BC1381" s="56"/>
      <c r="BD1381" s="56"/>
      <c r="BE1381" s="56"/>
      <c r="BF1381" s="56"/>
      <c r="BG1381" s="56"/>
      <c r="BH1381" s="56"/>
      <c r="BI1381" s="44"/>
      <c r="BP1381" s="9"/>
    </row>
    <row r="1382" spans="1:68">
      <c r="A1382" s="18"/>
      <c r="AM1382" s="74"/>
      <c r="AN1382" s="58"/>
      <c r="AO1382" s="56"/>
      <c r="AP1382" s="56"/>
      <c r="AQ1382" s="56"/>
      <c r="AS1382" s="71"/>
      <c r="AT1382" s="56"/>
      <c r="AU1382" s="56"/>
      <c r="AV1382" s="56"/>
      <c r="AW1382" s="56"/>
      <c r="AX1382" s="56"/>
      <c r="AY1382" s="56"/>
      <c r="AZ1382" s="56"/>
      <c r="BA1382" s="56"/>
      <c r="BB1382" s="56"/>
      <c r="BC1382" s="56"/>
      <c r="BD1382" s="56"/>
      <c r="BE1382" s="56"/>
      <c r="BF1382" s="56"/>
      <c r="BG1382" s="56"/>
      <c r="BH1382" s="56"/>
      <c r="BI1382" s="44"/>
      <c r="BP1382" s="9"/>
    </row>
    <row r="1383" spans="1:68">
      <c r="A1383" s="18"/>
      <c r="AM1383" s="74"/>
      <c r="AN1383" s="58"/>
      <c r="AO1383" s="56"/>
      <c r="AP1383" s="56"/>
      <c r="AQ1383" s="56"/>
      <c r="AS1383" s="71"/>
      <c r="AT1383" s="56"/>
      <c r="AU1383" s="56"/>
      <c r="AV1383" s="56"/>
      <c r="AW1383" s="56"/>
      <c r="AX1383" s="56"/>
      <c r="AY1383" s="56"/>
      <c r="AZ1383" s="56"/>
      <c r="BA1383" s="56"/>
      <c r="BB1383" s="56"/>
      <c r="BC1383" s="56"/>
      <c r="BD1383" s="56"/>
      <c r="BE1383" s="56"/>
      <c r="BF1383" s="56"/>
      <c r="BG1383" s="56"/>
      <c r="BH1383" s="56"/>
      <c r="BI1383" s="44"/>
      <c r="BP1383" s="9"/>
    </row>
    <row r="1384" spans="1:68">
      <c r="A1384" s="18"/>
      <c r="AM1384" s="74"/>
      <c r="AN1384" s="58"/>
      <c r="AO1384" s="56"/>
      <c r="AP1384" s="56"/>
      <c r="AQ1384" s="56"/>
      <c r="AS1384" s="71"/>
      <c r="AT1384" s="56"/>
      <c r="AU1384" s="56"/>
      <c r="AV1384" s="56"/>
      <c r="AW1384" s="56"/>
      <c r="AX1384" s="56"/>
      <c r="AY1384" s="56"/>
      <c r="AZ1384" s="56"/>
      <c r="BA1384" s="56"/>
      <c r="BB1384" s="56"/>
      <c r="BC1384" s="56"/>
      <c r="BD1384" s="56"/>
      <c r="BE1384" s="56"/>
      <c r="BF1384" s="56"/>
      <c r="BG1384" s="56"/>
      <c r="BH1384" s="56"/>
      <c r="BI1384" s="44"/>
      <c r="BP1384" s="9"/>
    </row>
    <row r="1385" spans="1:68">
      <c r="A1385" s="18"/>
      <c r="AM1385" s="74"/>
      <c r="AN1385" s="58"/>
      <c r="AO1385" s="56"/>
      <c r="AP1385" s="56"/>
      <c r="AQ1385" s="56"/>
      <c r="AS1385" s="71"/>
      <c r="AT1385" s="56"/>
      <c r="AU1385" s="56"/>
      <c r="AV1385" s="56"/>
      <c r="AW1385" s="56"/>
      <c r="AX1385" s="56"/>
      <c r="AY1385" s="56"/>
      <c r="AZ1385" s="56"/>
      <c r="BA1385" s="56"/>
      <c r="BB1385" s="56"/>
      <c r="BC1385" s="56"/>
      <c r="BD1385" s="56"/>
      <c r="BE1385" s="56"/>
      <c r="BF1385" s="56"/>
      <c r="BG1385" s="56"/>
      <c r="BH1385" s="56"/>
      <c r="BI1385" s="44"/>
      <c r="BP1385" s="9"/>
    </row>
    <row r="1386" spans="1:68">
      <c r="A1386" s="18"/>
      <c r="AM1386" s="74"/>
      <c r="AN1386" s="58"/>
      <c r="AO1386" s="56"/>
      <c r="AP1386" s="56"/>
      <c r="AQ1386" s="56"/>
      <c r="AS1386" s="71"/>
      <c r="AT1386" s="56"/>
      <c r="AU1386" s="56"/>
      <c r="AV1386" s="56"/>
      <c r="AW1386" s="56"/>
      <c r="AX1386" s="56"/>
      <c r="AY1386" s="56"/>
      <c r="AZ1386" s="56"/>
      <c r="BA1386" s="56"/>
      <c r="BB1386" s="56"/>
      <c r="BC1386" s="56"/>
      <c r="BD1386" s="56"/>
      <c r="BE1386" s="56"/>
      <c r="BF1386" s="56"/>
      <c r="BG1386" s="56"/>
      <c r="BH1386" s="56"/>
      <c r="BI1386" s="44"/>
      <c r="BP1386" s="9"/>
    </row>
    <row r="1387" spans="1:68">
      <c r="A1387" s="18"/>
      <c r="AM1387" s="74"/>
      <c r="AN1387" s="58"/>
      <c r="AO1387" s="56"/>
      <c r="AP1387" s="56"/>
      <c r="AQ1387" s="56"/>
      <c r="AS1387" s="71"/>
      <c r="AT1387" s="56"/>
      <c r="AU1387" s="56"/>
      <c r="AV1387" s="56"/>
      <c r="AW1387" s="56"/>
      <c r="AX1387" s="56"/>
      <c r="AY1387" s="56"/>
      <c r="AZ1387" s="56"/>
      <c r="BA1387" s="56"/>
      <c r="BB1387" s="56"/>
      <c r="BC1387" s="56"/>
      <c r="BD1387" s="56"/>
      <c r="BE1387" s="56"/>
      <c r="BF1387" s="56"/>
      <c r="BG1387" s="56"/>
      <c r="BH1387" s="56"/>
      <c r="BI1387" s="44"/>
      <c r="BP1387" s="9"/>
    </row>
    <row r="1388" spans="1:68">
      <c r="A1388" s="18"/>
      <c r="AM1388" s="74"/>
      <c r="AN1388" s="58"/>
      <c r="AO1388" s="56"/>
      <c r="AP1388" s="56"/>
      <c r="AQ1388" s="56"/>
      <c r="AS1388" s="71"/>
      <c r="AT1388" s="56"/>
      <c r="AU1388" s="56"/>
      <c r="AV1388" s="56"/>
      <c r="AW1388" s="56"/>
      <c r="AX1388" s="56"/>
      <c r="AY1388" s="56"/>
      <c r="AZ1388" s="56"/>
      <c r="BA1388" s="56"/>
      <c r="BB1388" s="56"/>
      <c r="BC1388" s="56"/>
      <c r="BD1388" s="56"/>
      <c r="BE1388" s="56"/>
      <c r="BF1388" s="56"/>
      <c r="BG1388" s="56"/>
      <c r="BH1388" s="56"/>
      <c r="BI1388" s="44"/>
      <c r="BP1388" s="9"/>
    </row>
    <row r="1389" spans="1:68">
      <c r="A1389" s="18"/>
      <c r="AM1389" s="74"/>
      <c r="AN1389" s="58"/>
      <c r="AO1389" s="56"/>
      <c r="AP1389" s="56"/>
      <c r="AQ1389" s="56"/>
      <c r="AS1389" s="71"/>
      <c r="AT1389" s="56"/>
      <c r="AU1389" s="56"/>
      <c r="AV1389" s="56"/>
      <c r="AW1389" s="56"/>
      <c r="AX1389" s="56"/>
      <c r="AY1389" s="56"/>
      <c r="AZ1389" s="56"/>
      <c r="BA1389" s="56"/>
      <c r="BB1389" s="56"/>
      <c r="BC1389" s="56"/>
      <c r="BD1389" s="56"/>
      <c r="BE1389" s="56"/>
      <c r="BF1389" s="56"/>
      <c r="BG1389" s="56"/>
      <c r="BH1389" s="56"/>
      <c r="BI1389" s="44"/>
      <c r="BP1389" s="9"/>
    </row>
    <row r="1390" spans="1:68">
      <c r="A1390" s="18"/>
      <c r="AM1390" s="74"/>
      <c r="AN1390" s="58"/>
      <c r="AO1390" s="56"/>
      <c r="AP1390" s="56"/>
      <c r="AQ1390" s="56"/>
      <c r="AS1390" s="71"/>
      <c r="AT1390" s="56"/>
      <c r="AU1390" s="56"/>
      <c r="AV1390" s="56"/>
      <c r="AW1390" s="56"/>
      <c r="AX1390" s="56"/>
      <c r="AY1390" s="56"/>
      <c r="AZ1390" s="56"/>
      <c r="BA1390" s="56"/>
      <c r="BB1390" s="56"/>
      <c r="BC1390" s="56"/>
      <c r="BD1390" s="56"/>
      <c r="BE1390" s="56"/>
      <c r="BF1390" s="56"/>
      <c r="BG1390" s="56"/>
      <c r="BH1390" s="56"/>
      <c r="BI1390" s="44"/>
      <c r="BP1390" s="9"/>
    </row>
    <row r="1391" spans="1:68">
      <c r="A1391" s="18"/>
      <c r="AM1391" s="74"/>
      <c r="AN1391" s="58"/>
      <c r="AO1391" s="56"/>
      <c r="AP1391" s="56"/>
      <c r="AQ1391" s="56"/>
      <c r="AS1391" s="71"/>
      <c r="AT1391" s="56"/>
      <c r="AU1391" s="56"/>
      <c r="AV1391" s="56"/>
      <c r="AW1391" s="56"/>
      <c r="AX1391" s="56"/>
      <c r="AY1391" s="56"/>
      <c r="AZ1391" s="56"/>
      <c r="BA1391" s="56"/>
      <c r="BB1391" s="56"/>
      <c r="BC1391" s="56"/>
      <c r="BD1391" s="56"/>
      <c r="BE1391" s="56"/>
      <c r="BF1391" s="56"/>
      <c r="BG1391" s="56"/>
      <c r="BH1391" s="56"/>
      <c r="BI1391" s="44"/>
      <c r="BP1391" s="9"/>
    </row>
    <row r="1392" spans="1:68">
      <c r="A1392" s="18"/>
      <c r="AM1392" s="74"/>
      <c r="AN1392" s="58"/>
      <c r="AO1392" s="56"/>
      <c r="AP1392" s="56"/>
      <c r="AQ1392" s="56"/>
      <c r="AS1392" s="71"/>
      <c r="AT1392" s="56"/>
      <c r="AU1392" s="56"/>
      <c r="AV1392" s="56"/>
      <c r="AW1392" s="56"/>
      <c r="AX1392" s="56"/>
      <c r="AY1392" s="56"/>
      <c r="AZ1392" s="56"/>
      <c r="BA1392" s="56"/>
      <c r="BB1392" s="56"/>
      <c r="BC1392" s="56"/>
      <c r="BD1392" s="56"/>
      <c r="BE1392" s="56"/>
      <c r="BF1392" s="56"/>
      <c r="BG1392" s="56"/>
      <c r="BH1392" s="56"/>
      <c r="BI1392" s="44"/>
      <c r="BP1392" s="9"/>
    </row>
    <row r="1393" spans="1:68">
      <c r="A1393" s="18"/>
      <c r="AM1393" s="74"/>
      <c r="AN1393" s="58"/>
      <c r="AO1393" s="56"/>
      <c r="AP1393" s="56"/>
      <c r="AQ1393" s="56"/>
      <c r="AS1393" s="71"/>
      <c r="AT1393" s="56"/>
      <c r="AU1393" s="56"/>
      <c r="AV1393" s="56"/>
      <c r="AW1393" s="56"/>
      <c r="AX1393" s="56"/>
      <c r="AY1393" s="56"/>
      <c r="AZ1393" s="56"/>
      <c r="BA1393" s="56"/>
      <c r="BB1393" s="56"/>
      <c r="BC1393" s="56"/>
      <c r="BD1393" s="56"/>
      <c r="BE1393" s="56"/>
      <c r="BF1393" s="56"/>
      <c r="BG1393" s="56"/>
      <c r="BH1393" s="56"/>
      <c r="BI1393" s="44"/>
      <c r="BP1393" s="9"/>
    </row>
    <row r="1394" spans="1:68">
      <c r="A1394" s="18"/>
      <c r="AM1394" s="74"/>
      <c r="AN1394" s="58"/>
      <c r="AO1394" s="56"/>
      <c r="AP1394" s="56"/>
      <c r="AQ1394" s="56"/>
      <c r="AS1394" s="71"/>
      <c r="AT1394" s="56"/>
      <c r="AU1394" s="56"/>
      <c r="AV1394" s="56"/>
      <c r="AW1394" s="56"/>
      <c r="AX1394" s="56"/>
      <c r="AY1394" s="56"/>
      <c r="AZ1394" s="56"/>
      <c r="BA1394" s="56"/>
      <c r="BB1394" s="56"/>
      <c r="BC1394" s="56"/>
      <c r="BD1394" s="56"/>
      <c r="BE1394" s="56"/>
      <c r="BF1394" s="56"/>
      <c r="BG1394" s="56"/>
      <c r="BH1394" s="56"/>
      <c r="BI1394" s="44"/>
      <c r="BP1394" s="9"/>
    </row>
    <row r="1395" spans="1:68">
      <c r="A1395" s="18"/>
      <c r="AM1395" s="74"/>
      <c r="AN1395" s="58"/>
      <c r="AO1395" s="56"/>
      <c r="AP1395" s="56"/>
      <c r="AQ1395" s="56"/>
      <c r="AS1395" s="71"/>
      <c r="AT1395" s="56"/>
      <c r="AU1395" s="56"/>
      <c r="AV1395" s="56"/>
      <c r="AW1395" s="56"/>
      <c r="AX1395" s="56"/>
      <c r="AY1395" s="56"/>
      <c r="AZ1395" s="56"/>
      <c r="BA1395" s="56"/>
      <c r="BB1395" s="56"/>
      <c r="BC1395" s="56"/>
      <c r="BD1395" s="56"/>
      <c r="BE1395" s="56"/>
      <c r="BF1395" s="56"/>
      <c r="BG1395" s="56"/>
      <c r="BH1395" s="56"/>
      <c r="BI1395" s="44"/>
      <c r="BP1395" s="9"/>
    </row>
    <row r="1396" spans="1:68">
      <c r="A1396" s="18"/>
      <c r="AM1396" s="74"/>
      <c r="AN1396" s="58"/>
      <c r="AO1396" s="56"/>
      <c r="AP1396" s="56"/>
      <c r="AQ1396" s="56"/>
      <c r="AS1396" s="71"/>
      <c r="AT1396" s="56"/>
      <c r="AU1396" s="56"/>
      <c r="AV1396" s="56"/>
      <c r="AW1396" s="56"/>
      <c r="AX1396" s="56"/>
      <c r="AY1396" s="56"/>
      <c r="AZ1396" s="56"/>
      <c r="BA1396" s="56"/>
      <c r="BB1396" s="56"/>
      <c r="BC1396" s="56"/>
      <c r="BD1396" s="56"/>
      <c r="BE1396" s="56"/>
      <c r="BF1396" s="56"/>
      <c r="BG1396" s="56"/>
      <c r="BH1396" s="56"/>
      <c r="BI1396" s="44"/>
      <c r="BP1396" s="9"/>
    </row>
    <row r="1397" spans="1:68">
      <c r="A1397" s="18"/>
      <c r="AM1397" s="74"/>
      <c r="AN1397" s="58"/>
      <c r="AO1397" s="56"/>
      <c r="AP1397" s="56"/>
      <c r="AQ1397" s="56"/>
      <c r="AS1397" s="71"/>
      <c r="AT1397" s="56"/>
      <c r="AU1397" s="56"/>
      <c r="AV1397" s="56"/>
      <c r="AW1397" s="56"/>
      <c r="AX1397" s="56"/>
      <c r="AY1397" s="56"/>
      <c r="AZ1397" s="56"/>
      <c r="BA1397" s="56"/>
      <c r="BB1397" s="56"/>
      <c r="BC1397" s="56"/>
      <c r="BD1397" s="56"/>
      <c r="BE1397" s="56"/>
      <c r="BF1397" s="56"/>
      <c r="BG1397" s="56"/>
      <c r="BH1397" s="56"/>
      <c r="BI1397" s="44"/>
      <c r="BP1397" s="9"/>
    </row>
    <row r="1398" spans="1:68">
      <c r="A1398" s="18"/>
      <c r="AM1398" s="74"/>
      <c r="AN1398" s="58"/>
      <c r="AO1398" s="56"/>
      <c r="AP1398" s="56"/>
      <c r="AQ1398" s="56"/>
      <c r="AS1398" s="71"/>
      <c r="AT1398" s="56"/>
      <c r="AU1398" s="56"/>
      <c r="AV1398" s="56"/>
      <c r="AW1398" s="56"/>
      <c r="AX1398" s="56"/>
      <c r="AY1398" s="56"/>
      <c r="AZ1398" s="56"/>
      <c r="BA1398" s="56"/>
      <c r="BB1398" s="56"/>
      <c r="BC1398" s="56"/>
      <c r="BD1398" s="56"/>
      <c r="BE1398" s="56"/>
      <c r="BF1398" s="56"/>
      <c r="BG1398" s="56"/>
      <c r="BH1398" s="56"/>
      <c r="BI1398" s="44"/>
      <c r="BP1398" s="9"/>
    </row>
    <row r="1399" spans="1:68">
      <c r="A1399" s="18"/>
      <c r="AM1399" s="74"/>
      <c r="AN1399" s="58"/>
      <c r="AO1399" s="56"/>
      <c r="AP1399" s="56"/>
      <c r="AQ1399" s="56"/>
      <c r="AS1399" s="71"/>
      <c r="AT1399" s="56"/>
      <c r="AU1399" s="56"/>
      <c r="AV1399" s="56"/>
      <c r="AW1399" s="56"/>
      <c r="AX1399" s="56"/>
      <c r="AY1399" s="56"/>
      <c r="AZ1399" s="56"/>
      <c r="BA1399" s="56"/>
      <c r="BB1399" s="56"/>
      <c r="BC1399" s="56"/>
      <c r="BD1399" s="56"/>
      <c r="BE1399" s="56"/>
      <c r="BF1399" s="56"/>
      <c r="BG1399" s="56"/>
      <c r="BH1399" s="56"/>
      <c r="BI1399" s="44"/>
      <c r="BP1399" s="9"/>
    </row>
    <row r="1400" spans="1:68">
      <c r="A1400" s="18"/>
      <c r="AM1400" s="74"/>
      <c r="AN1400" s="58"/>
      <c r="AO1400" s="56"/>
      <c r="AP1400" s="56"/>
      <c r="AQ1400" s="56"/>
      <c r="AS1400" s="71"/>
      <c r="AT1400" s="56"/>
      <c r="AU1400" s="56"/>
      <c r="AV1400" s="56"/>
      <c r="AW1400" s="56"/>
      <c r="AX1400" s="56"/>
      <c r="AY1400" s="56"/>
      <c r="AZ1400" s="56"/>
      <c r="BA1400" s="56"/>
      <c r="BB1400" s="56"/>
      <c r="BC1400" s="56"/>
      <c r="BD1400" s="56"/>
      <c r="BE1400" s="56"/>
      <c r="BF1400" s="56"/>
      <c r="BG1400" s="56"/>
      <c r="BH1400" s="56"/>
      <c r="BI1400" s="44"/>
      <c r="BP1400" s="9"/>
    </row>
    <row r="1401" spans="1:68">
      <c r="A1401" s="18"/>
      <c r="AM1401" s="74"/>
      <c r="AN1401" s="58"/>
      <c r="AO1401" s="56"/>
      <c r="AP1401" s="56"/>
      <c r="AQ1401" s="56"/>
      <c r="AS1401" s="71"/>
      <c r="AT1401" s="56"/>
      <c r="AU1401" s="56"/>
      <c r="AV1401" s="56"/>
      <c r="AW1401" s="56"/>
      <c r="AX1401" s="56"/>
      <c r="AY1401" s="56"/>
      <c r="AZ1401" s="56"/>
      <c r="BA1401" s="56"/>
      <c r="BB1401" s="56"/>
      <c r="BC1401" s="56"/>
      <c r="BD1401" s="56"/>
      <c r="BE1401" s="56"/>
      <c r="BF1401" s="56"/>
      <c r="BG1401" s="56"/>
      <c r="BH1401" s="56"/>
      <c r="BI1401" s="44"/>
      <c r="BP1401" s="9"/>
    </row>
    <row r="1402" spans="1:68">
      <c r="A1402" s="18"/>
      <c r="AM1402" s="74"/>
      <c r="AN1402" s="58"/>
      <c r="AO1402" s="56"/>
      <c r="AP1402" s="56"/>
      <c r="AQ1402" s="56"/>
      <c r="AS1402" s="71"/>
      <c r="AT1402" s="56"/>
      <c r="AU1402" s="56"/>
      <c r="AV1402" s="56"/>
      <c r="AW1402" s="56"/>
      <c r="AX1402" s="56"/>
      <c r="AY1402" s="56"/>
      <c r="AZ1402" s="56"/>
      <c r="BA1402" s="56"/>
      <c r="BB1402" s="56"/>
      <c r="BC1402" s="56"/>
      <c r="BD1402" s="56"/>
      <c r="BE1402" s="56"/>
      <c r="BF1402" s="56"/>
      <c r="BG1402" s="56"/>
      <c r="BH1402" s="56"/>
      <c r="BI1402" s="44"/>
      <c r="BP1402" s="9"/>
    </row>
    <row r="1403" spans="1:68">
      <c r="A1403" s="18"/>
      <c r="AM1403" s="74"/>
      <c r="AN1403" s="58"/>
      <c r="AO1403" s="56"/>
      <c r="AP1403" s="56"/>
      <c r="AQ1403" s="56"/>
      <c r="AS1403" s="71"/>
      <c r="AT1403" s="56"/>
      <c r="AU1403" s="56"/>
      <c r="AV1403" s="56"/>
      <c r="AW1403" s="56"/>
      <c r="AX1403" s="56"/>
      <c r="AY1403" s="56"/>
      <c r="AZ1403" s="56"/>
      <c r="BA1403" s="56"/>
      <c r="BB1403" s="56"/>
      <c r="BC1403" s="56"/>
      <c r="BD1403" s="56"/>
      <c r="BE1403" s="56"/>
      <c r="BF1403" s="56"/>
      <c r="BG1403" s="56"/>
      <c r="BH1403" s="56"/>
      <c r="BI1403" s="44"/>
      <c r="BP1403" s="9"/>
    </row>
    <row r="1404" spans="1:68">
      <c r="A1404" s="18"/>
      <c r="AM1404" s="74"/>
      <c r="AN1404" s="58"/>
      <c r="AO1404" s="56"/>
      <c r="AP1404" s="56"/>
      <c r="AQ1404" s="56"/>
      <c r="AS1404" s="71"/>
      <c r="AT1404" s="56"/>
      <c r="AU1404" s="56"/>
      <c r="AV1404" s="56"/>
      <c r="AW1404" s="56"/>
      <c r="AX1404" s="56"/>
      <c r="AY1404" s="56"/>
      <c r="AZ1404" s="56"/>
      <c r="BA1404" s="56"/>
      <c r="BB1404" s="56"/>
      <c r="BC1404" s="56"/>
      <c r="BD1404" s="56"/>
      <c r="BE1404" s="56"/>
      <c r="BF1404" s="56"/>
      <c r="BG1404" s="56"/>
      <c r="BH1404" s="56"/>
      <c r="BI1404" s="44"/>
      <c r="BP1404" s="9"/>
    </row>
    <row r="1405" spans="1:68">
      <c r="A1405" s="18"/>
      <c r="AM1405" s="74"/>
      <c r="AN1405" s="58"/>
      <c r="AO1405" s="56"/>
      <c r="AP1405" s="56"/>
      <c r="AQ1405" s="56"/>
      <c r="AS1405" s="71"/>
      <c r="AT1405" s="56"/>
      <c r="AU1405" s="56"/>
      <c r="AV1405" s="56"/>
      <c r="AW1405" s="56"/>
      <c r="AX1405" s="56"/>
      <c r="AY1405" s="56"/>
      <c r="AZ1405" s="56"/>
      <c r="BA1405" s="56"/>
      <c r="BB1405" s="56"/>
      <c r="BC1405" s="56"/>
      <c r="BD1405" s="56"/>
      <c r="BE1405" s="56"/>
      <c r="BF1405" s="56"/>
      <c r="BG1405" s="56"/>
      <c r="BH1405" s="56"/>
      <c r="BI1405" s="44"/>
      <c r="BP1405" s="9"/>
    </row>
    <row r="1406" spans="1:68">
      <c r="A1406" s="18"/>
      <c r="AM1406" s="74"/>
      <c r="AN1406" s="58"/>
      <c r="AO1406" s="56"/>
      <c r="AP1406" s="56"/>
      <c r="AQ1406" s="56"/>
      <c r="AS1406" s="71"/>
      <c r="AT1406" s="56"/>
      <c r="AU1406" s="56"/>
      <c r="AV1406" s="56"/>
      <c r="AW1406" s="56"/>
      <c r="AX1406" s="56"/>
      <c r="AY1406" s="56"/>
      <c r="AZ1406" s="56"/>
      <c r="BA1406" s="56"/>
      <c r="BB1406" s="56"/>
      <c r="BC1406" s="56"/>
      <c r="BD1406" s="56"/>
      <c r="BE1406" s="56"/>
      <c r="BF1406" s="56"/>
      <c r="BG1406" s="56"/>
      <c r="BH1406" s="56"/>
      <c r="BI1406" s="44"/>
      <c r="BP1406" s="9"/>
    </row>
    <row r="1407" spans="1:68">
      <c r="A1407" s="18"/>
      <c r="AM1407" s="74"/>
      <c r="AN1407" s="58"/>
      <c r="AO1407" s="56"/>
      <c r="AP1407" s="56"/>
      <c r="AQ1407" s="56"/>
      <c r="AS1407" s="71"/>
      <c r="AT1407" s="56"/>
      <c r="AU1407" s="56"/>
      <c r="AV1407" s="56"/>
      <c r="AW1407" s="56"/>
      <c r="AX1407" s="56"/>
      <c r="AY1407" s="56"/>
      <c r="AZ1407" s="56"/>
      <c r="BA1407" s="56"/>
      <c r="BB1407" s="56"/>
      <c r="BC1407" s="56"/>
      <c r="BD1407" s="56"/>
      <c r="BE1407" s="56"/>
      <c r="BF1407" s="56"/>
      <c r="BG1407" s="56"/>
      <c r="BH1407" s="56"/>
      <c r="BI1407" s="44"/>
      <c r="BP1407" s="9"/>
    </row>
    <row r="1408" spans="1:68">
      <c r="A1408" s="18"/>
      <c r="AM1408" s="74"/>
      <c r="AN1408" s="58"/>
      <c r="AO1408" s="56"/>
      <c r="AP1408" s="56"/>
      <c r="AQ1408" s="56"/>
      <c r="AS1408" s="71"/>
      <c r="AT1408" s="56"/>
      <c r="AU1408" s="56"/>
      <c r="AV1408" s="56"/>
      <c r="AW1408" s="56"/>
      <c r="AX1408" s="56"/>
      <c r="AY1408" s="56"/>
      <c r="AZ1408" s="56"/>
      <c r="BA1408" s="56"/>
      <c r="BB1408" s="56"/>
      <c r="BC1408" s="56"/>
      <c r="BD1408" s="56"/>
      <c r="BE1408" s="56"/>
      <c r="BF1408" s="56"/>
      <c r="BG1408" s="56"/>
      <c r="BH1408" s="56"/>
      <c r="BI1408" s="44"/>
      <c r="BP1408" s="9"/>
    </row>
    <row r="1409" spans="1:68">
      <c r="A1409" s="18"/>
      <c r="AM1409" s="74"/>
      <c r="AN1409" s="58"/>
      <c r="AO1409" s="56"/>
      <c r="AP1409" s="56"/>
      <c r="AQ1409" s="56"/>
      <c r="AS1409" s="71"/>
      <c r="AT1409" s="56"/>
      <c r="AU1409" s="56"/>
      <c r="AV1409" s="56"/>
      <c r="AW1409" s="56"/>
      <c r="AX1409" s="56"/>
      <c r="AY1409" s="56"/>
      <c r="AZ1409" s="56"/>
      <c r="BA1409" s="56"/>
      <c r="BB1409" s="56"/>
      <c r="BC1409" s="56"/>
      <c r="BD1409" s="56"/>
      <c r="BE1409" s="56"/>
      <c r="BF1409" s="56"/>
      <c r="BG1409" s="56"/>
      <c r="BH1409" s="56"/>
      <c r="BI1409" s="44"/>
      <c r="BP1409" s="9"/>
    </row>
    <row r="1410" spans="1:68">
      <c r="A1410" s="18"/>
      <c r="AM1410" s="74"/>
      <c r="AN1410" s="58"/>
      <c r="AO1410" s="56"/>
      <c r="AP1410" s="56"/>
      <c r="AQ1410" s="56"/>
      <c r="AS1410" s="71"/>
      <c r="AT1410" s="56"/>
      <c r="AU1410" s="56"/>
      <c r="AV1410" s="56"/>
      <c r="AW1410" s="56"/>
      <c r="AX1410" s="56"/>
      <c r="AY1410" s="56"/>
      <c r="AZ1410" s="56"/>
      <c r="BA1410" s="56"/>
      <c r="BB1410" s="56"/>
      <c r="BC1410" s="56"/>
      <c r="BD1410" s="56"/>
      <c r="BE1410" s="56"/>
      <c r="BF1410" s="56"/>
      <c r="BG1410" s="56"/>
      <c r="BH1410" s="56"/>
      <c r="BI1410" s="44"/>
      <c r="BP1410" s="9"/>
    </row>
    <row r="1411" spans="1:68">
      <c r="A1411" s="18"/>
      <c r="AM1411" s="74"/>
      <c r="AN1411" s="58"/>
      <c r="AO1411" s="56"/>
      <c r="AP1411" s="56"/>
      <c r="AQ1411" s="56"/>
      <c r="AS1411" s="71"/>
      <c r="AT1411" s="56"/>
      <c r="AU1411" s="56"/>
      <c r="AV1411" s="56"/>
      <c r="AW1411" s="56"/>
      <c r="AX1411" s="56"/>
      <c r="AY1411" s="56"/>
      <c r="AZ1411" s="56"/>
      <c r="BA1411" s="56"/>
      <c r="BB1411" s="56"/>
      <c r="BC1411" s="56"/>
      <c r="BD1411" s="56"/>
      <c r="BE1411" s="56"/>
      <c r="BF1411" s="56"/>
      <c r="BG1411" s="56"/>
      <c r="BH1411" s="56"/>
      <c r="BI1411" s="44"/>
      <c r="BP1411" s="9"/>
    </row>
    <row r="1412" spans="1:68">
      <c r="A1412" s="18"/>
      <c r="AM1412" s="74"/>
      <c r="AN1412" s="58"/>
      <c r="AO1412" s="56"/>
      <c r="AP1412" s="56"/>
      <c r="AQ1412" s="56"/>
      <c r="AS1412" s="71"/>
      <c r="AT1412" s="56"/>
      <c r="AU1412" s="56"/>
      <c r="AV1412" s="56"/>
      <c r="AW1412" s="56"/>
      <c r="AX1412" s="56"/>
      <c r="AY1412" s="56"/>
      <c r="AZ1412" s="56"/>
      <c r="BA1412" s="56"/>
      <c r="BB1412" s="56"/>
      <c r="BC1412" s="56"/>
      <c r="BD1412" s="56"/>
      <c r="BE1412" s="56"/>
      <c r="BF1412" s="56"/>
      <c r="BG1412" s="56"/>
      <c r="BH1412" s="56"/>
      <c r="BI1412" s="44"/>
      <c r="BP1412" s="9"/>
    </row>
    <row r="1413" spans="1:68">
      <c r="A1413" s="18"/>
      <c r="AM1413" s="74"/>
      <c r="AN1413" s="58"/>
      <c r="AO1413" s="56"/>
      <c r="AP1413" s="56"/>
      <c r="AQ1413" s="56"/>
      <c r="AS1413" s="71"/>
      <c r="AT1413" s="56"/>
      <c r="AU1413" s="56"/>
      <c r="AV1413" s="56"/>
      <c r="AW1413" s="56"/>
      <c r="AX1413" s="56"/>
      <c r="AY1413" s="56"/>
      <c r="AZ1413" s="56"/>
      <c r="BA1413" s="56"/>
      <c r="BB1413" s="56"/>
      <c r="BC1413" s="56"/>
      <c r="BD1413" s="56"/>
      <c r="BE1413" s="56"/>
      <c r="BF1413" s="56"/>
      <c r="BG1413" s="56"/>
      <c r="BH1413" s="56"/>
      <c r="BI1413" s="44"/>
      <c r="BP1413" s="9"/>
    </row>
    <row r="1414" spans="1:68">
      <c r="A1414" s="18"/>
      <c r="AM1414" s="74"/>
      <c r="AN1414" s="58"/>
      <c r="AO1414" s="56"/>
      <c r="AP1414" s="56"/>
      <c r="AQ1414" s="56"/>
      <c r="AS1414" s="71"/>
      <c r="AT1414" s="56"/>
      <c r="AU1414" s="56"/>
      <c r="AV1414" s="56"/>
      <c r="AW1414" s="56"/>
      <c r="AX1414" s="56"/>
      <c r="AY1414" s="56"/>
      <c r="AZ1414" s="56"/>
      <c r="BA1414" s="56"/>
      <c r="BB1414" s="56"/>
      <c r="BC1414" s="56"/>
      <c r="BD1414" s="56"/>
      <c r="BE1414" s="56"/>
      <c r="BF1414" s="56"/>
      <c r="BG1414" s="56"/>
      <c r="BH1414" s="56"/>
      <c r="BI1414" s="44"/>
      <c r="BP1414" s="9"/>
    </row>
    <row r="1415" spans="1:68">
      <c r="A1415" s="18"/>
      <c r="AM1415" s="74"/>
      <c r="AN1415" s="58"/>
      <c r="AO1415" s="56"/>
      <c r="AP1415" s="56"/>
      <c r="AQ1415" s="56"/>
      <c r="AS1415" s="71"/>
      <c r="AT1415" s="56"/>
      <c r="AU1415" s="56"/>
      <c r="AV1415" s="56"/>
      <c r="AW1415" s="56"/>
      <c r="AX1415" s="56"/>
      <c r="AY1415" s="56"/>
      <c r="AZ1415" s="56"/>
      <c r="BA1415" s="56"/>
      <c r="BB1415" s="56"/>
      <c r="BC1415" s="56"/>
      <c r="BD1415" s="56"/>
      <c r="BE1415" s="56"/>
      <c r="BF1415" s="56"/>
      <c r="BG1415" s="56"/>
      <c r="BH1415" s="56"/>
      <c r="BI1415" s="44"/>
      <c r="BP1415" s="9"/>
    </row>
    <row r="1416" spans="1:68">
      <c r="A1416" s="18"/>
      <c r="AM1416" s="74"/>
      <c r="AN1416" s="58"/>
      <c r="AO1416" s="56"/>
      <c r="AP1416" s="56"/>
      <c r="AQ1416" s="56"/>
      <c r="AS1416" s="71"/>
      <c r="AT1416" s="56"/>
      <c r="AU1416" s="56"/>
      <c r="AV1416" s="56"/>
      <c r="AW1416" s="56"/>
      <c r="AX1416" s="56"/>
      <c r="AY1416" s="56"/>
      <c r="AZ1416" s="56"/>
      <c r="BA1416" s="56"/>
      <c r="BB1416" s="56"/>
      <c r="BC1416" s="56"/>
      <c r="BD1416" s="56"/>
      <c r="BE1416" s="56"/>
      <c r="BF1416" s="56"/>
      <c r="BG1416" s="56"/>
      <c r="BH1416" s="56"/>
      <c r="BI1416" s="44"/>
      <c r="BP1416" s="9"/>
    </row>
    <row r="1417" spans="1:68">
      <c r="A1417" s="18"/>
      <c r="AM1417" s="74"/>
      <c r="AN1417" s="58"/>
      <c r="AO1417" s="56"/>
      <c r="AP1417" s="56"/>
      <c r="AQ1417" s="56"/>
      <c r="AS1417" s="71"/>
      <c r="AT1417" s="56"/>
      <c r="AU1417" s="56"/>
      <c r="AV1417" s="56"/>
      <c r="AW1417" s="56"/>
      <c r="AX1417" s="56"/>
      <c r="AY1417" s="56"/>
      <c r="AZ1417" s="56"/>
      <c r="BA1417" s="56"/>
      <c r="BB1417" s="56"/>
      <c r="BC1417" s="56"/>
      <c r="BD1417" s="56"/>
      <c r="BE1417" s="56"/>
      <c r="BF1417" s="56"/>
      <c r="BG1417" s="56"/>
      <c r="BH1417" s="56"/>
      <c r="BI1417" s="44"/>
      <c r="BP1417" s="9"/>
    </row>
    <row r="1418" spans="1:68">
      <c r="A1418" s="18"/>
      <c r="AM1418" s="74"/>
      <c r="AN1418" s="58"/>
      <c r="AO1418" s="56"/>
      <c r="AP1418" s="56"/>
      <c r="AQ1418" s="56"/>
      <c r="AS1418" s="71"/>
      <c r="AT1418" s="56"/>
      <c r="AU1418" s="56"/>
      <c r="AV1418" s="56"/>
      <c r="AW1418" s="56"/>
      <c r="AX1418" s="56"/>
      <c r="AY1418" s="56"/>
      <c r="AZ1418" s="56"/>
      <c r="BA1418" s="56"/>
      <c r="BB1418" s="56"/>
      <c r="BC1418" s="56"/>
      <c r="BD1418" s="56"/>
      <c r="BE1418" s="56"/>
      <c r="BF1418" s="56"/>
      <c r="BG1418" s="56"/>
      <c r="BH1418" s="56"/>
      <c r="BI1418" s="44"/>
      <c r="BP1418" s="9"/>
    </row>
    <row r="1419" spans="1:68">
      <c r="A1419" s="18"/>
      <c r="AM1419" s="74"/>
      <c r="AN1419" s="58"/>
      <c r="AO1419" s="56"/>
      <c r="AP1419" s="56"/>
      <c r="AQ1419" s="56"/>
      <c r="AS1419" s="71"/>
      <c r="AT1419" s="56"/>
      <c r="AU1419" s="56"/>
      <c r="AV1419" s="56"/>
      <c r="AW1419" s="56"/>
      <c r="AX1419" s="56"/>
      <c r="AY1419" s="56"/>
      <c r="AZ1419" s="56"/>
      <c r="BA1419" s="56"/>
      <c r="BB1419" s="56"/>
      <c r="BC1419" s="56"/>
      <c r="BD1419" s="56"/>
      <c r="BE1419" s="56"/>
      <c r="BF1419" s="56"/>
      <c r="BG1419" s="56"/>
      <c r="BH1419" s="56"/>
      <c r="BI1419" s="44"/>
      <c r="BP1419" s="9"/>
    </row>
    <row r="1420" spans="1:68">
      <c r="A1420" s="18"/>
      <c r="AM1420" s="74"/>
      <c r="AN1420" s="58"/>
      <c r="AO1420" s="56"/>
      <c r="AP1420" s="56"/>
      <c r="AQ1420" s="56"/>
      <c r="AS1420" s="71"/>
      <c r="AT1420" s="56"/>
      <c r="AU1420" s="56"/>
      <c r="AV1420" s="56"/>
      <c r="AW1420" s="56"/>
      <c r="AX1420" s="56"/>
      <c r="AY1420" s="56"/>
      <c r="AZ1420" s="56"/>
      <c r="BA1420" s="56"/>
      <c r="BB1420" s="56"/>
      <c r="BC1420" s="56"/>
      <c r="BD1420" s="56"/>
      <c r="BE1420" s="56"/>
      <c r="BF1420" s="56"/>
      <c r="BG1420" s="56"/>
      <c r="BH1420" s="56"/>
      <c r="BI1420" s="44"/>
      <c r="BP1420" s="9"/>
    </row>
    <row r="1421" spans="1:68">
      <c r="A1421" s="18"/>
      <c r="AM1421" s="74"/>
      <c r="AN1421" s="58"/>
      <c r="AO1421" s="56"/>
      <c r="AP1421" s="56"/>
      <c r="AQ1421" s="56"/>
      <c r="AS1421" s="71"/>
      <c r="AT1421" s="56"/>
      <c r="AU1421" s="56"/>
      <c r="AV1421" s="56"/>
      <c r="AW1421" s="56"/>
      <c r="AX1421" s="56"/>
      <c r="AY1421" s="56"/>
      <c r="AZ1421" s="56"/>
      <c r="BA1421" s="56"/>
      <c r="BB1421" s="56"/>
      <c r="BC1421" s="56"/>
      <c r="BD1421" s="56"/>
      <c r="BE1421" s="56"/>
      <c r="BF1421" s="56"/>
      <c r="BG1421" s="56"/>
      <c r="BH1421" s="56"/>
      <c r="BI1421" s="44"/>
      <c r="BP1421" s="9"/>
    </row>
    <row r="1422" spans="1:68">
      <c r="A1422" s="18"/>
      <c r="AM1422" s="74"/>
      <c r="AN1422" s="58"/>
      <c r="AO1422" s="56"/>
      <c r="AP1422" s="56"/>
      <c r="AQ1422" s="56"/>
      <c r="AS1422" s="71"/>
      <c r="AT1422" s="56"/>
      <c r="AU1422" s="56"/>
      <c r="AV1422" s="56"/>
      <c r="AW1422" s="56"/>
      <c r="AX1422" s="56"/>
      <c r="AY1422" s="56"/>
      <c r="AZ1422" s="56"/>
      <c r="BA1422" s="56"/>
      <c r="BB1422" s="56"/>
      <c r="BC1422" s="56"/>
      <c r="BD1422" s="56"/>
      <c r="BE1422" s="56"/>
      <c r="BF1422" s="56"/>
      <c r="BG1422" s="56"/>
      <c r="BH1422" s="56"/>
      <c r="BI1422" s="44"/>
      <c r="BP1422" s="9"/>
    </row>
    <row r="1423" spans="1:68">
      <c r="A1423" s="18"/>
      <c r="AM1423" s="74"/>
      <c r="AN1423" s="58"/>
      <c r="AO1423" s="56"/>
      <c r="AP1423" s="56"/>
      <c r="AQ1423" s="56"/>
      <c r="AS1423" s="71"/>
      <c r="AT1423" s="56"/>
      <c r="AU1423" s="56"/>
      <c r="AV1423" s="56"/>
      <c r="AW1423" s="56"/>
      <c r="AX1423" s="56"/>
      <c r="AY1423" s="56"/>
      <c r="AZ1423" s="56"/>
      <c r="BA1423" s="56"/>
      <c r="BB1423" s="56"/>
      <c r="BC1423" s="56"/>
      <c r="BD1423" s="56"/>
      <c r="BE1423" s="56"/>
      <c r="BF1423" s="56"/>
      <c r="BG1423" s="56"/>
      <c r="BH1423" s="56"/>
      <c r="BI1423" s="44"/>
      <c r="BP1423" s="9"/>
    </row>
    <row r="1424" spans="1:68">
      <c r="A1424" s="18"/>
      <c r="AM1424" s="74"/>
      <c r="AN1424" s="58"/>
      <c r="AO1424" s="56"/>
      <c r="AP1424" s="56"/>
      <c r="AQ1424" s="56"/>
      <c r="AS1424" s="71"/>
      <c r="AT1424" s="56"/>
      <c r="AU1424" s="56"/>
      <c r="AV1424" s="56"/>
      <c r="AW1424" s="56"/>
      <c r="AX1424" s="56"/>
      <c r="AY1424" s="56"/>
      <c r="AZ1424" s="56"/>
      <c r="BA1424" s="56"/>
      <c r="BB1424" s="56"/>
      <c r="BC1424" s="56"/>
      <c r="BD1424" s="56"/>
      <c r="BE1424" s="56"/>
      <c r="BF1424" s="56"/>
      <c r="BG1424" s="56"/>
      <c r="BH1424" s="56"/>
      <c r="BI1424" s="44"/>
      <c r="BP1424" s="9"/>
    </row>
    <row r="1425" spans="1:68">
      <c r="A1425" s="18"/>
      <c r="AM1425" s="74"/>
      <c r="AN1425" s="58"/>
      <c r="AO1425" s="56"/>
      <c r="AP1425" s="56"/>
      <c r="AQ1425" s="56"/>
      <c r="AS1425" s="71"/>
      <c r="AT1425" s="56"/>
      <c r="AU1425" s="56"/>
      <c r="AV1425" s="56"/>
      <c r="AW1425" s="56"/>
      <c r="AX1425" s="56"/>
      <c r="AY1425" s="56"/>
      <c r="AZ1425" s="56"/>
      <c r="BA1425" s="56"/>
      <c r="BB1425" s="56"/>
      <c r="BC1425" s="56"/>
      <c r="BD1425" s="56"/>
      <c r="BE1425" s="56"/>
      <c r="BF1425" s="56"/>
      <c r="BG1425" s="56"/>
      <c r="BH1425" s="56"/>
      <c r="BI1425" s="44"/>
      <c r="BP1425" s="9"/>
    </row>
    <row r="1426" spans="1:68">
      <c r="A1426" s="18"/>
      <c r="AM1426" s="74"/>
      <c r="AN1426" s="58"/>
      <c r="AO1426" s="56"/>
      <c r="AP1426" s="56"/>
      <c r="AQ1426" s="56"/>
      <c r="AS1426" s="71"/>
      <c r="AT1426" s="56"/>
      <c r="AU1426" s="56"/>
      <c r="AV1426" s="56"/>
      <c r="AW1426" s="56"/>
      <c r="AX1426" s="56"/>
      <c r="AY1426" s="56"/>
      <c r="AZ1426" s="56"/>
      <c r="BA1426" s="56"/>
      <c r="BB1426" s="56"/>
      <c r="BC1426" s="56"/>
      <c r="BD1426" s="56"/>
      <c r="BE1426" s="56"/>
      <c r="BF1426" s="56"/>
      <c r="BG1426" s="56"/>
      <c r="BH1426" s="56"/>
      <c r="BI1426" s="44"/>
      <c r="BP1426" s="9"/>
    </row>
    <row r="1427" spans="1:68">
      <c r="A1427" s="18"/>
      <c r="AM1427" s="74"/>
      <c r="AN1427" s="58"/>
      <c r="AO1427" s="56"/>
      <c r="AP1427" s="56"/>
      <c r="AQ1427" s="56"/>
      <c r="AS1427" s="71"/>
      <c r="AT1427" s="56"/>
      <c r="AU1427" s="56"/>
      <c r="AV1427" s="56"/>
      <c r="AW1427" s="56"/>
      <c r="AX1427" s="56"/>
      <c r="AY1427" s="56"/>
      <c r="AZ1427" s="56"/>
      <c r="BA1427" s="56"/>
      <c r="BB1427" s="56"/>
      <c r="BC1427" s="56"/>
      <c r="BD1427" s="56"/>
      <c r="BE1427" s="56"/>
      <c r="BF1427" s="56"/>
      <c r="BG1427" s="56"/>
      <c r="BH1427" s="56"/>
      <c r="BI1427" s="44"/>
      <c r="BP1427" s="9"/>
    </row>
    <row r="1428" spans="1:68">
      <c r="A1428" s="18"/>
      <c r="AM1428" s="74"/>
      <c r="AN1428" s="58"/>
      <c r="AO1428" s="56"/>
      <c r="AP1428" s="56"/>
      <c r="AQ1428" s="56"/>
      <c r="AS1428" s="71"/>
      <c r="AT1428" s="56"/>
      <c r="AU1428" s="56"/>
      <c r="AV1428" s="56"/>
      <c r="AW1428" s="56"/>
      <c r="AX1428" s="56"/>
      <c r="AY1428" s="56"/>
      <c r="AZ1428" s="56"/>
      <c r="BA1428" s="56"/>
      <c r="BB1428" s="56"/>
      <c r="BC1428" s="56"/>
      <c r="BD1428" s="56"/>
      <c r="BE1428" s="56"/>
      <c r="BF1428" s="56"/>
      <c r="BG1428" s="56"/>
      <c r="BH1428" s="56"/>
      <c r="BI1428" s="44"/>
      <c r="BP1428" s="9"/>
    </row>
    <row r="1429" spans="1:68">
      <c r="A1429" s="18"/>
      <c r="AM1429" s="74"/>
      <c r="AN1429" s="58"/>
      <c r="AO1429" s="56"/>
      <c r="AP1429" s="56"/>
      <c r="AQ1429" s="56"/>
      <c r="AS1429" s="71"/>
      <c r="AT1429" s="56"/>
      <c r="AU1429" s="56"/>
      <c r="AV1429" s="56"/>
      <c r="AW1429" s="56"/>
      <c r="AX1429" s="56"/>
      <c r="AY1429" s="56"/>
      <c r="AZ1429" s="56"/>
      <c r="BA1429" s="56"/>
      <c r="BB1429" s="56"/>
      <c r="BC1429" s="56"/>
      <c r="BD1429" s="56"/>
      <c r="BE1429" s="56"/>
      <c r="BF1429" s="56"/>
      <c r="BG1429" s="56"/>
      <c r="BH1429" s="56"/>
      <c r="BI1429" s="44"/>
      <c r="BP1429" s="9"/>
    </row>
    <row r="1430" spans="1:68">
      <c r="A1430" s="18"/>
      <c r="AM1430" s="74"/>
      <c r="AN1430" s="58"/>
      <c r="AO1430" s="56"/>
      <c r="AP1430" s="56"/>
      <c r="AQ1430" s="56"/>
      <c r="AS1430" s="71"/>
      <c r="AT1430" s="56"/>
      <c r="AU1430" s="56"/>
      <c r="AV1430" s="56"/>
      <c r="AW1430" s="56"/>
      <c r="AX1430" s="56"/>
      <c r="AY1430" s="56"/>
      <c r="AZ1430" s="56"/>
      <c r="BA1430" s="56"/>
      <c r="BB1430" s="56"/>
      <c r="BC1430" s="56"/>
      <c r="BD1430" s="56"/>
      <c r="BE1430" s="56"/>
      <c r="BF1430" s="56"/>
      <c r="BG1430" s="56"/>
      <c r="BH1430" s="56"/>
      <c r="BI1430" s="44"/>
      <c r="BP1430" s="9"/>
    </row>
    <row r="1431" spans="1:68">
      <c r="A1431" s="18"/>
      <c r="AM1431" s="74"/>
      <c r="AN1431" s="58"/>
      <c r="AO1431" s="56"/>
      <c r="AP1431" s="56"/>
      <c r="AQ1431" s="56"/>
      <c r="AS1431" s="71"/>
      <c r="AT1431" s="56"/>
      <c r="AU1431" s="56"/>
      <c r="AV1431" s="56"/>
      <c r="AW1431" s="56"/>
      <c r="AX1431" s="56"/>
      <c r="AY1431" s="56"/>
      <c r="AZ1431" s="56"/>
      <c r="BA1431" s="56"/>
      <c r="BB1431" s="56"/>
      <c r="BC1431" s="56"/>
      <c r="BD1431" s="56"/>
      <c r="BE1431" s="56"/>
      <c r="BF1431" s="56"/>
      <c r="BG1431" s="56"/>
      <c r="BH1431" s="56"/>
      <c r="BI1431" s="44"/>
      <c r="BP1431" s="9"/>
    </row>
    <row r="1432" spans="1:68">
      <c r="A1432" s="18"/>
      <c r="AM1432" s="74"/>
      <c r="AN1432" s="58"/>
      <c r="AO1432" s="56"/>
      <c r="AP1432" s="56"/>
      <c r="AQ1432" s="56"/>
      <c r="AS1432" s="71"/>
      <c r="AT1432" s="56"/>
      <c r="AU1432" s="56"/>
      <c r="AV1432" s="56"/>
      <c r="AW1432" s="56"/>
      <c r="AX1432" s="56"/>
      <c r="AY1432" s="56"/>
      <c r="AZ1432" s="56"/>
      <c r="BA1432" s="56"/>
      <c r="BB1432" s="56"/>
      <c r="BC1432" s="56"/>
      <c r="BD1432" s="56"/>
      <c r="BE1432" s="56"/>
      <c r="BF1432" s="56"/>
      <c r="BG1432" s="56"/>
      <c r="BH1432" s="56"/>
      <c r="BI1432" s="44"/>
      <c r="BP1432" s="9"/>
    </row>
    <row r="1433" spans="1:68">
      <c r="A1433" s="18"/>
      <c r="AM1433" s="74"/>
      <c r="AN1433" s="58"/>
      <c r="AO1433" s="56"/>
      <c r="AP1433" s="56"/>
      <c r="AQ1433" s="56"/>
      <c r="AS1433" s="71"/>
      <c r="AT1433" s="56"/>
      <c r="AU1433" s="56"/>
      <c r="AV1433" s="56"/>
      <c r="AW1433" s="56"/>
      <c r="AX1433" s="56"/>
      <c r="AY1433" s="56"/>
      <c r="AZ1433" s="56"/>
      <c r="BA1433" s="56"/>
      <c r="BB1433" s="56"/>
      <c r="BC1433" s="56"/>
      <c r="BD1433" s="56"/>
      <c r="BE1433" s="56"/>
      <c r="BF1433" s="56"/>
      <c r="BG1433" s="56"/>
      <c r="BH1433" s="56"/>
      <c r="BI1433" s="44"/>
      <c r="BP1433" s="9"/>
    </row>
    <row r="1434" spans="1:68">
      <c r="A1434" s="18"/>
      <c r="AM1434" s="74"/>
      <c r="AN1434" s="58"/>
      <c r="AO1434" s="56"/>
      <c r="AP1434" s="56"/>
      <c r="AQ1434" s="56"/>
      <c r="AS1434" s="71"/>
      <c r="AT1434" s="56"/>
      <c r="AU1434" s="56"/>
      <c r="AV1434" s="56"/>
      <c r="AW1434" s="56"/>
      <c r="AX1434" s="56"/>
      <c r="AY1434" s="56"/>
      <c r="AZ1434" s="56"/>
      <c r="BA1434" s="56"/>
      <c r="BB1434" s="56"/>
      <c r="BC1434" s="56"/>
      <c r="BD1434" s="56"/>
      <c r="BE1434" s="56"/>
      <c r="BF1434" s="56"/>
      <c r="BG1434" s="56"/>
      <c r="BH1434" s="56"/>
      <c r="BI1434" s="44"/>
      <c r="BP1434" s="9"/>
    </row>
    <row r="1435" spans="1:68">
      <c r="A1435" s="18"/>
      <c r="AM1435" s="74"/>
      <c r="AN1435" s="58"/>
      <c r="AO1435" s="56"/>
      <c r="AP1435" s="56"/>
      <c r="AQ1435" s="56"/>
      <c r="AS1435" s="71"/>
      <c r="AT1435" s="56"/>
      <c r="AU1435" s="56"/>
      <c r="AV1435" s="56"/>
      <c r="AW1435" s="56"/>
      <c r="AX1435" s="56"/>
      <c r="AY1435" s="56"/>
      <c r="AZ1435" s="56"/>
      <c r="BA1435" s="56"/>
      <c r="BB1435" s="56"/>
      <c r="BC1435" s="56"/>
      <c r="BD1435" s="56"/>
      <c r="BE1435" s="56"/>
      <c r="BF1435" s="56"/>
      <c r="BG1435" s="56"/>
      <c r="BH1435" s="56"/>
      <c r="BI1435" s="44"/>
      <c r="BP1435" s="9"/>
    </row>
    <row r="1436" spans="1:68">
      <c r="A1436" s="18"/>
      <c r="AM1436" s="74"/>
      <c r="AN1436" s="58"/>
      <c r="AO1436" s="56"/>
      <c r="AP1436" s="56"/>
      <c r="AQ1436" s="56"/>
      <c r="AS1436" s="71"/>
      <c r="AT1436" s="56"/>
      <c r="AU1436" s="56"/>
      <c r="AV1436" s="56"/>
      <c r="AW1436" s="56"/>
      <c r="AX1436" s="56"/>
      <c r="AY1436" s="56"/>
      <c r="AZ1436" s="56"/>
      <c r="BA1436" s="56"/>
      <c r="BB1436" s="56"/>
      <c r="BC1436" s="56"/>
      <c r="BD1436" s="56"/>
      <c r="BE1436" s="56"/>
      <c r="BF1436" s="56"/>
      <c r="BG1436" s="56"/>
      <c r="BH1436" s="56"/>
      <c r="BI1436" s="44"/>
      <c r="BP1436" s="9"/>
    </row>
    <row r="1437" spans="1:68">
      <c r="A1437" s="18"/>
      <c r="AM1437" s="74"/>
      <c r="AN1437" s="58"/>
      <c r="AO1437" s="56"/>
      <c r="AP1437" s="56"/>
      <c r="AQ1437" s="56"/>
      <c r="AS1437" s="71"/>
      <c r="AT1437" s="56"/>
      <c r="AU1437" s="56"/>
      <c r="AV1437" s="56"/>
      <c r="AW1437" s="56"/>
      <c r="AX1437" s="56"/>
      <c r="AY1437" s="56"/>
      <c r="AZ1437" s="56"/>
      <c r="BA1437" s="56"/>
      <c r="BB1437" s="56"/>
      <c r="BC1437" s="56"/>
      <c r="BD1437" s="56"/>
      <c r="BE1437" s="56"/>
      <c r="BF1437" s="56"/>
      <c r="BG1437" s="56"/>
      <c r="BH1437" s="56"/>
      <c r="BI1437" s="44"/>
      <c r="BP1437" s="9"/>
    </row>
    <row r="1438" spans="1:68">
      <c r="A1438" s="18"/>
      <c r="AM1438" s="74"/>
      <c r="AN1438" s="58"/>
      <c r="AO1438" s="56"/>
      <c r="AP1438" s="56"/>
      <c r="AQ1438" s="56"/>
      <c r="AS1438" s="71"/>
      <c r="AT1438" s="56"/>
      <c r="AU1438" s="56"/>
      <c r="AV1438" s="56"/>
      <c r="AW1438" s="56"/>
      <c r="AX1438" s="56"/>
      <c r="AY1438" s="56"/>
      <c r="AZ1438" s="56"/>
      <c r="BA1438" s="56"/>
      <c r="BB1438" s="56"/>
      <c r="BC1438" s="56"/>
      <c r="BD1438" s="56"/>
      <c r="BE1438" s="56"/>
      <c r="BF1438" s="56"/>
      <c r="BG1438" s="56"/>
      <c r="BH1438" s="56"/>
      <c r="BI1438" s="44"/>
      <c r="BP1438" s="9"/>
    </row>
    <row r="1439" spans="1:68">
      <c r="A1439" s="18"/>
      <c r="AM1439" s="74"/>
      <c r="AN1439" s="58"/>
      <c r="AO1439" s="56"/>
      <c r="AP1439" s="56"/>
      <c r="AQ1439" s="56"/>
      <c r="AS1439" s="71"/>
      <c r="AT1439" s="56"/>
      <c r="AU1439" s="56"/>
      <c r="AV1439" s="56"/>
      <c r="AW1439" s="56"/>
      <c r="AX1439" s="56"/>
      <c r="AY1439" s="56"/>
      <c r="AZ1439" s="56"/>
      <c r="BA1439" s="56"/>
      <c r="BB1439" s="56"/>
      <c r="BC1439" s="56"/>
      <c r="BD1439" s="56"/>
      <c r="BE1439" s="56"/>
      <c r="BF1439" s="56"/>
      <c r="BG1439" s="56"/>
      <c r="BH1439" s="56"/>
      <c r="BI1439" s="44"/>
      <c r="BP1439" s="9"/>
    </row>
    <row r="1440" spans="1:68">
      <c r="A1440" s="18"/>
      <c r="AM1440" s="74"/>
      <c r="AN1440" s="58"/>
      <c r="AO1440" s="56"/>
      <c r="AP1440" s="56"/>
      <c r="AQ1440" s="56"/>
      <c r="AS1440" s="71"/>
      <c r="AT1440" s="56"/>
      <c r="AU1440" s="56"/>
      <c r="AV1440" s="56"/>
      <c r="AW1440" s="56"/>
      <c r="AX1440" s="56"/>
      <c r="AY1440" s="56"/>
      <c r="AZ1440" s="56"/>
      <c r="BA1440" s="56"/>
      <c r="BB1440" s="56"/>
      <c r="BC1440" s="56"/>
      <c r="BD1440" s="56"/>
      <c r="BE1440" s="56"/>
      <c r="BF1440" s="56"/>
      <c r="BG1440" s="56"/>
      <c r="BH1440" s="56"/>
      <c r="BI1440" s="44"/>
      <c r="BP1440" s="9"/>
    </row>
    <row r="1441" spans="1:68">
      <c r="A1441" s="18"/>
      <c r="AM1441" s="74"/>
      <c r="AN1441" s="58"/>
      <c r="AO1441" s="56"/>
      <c r="AP1441" s="56"/>
      <c r="AQ1441" s="56"/>
      <c r="AS1441" s="71"/>
      <c r="AT1441" s="56"/>
      <c r="AU1441" s="56"/>
      <c r="AV1441" s="56"/>
      <c r="AW1441" s="56"/>
      <c r="AX1441" s="56"/>
      <c r="AY1441" s="56"/>
      <c r="AZ1441" s="56"/>
      <c r="BA1441" s="56"/>
      <c r="BB1441" s="56"/>
      <c r="BC1441" s="56"/>
      <c r="BD1441" s="56"/>
      <c r="BE1441" s="56"/>
      <c r="BF1441" s="56"/>
      <c r="BG1441" s="56"/>
      <c r="BH1441" s="56"/>
      <c r="BI1441" s="44"/>
      <c r="BP1441" s="9"/>
    </row>
    <row r="1442" spans="1:68">
      <c r="A1442" s="18"/>
      <c r="AM1442" s="74"/>
      <c r="AN1442" s="58"/>
      <c r="AO1442" s="56"/>
      <c r="AP1442" s="56"/>
      <c r="AQ1442" s="56"/>
      <c r="AS1442" s="71"/>
      <c r="AT1442" s="56"/>
      <c r="AU1442" s="56"/>
      <c r="AV1442" s="56"/>
      <c r="AW1442" s="56"/>
      <c r="AX1442" s="56"/>
      <c r="AY1442" s="56"/>
      <c r="AZ1442" s="56"/>
      <c r="BA1442" s="56"/>
      <c r="BB1442" s="56"/>
      <c r="BC1442" s="56"/>
      <c r="BD1442" s="56"/>
      <c r="BE1442" s="56"/>
      <c r="BF1442" s="56"/>
      <c r="BG1442" s="56"/>
      <c r="BH1442" s="56"/>
      <c r="BI1442" s="44"/>
      <c r="BP1442" s="9"/>
    </row>
    <row r="1443" spans="1:68">
      <c r="A1443" s="18"/>
      <c r="AM1443" s="74"/>
      <c r="AN1443" s="58"/>
      <c r="AO1443" s="56"/>
      <c r="AP1443" s="56"/>
      <c r="AQ1443" s="56"/>
      <c r="AS1443" s="71"/>
      <c r="AT1443" s="56"/>
      <c r="AU1443" s="56"/>
      <c r="AV1443" s="56"/>
      <c r="AW1443" s="56"/>
      <c r="AX1443" s="56"/>
      <c r="AY1443" s="56"/>
      <c r="AZ1443" s="56"/>
      <c r="BA1443" s="56"/>
      <c r="BB1443" s="56"/>
      <c r="BC1443" s="56"/>
      <c r="BD1443" s="56"/>
      <c r="BE1443" s="56"/>
      <c r="BF1443" s="56"/>
      <c r="BG1443" s="56"/>
      <c r="BH1443" s="56"/>
      <c r="BI1443" s="44"/>
      <c r="BP1443" s="9"/>
    </row>
    <row r="1444" spans="1:68">
      <c r="A1444" s="18"/>
      <c r="AM1444" s="74"/>
      <c r="AN1444" s="58"/>
      <c r="AO1444" s="56"/>
      <c r="AP1444" s="56"/>
      <c r="AQ1444" s="56"/>
      <c r="AS1444" s="71"/>
      <c r="AT1444" s="56"/>
      <c r="AU1444" s="56"/>
      <c r="AV1444" s="56"/>
      <c r="AW1444" s="56"/>
      <c r="AX1444" s="56"/>
      <c r="AY1444" s="56"/>
      <c r="AZ1444" s="56"/>
      <c r="BA1444" s="56"/>
      <c r="BB1444" s="56"/>
      <c r="BC1444" s="56"/>
      <c r="BD1444" s="56"/>
      <c r="BE1444" s="56"/>
      <c r="BF1444" s="56"/>
      <c r="BG1444" s="56"/>
      <c r="BH1444" s="56"/>
      <c r="BI1444" s="44"/>
      <c r="BP1444" s="9"/>
    </row>
    <row r="1445" spans="1:68">
      <c r="A1445" s="18"/>
      <c r="AM1445" s="74"/>
      <c r="AN1445" s="58"/>
      <c r="AO1445" s="56"/>
      <c r="AP1445" s="56"/>
      <c r="AQ1445" s="56"/>
      <c r="AS1445" s="71"/>
      <c r="AT1445" s="56"/>
      <c r="AU1445" s="56"/>
      <c r="AV1445" s="56"/>
      <c r="AW1445" s="56"/>
      <c r="AX1445" s="56"/>
      <c r="AY1445" s="56"/>
      <c r="AZ1445" s="56"/>
      <c r="BA1445" s="56"/>
      <c r="BB1445" s="56"/>
      <c r="BC1445" s="56"/>
      <c r="BD1445" s="56"/>
      <c r="BE1445" s="56"/>
      <c r="BF1445" s="56"/>
      <c r="BG1445" s="56"/>
      <c r="BH1445" s="56"/>
      <c r="BI1445" s="44"/>
      <c r="BP1445" s="9"/>
    </row>
    <row r="1446" spans="1:68">
      <c r="A1446" s="18"/>
      <c r="AM1446" s="74"/>
      <c r="AN1446" s="58"/>
      <c r="AO1446" s="56"/>
      <c r="AP1446" s="56"/>
      <c r="AQ1446" s="56"/>
      <c r="AS1446" s="71"/>
      <c r="AT1446" s="56"/>
      <c r="AU1446" s="56"/>
      <c r="AV1446" s="56"/>
      <c r="AW1446" s="56"/>
      <c r="AX1446" s="56"/>
      <c r="AY1446" s="56"/>
      <c r="AZ1446" s="56"/>
      <c r="BA1446" s="56"/>
      <c r="BB1446" s="56"/>
      <c r="BC1446" s="56"/>
      <c r="BD1446" s="56"/>
      <c r="BE1446" s="56"/>
      <c r="BF1446" s="56"/>
      <c r="BG1446" s="56"/>
      <c r="BH1446" s="56"/>
      <c r="BI1446" s="44"/>
      <c r="BP1446" s="9"/>
    </row>
    <row r="1447" spans="1:68">
      <c r="A1447" s="18"/>
      <c r="AM1447" s="74"/>
      <c r="AN1447" s="58"/>
      <c r="AO1447" s="56"/>
      <c r="AP1447" s="56"/>
      <c r="AQ1447" s="56"/>
      <c r="AS1447" s="71"/>
      <c r="AT1447" s="56"/>
      <c r="AU1447" s="56"/>
      <c r="AV1447" s="56"/>
      <c r="AW1447" s="56"/>
      <c r="AX1447" s="56"/>
      <c r="AY1447" s="56"/>
      <c r="AZ1447" s="56"/>
      <c r="BA1447" s="56"/>
      <c r="BB1447" s="56"/>
      <c r="BC1447" s="56"/>
      <c r="BD1447" s="56"/>
      <c r="BE1447" s="56"/>
      <c r="BF1447" s="56"/>
      <c r="BG1447" s="56"/>
      <c r="BH1447" s="56"/>
      <c r="BI1447" s="44"/>
      <c r="BP1447" s="9"/>
    </row>
    <row r="1448" spans="1:68">
      <c r="A1448" s="18"/>
      <c r="AM1448" s="74"/>
      <c r="AN1448" s="58"/>
      <c r="AO1448" s="56"/>
      <c r="AP1448" s="56"/>
      <c r="AQ1448" s="56"/>
      <c r="AS1448" s="71"/>
      <c r="AT1448" s="56"/>
      <c r="AU1448" s="56"/>
      <c r="AV1448" s="56"/>
      <c r="AW1448" s="56"/>
      <c r="AX1448" s="56"/>
      <c r="AY1448" s="56"/>
      <c r="AZ1448" s="56"/>
      <c r="BA1448" s="56"/>
      <c r="BB1448" s="56"/>
      <c r="BC1448" s="56"/>
      <c r="BD1448" s="56"/>
      <c r="BE1448" s="56"/>
      <c r="BF1448" s="56"/>
      <c r="BG1448" s="56"/>
      <c r="BH1448" s="56"/>
      <c r="BI1448" s="44"/>
      <c r="BP1448" s="9"/>
    </row>
    <row r="1449" spans="1:68">
      <c r="A1449" s="18"/>
      <c r="AM1449" s="74"/>
      <c r="AN1449" s="58"/>
      <c r="AO1449" s="56"/>
      <c r="AP1449" s="56"/>
      <c r="AQ1449" s="56"/>
      <c r="AS1449" s="71"/>
      <c r="AT1449" s="56"/>
      <c r="AU1449" s="56"/>
      <c r="AV1449" s="56"/>
      <c r="AW1449" s="56"/>
      <c r="AX1449" s="56"/>
      <c r="AY1449" s="56"/>
      <c r="AZ1449" s="56"/>
      <c r="BA1449" s="56"/>
      <c r="BB1449" s="56"/>
      <c r="BC1449" s="56"/>
      <c r="BD1449" s="56"/>
      <c r="BE1449" s="56"/>
      <c r="BF1449" s="56"/>
      <c r="BG1449" s="56"/>
      <c r="BH1449" s="56"/>
      <c r="BI1449" s="44"/>
      <c r="BP1449" s="9"/>
    </row>
    <row r="1450" spans="1:68">
      <c r="A1450" s="18"/>
      <c r="AM1450" s="74"/>
      <c r="AN1450" s="58"/>
      <c r="AO1450" s="56"/>
      <c r="AP1450" s="56"/>
      <c r="AQ1450" s="56"/>
      <c r="AS1450" s="71"/>
      <c r="AT1450" s="56"/>
      <c r="AU1450" s="56"/>
      <c r="AV1450" s="56"/>
      <c r="AW1450" s="56"/>
      <c r="AX1450" s="56"/>
      <c r="AY1450" s="56"/>
      <c r="AZ1450" s="56"/>
      <c r="BA1450" s="56"/>
      <c r="BB1450" s="56"/>
      <c r="BC1450" s="56"/>
      <c r="BD1450" s="56"/>
      <c r="BE1450" s="56"/>
      <c r="BF1450" s="56"/>
      <c r="BG1450" s="56"/>
      <c r="BH1450" s="56"/>
      <c r="BI1450" s="44"/>
      <c r="BP1450" s="9"/>
    </row>
    <row r="1451" spans="1:68">
      <c r="A1451" s="18"/>
      <c r="AM1451" s="74"/>
      <c r="AN1451" s="58"/>
      <c r="AO1451" s="56"/>
      <c r="AP1451" s="56"/>
      <c r="AQ1451" s="56"/>
      <c r="AS1451" s="71"/>
      <c r="AT1451" s="56"/>
      <c r="AU1451" s="56"/>
      <c r="AV1451" s="56"/>
      <c r="AW1451" s="56"/>
      <c r="AX1451" s="56"/>
      <c r="AY1451" s="56"/>
      <c r="AZ1451" s="56"/>
      <c r="BA1451" s="56"/>
      <c r="BB1451" s="56"/>
      <c r="BC1451" s="56"/>
      <c r="BD1451" s="56"/>
      <c r="BE1451" s="56"/>
      <c r="BF1451" s="56"/>
      <c r="BG1451" s="56"/>
      <c r="BH1451" s="56"/>
      <c r="BI1451" s="44"/>
      <c r="BP1451" s="9"/>
    </row>
    <row r="1452" spans="1:68">
      <c r="A1452" s="18"/>
      <c r="AM1452" s="74"/>
      <c r="AN1452" s="58"/>
      <c r="AO1452" s="56"/>
      <c r="AP1452" s="56"/>
      <c r="AQ1452" s="56"/>
      <c r="AS1452" s="71"/>
      <c r="AT1452" s="56"/>
      <c r="AU1452" s="56"/>
      <c r="AV1452" s="56"/>
      <c r="AW1452" s="56"/>
      <c r="AX1452" s="56"/>
      <c r="AY1452" s="56"/>
      <c r="AZ1452" s="56"/>
      <c r="BA1452" s="56"/>
      <c r="BB1452" s="56"/>
      <c r="BC1452" s="56"/>
      <c r="BD1452" s="56"/>
      <c r="BE1452" s="56"/>
      <c r="BF1452" s="56"/>
      <c r="BG1452" s="56"/>
      <c r="BH1452" s="56"/>
      <c r="BI1452" s="44"/>
      <c r="BP1452" s="9"/>
    </row>
    <row r="1453" spans="1:68">
      <c r="A1453" s="18"/>
      <c r="AM1453" s="74"/>
      <c r="AN1453" s="58"/>
      <c r="AO1453" s="56"/>
      <c r="AP1453" s="56"/>
      <c r="AQ1453" s="56"/>
      <c r="AS1453" s="71"/>
      <c r="AT1453" s="56"/>
      <c r="AU1453" s="56"/>
      <c r="AV1453" s="56"/>
      <c r="AW1453" s="56"/>
      <c r="AX1453" s="56"/>
      <c r="AY1453" s="56"/>
      <c r="AZ1453" s="56"/>
      <c r="BA1453" s="56"/>
      <c r="BB1453" s="56"/>
      <c r="BC1453" s="56"/>
      <c r="BD1453" s="56"/>
      <c r="BE1453" s="56"/>
      <c r="BF1453" s="56"/>
      <c r="BG1453" s="56"/>
      <c r="BH1453" s="56"/>
      <c r="BI1453" s="44"/>
      <c r="BP1453" s="9"/>
    </row>
    <row r="1454" spans="1:68">
      <c r="A1454" s="18"/>
      <c r="AM1454" s="74"/>
      <c r="AN1454" s="58"/>
      <c r="AO1454" s="56"/>
      <c r="AP1454" s="56"/>
      <c r="AQ1454" s="56"/>
      <c r="AS1454" s="71"/>
      <c r="AT1454" s="56"/>
      <c r="AU1454" s="56"/>
      <c r="AV1454" s="56"/>
      <c r="AW1454" s="56"/>
      <c r="AX1454" s="56"/>
      <c r="AY1454" s="56"/>
      <c r="AZ1454" s="56"/>
      <c r="BA1454" s="56"/>
      <c r="BB1454" s="56"/>
      <c r="BC1454" s="56"/>
      <c r="BD1454" s="56"/>
      <c r="BE1454" s="56"/>
      <c r="BF1454" s="56"/>
      <c r="BG1454" s="56"/>
      <c r="BH1454" s="56"/>
      <c r="BI1454" s="44"/>
      <c r="BP1454" s="9"/>
    </row>
    <row r="1455" spans="1:68">
      <c r="A1455" s="18"/>
      <c r="AM1455" s="74"/>
      <c r="AN1455" s="58"/>
      <c r="AO1455" s="56"/>
      <c r="AP1455" s="56"/>
      <c r="AQ1455" s="56"/>
      <c r="AS1455" s="71"/>
      <c r="AT1455" s="56"/>
      <c r="AU1455" s="56"/>
      <c r="AV1455" s="56"/>
      <c r="AW1455" s="56"/>
      <c r="AX1455" s="56"/>
      <c r="AY1455" s="56"/>
      <c r="AZ1455" s="56"/>
      <c r="BA1455" s="56"/>
      <c r="BB1455" s="56"/>
      <c r="BC1455" s="56"/>
      <c r="BD1455" s="56"/>
      <c r="BE1455" s="56"/>
      <c r="BF1455" s="56"/>
      <c r="BG1455" s="56"/>
      <c r="BH1455" s="56"/>
      <c r="BI1455" s="44"/>
      <c r="BP1455" s="9"/>
    </row>
    <row r="1456" spans="1:68">
      <c r="A1456" s="18"/>
      <c r="AM1456" s="74"/>
      <c r="AN1456" s="58"/>
      <c r="AO1456" s="56"/>
      <c r="AP1456" s="56"/>
      <c r="AQ1456" s="56"/>
      <c r="AS1456" s="71"/>
      <c r="AT1456" s="56"/>
      <c r="AU1456" s="56"/>
      <c r="AV1456" s="56"/>
      <c r="AW1456" s="56"/>
      <c r="AX1456" s="56"/>
      <c r="AY1456" s="56"/>
      <c r="AZ1456" s="56"/>
      <c r="BA1456" s="56"/>
      <c r="BB1456" s="56"/>
      <c r="BC1456" s="56"/>
      <c r="BD1456" s="56"/>
      <c r="BE1456" s="56"/>
      <c r="BF1456" s="56"/>
      <c r="BG1456" s="56"/>
      <c r="BH1456" s="56"/>
      <c r="BI1456" s="44"/>
      <c r="BP1456" s="9"/>
    </row>
    <row r="1457" spans="1:68">
      <c r="A1457" s="18"/>
      <c r="AM1457" s="74"/>
      <c r="AN1457" s="58"/>
      <c r="AO1457" s="56"/>
      <c r="AP1457" s="56"/>
      <c r="AQ1457" s="56"/>
      <c r="AS1457" s="71"/>
      <c r="AT1457" s="56"/>
      <c r="AU1457" s="56"/>
      <c r="AV1457" s="56"/>
      <c r="AW1457" s="56"/>
      <c r="AX1457" s="56"/>
      <c r="AY1457" s="56"/>
      <c r="AZ1457" s="56"/>
      <c r="BA1457" s="56"/>
      <c r="BB1457" s="56"/>
      <c r="BC1457" s="56"/>
      <c r="BD1457" s="56"/>
      <c r="BE1457" s="56"/>
      <c r="BF1457" s="56"/>
      <c r="BG1457" s="56"/>
      <c r="BH1457" s="56"/>
      <c r="BI1457" s="44"/>
      <c r="BP1457" s="9"/>
    </row>
    <row r="1458" spans="1:68">
      <c r="A1458" s="18"/>
      <c r="AM1458" s="74"/>
      <c r="AN1458" s="58"/>
      <c r="AO1458" s="56"/>
      <c r="AP1458" s="56"/>
      <c r="AQ1458" s="56"/>
      <c r="AS1458" s="71"/>
      <c r="AT1458" s="56"/>
      <c r="AU1458" s="56"/>
      <c r="AV1458" s="56"/>
      <c r="AW1458" s="56"/>
      <c r="AX1458" s="56"/>
      <c r="AY1458" s="56"/>
      <c r="AZ1458" s="56"/>
      <c r="BA1458" s="56"/>
      <c r="BB1458" s="56"/>
      <c r="BC1458" s="56"/>
      <c r="BD1458" s="56"/>
      <c r="BE1458" s="56"/>
      <c r="BF1458" s="56"/>
      <c r="BG1458" s="56"/>
      <c r="BH1458" s="56"/>
      <c r="BI1458" s="44"/>
      <c r="BP1458" s="9"/>
    </row>
    <row r="1459" spans="1:68">
      <c r="A1459" s="18"/>
      <c r="AM1459" s="74"/>
      <c r="AN1459" s="58"/>
      <c r="AO1459" s="56"/>
      <c r="AP1459" s="56"/>
      <c r="AQ1459" s="56"/>
      <c r="AS1459" s="71"/>
      <c r="AT1459" s="56"/>
      <c r="AU1459" s="56"/>
      <c r="AV1459" s="56"/>
      <c r="AW1459" s="56"/>
      <c r="AX1459" s="56"/>
      <c r="AY1459" s="56"/>
      <c r="AZ1459" s="56"/>
      <c r="BA1459" s="56"/>
      <c r="BB1459" s="56"/>
      <c r="BC1459" s="56"/>
      <c r="BD1459" s="56"/>
      <c r="BE1459" s="56"/>
      <c r="BF1459" s="56"/>
      <c r="BG1459" s="56"/>
      <c r="BH1459" s="56"/>
      <c r="BI1459" s="44"/>
      <c r="BP1459" s="9"/>
    </row>
    <row r="1460" spans="1:68">
      <c r="A1460" s="18"/>
      <c r="AM1460" s="74"/>
      <c r="AN1460" s="58"/>
      <c r="AO1460" s="56"/>
      <c r="AP1460" s="56"/>
      <c r="AQ1460" s="56"/>
      <c r="AS1460" s="71"/>
      <c r="AT1460" s="56"/>
      <c r="AU1460" s="56"/>
      <c r="AV1460" s="56"/>
      <c r="AW1460" s="56"/>
      <c r="AX1460" s="56"/>
      <c r="AY1460" s="56"/>
      <c r="AZ1460" s="56"/>
      <c r="BA1460" s="56"/>
      <c r="BB1460" s="56"/>
      <c r="BC1460" s="56"/>
      <c r="BD1460" s="56"/>
      <c r="BE1460" s="56"/>
      <c r="BF1460" s="56"/>
      <c r="BG1460" s="56"/>
      <c r="BH1460" s="56"/>
      <c r="BI1460" s="44"/>
      <c r="BP1460" s="9"/>
    </row>
    <row r="1461" spans="1:68">
      <c r="A1461" s="18"/>
      <c r="AM1461" s="74"/>
      <c r="AN1461" s="58"/>
      <c r="AO1461" s="56"/>
      <c r="AP1461" s="56"/>
      <c r="AQ1461" s="56"/>
      <c r="AS1461" s="71"/>
      <c r="AT1461" s="56"/>
      <c r="AU1461" s="56"/>
      <c r="AV1461" s="56"/>
      <c r="AW1461" s="56"/>
      <c r="AX1461" s="56"/>
      <c r="AY1461" s="56"/>
      <c r="AZ1461" s="56"/>
      <c r="BA1461" s="56"/>
      <c r="BB1461" s="56"/>
      <c r="BC1461" s="56"/>
      <c r="BD1461" s="56"/>
      <c r="BE1461" s="56"/>
      <c r="BF1461" s="56"/>
      <c r="BG1461" s="56"/>
      <c r="BH1461" s="56"/>
      <c r="BI1461" s="44"/>
      <c r="BP1461" s="9"/>
    </row>
    <row r="1462" spans="1:68">
      <c r="A1462" s="18"/>
      <c r="AM1462" s="74"/>
      <c r="AN1462" s="58"/>
      <c r="AO1462" s="56"/>
      <c r="AP1462" s="56"/>
      <c r="AQ1462" s="56"/>
      <c r="AS1462" s="71"/>
      <c r="AT1462" s="56"/>
      <c r="AU1462" s="56"/>
      <c r="AV1462" s="56"/>
      <c r="AW1462" s="56"/>
      <c r="AX1462" s="56"/>
      <c r="AY1462" s="56"/>
      <c r="AZ1462" s="56"/>
      <c r="BA1462" s="56"/>
      <c r="BB1462" s="56"/>
      <c r="BC1462" s="56"/>
      <c r="BD1462" s="56"/>
      <c r="BE1462" s="56"/>
      <c r="BF1462" s="56"/>
      <c r="BG1462" s="56"/>
      <c r="BH1462" s="56"/>
      <c r="BI1462" s="44"/>
      <c r="BP1462" s="9"/>
    </row>
    <row r="1463" spans="1:68">
      <c r="A1463" s="18"/>
      <c r="AM1463" s="74"/>
      <c r="AN1463" s="58"/>
      <c r="AO1463" s="56"/>
      <c r="AP1463" s="56"/>
      <c r="AQ1463" s="56"/>
      <c r="AS1463" s="71"/>
      <c r="AT1463" s="56"/>
      <c r="AU1463" s="56"/>
      <c r="AV1463" s="56"/>
      <c r="AW1463" s="56"/>
      <c r="AX1463" s="56"/>
      <c r="AY1463" s="56"/>
      <c r="AZ1463" s="56"/>
      <c r="BA1463" s="56"/>
      <c r="BB1463" s="56"/>
      <c r="BC1463" s="56"/>
      <c r="BD1463" s="56"/>
      <c r="BE1463" s="56"/>
      <c r="BF1463" s="56"/>
      <c r="BG1463" s="56"/>
      <c r="BH1463" s="56"/>
      <c r="BI1463" s="44"/>
      <c r="BP1463" s="9"/>
    </row>
    <row r="1464" spans="1:68">
      <c r="A1464" s="18"/>
      <c r="AM1464" s="74"/>
      <c r="AN1464" s="58"/>
      <c r="AO1464" s="56"/>
      <c r="AP1464" s="56"/>
      <c r="AQ1464" s="56"/>
      <c r="AS1464" s="71"/>
      <c r="AT1464" s="56"/>
      <c r="AU1464" s="56"/>
      <c r="AV1464" s="56"/>
      <c r="AW1464" s="56"/>
      <c r="AX1464" s="56"/>
      <c r="AY1464" s="56"/>
      <c r="AZ1464" s="56"/>
      <c r="BA1464" s="56"/>
      <c r="BB1464" s="56"/>
      <c r="BC1464" s="56"/>
      <c r="BD1464" s="56"/>
      <c r="BE1464" s="56"/>
      <c r="BF1464" s="56"/>
      <c r="BG1464" s="56"/>
      <c r="BH1464" s="56"/>
      <c r="BI1464" s="44"/>
      <c r="BP1464" s="9"/>
    </row>
    <row r="1465" spans="1:68">
      <c r="A1465" s="18"/>
      <c r="AM1465" s="74"/>
      <c r="AN1465" s="58"/>
      <c r="AO1465" s="56"/>
      <c r="AP1465" s="56"/>
      <c r="AQ1465" s="56"/>
      <c r="AS1465" s="71"/>
      <c r="AT1465" s="56"/>
      <c r="AU1465" s="56"/>
      <c r="AV1465" s="56"/>
      <c r="AW1465" s="56"/>
      <c r="AX1465" s="56"/>
      <c r="AY1465" s="56"/>
      <c r="AZ1465" s="56"/>
      <c r="BA1465" s="56"/>
      <c r="BB1465" s="56"/>
      <c r="BC1465" s="56"/>
      <c r="BD1465" s="56"/>
      <c r="BE1465" s="56"/>
      <c r="BF1465" s="56"/>
      <c r="BG1465" s="56"/>
      <c r="BH1465" s="56"/>
      <c r="BI1465" s="44"/>
      <c r="BP1465" s="9"/>
    </row>
    <row r="1466" spans="1:68">
      <c r="A1466" s="18"/>
      <c r="AM1466" s="74"/>
      <c r="AN1466" s="58"/>
      <c r="AO1466" s="56"/>
      <c r="AP1466" s="56"/>
      <c r="AQ1466" s="56"/>
      <c r="AS1466" s="71"/>
      <c r="AT1466" s="56"/>
      <c r="AU1466" s="56"/>
      <c r="AV1466" s="56"/>
      <c r="AW1466" s="56"/>
      <c r="AX1466" s="56"/>
      <c r="AY1466" s="56"/>
      <c r="AZ1466" s="56"/>
      <c r="BA1466" s="56"/>
      <c r="BB1466" s="56"/>
      <c r="BC1466" s="56"/>
      <c r="BD1466" s="56"/>
      <c r="BE1466" s="56"/>
      <c r="BF1466" s="56"/>
      <c r="BG1466" s="56"/>
      <c r="BH1466" s="56"/>
      <c r="BI1466" s="44"/>
      <c r="BP1466" s="9"/>
    </row>
    <row r="1467" spans="1:68">
      <c r="A1467" s="18"/>
      <c r="AM1467" s="74"/>
      <c r="AN1467" s="58"/>
      <c r="AO1467" s="56"/>
      <c r="AP1467" s="56"/>
      <c r="AQ1467" s="56"/>
      <c r="AS1467" s="71"/>
      <c r="AT1467" s="56"/>
      <c r="AU1467" s="56"/>
      <c r="AV1467" s="56"/>
      <c r="AW1467" s="56"/>
      <c r="AX1467" s="56"/>
      <c r="AY1467" s="56"/>
      <c r="AZ1467" s="56"/>
      <c r="BA1467" s="56"/>
      <c r="BB1467" s="56"/>
      <c r="BC1467" s="56"/>
      <c r="BD1467" s="56"/>
      <c r="BE1467" s="56"/>
      <c r="BF1467" s="56"/>
      <c r="BG1467" s="56"/>
      <c r="BH1467" s="56"/>
      <c r="BI1467" s="44"/>
      <c r="BP1467" s="9"/>
    </row>
    <row r="1468" spans="1:68">
      <c r="A1468" s="18"/>
      <c r="AM1468" s="74"/>
      <c r="AN1468" s="58"/>
      <c r="AO1468" s="56"/>
      <c r="AP1468" s="56"/>
      <c r="AQ1468" s="56"/>
      <c r="AS1468" s="71"/>
      <c r="AT1468" s="56"/>
      <c r="AU1468" s="56"/>
      <c r="AV1468" s="56"/>
      <c r="AW1468" s="56"/>
      <c r="AX1468" s="56"/>
      <c r="AY1468" s="56"/>
      <c r="AZ1468" s="56"/>
      <c r="BA1468" s="56"/>
      <c r="BB1468" s="56"/>
      <c r="BC1468" s="56"/>
      <c r="BD1468" s="56"/>
      <c r="BE1468" s="56"/>
      <c r="BF1468" s="56"/>
      <c r="BG1468" s="56"/>
      <c r="BH1468" s="56"/>
      <c r="BI1468" s="44"/>
      <c r="BP1468" s="9"/>
    </row>
    <row r="1469" spans="1:68">
      <c r="A1469" s="18"/>
      <c r="AM1469" s="74"/>
      <c r="AN1469" s="58"/>
      <c r="AO1469" s="56"/>
      <c r="AP1469" s="56"/>
      <c r="AQ1469" s="56"/>
      <c r="AS1469" s="71"/>
      <c r="AT1469" s="56"/>
      <c r="AU1469" s="56"/>
      <c r="AV1469" s="56"/>
      <c r="AW1469" s="56"/>
      <c r="AX1469" s="56"/>
      <c r="AY1469" s="56"/>
      <c r="AZ1469" s="56"/>
      <c r="BA1469" s="56"/>
      <c r="BB1469" s="56"/>
      <c r="BC1469" s="56"/>
      <c r="BD1469" s="56"/>
      <c r="BE1469" s="56"/>
      <c r="BF1469" s="56"/>
      <c r="BG1469" s="56"/>
      <c r="BH1469" s="56"/>
      <c r="BI1469" s="44"/>
      <c r="BP1469" s="9"/>
    </row>
    <row r="1470" spans="1:68">
      <c r="A1470" s="18"/>
      <c r="AM1470" s="74"/>
      <c r="AN1470" s="58"/>
      <c r="AO1470" s="56"/>
      <c r="AP1470" s="56"/>
      <c r="AQ1470" s="56"/>
      <c r="AS1470" s="71"/>
      <c r="AT1470" s="56"/>
      <c r="AU1470" s="56"/>
      <c r="AV1470" s="56"/>
      <c r="AW1470" s="56"/>
      <c r="AX1470" s="56"/>
      <c r="AY1470" s="56"/>
      <c r="AZ1470" s="56"/>
      <c r="BA1470" s="56"/>
      <c r="BB1470" s="56"/>
      <c r="BC1470" s="56"/>
      <c r="BD1470" s="56"/>
      <c r="BE1470" s="56"/>
      <c r="BF1470" s="56"/>
      <c r="BG1470" s="56"/>
      <c r="BH1470" s="56"/>
      <c r="BI1470" s="44"/>
      <c r="BP1470" s="9"/>
    </row>
    <row r="1471" spans="1:68">
      <c r="A1471" s="18"/>
      <c r="AM1471" s="74"/>
      <c r="AN1471" s="58"/>
      <c r="AO1471" s="56"/>
      <c r="AP1471" s="56"/>
      <c r="AQ1471" s="56"/>
      <c r="AS1471" s="71"/>
      <c r="AT1471" s="56"/>
      <c r="AU1471" s="56"/>
      <c r="AV1471" s="56"/>
      <c r="AW1471" s="56"/>
      <c r="AX1471" s="56"/>
      <c r="AY1471" s="56"/>
      <c r="AZ1471" s="56"/>
      <c r="BA1471" s="56"/>
      <c r="BB1471" s="56"/>
      <c r="BC1471" s="56"/>
      <c r="BD1471" s="56"/>
      <c r="BE1471" s="56"/>
      <c r="BF1471" s="56"/>
      <c r="BG1471" s="56"/>
      <c r="BH1471" s="56"/>
      <c r="BI1471" s="44"/>
      <c r="BP1471" s="9"/>
    </row>
    <row r="1472" spans="1:68">
      <c r="A1472" s="18"/>
      <c r="AM1472" s="74"/>
      <c r="AN1472" s="58"/>
      <c r="AO1472" s="56"/>
      <c r="AP1472" s="56"/>
      <c r="AQ1472" s="56"/>
      <c r="AS1472" s="71"/>
      <c r="AT1472" s="56"/>
      <c r="AU1472" s="56"/>
      <c r="AV1472" s="56"/>
      <c r="AW1472" s="56"/>
      <c r="AX1472" s="56"/>
      <c r="AY1472" s="56"/>
      <c r="AZ1472" s="56"/>
      <c r="BA1472" s="56"/>
      <c r="BB1472" s="56"/>
      <c r="BC1472" s="56"/>
      <c r="BD1472" s="56"/>
      <c r="BE1472" s="56"/>
      <c r="BF1472" s="56"/>
      <c r="BG1472" s="56"/>
      <c r="BH1472" s="56"/>
      <c r="BI1472" s="44"/>
      <c r="BP1472" s="9"/>
    </row>
    <row r="1473" spans="1:68">
      <c r="A1473" s="18"/>
      <c r="AM1473" s="74"/>
      <c r="AN1473" s="58"/>
      <c r="AO1473" s="56"/>
      <c r="AP1473" s="56"/>
      <c r="AQ1473" s="56"/>
      <c r="AS1473" s="71"/>
      <c r="AT1473" s="56"/>
      <c r="AU1473" s="56"/>
      <c r="AV1473" s="56"/>
      <c r="AW1473" s="56"/>
      <c r="AX1473" s="56"/>
      <c r="AY1473" s="56"/>
      <c r="AZ1473" s="56"/>
      <c r="BA1473" s="56"/>
      <c r="BB1473" s="56"/>
      <c r="BC1473" s="56"/>
      <c r="BD1473" s="56"/>
      <c r="BE1473" s="56"/>
      <c r="BF1473" s="56"/>
      <c r="BG1473" s="56"/>
      <c r="BH1473" s="56"/>
      <c r="BI1473" s="44"/>
      <c r="BP1473" s="9"/>
    </row>
    <row r="1474" spans="1:68">
      <c r="A1474" s="18"/>
      <c r="AM1474" s="74"/>
      <c r="AN1474" s="58"/>
      <c r="AO1474" s="56"/>
      <c r="AP1474" s="56"/>
      <c r="AQ1474" s="56"/>
      <c r="AS1474" s="71"/>
      <c r="AT1474" s="56"/>
      <c r="AU1474" s="56"/>
      <c r="AV1474" s="56"/>
      <c r="AW1474" s="56"/>
      <c r="AX1474" s="56"/>
      <c r="AY1474" s="56"/>
      <c r="AZ1474" s="56"/>
      <c r="BA1474" s="56"/>
      <c r="BB1474" s="56"/>
      <c r="BC1474" s="56"/>
      <c r="BD1474" s="56"/>
      <c r="BE1474" s="56"/>
      <c r="BF1474" s="56"/>
      <c r="BG1474" s="56"/>
      <c r="BH1474" s="56"/>
      <c r="BI1474" s="44"/>
      <c r="BP1474" s="9"/>
    </row>
    <row r="1475" spans="1:68">
      <c r="A1475" s="18"/>
      <c r="AM1475" s="74"/>
      <c r="AN1475" s="58"/>
      <c r="AO1475" s="56"/>
      <c r="AP1475" s="56"/>
      <c r="AQ1475" s="56"/>
      <c r="AS1475" s="71"/>
      <c r="AT1475" s="56"/>
      <c r="AU1475" s="56"/>
      <c r="AV1475" s="56"/>
      <c r="AW1475" s="56"/>
      <c r="AX1475" s="56"/>
      <c r="AY1475" s="56"/>
      <c r="AZ1475" s="56"/>
      <c r="BA1475" s="56"/>
      <c r="BB1475" s="56"/>
      <c r="BC1475" s="56"/>
      <c r="BD1475" s="56"/>
      <c r="BE1475" s="56"/>
      <c r="BF1475" s="56"/>
      <c r="BG1475" s="56"/>
      <c r="BH1475" s="56"/>
      <c r="BI1475" s="44"/>
      <c r="BP1475" s="9"/>
    </row>
    <row r="1476" spans="1:68">
      <c r="A1476" s="18"/>
      <c r="AM1476" s="74"/>
      <c r="AN1476" s="58"/>
      <c r="AO1476" s="56"/>
      <c r="AP1476" s="56"/>
      <c r="AQ1476" s="56"/>
      <c r="AS1476" s="71"/>
      <c r="AT1476" s="56"/>
      <c r="AU1476" s="56"/>
      <c r="AV1476" s="56"/>
      <c r="AW1476" s="56"/>
      <c r="AX1476" s="56"/>
      <c r="AY1476" s="56"/>
      <c r="AZ1476" s="56"/>
      <c r="BA1476" s="56"/>
      <c r="BB1476" s="56"/>
      <c r="BC1476" s="56"/>
      <c r="BD1476" s="56"/>
      <c r="BE1476" s="56"/>
      <c r="BF1476" s="56"/>
      <c r="BG1476" s="56"/>
      <c r="BH1476" s="56"/>
      <c r="BI1476" s="44"/>
      <c r="BP1476" s="9"/>
    </row>
    <row r="1477" spans="1:68">
      <c r="A1477" s="18"/>
      <c r="AM1477" s="74"/>
      <c r="AN1477" s="58"/>
      <c r="AO1477" s="56"/>
      <c r="AP1477" s="56"/>
      <c r="AQ1477" s="56"/>
      <c r="AS1477" s="71"/>
      <c r="AT1477" s="56"/>
      <c r="AU1477" s="56"/>
      <c r="AV1477" s="56"/>
      <c r="AW1477" s="56"/>
      <c r="AX1477" s="56"/>
      <c r="AY1477" s="56"/>
      <c r="AZ1477" s="56"/>
      <c r="BA1477" s="56"/>
      <c r="BB1477" s="56"/>
      <c r="BC1477" s="56"/>
      <c r="BD1477" s="56"/>
      <c r="BE1477" s="56"/>
      <c r="BF1477" s="56"/>
      <c r="BG1477" s="56"/>
      <c r="BH1477" s="56"/>
      <c r="BI1477" s="44"/>
      <c r="BP1477" s="9"/>
    </row>
    <row r="1478" spans="1:68">
      <c r="A1478" s="18"/>
      <c r="AM1478" s="74"/>
      <c r="AN1478" s="58"/>
      <c r="AO1478" s="56"/>
      <c r="AP1478" s="56"/>
      <c r="AQ1478" s="56"/>
      <c r="AS1478" s="71"/>
      <c r="AT1478" s="56"/>
      <c r="AU1478" s="56"/>
      <c r="AV1478" s="56"/>
      <c r="AW1478" s="56"/>
      <c r="AX1478" s="56"/>
      <c r="AY1478" s="56"/>
      <c r="AZ1478" s="56"/>
      <c r="BA1478" s="56"/>
      <c r="BB1478" s="56"/>
      <c r="BC1478" s="56"/>
      <c r="BD1478" s="56"/>
      <c r="BE1478" s="56"/>
      <c r="BF1478" s="56"/>
      <c r="BG1478" s="56"/>
      <c r="BH1478" s="56"/>
      <c r="BI1478" s="44"/>
      <c r="BP1478" s="9"/>
    </row>
    <row r="1479" spans="1:68">
      <c r="A1479" s="18"/>
      <c r="AM1479" s="74"/>
      <c r="AN1479" s="58"/>
      <c r="AO1479" s="56"/>
      <c r="AP1479" s="56"/>
      <c r="AQ1479" s="56"/>
      <c r="AS1479" s="71"/>
      <c r="AT1479" s="56"/>
      <c r="AU1479" s="56"/>
      <c r="AV1479" s="56"/>
      <c r="AW1479" s="56"/>
      <c r="AX1479" s="56"/>
      <c r="AY1479" s="56"/>
      <c r="AZ1479" s="56"/>
      <c r="BA1479" s="56"/>
      <c r="BB1479" s="56"/>
      <c r="BC1479" s="56"/>
      <c r="BD1479" s="56"/>
      <c r="BE1479" s="56"/>
      <c r="BF1479" s="56"/>
      <c r="BG1479" s="56"/>
      <c r="BH1479" s="56"/>
      <c r="BI1479" s="44"/>
      <c r="BP1479" s="9"/>
    </row>
    <row r="1480" spans="1:68">
      <c r="A1480" s="18"/>
      <c r="AM1480" s="74"/>
      <c r="AN1480" s="58"/>
      <c r="AO1480" s="56"/>
      <c r="AP1480" s="56"/>
      <c r="AQ1480" s="56"/>
      <c r="AS1480" s="71"/>
      <c r="AT1480" s="56"/>
      <c r="AU1480" s="56"/>
      <c r="AV1480" s="56"/>
      <c r="AW1480" s="56"/>
      <c r="AX1480" s="56"/>
      <c r="AY1480" s="56"/>
      <c r="AZ1480" s="56"/>
      <c r="BA1480" s="56"/>
      <c r="BB1480" s="56"/>
      <c r="BC1480" s="56"/>
      <c r="BD1480" s="56"/>
      <c r="BE1480" s="56"/>
      <c r="BF1480" s="56"/>
      <c r="BG1480" s="56"/>
      <c r="BH1480" s="56"/>
      <c r="BI1480" s="44"/>
      <c r="BP1480" s="9"/>
    </row>
    <row r="1481" spans="1:68">
      <c r="A1481" s="18"/>
      <c r="AM1481" s="74"/>
      <c r="AN1481" s="58"/>
      <c r="AO1481" s="56"/>
      <c r="AP1481" s="56"/>
      <c r="AQ1481" s="56"/>
      <c r="AS1481" s="71"/>
      <c r="AT1481" s="56"/>
      <c r="AU1481" s="56"/>
      <c r="AV1481" s="56"/>
      <c r="AW1481" s="56"/>
      <c r="AX1481" s="56"/>
      <c r="AY1481" s="56"/>
      <c r="AZ1481" s="56"/>
      <c r="BA1481" s="56"/>
      <c r="BB1481" s="56"/>
      <c r="BC1481" s="56"/>
      <c r="BD1481" s="56"/>
      <c r="BE1481" s="56"/>
      <c r="BF1481" s="56"/>
      <c r="BG1481" s="56"/>
      <c r="BH1481" s="56"/>
      <c r="BI1481" s="44"/>
      <c r="BP1481" s="9"/>
    </row>
    <row r="1482" spans="1:68">
      <c r="A1482" s="18"/>
      <c r="AM1482" s="74"/>
      <c r="AN1482" s="58"/>
      <c r="AO1482" s="56"/>
      <c r="AP1482" s="56"/>
      <c r="AQ1482" s="56"/>
      <c r="AS1482" s="71"/>
      <c r="AT1482" s="56"/>
      <c r="AU1482" s="56"/>
      <c r="AV1482" s="56"/>
      <c r="AW1482" s="56"/>
      <c r="AX1482" s="56"/>
      <c r="AY1482" s="56"/>
      <c r="AZ1482" s="56"/>
      <c r="BA1482" s="56"/>
      <c r="BB1482" s="56"/>
      <c r="BC1482" s="56"/>
      <c r="BD1482" s="56"/>
      <c r="BE1482" s="56"/>
      <c r="BF1482" s="56"/>
      <c r="BG1482" s="56"/>
      <c r="BH1482" s="56"/>
      <c r="BI1482" s="44"/>
      <c r="BP1482" s="9"/>
    </row>
    <row r="1483" spans="1:68">
      <c r="A1483" s="18"/>
      <c r="AM1483" s="74"/>
      <c r="AN1483" s="58"/>
      <c r="AO1483" s="56"/>
      <c r="AP1483" s="56"/>
      <c r="AQ1483" s="56"/>
      <c r="AS1483" s="71"/>
      <c r="AT1483" s="56"/>
      <c r="AU1483" s="56"/>
      <c r="AV1483" s="56"/>
      <c r="AW1483" s="56"/>
      <c r="AX1483" s="56"/>
      <c r="AY1483" s="56"/>
      <c r="AZ1483" s="56"/>
      <c r="BA1483" s="56"/>
      <c r="BB1483" s="56"/>
      <c r="BC1483" s="56"/>
      <c r="BD1483" s="56"/>
      <c r="BE1483" s="56"/>
      <c r="BF1483" s="56"/>
      <c r="BG1483" s="56"/>
      <c r="BH1483" s="56"/>
      <c r="BI1483" s="44"/>
      <c r="BP1483" s="9"/>
    </row>
    <row r="1484" spans="1:68">
      <c r="A1484" s="18"/>
      <c r="AM1484" s="74"/>
      <c r="AN1484" s="58"/>
      <c r="AO1484" s="56"/>
      <c r="AP1484" s="56"/>
      <c r="AQ1484" s="56"/>
      <c r="AS1484" s="71"/>
      <c r="AT1484" s="56"/>
      <c r="AU1484" s="56"/>
      <c r="AV1484" s="56"/>
      <c r="AW1484" s="56"/>
      <c r="AX1484" s="56"/>
      <c r="AY1484" s="56"/>
      <c r="AZ1484" s="56"/>
      <c r="BA1484" s="56"/>
      <c r="BB1484" s="56"/>
      <c r="BC1484" s="56"/>
      <c r="BD1484" s="56"/>
      <c r="BE1484" s="56"/>
      <c r="BF1484" s="56"/>
      <c r="BG1484" s="56"/>
      <c r="BH1484" s="56"/>
      <c r="BI1484" s="44"/>
      <c r="BP1484" s="9"/>
    </row>
    <row r="1485" spans="1:68">
      <c r="A1485" s="18"/>
      <c r="AM1485" s="74"/>
      <c r="AN1485" s="58"/>
      <c r="AO1485" s="56"/>
      <c r="AP1485" s="56"/>
      <c r="AQ1485" s="56"/>
      <c r="AS1485" s="71"/>
      <c r="AT1485" s="56"/>
      <c r="AU1485" s="56"/>
      <c r="AV1485" s="56"/>
      <c r="AW1485" s="56"/>
      <c r="AX1485" s="56"/>
      <c r="AY1485" s="56"/>
      <c r="AZ1485" s="56"/>
      <c r="BA1485" s="56"/>
      <c r="BB1485" s="56"/>
      <c r="BC1485" s="56"/>
      <c r="BD1485" s="56"/>
      <c r="BE1485" s="56"/>
      <c r="BF1485" s="56"/>
      <c r="BG1485" s="56"/>
      <c r="BH1485" s="56"/>
      <c r="BI1485" s="44"/>
      <c r="BP1485" s="9"/>
    </row>
    <row r="1486" spans="1:68">
      <c r="A1486" s="18"/>
      <c r="AM1486" s="74"/>
      <c r="AN1486" s="58"/>
      <c r="AO1486" s="56"/>
      <c r="AP1486" s="56"/>
      <c r="AQ1486" s="56"/>
      <c r="AS1486" s="71"/>
      <c r="AT1486" s="56"/>
      <c r="AU1486" s="56"/>
      <c r="AV1486" s="56"/>
      <c r="AW1486" s="56"/>
      <c r="AX1486" s="56"/>
      <c r="AY1486" s="56"/>
      <c r="AZ1486" s="56"/>
      <c r="BA1486" s="56"/>
      <c r="BB1486" s="56"/>
      <c r="BC1486" s="56"/>
      <c r="BD1486" s="56"/>
      <c r="BE1486" s="56"/>
      <c r="BF1486" s="56"/>
      <c r="BG1486" s="56"/>
      <c r="BH1486" s="56"/>
      <c r="BI1486" s="44"/>
      <c r="BP1486" s="9"/>
    </row>
    <row r="1487" spans="1:68">
      <c r="A1487" s="18"/>
      <c r="AM1487" s="74"/>
      <c r="AN1487" s="58"/>
      <c r="AO1487" s="56"/>
      <c r="AP1487" s="56"/>
      <c r="AQ1487" s="56"/>
      <c r="AS1487" s="71"/>
      <c r="AT1487" s="56"/>
      <c r="AU1487" s="56"/>
      <c r="AV1487" s="56"/>
      <c r="AW1487" s="56"/>
      <c r="AX1487" s="56"/>
      <c r="AY1487" s="56"/>
      <c r="AZ1487" s="56"/>
      <c r="BA1487" s="56"/>
      <c r="BB1487" s="56"/>
      <c r="BC1487" s="56"/>
      <c r="BD1487" s="56"/>
      <c r="BE1487" s="56"/>
      <c r="BF1487" s="56"/>
      <c r="BG1487" s="56"/>
      <c r="BH1487" s="56"/>
      <c r="BI1487" s="44"/>
      <c r="BP1487" s="9"/>
    </row>
    <row r="1488" spans="1:68">
      <c r="A1488" s="18"/>
      <c r="AM1488" s="74"/>
      <c r="AN1488" s="58"/>
      <c r="AO1488" s="56"/>
      <c r="AP1488" s="56"/>
      <c r="AQ1488" s="56"/>
      <c r="AS1488" s="71"/>
      <c r="AT1488" s="56"/>
      <c r="AU1488" s="56"/>
      <c r="AV1488" s="56"/>
      <c r="AW1488" s="56"/>
      <c r="AX1488" s="56"/>
      <c r="AY1488" s="56"/>
      <c r="AZ1488" s="56"/>
      <c r="BA1488" s="56"/>
      <c r="BB1488" s="56"/>
      <c r="BC1488" s="56"/>
      <c r="BD1488" s="56"/>
      <c r="BE1488" s="56"/>
      <c r="BF1488" s="56"/>
      <c r="BG1488" s="56"/>
      <c r="BH1488" s="56"/>
      <c r="BI1488" s="44"/>
      <c r="BP1488" s="9"/>
    </row>
    <row r="1489" spans="1:68">
      <c r="A1489" s="18"/>
      <c r="AM1489" s="74"/>
      <c r="AN1489" s="58"/>
      <c r="AO1489" s="56"/>
      <c r="AP1489" s="56"/>
      <c r="AQ1489" s="56"/>
      <c r="AS1489" s="71"/>
      <c r="AT1489" s="56"/>
      <c r="AU1489" s="56"/>
      <c r="AV1489" s="56"/>
      <c r="AW1489" s="56"/>
      <c r="AX1489" s="56"/>
      <c r="AY1489" s="56"/>
      <c r="AZ1489" s="56"/>
      <c r="BA1489" s="56"/>
      <c r="BB1489" s="56"/>
      <c r="BC1489" s="56"/>
      <c r="BD1489" s="56"/>
      <c r="BE1489" s="56"/>
      <c r="BF1489" s="56"/>
      <c r="BG1489" s="56"/>
      <c r="BH1489" s="56"/>
      <c r="BI1489" s="44"/>
      <c r="BP1489" s="9"/>
    </row>
    <row r="1490" spans="1:68">
      <c r="A1490" s="18"/>
      <c r="AM1490" s="74"/>
      <c r="AN1490" s="58"/>
      <c r="AO1490" s="56"/>
      <c r="AP1490" s="56"/>
      <c r="AQ1490" s="56"/>
      <c r="AS1490" s="71"/>
      <c r="AT1490" s="56"/>
      <c r="AU1490" s="56"/>
      <c r="AV1490" s="56"/>
      <c r="AW1490" s="56"/>
      <c r="AX1490" s="56"/>
      <c r="AY1490" s="56"/>
      <c r="AZ1490" s="56"/>
      <c r="BA1490" s="56"/>
      <c r="BB1490" s="56"/>
      <c r="BC1490" s="56"/>
      <c r="BD1490" s="56"/>
      <c r="BE1490" s="56"/>
      <c r="BF1490" s="56"/>
      <c r="BG1490" s="56"/>
      <c r="BH1490" s="56"/>
      <c r="BI1490" s="44"/>
      <c r="BP1490" s="9"/>
    </row>
    <row r="1491" spans="1:68">
      <c r="A1491" s="18"/>
      <c r="AM1491" s="74"/>
      <c r="AN1491" s="58"/>
      <c r="AO1491" s="56"/>
      <c r="AP1491" s="56"/>
      <c r="AQ1491" s="56"/>
      <c r="AS1491" s="71"/>
      <c r="AT1491" s="56"/>
      <c r="AU1491" s="56"/>
      <c r="AV1491" s="56"/>
      <c r="AW1491" s="56"/>
      <c r="AX1491" s="56"/>
      <c r="AY1491" s="56"/>
      <c r="AZ1491" s="56"/>
      <c r="BA1491" s="56"/>
      <c r="BB1491" s="56"/>
      <c r="BC1491" s="56"/>
      <c r="BD1491" s="56"/>
      <c r="BE1491" s="56"/>
      <c r="BF1491" s="56"/>
      <c r="BG1491" s="56"/>
      <c r="BH1491" s="56"/>
      <c r="BI1491" s="44"/>
      <c r="BP1491" s="9"/>
    </row>
    <row r="1492" spans="1:68">
      <c r="A1492" s="18"/>
      <c r="AM1492" s="74"/>
      <c r="AN1492" s="58"/>
      <c r="AO1492" s="56"/>
      <c r="AP1492" s="56"/>
      <c r="AQ1492" s="56"/>
      <c r="AS1492" s="71"/>
      <c r="AT1492" s="56"/>
      <c r="AU1492" s="56"/>
      <c r="AV1492" s="56"/>
      <c r="AW1492" s="56"/>
      <c r="AX1492" s="56"/>
      <c r="AY1492" s="56"/>
      <c r="AZ1492" s="56"/>
      <c r="BA1492" s="56"/>
      <c r="BB1492" s="56"/>
      <c r="BC1492" s="56"/>
      <c r="BD1492" s="56"/>
      <c r="BE1492" s="56"/>
      <c r="BF1492" s="56"/>
      <c r="BG1492" s="56"/>
      <c r="BH1492" s="56"/>
      <c r="BI1492" s="44"/>
      <c r="BP1492" s="9"/>
    </row>
    <row r="1493" spans="1:68">
      <c r="A1493" s="18"/>
      <c r="AM1493" s="74"/>
      <c r="AN1493" s="58"/>
      <c r="AO1493" s="56"/>
      <c r="AP1493" s="56"/>
      <c r="AQ1493" s="56"/>
      <c r="AS1493" s="71"/>
      <c r="AT1493" s="56"/>
      <c r="AU1493" s="56"/>
      <c r="AV1493" s="56"/>
      <c r="AW1493" s="56"/>
      <c r="AX1493" s="56"/>
      <c r="AY1493" s="56"/>
      <c r="AZ1493" s="56"/>
      <c r="BA1493" s="56"/>
      <c r="BB1493" s="56"/>
      <c r="BC1493" s="56"/>
      <c r="BD1493" s="56"/>
      <c r="BE1493" s="56"/>
      <c r="BF1493" s="56"/>
      <c r="BG1493" s="56"/>
      <c r="BH1493" s="56"/>
      <c r="BI1493" s="44"/>
      <c r="BP1493" s="9"/>
    </row>
    <row r="1494" spans="1:68">
      <c r="A1494" s="18"/>
      <c r="AM1494" s="74"/>
      <c r="AN1494" s="58"/>
      <c r="AO1494" s="56"/>
      <c r="AP1494" s="56"/>
      <c r="AQ1494" s="56"/>
      <c r="AS1494" s="71"/>
      <c r="AT1494" s="56"/>
      <c r="AU1494" s="56"/>
      <c r="AV1494" s="56"/>
      <c r="AW1494" s="56"/>
      <c r="AX1494" s="56"/>
      <c r="AY1494" s="56"/>
      <c r="AZ1494" s="56"/>
      <c r="BA1494" s="56"/>
      <c r="BB1494" s="56"/>
      <c r="BC1494" s="56"/>
      <c r="BD1494" s="56"/>
      <c r="BE1494" s="56"/>
      <c r="BF1494" s="56"/>
      <c r="BG1494" s="56"/>
      <c r="BH1494" s="56"/>
      <c r="BI1494" s="44"/>
      <c r="BP1494" s="9"/>
    </row>
    <row r="1495" spans="1:68">
      <c r="A1495" s="18"/>
      <c r="AM1495" s="74"/>
      <c r="AN1495" s="58"/>
      <c r="AO1495" s="56"/>
      <c r="AP1495" s="56"/>
      <c r="AQ1495" s="56"/>
      <c r="AS1495" s="71"/>
      <c r="AT1495" s="56"/>
      <c r="AU1495" s="56"/>
      <c r="AV1495" s="56"/>
      <c r="AW1495" s="56"/>
      <c r="AX1495" s="56"/>
      <c r="AY1495" s="56"/>
      <c r="AZ1495" s="56"/>
      <c r="BA1495" s="56"/>
      <c r="BB1495" s="56"/>
      <c r="BC1495" s="56"/>
      <c r="BD1495" s="56"/>
      <c r="BE1495" s="56"/>
      <c r="BF1495" s="56"/>
      <c r="BG1495" s="56"/>
      <c r="BH1495" s="56"/>
      <c r="BI1495" s="44"/>
      <c r="BP1495" s="9"/>
    </row>
    <row r="1496" spans="1:68">
      <c r="A1496" s="18"/>
      <c r="AM1496" s="74"/>
      <c r="AN1496" s="58"/>
      <c r="AO1496" s="56"/>
      <c r="AP1496" s="56"/>
      <c r="AQ1496" s="56"/>
      <c r="AS1496" s="71"/>
      <c r="AT1496" s="56"/>
      <c r="AU1496" s="56"/>
      <c r="AV1496" s="56"/>
      <c r="AW1496" s="56"/>
      <c r="AX1496" s="56"/>
      <c r="AY1496" s="56"/>
      <c r="AZ1496" s="56"/>
      <c r="BA1496" s="56"/>
      <c r="BB1496" s="56"/>
      <c r="BC1496" s="56"/>
      <c r="BD1496" s="56"/>
      <c r="BE1496" s="56"/>
      <c r="BF1496" s="56"/>
      <c r="BG1496" s="56"/>
      <c r="BH1496" s="56"/>
      <c r="BI1496" s="44"/>
      <c r="BP1496" s="9"/>
    </row>
    <row r="1497" spans="1:68">
      <c r="A1497" s="18"/>
      <c r="AM1497" s="74"/>
      <c r="AN1497" s="58"/>
      <c r="AO1497" s="56"/>
      <c r="AP1497" s="56"/>
      <c r="AQ1497" s="56"/>
      <c r="AS1497" s="71"/>
      <c r="AT1497" s="56"/>
      <c r="AU1497" s="56"/>
      <c r="AV1497" s="56"/>
      <c r="AW1497" s="56"/>
      <c r="AX1497" s="56"/>
      <c r="AY1497" s="56"/>
      <c r="AZ1497" s="56"/>
      <c r="BA1497" s="56"/>
      <c r="BB1497" s="56"/>
      <c r="BC1497" s="56"/>
      <c r="BD1497" s="56"/>
      <c r="BE1497" s="56"/>
      <c r="BF1497" s="56"/>
      <c r="BG1497" s="56"/>
      <c r="BH1497" s="56"/>
      <c r="BI1497" s="44"/>
      <c r="BP1497" s="9"/>
    </row>
    <row r="1498" spans="1:68">
      <c r="A1498" s="18"/>
      <c r="AM1498" s="74"/>
      <c r="AN1498" s="58"/>
      <c r="AO1498" s="56"/>
      <c r="AP1498" s="56"/>
      <c r="AQ1498" s="56"/>
      <c r="AS1498" s="71"/>
      <c r="AT1498" s="56"/>
      <c r="AU1498" s="56"/>
      <c r="AV1498" s="56"/>
      <c r="AW1498" s="56"/>
      <c r="AX1498" s="56"/>
      <c r="AY1498" s="56"/>
      <c r="AZ1498" s="56"/>
      <c r="BA1498" s="56"/>
      <c r="BB1498" s="56"/>
      <c r="BC1498" s="56"/>
      <c r="BD1498" s="56"/>
      <c r="BE1498" s="56"/>
      <c r="BF1498" s="56"/>
      <c r="BG1498" s="56"/>
      <c r="BH1498" s="56"/>
      <c r="BI1498" s="44"/>
      <c r="BP1498" s="9"/>
    </row>
    <row r="1499" spans="1:68">
      <c r="A1499" s="18"/>
      <c r="AM1499" s="74"/>
      <c r="AN1499" s="58"/>
      <c r="AO1499" s="56"/>
      <c r="AP1499" s="56"/>
      <c r="AQ1499" s="56"/>
      <c r="AS1499" s="71"/>
      <c r="AT1499" s="56"/>
      <c r="AU1499" s="56"/>
      <c r="AV1499" s="56"/>
      <c r="AW1499" s="56"/>
      <c r="AX1499" s="56"/>
      <c r="AY1499" s="56"/>
      <c r="AZ1499" s="56"/>
      <c r="BA1499" s="56"/>
      <c r="BB1499" s="56"/>
      <c r="BC1499" s="56"/>
      <c r="BD1499" s="56"/>
      <c r="BE1499" s="56"/>
      <c r="BF1499" s="56"/>
      <c r="BG1499" s="56"/>
      <c r="BH1499" s="56"/>
      <c r="BI1499" s="44"/>
      <c r="BP1499" s="9"/>
    </row>
    <row r="1500" spans="1:68">
      <c r="A1500" s="18"/>
      <c r="AM1500" s="74"/>
      <c r="AN1500" s="58"/>
      <c r="AO1500" s="56"/>
      <c r="AP1500" s="56"/>
      <c r="AQ1500" s="56"/>
      <c r="AS1500" s="71"/>
      <c r="AT1500" s="56"/>
      <c r="AU1500" s="56"/>
      <c r="AV1500" s="56"/>
      <c r="AW1500" s="56"/>
      <c r="AX1500" s="56"/>
      <c r="AY1500" s="56"/>
      <c r="AZ1500" s="56"/>
      <c r="BA1500" s="56"/>
      <c r="BB1500" s="56"/>
      <c r="BC1500" s="56"/>
      <c r="BD1500" s="56"/>
      <c r="BE1500" s="56"/>
      <c r="BF1500" s="56"/>
      <c r="BG1500" s="56"/>
      <c r="BH1500" s="56"/>
      <c r="BI1500" s="44"/>
      <c r="BP1500" s="9"/>
    </row>
    <row r="1501" spans="1:68">
      <c r="A1501" s="18"/>
      <c r="AM1501" s="74"/>
      <c r="AN1501" s="58"/>
      <c r="AO1501" s="56"/>
      <c r="AP1501" s="56"/>
      <c r="AQ1501" s="56"/>
      <c r="AS1501" s="71"/>
      <c r="AT1501" s="56"/>
      <c r="AU1501" s="56"/>
      <c r="AV1501" s="56"/>
      <c r="AW1501" s="56"/>
      <c r="AX1501" s="56"/>
      <c r="AY1501" s="56"/>
      <c r="AZ1501" s="56"/>
      <c r="BA1501" s="56"/>
      <c r="BB1501" s="56"/>
      <c r="BC1501" s="56"/>
      <c r="BD1501" s="56"/>
      <c r="BE1501" s="56"/>
      <c r="BF1501" s="56"/>
      <c r="BG1501" s="56"/>
      <c r="BH1501" s="56"/>
      <c r="BI1501" s="44"/>
      <c r="BP1501" s="9"/>
    </row>
    <row r="1502" spans="1:68">
      <c r="A1502" s="18"/>
      <c r="AM1502" s="74"/>
      <c r="AN1502" s="58"/>
      <c r="AO1502" s="56"/>
      <c r="AP1502" s="56"/>
      <c r="AQ1502" s="56"/>
      <c r="AS1502" s="71"/>
      <c r="AT1502" s="56"/>
      <c r="AU1502" s="56"/>
      <c r="AV1502" s="56"/>
      <c r="AW1502" s="56"/>
      <c r="AX1502" s="56"/>
      <c r="AY1502" s="56"/>
      <c r="AZ1502" s="56"/>
      <c r="BA1502" s="56"/>
      <c r="BB1502" s="56"/>
      <c r="BC1502" s="56"/>
      <c r="BD1502" s="56"/>
      <c r="BE1502" s="56"/>
      <c r="BF1502" s="56"/>
      <c r="BG1502" s="56"/>
      <c r="BH1502" s="56"/>
      <c r="BI1502" s="44"/>
      <c r="BP1502" s="9"/>
    </row>
    <row r="1503" spans="1:68">
      <c r="A1503" s="18"/>
      <c r="AM1503" s="74"/>
      <c r="AN1503" s="58"/>
      <c r="AO1503" s="56"/>
      <c r="AP1503" s="56"/>
      <c r="AQ1503" s="56"/>
      <c r="AS1503" s="71"/>
      <c r="AT1503" s="56"/>
      <c r="AU1503" s="56"/>
      <c r="AV1503" s="56"/>
      <c r="AW1503" s="56"/>
      <c r="AX1503" s="56"/>
      <c r="AY1503" s="56"/>
      <c r="AZ1503" s="56"/>
      <c r="BA1503" s="56"/>
      <c r="BB1503" s="56"/>
      <c r="BC1503" s="56"/>
      <c r="BD1503" s="56"/>
      <c r="BE1503" s="56"/>
      <c r="BF1503" s="56"/>
      <c r="BG1503" s="56"/>
      <c r="BH1503" s="56"/>
      <c r="BI1503" s="44"/>
      <c r="BP1503" s="9"/>
    </row>
    <row r="1504" spans="1:68">
      <c r="A1504" s="18"/>
      <c r="AM1504" s="74"/>
      <c r="AN1504" s="58"/>
      <c r="AO1504" s="56"/>
      <c r="AP1504" s="56"/>
      <c r="AQ1504" s="56"/>
      <c r="AS1504" s="71"/>
      <c r="AT1504" s="56"/>
      <c r="AU1504" s="56"/>
      <c r="AV1504" s="56"/>
      <c r="AW1504" s="56"/>
      <c r="AX1504" s="56"/>
      <c r="AY1504" s="56"/>
      <c r="AZ1504" s="56"/>
      <c r="BA1504" s="56"/>
      <c r="BB1504" s="56"/>
      <c r="BC1504" s="56"/>
      <c r="BD1504" s="56"/>
      <c r="BE1504" s="56"/>
      <c r="BF1504" s="56"/>
      <c r="BG1504" s="56"/>
      <c r="BH1504" s="56"/>
      <c r="BI1504" s="44"/>
      <c r="BP1504" s="9"/>
    </row>
    <row r="1505" spans="1:68">
      <c r="A1505" s="18"/>
      <c r="AM1505" s="74"/>
      <c r="AN1505" s="58"/>
      <c r="AO1505" s="56"/>
      <c r="AP1505" s="56"/>
      <c r="AQ1505" s="56"/>
      <c r="AS1505" s="71"/>
      <c r="AT1505" s="56"/>
      <c r="AU1505" s="56"/>
      <c r="AV1505" s="56"/>
      <c r="AW1505" s="56"/>
      <c r="AX1505" s="56"/>
      <c r="AY1505" s="56"/>
      <c r="AZ1505" s="56"/>
      <c r="BA1505" s="56"/>
      <c r="BB1505" s="56"/>
      <c r="BC1505" s="56"/>
      <c r="BD1505" s="56"/>
      <c r="BE1505" s="56"/>
      <c r="BF1505" s="56"/>
      <c r="BG1505" s="56"/>
      <c r="BH1505" s="56"/>
      <c r="BI1505" s="44"/>
      <c r="BP1505" s="9"/>
    </row>
    <row r="1506" spans="1:68">
      <c r="A1506" s="18"/>
      <c r="AM1506" s="74"/>
      <c r="AN1506" s="58"/>
      <c r="AO1506" s="56"/>
      <c r="AP1506" s="56"/>
      <c r="AQ1506" s="56"/>
      <c r="AS1506" s="71"/>
      <c r="AT1506" s="56"/>
      <c r="AU1506" s="56"/>
      <c r="AV1506" s="56"/>
      <c r="AW1506" s="56"/>
      <c r="AX1506" s="56"/>
      <c r="AY1506" s="56"/>
      <c r="AZ1506" s="56"/>
      <c r="BA1506" s="56"/>
      <c r="BB1506" s="56"/>
      <c r="BC1506" s="56"/>
      <c r="BD1506" s="56"/>
      <c r="BE1506" s="56"/>
      <c r="BF1506" s="56"/>
      <c r="BG1506" s="56"/>
      <c r="BH1506" s="56"/>
      <c r="BI1506" s="44"/>
      <c r="BP1506" s="9"/>
    </row>
    <row r="1507" spans="1:68">
      <c r="A1507" s="18"/>
      <c r="AM1507" s="74"/>
      <c r="AN1507" s="58"/>
      <c r="AO1507" s="56"/>
      <c r="AP1507" s="56"/>
      <c r="AQ1507" s="56"/>
      <c r="AS1507" s="71"/>
      <c r="AT1507" s="56"/>
      <c r="AU1507" s="56"/>
      <c r="AV1507" s="56"/>
      <c r="AW1507" s="56"/>
      <c r="AX1507" s="56"/>
      <c r="AY1507" s="56"/>
      <c r="AZ1507" s="56"/>
      <c r="BA1507" s="56"/>
      <c r="BB1507" s="56"/>
      <c r="BC1507" s="56"/>
      <c r="BD1507" s="56"/>
      <c r="BE1507" s="56"/>
      <c r="BF1507" s="56"/>
      <c r="BG1507" s="56"/>
      <c r="BH1507" s="56"/>
      <c r="BI1507" s="44"/>
      <c r="BP1507" s="9"/>
    </row>
    <row r="1508" spans="1:68">
      <c r="A1508" s="18"/>
      <c r="AM1508" s="74"/>
      <c r="AN1508" s="58"/>
      <c r="AO1508" s="56"/>
      <c r="AP1508" s="56"/>
      <c r="AQ1508" s="56"/>
      <c r="AS1508" s="71"/>
      <c r="AT1508" s="56"/>
      <c r="AU1508" s="56"/>
      <c r="AV1508" s="56"/>
      <c r="AW1508" s="56"/>
      <c r="AX1508" s="56"/>
      <c r="AY1508" s="56"/>
      <c r="AZ1508" s="56"/>
      <c r="BA1508" s="56"/>
      <c r="BB1508" s="56"/>
      <c r="BC1508" s="56"/>
      <c r="BD1508" s="56"/>
      <c r="BE1508" s="56"/>
      <c r="BF1508" s="56"/>
      <c r="BG1508" s="56"/>
      <c r="BH1508" s="56"/>
      <c r="BI1508" s="44"/>
      <c r="BP1508" s="9"/>
    </row>
    <row r="1509" spans="1:68">
      <c r="A1509" s="18"/>
      <c r="AM1509" s="74"/>
      <c r="AN1509" s="58"/>
      <c r="AO1509" s="56"/>
      <c r="AP1509" s="56"/>
      <c r="AQ1509" s="56"/>
      <c r="AS1509" s="71"/>
      <c r="AT1509" s="56"/>
      <c r="AU1509" s="56"/>
      <c r="AV1509" s="56"/>
      <c r="AW1509" s="56"/>
      <c r="AX1509" s="56"/>
      <c r="AY1509" s="56"/>
      <c r="AZ1509" s="56"/>
      <c r="BA1509" s="56"/>
      <c r="BB1509" s="56"/>
      <c r="BC1509" s="56"/>
      <c r="BD1509" s="56"/>
      <c r="BE1509" s="56"/>
      <c r="BF1509" s="56"/>
      <c r="BG1509" s="56"/>
      <c r="BH1509" s="56"/>
      <c r="BI1509" s="44"/>
      <c r="BP1509" s="9"/>
    </row>
    <row r="1510" spans="1:68">
      <c r="A1510" s="18"/>
      <c r="AM1510" s="74"/>
      <c r="AN1510" s="58"/>
      <c r="AO1510" s="56"/>
      <c r="AP1510" s="56"/>
      <c r="AQ1510" s="56"/>
      <c r="AS1510" s="71"/>
      <c r="AT1510" s="56"/>
      <c r="AU1510" s="56"/>
      <c r="AV1510" s="56"/>
      <c r="AW1510" s="56"/>
      <c r="AX1510" s="56"/>
      <c r="AY1510" s="56"/>
      <c r="AZ1510" s="56"/>
      <c r="BA1510" s="56"/>
      <c r="BB1510" s="56"/>
      <c r="BC1510" s="56"/>
      <c r="BD1510" s="56"/>
      <c r="BE1510" s="56"/>
      <c r="BF1510" s="56"/>
      <c r="BG1510" s="56"/>
      <c r="BH1510" s="56"/>
      <c r="BI1510" s="44"/>
      <c r="BP1510" s="9"/>
    </row>
    <row r="1511" spans="1:68">
      <c r="A1511" s="18"/>
      <c r="AM1511" s="74"/>
      <c r="AN1511" s="58"/>
      <c r="AO1511" s="56"/>
      <c r="AP1511" s="56"/>
      <c r="AQ1511" s="56"/>
      <c r="AS1511" s="71"/>
      <c r="AT1511" s="56"/>
      <c r="AU1511" s="56"/>
      <c r="AV1511" s="56"/>
      <c r="AW1511" s="56"/>
      <c r="AX1511" s="56"/>
      <c r="AY1511" s="56"/>
      <c r="AZ1511" s="56"/>
      <c r="BA1511" s="56"/>
      <c r="BB1511" s="56"/>
      <c r="BC1511" s="56"/>
      <c r="BD1511" s="56"/>
      <c r="BE1511" s="56"/>
      <c r="BF1511" s="56"/>
      <c r="BG1511" s="56"/>
      <c r="BH1511" s="56"/>
      <c r="BI1511" s="44"/>
      <c r="BP1511" s="9"/>
    </row>
    <row r="1512" spans="1:68">
      <c r="A1512" s="18"/>
      <c r="AM1512" s="74"/>
      <c r="AN1512" s="58"/>
      <c r="AO1512" s="56"/>
      <c r="AP1512" s="56"/>
      <c r="AQ1512" s="56"/>
      <c r="AS1512" s="71"/>
      <c r="AT1512" s="56"/>
      <c r="AU1512" s="56"/>
      <c r="AV1512" s="56"/>
      <c r="AW1512" s="56"/>
      <c r="AX1512" s="56"/>
      <c r="AY1512" s="56"/>
      <c r="AZ1512" s="56"/>
      <c r="BA1512" s="56"/>
      <c r="BB1512" s="56"/>
      <c r="BC1512" s="56"/>
      <c r="BD1512" s="56"/>
      <c r="BE1512" s="56"/>
      <c r="BF1512" s="56"/>
      <c r="BG1512" s="56"/>
      <c r="BH1512" s="56"/>
      <c r="BI1512" s="44"/>
      <c r="BP1512" s="9"/>
    </row>
    <row r="1513" spans="1:68">
      <c r="A1513" s="18"/>
      <c r="AM1513" s="74"/>
      <c r="AN1513" s="58"/>
      <c r="AO1513" s="56"/>
      <c r="AP1513" s="56"/>
      <c r="AQ1513" s="56"/>
      <c r="AS1513" s="71"/>
      <c r="AT1513" s="56"/>
      <c r="AU1513" s="56"/>
      <c r="AV1513" s="56"/>
      <c r="AW1513" s="56"/>
      <c r="AX1513" s="56"/>
      <c r="AY1513" s="56"/>
      <c r="AZ1513" s="56"/>
      <c r="BA1513" s="56"/>
      <c r="BB1513" s="56"/>
      <c r="BC1513" s="56"/>
      <c r="BD1513" s="56"/>
      <c r="BE1513" s="56"/>
      <c r="BF1513" s="56"/>
      <c r="BG1513" s="56"/>
      <c r="BH1513" s="56"/>
      <c r="BI1513" s="44"/>
      <c r="BP1513" s="9"/>
    </row>
    <row r="1514" spans="1:68">
      <c r="A1514" s="18"/>
      <c r="AM1514" s="74"/>
      <c r="AN1514" s="58"/>
      <c r="AO1514" s="56"/>
      <c r="AP1514" s="56"/>
      <c r="AQ1514" s="56"/>
      <c r="AS1514" s="71"/>
      <c r="AT1514" s="56"/>
      <c r="AU1514" s="56"/>
      <c r="AV1514" s="56"/>
      <c r="AW1514" s="56"/>
      <c r="AX1514" s="56"/>
      <c r="AY1514" s="56"/>
      <c r="AZ1514" s="56"/>
      <c r="BA1514" s="56"/>
      <c r="BB1514" s="56"/>
      <c r="BC1514" s="56"/>
      <c r="BD1514" s="56"/>
      <c r="BE1514" s="56"/>
      <c r="BF1514" s="56"/>
      <c r="BG1514" s="56"/>
      <c r="BH1514" s="56"/>
      <c r="BI1514" s="44"/>
      <c r="BP1514" s="9"/>
    </row>
    <row r="1515" spans="1:68">
      <c r="A1515" s="18"/>
      <c r="AM1515" s="74"/>
      <c r="AN1515" s="58"/>
      <c r="AO1515" s="56"/>
      <c r="AP1515" s="56"/>
      <c r="AQ1515" s="56"/>
      <c r="AS1515" s="71"/>
      <c r="AT1515" s="56"/>
      <c r="AU1515" s="56"/>
      <c r="AV1515" s="56"/>
      <c r="AW1515" s="56"/>
      <c r="AX1515" s="56"/>
      <c r="AY1515" s="56"/>
      <c r="AZ1515" s="56"/>
      <c r="BA1515" s="56"/>
      <c r="BB1515" s="56"/>
      <c r="BC1515" s="56"/>
      <c r="BD1515" s="56"/>
      <c r="BE1515" s="56"/>
      <c r="BF1515" s="56"/>
      <c r="BG1515" s="56"/>
      <c r="BH1515" s="56"/>
      <c r="BI1515" s="44"/>
      <c r="BP1515" s="9"/>
    </row>
    <row r="1516" spans="1:68">
      <c r="A1516" s="18"/>
      <c r="AM1516" s="74"/>
      <c r="AN1516" s="58"/>
      <c r="AO1516" s="56"/>
      <c r="AP1516" s="56"/>
      <c r="AQ1516" s="56"/>
      <c r="AS1516" s="71"/>
      <c r="AT1516" s="56"/>
      <c r="AU1516" s="56"/>
      <c r="AV1516" s="56"/>
      <c r="AW1516" s="56"/>
      <c r="AX1516" s="56"/>
      <c r="AY1516" s="56"/>
      <c r="AZ1516" s="56"/>
      <c r="BA1516" s="56"/>
      <c r="BB1516" s="56"/>
      <c r="BC1516" s="56"/>
      <c r="BD1516" s="56"/>
      <c r="BE1516" s="56"/>
      <c r="BF1516" s="56"/>
      <c r="BG1516" s="56"/>
      <c r="BH1516" s="56"/>
      <c r="BI1516" s="44"/>
      <c r="BP1516" s="9"/>
    </row>
    <row r="1517" spans="1:68">
      <c r="A1517" s="18"/>
      <c r="AM1517" s="74"/>
      <c r="AN1517" s="58"/>
      <c r="AO1517" s="56"/>
      <c r="AP1517" s="56"/>
      <c r="AQ1517" s="56"/>
      <c r="AS1517" s="71"/>
      <c r="AT1517" s="56"/>
      <c r="AU1517" s="56"/>
      <c r="AV1517" s="56"/>
      <c r="AW1517" s="56"/>
      <c r="AX1517" s="56"/>
      <c r="AY1517" s="56"/>
      <c r="AZ1517" s="56"/>
      <c r="BA1517" s="56"/>
      <c r="BB1517" s="56"/>
      <c r="BC1517" s="56"/>
      <c r="BD1517" s="56"/>
      <c r="BE1517" s="56"/>
      <c r="BF1517" s="56"/>
      <c r="BG1517" s="56"/>
      <c r="BH1517" s="56"/>
      <c r="BI1517" s="44"/>
      <c r="BP1517" s="9"/>
    </row>
    <row r="1518" spans="1:68">
      <c r="A1518" s="18"/>
      <c r="AM1518" s="74"/>
      <c r="AN1518" s="58"/>
      <c r="AO1518" s="56"/>
      <c r="AP1518" s="56"/>
      <c r="AQ1518" s="56"/>
      <c r="AS1518" s="71"/>
      <c r="AT1518" s="56"/>
      <c r="AU1518" s="56"/>
      <c r="AV1518" s="56"/>
      <c r="AW1518" s="56"/>
      <c r="AX1518" s="56"/>
      <c r="AY1518" s="56"/>
      <c r="AZ1518" s="56"/>
      <c r="BA1518" s="56"/>
      <c r="BB1518" s="56"/>
      <c r="BC1518" s="56"/>
      <c r="BD1518" s="56"/>
      <c r="BE1518" s="56"/>
      <c r="BF1518" s="56"/>
      <c r="BG1518" s="56"/>
      <c r="BH1518" s="56"/>
      <c r="BI1518" s="44"/>
      <c r="BP1518" s="9"/>
    </row>
    <row r="1519" spans="1:68">
      <c r="A1519" s="18"/>
      <c r="AM1519" s="74"/>
      <c r="AN1519" s="58"/>
      <c r="AO1519" s="56"/>
      <c r="AP1519" s="56"/>
      <c r="AQ1519" s="56"/>
      <c r="AS1519" s="71"/>
      <c r="AT1519" s="56"/>
      <c r="AU1519" s="56"/>
      <c r="AV1519" s="56"/>
      <c r="AW1519" s="56"/>
      <c r="AX1519" s="56"/>
      <c r="AY1519" s="56"/>
      <c r="AZ1519" s="56"/>
      <c r="BA1519" s="56"/>
      <c r="BB1519" s="56"/>
      <c r="BC1519" s="56"/>
      <c r="BD1519" s="56"/>
      <c r="BE1519" s="56"/>
      <c r="BF1519" s="56"/>
      <c r="BG1519" s="56"/>
      <c r="BH1519" s="56"/>
      <c r="BI1519" s="44"/>
      <c r="BP1519" s="9"/>
    </row>
    <row r="1520" spans="1:68">
      <c r="A1520" s="18"/>
      <c r="AM1520" s="74"/>
      <c r="AN1520" s="58"/>
      <c r="AO1520" s="56"/>
      <c r="AP1520" s="56"/>
      <c r="AQ1520" s="56"/>
      <c r="AS1520" s="71"/>
      <c r="AT1520" s="56"/>
      <c r="AU1520" s="56"/>
      <c r="AV1520" s="56"/>
      <c r="AW1520" s="56"/>
      <c r="AX1520" s="56"/>
      <c r="AY1520" s="56"/>
      <c r="AZ1520" s="56"/>
      <c r="BA1520" s="56"/>
      <c r="BB1520" s="56"/>
      <c r="BC1520" s="56"/>
      <c r="BD1520" s="56"/>
      <c r="BE1520" s="56"/>
      <c r="BF1520" s="56"/>
      <c r="BG1520" s="56"/>
      <c r="BH1520" s="56"/>
      <c r="BI1520" s="44"/>
      <c r="BP1520" s="9"/>
    </row>
    <row r="1521" spans="1:68">
      <c r="A1521" s="18"/>
      <c r="AM1521" s="74"/>
      <c r="AN1521" s="58"/>
      <c r="AO1521" s="56"/>
      <c r="AP1521" s="56"/>
      <c r="AQ1521" s="56"/>
      <c r="AS1521" s="71"/>
      <c r="AT1521" s="56"/>
      <c r="AU1521" s="56"/>
      <c r="AV1521" s="56"/>
      <c r="AW1521" s="56"/>
      <c r="AX1521" s="56"/>
      <c r="AY1521" s="56"/>
      <c r="AZ1521" s="56"/>
      <c r="BA1521" s="56"/>
      <c r="BB1521" s="56"/>
      <c r="BC1521" s="56"/>
      <c r="BD1521" s="56"/>
      <c r="BE1521" s="56"/>
      <c r="BF1521" s="56"/>
      <c r="BG1521" s="56"/>
      <c r="BH1521" s="56"/>
      <c r="BI1521" s="44"/>
      <c r="BP1521" s="9"/>
    </row>
    <row r="1522" spans="1:68">
      <c r="A1522" s="18"/>
      <c r="AM1522" s="74"/>
      <c r="AN1522" s="58"/>
      <c r="AO1522" s="56"/>
      <c r="AP1522" s="56"/>
      <c r="AQ1522" s="56"/>
      <c r="AS1522" s="71"/>
      <c r="AT1522" s="56"/>
      <c r="AU1522" s="56"/>
      <c r="AV1522" s="56"/>
      <c r="AW1522" s="56"/>
      <c r="AX1522" s="56"/>
      <c r="AY1522" s="56"/>
      <c r="AZ1522" s="56"/>
      <c r="BA1522" s="56"/>
      <c r="BB1522" s="56"/>
      <c r="BC1522" s="56"/>
      <c r="BD1522" s="56"/>
      <c r="BE1522" s="56"/>
      <c r="BF1522" s="56"/>
      <c r="BG1522" s="56"/>
      <c r="BH1522" s="56"/>
      <c r="BI1522" s="44"/>
      <c r="BP1522" s="9"/>
    </row>
    <row r="1523" spans="1:68">
      <c r="A1523" s="18"/>
      <c r="AM1523" s="74"/>
      <c r="AN1523" s="58"/>
      <c r="AO1523" s="56"/>
      <c r="AP1523" s="56"/>
      <c r="AQ1523" s="56"/>
      <c r="AS1523" s="71"/>
      <c r="AT1523" s="56"/>
      <c r="AU1523" s="56"/>
      <c r="AV1523" s="56"/>
      <c r="AW1523" s="56"/>
      <c r="AX1523" s="56"/>
      <c r="AY1523" s="56"/>
      <c r="AZ1523" s="56"/>
      <c r="BA1523" s="56"/>
      <c r="BB1523" s="56"/>
      <c r="BC1523" s="56"/>
      <c r="BD1523" s="56"/>
      <c r="BE1523" s="56"/>
      <c r="BF1523" s="56"/>
      <c r="BG1523" s="56"/>
      <c r="BH1523" s="56"/>
      <c r="BI1523" s="44"/>
      <c r="BP1523" s="9"/>
    </row>
    <row r="1524" spans="1:68">
      <c r="A1524" s="18"/>
      <c r="AM1524" s="74"/>
      <c r="AN1524" s="58"/>
      <c r="AO1524" s="56"/>
      <c r="AP1524" s="56"/>
      <c r="AQ1524" s="56"/>
      <c r="AS1524" s="71"/>
      <c r="AT1524" s="56"/>
      <c r="AU1524" s="56"/>
      <c r="AV1524" s="56"/>
      <c r="AW1524" s="56"/>
      <c r="AX1524" s="56"/>
      <c r="AY1524" s="56"/>
      <c r="AZ1524" s="56"/>
      <c r="BA1524" s="56"/>
      <c r="BB1524" s="56"/>
      <c r="BC1524" s="56"/>
      <c r="BD1524" s="56"/>
      <c r="BE1524" s="56"/>
      <c r="BF1524" s="56"/>
      <c r="BG1524" s="56"/>
      <c r="BH1524" s="56"/>
      <c r="BI1524" s="44"/>
      <c r="BP1524" s="9"/>
    </row>
    <row r="1525" spans="1:68">
      <c r="A1525" s="18"/>
      <c r="AM1525" s="74"/>
      <c r="AN1525" s="58"/>
      <c r="AO1525" s="56"/>
      <c r="AP1525" s="56"/>
      <c r="AQ1525" s="56"/>
      <c r="AS1525" s="71"/>
      <c r="AT1525" s="56"/>
      <c r="AU1525" s="56"/>
      <c r="AV1525" s="56"/>
      <c r="AW1525" s="56"/>
      <c r="AX1525" s="56"/>
      <c r="AY1525" s="56"/>
      <c r="AZ1525" s="56"/>
      <c r="BA1525" s="56"/>
      <c r="BB1525" s="56"/>
      <c r="BC1525" s="56"/>
      <c r="BD1525" s="56"/>
      <c r="BE1525" s="56"/>
      <c r="BF1525" s="56"/>
      <c r="BG1525" s="56"/>
      <c r="BH1525" s="56"/>
      <c r="BI1525" s="44"/>
      <c r="BP1525" s="9"/>
    </row>
    <row r="1526" spans="1:68">
      <c r="A1526" s="18"/>
      <c r="AM1526" s="74"/>
      <c r="AN1526" s="58"/>
      <c r="AO1526" s="56"/>
      <c r="AP1526" s="56"/>
      <c r="AQ1526" s="56"/>
      <c r="AS1526" s="71"/>
      <c r="AT1526" s="56"/>
      <c r="AU1526" s="56"/>
      <c r="AV1526" s="56"/>
      <c r="AW1526" s="56"/>
      <c r="AX1526" s="56"/>
      <c r="AY1526" s="56"/>
      <c r="AZ1526" s="56"/>
      <c r="BA1526" s="56"/>
      <c r="BB1526" s="56"/>
      <c r="BC1526" s="56"/>
      <c r="BD1526" s="56"/>
      <c r="BE1526" s="56"/>
      <c r="BF1526" s="56"/>
      <c r="BG1526" s="56"/>
      <c r="BH1526" s="56"/>
      <c r="BI1526" s="44"/>
      <c r="BP1526" s="9"/>
    </row>
    <row r="1527" spans="1:68">
      <c r="A1527" s="18"/>
      <c r="AM1527" s="74"/>
      <c r="AN1527" s="58"/>
      <c r="AO1527" s="56"/>
      <c r="AP1527" s="56"/>
      <c r="AQ1527" s="56"/>
      <c r="AS1527" s="71"/>
      <c r="AT1527" s="56"/>
      <c r="AU1527" s="56"/>
      <c r="AV1527" s="56"/>
      <c r="AW1527" s="56"/>
      <c r="AX1527" s="56"/>
      <c r="AY1527" s="56"/>
      <c r="AZ1527" s="56"/>
      <c r="BA1527" s="56"/>
      <c r="BB1527" s="56"/>
      <c r="BC1527" s="56"/>
      <c r="BD1527" s="56"/>
      <c r="BE1527" s="56"/>
      <c r="BF1527" s="56"/>
      <c r="BG1527" s="56"/>
      <c r="BH1527" s="56"/>
      <c r="BI1527" s="44"/>
      <c r="BP1527" s="9"/>
    </row>
    <row r="1528" spans="1:68">
      <c r="A1528" s="18"/>
      <c r="AM1528" s="74"/>
      <c r="AN1528" s="58"/>
      <c r="AO1528" s="56"/>
      <c r="AP1528" s="56"/>
      <c r="AQ1528" s="56"/>
      <c r="AS1528" s="71"/>
      <c r="AT1528" s="56"/>
      <c r="AU1528" s="56"/>
      <c r="AV1528" s="56"/>
      <c r="AW1528" s="56"/>
      <c r="AX1528" s="56"/>
      <c r="AY1528" s="56"/>
      <c r="AZ1528" s="56"/>
      <c r="BA1528" s="56"/>
      <c r="BB1528" s="56"/>
      <c r="BC1528" s="56"/>
      <c r="BD1528" s="56"/>
      <c r="BE1528" s="56"/>
      <c r="BF1528" s="56"/>
      <c r="BG1528" s="56"/>
      <c r="BH1528" s="56"/>
      <c r="BI1528" s="44"/>
      <c r="BP1528" s="9"/>
    </row>
    <row r="1529" spans="1:68">
      <c r="A1529" s="18"/>
      <c r="AM1529" s="74"/>
      <c r="AN1529" s="58"/>
      <c r="AO1529" s="56"/>
      <c r="AP1529" s="56"/>
      <c r="AQ1529" s="56"/>
      <c r="AS1529" s="71"/>
      <c r="AT1529" s="56"/>
      <c r="AU1529" s="56"/>
      <c r="AV1529" s="56"/>
      <c r="AW1529" s="56"/>
      <c r="AX1529" s="56"/>
      <c r="AY1529" s="56"/>
      <c r="AZ1529" s="56"/>
      <c r="BA1529" s="56"/>
      <c r="BB1529" s="56"/>
      <c r="BC1529" s="56"/>
      <c r="BD1529" s="56"/>
      <c r="BE1529" s="56"/>
      <c r="BF1529" s="56"/>
      <c r="BG1529" s="56"/>
      <c r="BH1529" s="56"/>
      <c r="BI1529" s="44"/>
      <c r="BP1529" s="9"/>
    </row>
    <row r="1530" spans="1:68">
      <c r="A1530" s="18"/>
      <c r="AM1530" s="74"/>
      <c r="AN1530" s="58"/>
      <c r="AO1530" s="56"/>
      <c r="AP1530" s="56"/>
      <c r="AQ1530" s="56"/>
      <c r="AS1530" s="71"/>
      <c r="AT1530" s="56"/>
      <c r="AU1530" s="56"/>
      <c r="AV1530" s="56"/>
      <c r="AW1530" s="56"/>
      <c r="AX1530" s="56"/>
      <c r="AY1530" s="56"/>
      <c r="AZ1530" s="56"/>
      <c r="BA1530" s="56"/>
      <c r="BB1530" s="56"/>
      <c r="BC1530" s="56"/>
      <c r="BD1530" s="56"/>
      <c r="BE1530" s="56"/>
      <c r="BF1530" s="56"/>
      <c r="BG1530" s="56"/>
      <c r="BH1530" s="56"/>
      <c r="BI1530" s="44"/>
      <c r="BP1530" s="9"/>
    </row>
    <row r="1531" spans="1:68">
      <c r="A1531" s="18"/>
      <c r="AM1531" s="74"/>
      <c r="AN1531" s="58"/>
      <c r="AO1531" s="56"/>
      <c r="AP1531" s="56"/>
      <c r="AQ1531" s="56"/>
      <c r="AS1531" s="71"/>
      <c r="AT1531" s="56"/>
      <c r="AU1531" s="56"/>
      <c r="AV1531" s="56"/>
      <c r="AW1531" s="56"/>
      <c r="AX1531" s="56"/>
      <c r="AY1531" s="56"/>
      <c r="AZ1531" s="56"/>
      <c r="BA1531" s="56"/>
      <c r="BB1531" s="56"/>
      <c r="BC1531" s="56"/>
      <c r="BD1531" s="56"/>
      <c r="BE1531" s="56"/>
      <c r="BF1531" s="56"/>
      <c r="BG1531" s="56"/>
      <c r="BH1531" s="56"/>
      <c r="BI1531" s="44"/>
      <c r="BP1531" s="9"/>
    </row>
    <row r="1532" spans="1:68">
      <c r="A1532" s="18"/>
      <c r="AM1532" s="74"/>
      <c r="AN1532" s="58"/>
      <c r="AO1532" s="56"/>
      <c r="AP1532" s="56"/>
      <c r="AQ1532" s="56"/>
      <c r="AS1532" s="71"/>
      <c r="AT1532" s="56"/>
      <c r="AU1532" s="56"/>
      <c r="AV1532" s="56"/>
      <c r="AW1532" s="56"/>
      <c r="AX1532" s="56"/>
      <c r="AY1532" s="56"/>
      <c r="AZ1532" s="56"/>
      <c r="BA1532" s="56"/>
      <c r="BB1532" s="56"/>
      <c r="BC1532" s="56"/>
      <c r="BD1532" s="56"/>
      <c r="BE1532" s="56"/>
      <c r="BF1532" s="56"/>
      <c r="BG1532" s="56"/>
      <c r="BH1532" s="56"/>
      <c r="BI1532" s="44"/>
      <c r="BP1532" s="9"/>
    </row>
    <row r="1533" spans="1:68">
      <c r="A1533" s="18"/>
      <c r="AM1533" s="74"/>
      <c r="AN1533" s="58"/>
      <c r="AO1533" s="56"/>
      <c r="AP1533" s="56"/>
      <c r="AQ1533" s="56"/>
      <c r="AS1533" s="71"/>
      <c r="AT1533" s="56"/>
      <c r="AU1533" s="56"/>
      <c r="AV1533" s="56"/>
      <c r="AW1533" s="56"/>
      <c r="AX1533" s="56"/>
      <c r="AY1533" s="56"/>
      <c r="AZ1533" s="56"/>
      <c r="BA1533" s="56"/>
      <c r="BB1533" s="56"/>
      <c r="BC1533" s="56"/>
      <c r="BD1533" s="56"/>
      <c r="BE1533" s="56"/>
      <c r="BF1533" s="56"/>
      <c r="BG1533" s="56"/>
      <c r="BH1533" s="56"/>
      <c r="BI1533" s="44"/>
      <c r="BP1533" s="9"/>
    </row>
    <row r="1534" spans="1:68">
      <c r="A1534" s="18"/>
      <c r="AM1534" s="74"/>
      <c r="AN1534" s="58"/>
      <c r="AO1534" s="56"/>
      <c r="AP1534" s="56"/>
      <c r="AQ1534" s="56"/>
      <c r="AS1534" s="71"/>
      <c r="AT1534" s="56"/>
      <c r="AU1534" s="56"/>
      <c r="AV1534" s="56"/>
      <c r="AW1534" s="56"/>
      <c r="AX1534" s="56"/>
      <c r="AY1534" s="56"/>
      <c r="AZ1534" s="56"/>
      <c r="BA1534" s="56"/>
      <c r="BB1534" s="56"/>
      <c r="BC1534" s="56"/>
      <c r="BD1534" s="56"/>
      <c r="BE1534" s="56"/>
      <c r="BF1534" s="56"/>
      <c r="BG1534" s="56"/>
      <c r="BH1534" s="56"/>
      <c r="BI1534" s="44"/>
      <c r="BP1534" s="9"/>
    </row>
    <row r="1535" spans="1:68">
      <c r="A1535" s="18"/>
      <c r="AM1535" s="74"/>
      <c r="AN1535" s="58"/>
      <c r="AO1535" s="56"/>
      <c r="AP1535" s="56"/>
      <c r="AQ1535" s="56"/>
      <c r="AS1535" s="71"/>
      <c r="AT1535" s="56"/>
      <c r="AU1535" s="56"/>
      <c r="AV1535" s="56"/>
      <c r="AW1535" s="56"/>
      <c r="AX1535" s="56"/>
      <c r="AY1535" s="56"/>
      <c r="AZ1535" s="56"/>
      <c r="BA1535" s="56"/>
      <c r="BB1535" s="56"/>
      <c r="BC1535" s="56"/>
      <c r="BD1535" s="56"/>
      <c r="BE1535" s="56"/>
      <c r="BF1535" s="56"/>
      <c r="BG1535" s="56"/>
      <c r="BH1535" s="56"/>
      <c r="BI1535" s="44"/>
      <c r="BP1535" s="9"/>
    </row>
    <row r="1536" spans="1:68">
      <c r="A1536" s="18"/>
      <c r="AM1536" s="74"/>
      <c r="AN1536" s="58"/>
      <c r="AO1536" s="56"/>
      <c r="AP1536" s="56"/>
      <c r="AQ1536" s="56"/>
      <c r="AS1536" s="71"/>
      <c r="AT1536" s="56"/>
      <c r="AU1536" s="56"/>
      <c r="AV1536" s="56"/>
      <c r="AW1536" s="56"/>
      <c r="AX1536" s="56"/>
      <c r="AY1536" s="56"/>
      <c r="AZ1536" s="56"/>
      <c r="BA1536" s="56"/>
      <c r="BB1536" s="56"/>
      <c r="BC1536" s="56"/>
      <c r="BD1536" s="56"/>
      <c r="BE1536" s="56"/>
      <c r="BF1536" s="56"/>
      <c r="BG1536" s="56"/>
      <c r="BH1536" s="56"/>
      <c r="BI1536" s="44"/>
      <c r="BP1536" s="9"/>
    </row>
    <row r="1537" spans="1:68">
      <c r="A1537" s="18"/>
      <c r="AM1537" s="74"/>
      <c r="AN1537" s="58"/>
      <c r="AO1537" s="56"/>
      <c r="AP1537" s="56"/>
      <c r="AQ1537" s="56"/>
      <c r="AS1537" s="71"/>
      <c r="AT1537" s="56"/>
      <c r="AU1537" s="56"/>
      <c r="AV1537" s="56"/>
      <c r="AW1537" s="56"/>
      <c r="AX1537" s="56"/>
      <c r="AY1537" s="56"/>
      <c r="AZ1537" s="56"/>
      <c r="BA1537" s="56"/>
      <c r="BB1537" s="56"/>
      <c r="BC1537" s="56"/>
      <c r="BD1537" s="56"/>
      <c r="BE1537" s="56"/>
      <c r="BF1537" s="56"/>
      <c r="BG1537" s="56"/>
      <c r="BH1537" s="56"/>
      <c r="BI1537" s="44"/>
      <c r="BP1537" s="9"/>
    </row>
    <row r="1538" spans="1:68">
      <c r="A1538" s="18"/>
      <c r="AM1538" s="74"/>
      <c r="AN1538" s="58"/>
      <c r="AO1538" s="56"/>
      <c r="AP1538" s="56"/>
      <c r="AQ1538" s="56"/>
      <c r="AS1538" s="71"/>
      <c r="AT1538" s="56"/>
      <c r="AU1538" s="56"/>
      <c r="AV1538" s="56"/>
      <c r="AW1538" s="56"/>
      <c r="AX1538" s="56"/>
      <c r="AY1538" s="56"/>
      <c r="AZ1538" s="56"/>
      <c r="BA1538" s="56"/>
      <c r="BB1538" s="56"/>
      <c r="BC1538" s="56"/>
      <c r="BD1538" s="56"/>
      <c r="BE1538" s="56"/>
      <c r="BF1538" s="56"/>
      <c r="BG1538" s="56"/>
      <c r="BH1538" s="56"/>
      <c r="BI1538" s="44"/>
      <c r="BP1538" s="9"/>
    </row>
    <row r="1539" spans="1:68">
      <c r="A1539" s="18"/>
      <c r="AM1539" s="74"/>
      <c r="AN1539" s="58"/>
      <c r="AO1539" s="56"/>
      <c r="AP1539" s="56"/>
      <c r="AQ1539" s="56"/>
      <c r="AS1539" s="71"/>
      <c r="AT1539" s="56"/>
      <c r="AU1539" s="56"/>
      <c r="AV1539" s="56"/>
      <c r="AW1539" s="56"/>
      <c r="AX1539" s="56"/>
      <c r="AY1539" s="56"/>
      <c r="AZ1539" s="56"/>
      <c r="BA1539" s="56"/>
      <c r="BB1539" s="56"/>
      <c r="BC1539" s="56"/>
      <c r="BD1539" s="56"/>
      <c r="BE1539" s="56"/>
      <c r="BF1539" s="56"/>
      <c r="BG1539" s="56"/>
      <c r="BH1539" s="56"/>
      <c r="BI1539" s="44"/>
      <c r="BP1539" s="9"/>
    </row>
    <row r="1540" spans="1:68">
      <c r="A1540" s="18"/>
      <c r="AM1540" s="74"/>
      <c r="AN1540" s="58"/>
      <c r="AO1540" s="56"/>
      <c r="AP1540" s="56"/>
      <c r="AQ1540" s="56"/>
      <c r="AS1540" s="71"/>
      <c r="AT1540" s="56"/>
      <c r="AU1540" s="56"/>
      <c r="AV1540" s="56"/>
      <c r="AW1540" s="56"/>
      <c r="AX1540" s="56"/>
      <c r="AY1540" s="56"/>
      <c r="AZ1540" s="56"/>
      <c r="BA1540" s="56"/>
      <c r="BB1540" s="56"/>
      <c r="BC1540" s="56"/>
      <c r="BD1540" s="56"/>
      <c r="BE1540" s="56"/>
      <c r="BF1540" s="56"/>
      <c r="BG1540" s="56"/>
      <c r="BH1540" s="56"/>
      <c r="BI1540" s="44"/>
      <c r="BP1540" s="9"/>
    </row>
    <row r="1541" spans="1:68">
      <c r="A1541" s="18"/>
      <c r="AM1541" s="74"/>
      <c r="AN1541" s="58"/>
      <c r="AO1541" s="56"/>
      <c r="AP1541" s="56"/>
      <c r="AQ1541" s="56"/>
      <c r="AS1541" s="71"/>
      <c r="AT1541" s="56"/>
      <c r="AU1541" s="56"/>
      <c r="AV1541" s="56"/>
      <c r="AW1541" s="56"/>
      <c r="AX1541" s="56"/>
      <c r="AY1541" s="56"/>
      <c r="AZ1541" s="56"/>
      <c r="BA1541" s="56"/>
      <c r="BB1541" s="56"/>
      <c r="BC1541" s="56"/>
      <c r="BD1541" s="56"/>
      <c r="BE1541" s="56"/>
      <c r="BF1541" s="56"/>
      <c r="BG1541" s="56"/>
      <c r="BH1541" s="56"/>
      <c r="BI1541" s="44"/>
      <c r="BP1541" s="9"/>
    </row>
    <row r="1542" spans="1:68">
      <c r="A1542" s="18"/>
      <c r="AM1542" s="74"/>
      <c r="AN1542" s="58"/>
      <c r="AO1542" s="56"/>
      <c r="AP1542" s="56"/>
      <c r="AQ1542" s="56"/>
      <c r="AS1542" s="71"/>
      <c r="AT1542" s="56"/>
      <c r="AU1542" s="56"/>
      <c r="AV1542" s="56"/>
      <c r="AW1542" s="56"/>
      <c r="AX1542" s="56"/>
      <c r="AY1542" s="56"/>
      <c r="AZ1542" s="56"/>
      <c r="BA1542" s="56"/>
      <c r="BB1542" s="56"/>
      <c r="BC1542" s="56"/>
      <c r="BD1542" s="56"/>
      <c r="BE1542" s="56"/>
      <c r="BF1542" s="56"/>
      <c r="BG1542" s="56"/>
      <c r="BH1542" s="56"/>
      <c r="BI1542" s="44"/>
      <c r="BP1542" s="9"/>
    </row>
    <row r="1543" spans="1:68">
      <c r="A1543" s="18"/>
      <c r="AM1543" s="74"/>
      <c r="AN1543" s="58"/>
      <c r="AO1543" s="56"/>
      <c r="AP1543" s="56"/>
      <c r="AQ1543" s="56"/>
      <c r="AS1543" s="71"/>
      <c r="AT1543" s="56"/>
      <c r="AU1543" s="56"/>
      <c r="AV1543" s="56"/>
      <c r="AW1543" s="56"/>
      <c r="AX1543" s="56"/>
      <c r="AY1543" s="56"/>
      <c r="AZ1543" s="56"/>
      <c r="BA1543" s="56"/>
      <c r="BB1543" s="56"/>
      <c r="BC1543" s="56"/>
      <c r="BD1543" s="56"/>
      <c r="BE1543" s="56"/>
      <c r="BF1543" s="56"/>
      <c r="BG1543" s="56"/>
      <c r="BH1543" s="56"/>
      <c r="BI1543" s="44"/>
      <c r="BP1543" s="9"/>
    </row>
    <row r="1544" spans="1:68">
      <c r="A1544" s="18"/>
      <c r="AM1544" s="74"/>
      <c r="AN1544" s="58"/>
      <c r="AO1544" s="56"/>
      <c r="AP1544" s="56"/>
      <c r="AQ1544" s="56"/>
      <c r="AS1544" s="71"/>
      <c r="AT1544" s="56"/>
      <c r="AU1544" s="56"/>
      <c r="AV1544" s="56"/>
      <c r="AW1544" s="56"/>
      <c r="AX1544" s="56"/>
      <c r="AY1544" s="56"/>
      <c r="AZ1544" s="56"/>
      <c r="BA1544" s="56"/>
      <c r="BB1544" s="56"/>
      <c r="BC1544" s="56"/>
      <c r="BD1544" s="56"/>
      <c r="BE1544" s="56"/>
      <c r="BF1544" s="56"/>
      <c r="BG1544" s="56"/>
      <c r="BH1544" s="56"/>
      <c r="BI1544" s="44"/>
      <c r="BP1544" s="9"/>
    </row>
    <row r="1545" spans="1:68">
      <c r="A1545" s="18"/>
      <c r="AM1545" s="74"/>
      <c r="AN1545" s="58"/>
      <c r="AO1545" s="56"/>
      <c r="AP1545" s="56"/>
      <c r="AQ1545" s="56"/>
      <c r="AS1545" s="71"/>
      <c r="AT1545" s="56"/>
      <c r="AU1545" s="56"/>
      <c r="AV1545" s="56"/>
      <c r="AW1545" s="56"/>
      <c r="AX1545" s="56"/>
      <c r="AY1545" s="56"/>
      <c r="AZ1545" s="56"/>
      <c r="BA1545" s="56"/>
      <c r="BB1545" s="56"/>
      <c r="BC1545" s="56"/>
      <c r="BD1545" s="56"/>
      <c r="BE1545" s="56"/>
      <c r="BF1545" s="56"/>
      <c r="BG1545" s="56"/>
      <c r="BH1545" s="56"/>
      <c r="BI1545" s="44"/>
      <c r="BP1545" s="9"/>
    </row>
    <row r="1546" spans="1:68">
      <c r="A1546" s="18"/>
      <c r="AM1546" s="74"/>
      <c r="AN1546" s="58"/>
      <c r="AO1546" s="56"/>
      <c r="AP1546" s="56"/>
      <c r="AQ1546" s="56"/>
      <c r="AS1546" s="71"/>
      <c r="AT1546" s="56"/>
      <c r="AU1546" s="56"/>
      <c r="AV1546" s="56"/>
      <c r="AW1546" s="56"/>
      <c r="AX1546" s="56"/>
      <c r="AY1546" s="56"/>
      <c r="AZ1546" s="56"/>
      <c r="BA1546" s="56"/>
      <c r="BB1546" s="56"/>
      <c r="BC1546" s="56"/>
      <c r="BD1546" s="56"/>
      <c r="BE1546" s="56"/>
      <c r="BF1546" s="56"/>
      <c r="BG1546" s="56"/>
      <c r="BH1546" s="56"/>
      <c r="BI1546" s="44"/>
      <c r="BP1546" s="9"/>
    </row>
    <row r="1547" spans="1:68">
      <c r="A1547" s="18"/>
      <c r="AM1547" s="74"/>
      <c r="AN1547" s="58"/>
      <c r="AO1547" s="56"/>
      <c r="AP1547" s="56"/>
      <c r="AQ1547" s="56"/>
      <c r="AS1547" s="71"/>
      <c r="AT1547" s="56"/>
      <c r="AU1547" s="56"/>
      <c r="AV1547" s="56"/>
      <c r="AW1547" s="56"/>
      <c r="AX1547" s="56"/>
      <c r="AY1547" s="56"/>
      <c r="AZ1547" s="56"/>
      <c r="BA1547" s="56"/>
      <c r="BB1547" s="56"/>
      <c r="BC1547" s="56"/>
      <c r="BD1547" s="56"/>
      <c r="BE1547" s="56"/>
      <c r="BF1547" s="56"/>
      <c r="BG1547" s="56"/>
      <c r="BH1547" s="56"/>
      <c r="BI1547" s="44"/>
      <c r="BP1547" s="9"/>
    </row>
    <row r="1548" spans="1:68">
      <c r="A1548" s="18"/>
      <c r="AM1548" s="74"/>
      <c r="AN1548" s="58"/>
      <c r="AO1548" s="56"/>
      <c r="AP1548" s="56"/>
      <c r="AQ1548" s="56"/>
      <c r="AS1548" s="71"/>
      <c r="AT1548" s="56"/>
      <c r="AU1548" s="56"/>
      <c r="AV1548" s="56"/>
      <c r="AW1548" s="56"/>
      <c r="AX1548" s="56"/>
      <c r="AY1548" s="56"/>
      <c r="AZ1548" s="56"/>
      <c r="BA1548" s="56"/>
      <c r="BB1548" s="56"/>
      <c r="BC1548" s="56"/>
      <c r="BD1548" s="56"/>
      <c r="BE1548" s="56"/>
      <c r="BF1548" s="56"/>
      <c r="BG1548" s="56"/>
      <c r="BH1548" s="56"/>
      <c r="BI1548" s="44"/>
      <c r="BP1548" s="9"/>
    </row>
    <row r="1549" spans="1:68">
      <c r="A1549" s="18"/>
      <c r="AM1549" s="74"/>
      <c r="AN1549" s="58"/>
      <c r="AO1549" s="56"/>
      <c r="AP1549" s="56"/>
      <c r="AQ1549" s="56"/>
      <c r="AS1549" s="71"/>
      <c r="AT1549" s="56"/>
      <c r="AU1549" s="56"/>
      <c r="AV1549" s="56"/>
      <c r="AW1549" s="56"/>
      <c r="AX1549" s="56"/>
      <c r="AY1549" s="56"/>
      <c r="AZ1549" s="56"/>
      <c r="BA1549" s="56"/>
      <c r="BB1549" s="56"/>
      <c r="BC1549" s="56"/>
      <c r="BD1549" s="56"/>
      <c r="BE1549" s="56"/>
      <c r="BF1549" s="56"/>
      <c r="BG1549" s="56"/>
      <c r="BH1549" s="56"/>
      <c r="BI1549" s="44"/>
      <c r="BP1549" s="9"/>
    </row>
    <row r="1550" spans="1:68">
      <c r="A1550" s="18"/>
      <c r="AM1550" s="74"/>
      <c r="AN1550" s="58"/>
      <c r="AO1550" s="56"/>
      <c r="AP1550" s="56"/>
      <c r="AQ1550" s="56"/>
      <c r="AS1550" s="71"/>
      <c r="AT1550" s="56"/>
      <c r="AU1550" s="56"/>
      <c r="AV1550" s="56"/>
      <c r="AW1550" s="56"/>
      <c r="AX1550" s="56"/>
      <c r="AY1550" s="56"/>
      <c r="AZ1550" s="56"/>
      <c r="BA1550" s="56"/>
      <c r="BB1550" s="56"/>
      <c r="BC1550" s="56"/>
      <c r="BD1550" s="56"/>
      <c r="BE1550" s="56"/>
      <c r="BF1550" s="56"/>
      <c r="BG1550" s="56"/>
      <c r="BH1550" s="56"/>
      <c r="BI1550" s="44"/>
      <c r="BP1550" s="9"/>
    </row>
    <row r="1551" spans="1:68">
      <c r="A1551" s="18"/>
      <c r="AM1551" s="74"/>
      <c r="AN1551" s="58"/>
      <c r="AO1551" s="56"/>
      <c r="AP1551" s="56"/>
      <c r="AQ1551" s="56"/>
      <c r="AS1551" s="71"/>
      <c r="AT1551" s="56"/>
      <c r="AU1551" s="56"/>
      <c r="AV1551" s="56"/>
      <c r="AW1551" s="56"/>
      <c r="AX1551" s="56"/>
      <c r="AY1551" s="56"/>
      <c r="AZ1551" s="56"/>
      <c r="BA1551" s="56"/>
      <c r="BB1551" s="56"/>
      <c r="BC1551" s="56"/>
      <c r="BD1551" s="56"/>
      <c r="BE1551" s="56"/>
      <c r="BF1551" s="56"/>
      <c r="BG1551" s="56"/>
      <c r="BH1551" s="56"/>
      <c r="BI1551" s="44"/>
      <c r="BP1551" s="9"/>
    </row>
    <row r="1552" spans="1:68">
      <c r="A1552" s="18"/>
      <c r="AM1552" s="74"/>
      <c r="AN1552" s="58"/>
      <c r="AO1552" s="56"/>
      <c r="AP1552" s="56"/>
      <c r="AQ1552" s="56"/>
      <c r="AS1552" s="71"/>
      <c r="AT1552" s="56"/>
      <c r="AU1552" s="56"/>
      <c r="AV1552" s="56"/>
      <c r="AW1552" s="56"/>
      <c r="AX1552" s="56"/>
      <c r="AY1552" s="56"/>
      <c r="AZ1552" s="56"/>
      <c r="BA1552" s="56"/>
      <c r="BB1552" s="56"/>
      <c r="BC1552" s="56"/>
      <c r="BD1552" s="56"/>
      <c r="BE1552" s="56"/>
      <c r="BF1552" s="56"/>
      <c r="BG1552" s="56"/>
      <c r="BH1552" s="56"/>
      <c r="BI1552" s="44"/>
      <c r="BP1552" s="9"/>
    </row>
    <row r="1553" spans="1:68">
      <c r="A1553" s="18"/>
      <c r="AM1553" s="74"/>
      <c r="AN1553" s="58"/>
      <c r="AO1553" s="56"/>
      <c r="AP1553" s="56"/>
      <c r="AQ1553" s="56"/>
      <c r="AS1553" s="71"/>
      <c r="AT1553" s="56"/>
      <c r="AU1553" s="56"/>
      <c r="AV1553" s="56"/>
      <c r="AW1553" s="56"/>
      <c r="AX1553" s="56"/>
      <c r="AY1553" s="56"/>
      <c r="AZ1553" s="56"/>
      <c r="BA1553" s="56"/>
      <c r="BB1553" s="56"/>
      <c r="BC1553" s="56"/>
      <c r="BD1553" s="56"/>
      <c r="BE1553" s="56"/>
      <c r="BF1553" s="56"/>
      <c r="BG1553" s="56"/>
      <c r="BH1553" s="56"/>
      <c r="BI1553" s="44"/>
      <c r="BP1553" s="9"/>
    </row>
    <row r="1554" spans="1:68">
      <c r="A1554" s="18"/>
      <c r="AM1554" s="74"/>
      <c r="AN1554" s="58"/>
      <c r="AO1554" s="56"/>
      <c r="AP1554" s="56"/>
      <c r="AQ1554" s="56"/>
      <c r="AS1554" s="71"/>
      <c r="AT1554" s="56"/>
      <c r="AU1554" s="56"/>
      <c r="AV1554" s="56"/>
      <c r="AW1554" s="56"/>
      <c r="AX1554" s="56"/>
      <c r="AY1554" s="56"/>
      <c r="AZ1554" s="56"/>
      <c r="BA1554" s="56"/>
      <c r="BB1554" s="56"/>
      <c r="BC1554" s="56"/>
      <c r="BD1554" s="56"/>
      <c r="BE1554" s="56"/>
      <c r="BF1554" s="56"/>
      <c r="BG1554" s="56"/>
      <c r="BH1554" s="56"/>
      <c r="BI1554" s="44"/>
      <c r="BP1554" s="9"/>
    </row>
    <row r="1555" spans="1:68">
      <c r="A1555" s="18"/>
      <c r="AM1555" s="74"/>
      <c r="AN1555" s="58"/>
      <c r="AO1555" s="56"/>
      <c r="AP1555" s="56"/>
      <c r="AQ1555" s="56"/>
      <c r="AS1555" s="71"/>
      <c r="AT1555" s="56"/>
      <c r="AU1555" s="56"/>
      <c r="AV1555" s="56"/>
      <c r="AW1555" s="56"/>
      <c r="AX1555" s="56"/>
      <c r="AY1555" s="56"/>
      <c r="AZ1555" s="56"/>
      <c r="BA1555" s="56"/>
      <c r="BB1555" s="56"/>
      <c r="BC1555" s="56"/>
      <c r="BD1555" s="56"/>
      <c r="BE1555" s="56"/>
      <c r="BF1555" s="56"/>
      <c r="BG1555" s="56"/>
      <c r="BH1555" s="56"/>
      <c r="BI1555" s="44"/>
      <c r="BP1555" s="9"/>
    </row>
    <row r="1556" spans="1:68">
      <c r="A1556" s="18"/>
      <c r="AM1556" s="74"/>
      <c r="AN1556" s="58"/>
      <c r="AO1556" s="56"/>
      <c r="AP1556" s="56"/>
      <c r="AQ1556" s="56"/>
      <c r="AS1556" s="71"/>
      <c r="AT1556" s="56"/>
      <c r="AU1556" s="56"/>
      <c r="AV1556" s="56"/>
      <c r="AW1556" s="56"/>
      <c r="AX1556" s="56"/>
      <c r="AY1556" s="56"/>
      <c r="AZ1556" s="56"/>
      <c r="BA1556" s="56"/>
      <c r="BB1556" s="56"/>
      <c r="BC1556" s="56"/>
      <c r="BD1556" s="56"/>
      <c r="BE1556" s="56"/>
      <c r="BF1556" s="56"/>
      <c r="BG1556" s="56"/>
      <c r="BH1556" s="56"/>
      <c r="BI1556" s="44"/>
      <c r="BP1556" s="9"/>
    </row>
    <row r="1557" spans="1:68">
      <c r="A1557" s="18"/>
      <c r="AM1557" s="74"/>
      <c r="AN1557" s="58"/>
      <c r="AO1557" s="56"/>
      <c r="AP1557" s="56"/>
      <c r="AQ1557" s="56"/>
      <c r="AS1557" s="71"/>
      <c r="AT1557" s="56"/>
      <c r="AU1557" s="56"/>
      <c r="AV1557" s="56"/>
      <c r="AW1557" s="56"/>
      <c r="AX1557" s="56"/>
      <c r="AY1557" s="56"/>
      <c r="AZ1557" s="56"/>
      <c r="BA1557" s="56"/>
      <c r="BB1557" s="56"/>
      <c r="BC1557" s="56"/>
      <c r="BD1557" s="56"/>
      <c r="BE1557" s="56"/>
      <c r="BF1557" s="56"/>
      <c r="BG1557" s="56"/>
      <c r="BH1557" s="56"/>
      <c r="BI1557" s="44"/>
      <c r="BP1557" s="9"/>
    </row>
    <row r="1558" spans="1:68">
      <c r="A1558" s="18"/>
      <c r="AM1558" s="74"/>
      <c r="AN1558" s="58"/>
      <c r="AO1558" s="56"/>
      <c r="AP1558" s="56"/>
      <c r="AQ1558" s="56"/>
      <c r="AS1558" s="71"/>
      <c r="AT1558" s="56"/>
      <c r="AU1558" s="56"/>
      <c r="AV1558" s="56"/>
      <c r="AW1558" s="56"/>
      <c r="AX1558" s="56"/>
      <c r="AY1558" s="56"/>
      <c r="AZ1558" s="56"/>
      <c r="BA1558" s="56"/>
      <c r="BB1558" s="56"/>
      <c r="BC1558" s="56"/>
      <c r="BD1558" s="56"/>
      <c r="BE1558" s="56"/>
      <c r="BF1558" s="56"/>
      <c r="BG1558" s="56"/>
      <c r="BH1558" s="56"/>
      <c r="BI1558" s="44"/>
      <c r="BP1558" s="9"/>
    </row>
    <row r="1559" spans="1:68">
      <c r="A1559" s="18"/>
      <c r="AM1559" s="74"/>
      <c r="AN1559" s="58"/>
      <c r="AO1559" s="56"/>
      <c r="AP1559" s="56"/>
      <c r="AQ1559" s="56"/>
      <c r="AS1559" s="71"/>
      <c r="AT1559" s="56"/>
      <c r="AU1559" s="56"/>
      <c r="AV1559" s="56"/>
      <c r="AW1559" s="56"/>
      <c r="AX1559" s="56"/>
      <c r="AY1559" s="56"/>
      <c r="AZ1559" s="56"/>
      <c r="BA1559" s="56"/>
      <c r="BB1559" s="56"/>
      <c r="BC1559" s="56"/>
      <c r="BD1559" s="56"/>
      <c r="BE1559" s="56"/>
      <c r="BF1559" s="56"/>
      <c r="BG1559" s="56"/>
      <c r="BH1559" s="56"/>
      <c r="BI1559" s="44"/>
      <c r="BP1559" s="9"/>
    </row>
    <row r="1560" spans="1:68">
      <c r="A1560" s="18"/>
      <c r="AM1560" s="74"/>
      <c r="AN1560" s="58"/>
      <c r="AO1560" s="56"/>
      <c r="AP1560" s="56"/>
      <c r="AQ1560" s="56"/>
      <c r="AS1560" s="71"/>
      <c r="AT1560" s="56"/>
      <c r="AU1560" s="56"/>
      <c r="AV1560" s="56"/>
      <c r="AW1560" s="56"/>
      <c r="AX1560" s="56"/>
      <c r="AY1560" s="56"/>
      <c r="AZ1560" s="56"/>
      <c r="BA1560" s="56"/>
      <c r="BB1560" s="56"/>
      <c r="BC1560" s="56"/>
      <c r="BD1560" s="56"/>
      <c r="BE1560" s="56"/>
      <c r="BF1560" s="56"/>
      <c r="BG1560" s="56"/>
      <c r="BH1560" s="56"/>
      <c r="BI1560" s="44"/>
      <c r="BP1560" s="9"/>
    </row>
    <row r="1561" spans="1:68">
      <c r="A1561" s="18"/>
      <c r="AM1561" s="74"/>
      <c r="AN1561" s="58"/>
      <c r="AO1561" s="56"/>
      <c r="AP1561" s="56"/>
      <c r="AQ1561" s="56"/>
      <c r="AS1561" s="71"/>
      <c r="AT1561" s="56"/>
      <c r="AU1561" s="56"/>
      <c r="AV1561" s="56"/>
      <c r="AW1561" s="56"/>
      <c r="AX1561" s="56"/>
      <c r="AY1561" s="56"/>
      <c r="AZ1561" s="56"/>
      <c r="BA1561" s="56"/>
      <c r="BB1561" s="56"/>
      <c r="BC1561" s="56"/>
      <c r="BD1561" s="56"/>
      <c r="BE1561" s="56"/>
      <c r="BF1561" s="56"/>
      <c r="BG1561" s="56"/>
      <c r="BH1561" s="56"/>
      <c r="BI1561" s="44"/>
      <c r="BP1561" s="9"/>
    </row>
    <row r="1562" spans="1:68">
      <c r="A1562" s="18"/>
      <c r="AM1562" s="74"/>
      <c r="AN1562" s="58"/>
      <c r="AO1562" s="56"/>
      <c r="AP1562" s="56"/>
      <c r="AQ1562" s="56"/>
      <c r="AS1562" s="71"/>
      <c r="AT1562" s="56"/>
      <c r="AU1562" s="56"/>
      <c r="AV1562" s="56"/>
      <c r="AW1562" s="56"/>
      <c r="AX1562" s="56"/>
      <c r="AY1562" s="56"/>
      <c r="AZ1562" s="56"/>
      <c r="BA1562" s="56"/>
      <c r="BB1562" s="56"/>
      <c r="BC1562" s="56"/>
      <c r="BD1562" s="56"/>
      <c r="BE1562" s="56"/>
      <c r="BF1562" s="56"/>
      <c r="BG1562" s="56"/>
      <c r="BH1562" s="56"/>
      <c r="BI1562" s="44"/>
      <c r="BP1562" s="9"/>
    </row>
    <row r="1563" spans="1:68">
      <c r="A1563" s="18"/>
      <c r="AM1563" s="74"/>
      <c r="AN1563" s="58"/>
      <c r="AO1563" s="56"/>
      <c r="AP1563" s="56"/>
      <c r="AQ1563" s="56"/>
      <c r="AS1563" s="71"/>
      <c r="AT1563" s="56"/>
      <c r="AU1563" s="56"/>
      <c r="AV1563" s="56"/>
      <c r="AW1563" s="56"/>
      <c r="AX1563" s="56"/>
      <c r="AY1563" s="56"/>
      <c r="AZ1563" s="56"/>
      <c r="BA1563" s="56"/>
      <c r="BB1563" s="56"/>
      <c r="BC1563" s="56"/>
      <c r="BD1563" s="56"/>
      <c r="BE1563" s="56"/>
      <c r="BF1563" s="56"/>
      <c r="BG1563" s="56"/>
      <c r="BH1563" s="56"/>
      <c r="BI1563" s="44"/>
      <c r="BP1563" s="9"/>
    </row>
    <row r="1564" spans="1:68">
      <c r="A1564" s="18"/>
      <c r="AM1564" s="74"/>
      <c r="AN1564" s="58"/>
      <c r="AO1564" s="56"/>
      <c r="AP1564" s="56"/>
      <c r="AQ1564" s="56"/>
      <c r="AS1564" s="71"/>
      <c r="AT1564" s="56"/>
      <c r="AU1564" s="56"/>
      <c r="AV1564" s="56"/>
      <c r="AW1564" s="56"/>
      <c r="AX1564" s="56"/>
      <c r="AY1564" s="56"/>
      <c r="AZ1564" s="56"/>
      <c r="BA1564" s="56"/>
      <c r="BB1564" s="56"/>
      <c r="BC1564" s="56"/>
      <c r="BD1564" s="56"/>
      <c r="BE1564" s="56"/>
      <c r="BF1564" s="56"/>
      <c r="BG1564" s="56"/>
      <c r="BH1564" s="56"/>
      <c r="BI1564" s="44"/>
      <c r="BP1564" s="9"/>
    </row>
    <row r="1565" spans="1:68">
      <c r="A1565" s="18"/>
      <c r="AM1565" s="74"/>
      <c r="AN1565" s="58"/>
      <c r="AO1565" s="56"/>
      <c r="AP1565" s="56"/>
      <c r="AQ1565" s="56"/>
      <c r="AS1565" s="71"/>
      <c r="AT1565" s="56"/>
      <c r="AU1565" s="56"/>
      <c r="AV1565" s="56"/>
      <c r="AW1565" s="56"/>
      <c r="AX1565" s="56"/>
      <c r="AY1565" s="56"/>
      <c r="AZ1565" s="56"/>
      <c r="BA1565" s="56"/>
      <c r="BB1565" s="56"/>
      <c r="BC1565" s="56"/>
      <c r="BD1565" s="56"/>
      <c r="BE1565" s="56"/>
      <c r="BF1565" s="56"/>
      <c r="BG1565" s="56"/>
      <c r="BH1565" s="56"/>
      <c r="BI1565" s="44"/>
      <c r="BP1565" s="9"/>
    </row>
    <row r="1566" spans="1:68">
      <c r="A1566" s="18"/>
      <c r="AM1566" s="74"/>
      <c r="AN1566" s="58"/>
      <c r="AO1566" s="56"/>
      <c r="AP1566" s="56"/>
      <c r="AQ1566" s="56"/>
      <c r="AS1566" s="71"/>
      <c r="AT1566" s="56"/>
      <c r="AU1566" s="56"/>
      <c r="AV1566" s="56"/>
      <c r="AW1566" s="56"/>
      <c r="AX1566" s="56"/>
      <c r="AY1566" s="56"/>
      <c r="AZ1566" s="56"/>
      <c r="BA1566" s="56"/>
      <c r="BB1566" s="56"/>
      <c r="BC1566" s="56"/>
      <c r="BD1566" s="56"/>
      <c r="BE1566" s="56"/>
      <c r="BF1566" s="56"/>
      <c r="BG1566" s="56"/>
      <c r="BH1566" s="56"/>
      <c r="BI1566" s="44"/>
      <c r="BP1566" s="9"/>
    </row>
    <row r="1567" spans="1:68">
      <c r="A1567" s="18"/>
      <c r="AM1567" s="74"/>
      <c r="AN1567" s="58"/>
      <c r="AO1567" s="56"/>
      <c r="AP1567" s="56"/>
      <c r="AQ1567" s="56"/>
      <c r="AS1567" s="71"/>
      <c r="AT1567" s="56"/>
      <c r="AU1567" s="56"/>
      <c r="AV1567" s="56"/>
      <c r="AW1567" s="56"/>
      <c r="AX1567" s="56"/>
      <c r="AY1567" s="56"/>
      <c r="AZ1567" s="56"/>
      <c r="BA1567" s="56"/>
      <c r="BB1567" s="56"/>
      <c r="BC1567" s="56"/>
      <c r="BD1567" s="56"/>
      <c r="BE1567" s="56"/>
      <c r="BF1567" s="56"/>
      <c r="BG1567" s="56"/>
      <c r="BH1567" s="56"/>
      <c r="BI1567" s="44"/>
      <c r="BP1567" s="9"/>
    </row>
    <row r="1568" spans="1:68">
      <c r="A1568" s="18"/>
      <c r="AM1568" s="74"/>
      <c r="AN1568" s="58"/>
      <c r="AO1568" s="56"/>
      <c r="AP1568" s="56"/>
      <c r="AQ1568" s="56"/>
      <c r="AS1568" s="71"/>
      <c r="AT1568" s="56"/>
      <c r="AU1568" s="56"/>
      <c r="AV1568" s="56"/>
      <c r="AW1568" s="56"/>
      <c r="AX1568" s="56"/>
      <c r="AY1568" s="56"/>
      <c r="AZ1568" s="56"/>
      <c r="BA1568" s="56"/>
      <c r="BB1568" s="56"/>
      <c r="BC1568" s="56"/>
      <c r="BD1568" s="56"/>
      <c r="BE1568" s="56"/>
      <c r="BF1568" s="56"/>
      <c r="BG1568" s="56"/>
      <c r="BH1568" s="56"/>
      <c r="BI1568" s="44"/>
      <c r="BP1568" s="9"/>
    </row>
    <row r="1569" spans="1:68">
      <c r="A1569" s="18"/>
      <c r="AM1569" s="74"/>
      <c r="AN1569" s="58"/>
      <c r="AO1569" s="56"/>
      <c r="AP1569" s="56"/>
      <c r="AQ1569" s="56"/>
      <c r="AS1569" s="71"/>
      <c r="AT1569" s="56"/>
      <c r="AU1569" s="56"/>
      <c r="AV1569" s="56"/>
      <c r="AW1569" s="56"/>
      <c r="AX1569" s="56"/>
      <c r="AY1569" s="56"/>
      <c r="AZ1569" s="56"/>
      <c r="BA1569" s="56"/>
      <c r="BB1569" s="56"/>
      <c r="BC1569" s="56"/>
      <c r="BD1569" s="56"/>
      <c r="BE1569" s="56"/>
      <c r="BF1569" s="56"/>
      <c r="BG1569" s="56"/>
      <c r="BH1569" s="56"/>
      <c r="BI1569" s="44"/>
      <c r="BP1569" s="9"/>
    </row>
    <row r="1570" spans="1:68">
      <c r="A1570" s="18"/>
      <c r="AM1570" s="74"/>
      <c r="AN1570" s="58"/>
      <c r="AO1570" s="56"/>
      <c r="AP1570" s="56"/>
      <c r="AQ1570" s="56"/>
      <c r="AS1570" s="71"/>
      <c r="AT1570" s="56"/>
      <c r="AU1570" s="56"/>
      <c r="AV1570" s="56"/>
      <c r="AW1570" s="56"/>
      <c r="AX1570" s="56"/>
      <c r="AY1570" s="56"/>
      <c r="AZ1570" s="56"/>
      <c r="BA1570" s="56"/>
      <c r="BB1570" s="56"/>
      <c r="BC1570" s="56"/>
      <c r="BD1570" s="56"/>
      <c r="BE1570" s="56"/>
      <c r="BF1570" s="56"/>
      <c r="BG1570" s="56"/>
      <c r="BH1570" s="56"/>
      <c r="BI1570" s="44"/>
      <c r="BP1570" s="9"/>
    </row>
    <row r="1571" spans="1:68">
      <c r="A1571" s="18"/>
      <c r="AM1571" s="74"/>
      <c r="AN1571" s="58"/>
      <c r="AO1571" s="56"/>
      <c r="AP1571" s="56"/>
      <c r="AQ1571" s="56"/>
      <c r="AS1571" s="71"/>
      <c r="AT1571" s="56"/>
      <c r="AU1571" s="56"/>
      <c r="AV1571" s="56"/>
      <c r="AW1571" s="56"/>
      <c r="AX1571" s="56"/>
      <c r="AY1571" s="56"/>
      <c r="AZ1571" s="56"/>
      <c r="BA1571" s="56"/>
      <c r="BB1571" s="56"/>
      <c r="BC1571" s="56"/>
      <c r="BD1571" s="56"/>
      <c r="BE1571" s="56"/>
      <c r="BF1571" s="56"/>
      <c r="BG1571" s="56"/>
      <c r="BH1571" s="56"/>
      <c r="BI1571" s="44"/>
      <c r="BP1571" s="9"/>
    </row>
    <row r="1572" spans="1:68">
      <c r="A1572" s="18"/>
      <c r="AM1572" s="74"/>
      <c r="AN1572" s="58"/>
      <c r="AO1572" s="56"/>
      <c r="AP1572" s="56"/>
      <c r="AQ1572" s="56"/>
      <c r="AS1572" s="71"/>
      <c r="AT1572" s="56"/>
      <c r="AU1572" s="56"/>
      <c r="AV1572" s="56"/>
      <c r="AW1572" s="56"/>
      <c r="AX1572" s="56"/>
      <c r="AY1572" s="56"/>
      <c r="AZ1572" s="56"/>
      <c r="BA1572" s="56"/>
      <c r="BB1572" s="56"/>
      <c r="BC1572" s="56"/>
      <c r="BD1572" s="56"/>
      <c r="BE1572" s="56"/>
      <c r="BF1572" s="56"/>
      <c r="BG1572" s="56"/>
      <c r="BH1572" s="56"/>
      <c r="BI1572" s="44"/>
      <c r="BP1572" s="9"/>
    </row>
    <row r="1573" spans="1:68">
      <c r="A1573" s="18"/>
      <c r="AM1573" s="74"/>
      <c r="AN1573" s="58"/>
      <c r="AO1573" s="56"/>
      <c r="AP1573" s="56"/>
      <c r="AQ1573" s="56"/>
      <c r="AS1573" s="71"/>
      <c r="AT1573" s="56"/>
      <c r="AU1573" s="56"/>
      <c r="AV1573" s="56"/>
      <c r="AW1573" s="56"/>
      <c r="AX1573" s="56"/>
      <c r="AY1573" s="56"/>
      <c r="AZ1573" s="56"/>
      <c r="BA1573" s="56"/>
      <c r="BB1573" s="56"/>
      <c r="BC1573" s="56"/>
      <c r="BD1573" s="56"/>
      <c r="BE1573" s="56"/>
      <c r="BF1573" s="56"/>
      <c r="BG1573" s="56"/>
      <c r="BH1573" s="56"/>
      <c r="BI1573" s="44"/>
      <c r="BP1573" s="9"/>
    </row>
    <row r="1574" spans="1:68">
      <c r="A1574" s="18"/>
      <c r="AM1574" s="74"/>
      <c r="AN1574" s="58"/>
      <c r="AO1574" s="56"/>
      <c r="AP1574" s="56"/>
      <c r="AQ1574" s="56"/>
      <c r="AS1574" s="71"/>
      <c r="AT1574" s="56"/>
      <c r="AU1574" s="56"/>
      <c r="AV1574" s="56"/>
      <c r="AW1574" s="56"/>
      <c r="AX1574" s="56"/>
      <c r="AY1574" s="56"/>
      <c r="AZ1574" s="56"/>
      <c r="BA1574" s="56"/>
      <c r="BB1574" s="56"/>
      <c r="BC1574" s="56"/>
      <c r="BD1574" s="56"/>
      <c r="BE1574" s="56"/>
      <c r="BF1574" s="56"/>
      <c r="BG1574" s="56"/>
      <c r="BH1574" s="56"/>
      <c r="BI1574" s="44"/>
      <c r="BP1574" s="9"/>
    </row>
    <row r="1575" spans="1:68">
      <c r="A1575" s="18"/>
      <c r="AM1575" s="74"/>
      <c r="AN1575" s="58"/>
      <c r="AO1575" s="56"/>
      <c r="AP1575" s="56"/>
      <c r="AQ1575" s="56"/>
      <c r="AS1575" s="71"/>
      <c r="AT1575" s="56"/>
      <c r="AU1575" s="56"/>
      <c r="AV1575" s="56"/>
      <c r="AW1575" s="56"/>
      <c r="AX1575" s="56"/>
      <c r="AY1575" s="56"/>
      <c r="AZ1575" s="56"/>
      <c r="BA1575" s="56"/>
      <c r="BB1575" s="56"/>
      <c r="BC1575" s="56"/>
      <c r="BD1575" s="56"/>
      <c r="BE1575" s="56"/>
      <c r="BF1575" s="56"/>
      <c r="BG1575" s="56"/>
      <c r="BH1575" s="56"/>
      <c r="BI1575" s="44"/>
      <c r="BP1575" s="9"/>
    </row>
    <row r="1576" spans="1:68">
      <c r="A1576" s="18"/>
      <c r="AM1576" s="74"/>
      <c r="AN1576" s="58"/>
      <c r="AO1576" s="56"/>
      <c r="AP1576" s="56"/>
      <c r="AQ1576" s="56"/>
      <c r="AS1576" s="71"/>
      <c r="AT1576" s="56"/>
      <c r="AU1576" s="56"/>
      <c r="AV1576" s="56"/>
      <c r="AW1576" s="56"/>
      <c r="AX1576" s="56"/>
      <c r="AY1576" s="56"/>
      <c r="AZ1576" s="56"/>
      <c r="BA1576" s="56"/>
      <c r="BB1576" s="56"/>
      <c r="BC1576" s="56"/>
      <c r="BD1576" s="56"/>
      <c r="BE1576" s="56"/>
      <c r="BF1576" s="56"/>
      <c r="BG1576" s="56"/>
      <c r="BH1576" s="56"/>
      <c r="BI1576" s="44"/>
      <c r="BP1576" s="9"/>
    </row>
    <row r="1577" spans="1:68">
      <c r="A1577" s="18"/>
      <c r="AM1577" s="74"/>
      <c r="AN1577" s="58"/>
      <c r="AO1577" s="56"/>
      <c r="AP1577" s="56"/>
      <c r="AQ1577" s="56"/>
      <c r="AS1577" s="71"/>
      <c r="AT1577" s="56"/>
      <c r="AU1577" s="56"/>
      <c r="AV1577" s="56"/>
      <c r="AW1577" s="56"/>
      <c r="AX1577" s="56"/>
      <c r="AY1577" s="56"/>
      <c r="AZ1577" s="56"/>
      <c r="BA1577" s="56"/>
      <c r="BB1577" s="56"/>
      <c r="BC1577" s="56"/>
      <c r="BD1577" s="56"/>
      <c r="BE1577" s="56"/>
      <c r="BF1577" s="56"/>
      <c r="BG1577" s="56"/>
      <c r="BH1577" s="56"/>
      <c r="BI1577" s="44"/>
      <c r="BP1577" s="9"/>
    </row>
    <row r="1578" spans="1:68">
      <c r="A1578" s="18"/>
      <c r="AM1578" s="74"/>
      <c r="AN1578" s="58"/>
      <c r="AO1578" s="56"/>
      <c r="AP1578" s="56"/>
      <c r="AQ1578" s="56"/>
      <c r="AS1578" s="71"/>
      <c r="AT1578" s="56"/>
      <c r="AU1578" s="56"/>
      <c r="AV1578" s="56"/>
      <c r="AW1578" s="56"/>
      <c r="AX1578" s="56"/>
      <c r="AY1578" s="56"/>
      <c r="AZ1578" s="56"/>
      <c r="BA1578" s="56"/>
      <c r="BB1578" s="56"/>
      <c r="BC1578" s="56"/>
      <c r="BD1578" s="56"/>
      <c r="BE1578" s="56"/>
      <c r="BF1578" s="56"/>
      <c r="BG1578" s="56"/>
      <c r="BH1578" s="56"/>
      <c r="BI1578" s="44"/>
      <c r="BP1578" s="9"/>
    </row>
    <row r="1579" spans="1:68">
      <c r="A1579" s="18"/>
      <c r="AM1579" s="74"/>
      <c r="AN1579" s="58"/>
      <c r="AO1579" s="56"/>
      <c r="AP1579" s="56"/>
      <c r="AQ1579" s="56"/>
      <c r="AS1579" s="71"/>
      <c r="AT1579" s="56"/>
      <c r="AU1579" s="56"/>
      <c r="AV1579" s="56"/>
      <c r="AW1579" s="56"/>
      <c r="AX1579" s="56"/>
      <c r="AY1579" s="56"/>
      <c r="AZ1579" s="56"/>
      <c r="BA1579" s="56"/>
      <c r="BB1579" s="56"/>
      <c r="BC1579" s="56"/>
      <c r="BD1579" s="56"/>
      <c r="BE1579" s="56"/>
      <c r="BF1579" s="56"/>
      <c r="BG1579" s="56"/>
      <c r="BH1579" s="56"/>
      <c r="BI1579" s="44"/>
      <c r="BP1579" s="9"/>
    </row>
    <row r="1580" spans="1:68">
      <c r="A1580" s="18"/>
      <c r="AM1580" s="74"/>
      <c r="AN1580" s="58"/>
      <c r="AO1580" s="56"/>
      <c r="AP1580" s="56"/>
      <c r="AQ1580" s="56"/>
      <c r="AS1580" s="71"/>
      <c r="AT1580" s="56"/>
      <c r="AU1580" s="56"/>
      <c r="AV1580" s="56"/>
      <c r="AW1580" s="56"/>
      <c r="AX1580" s="56"/>
      <c r="AY1580" s="56"/>
      <c r="AZ1580" s="56"/>
      <c r="BA1580" s="56"/>
      <c r="BB1580" s="56"/>
      <c r="BC1580" s="56"/>
      <c r="BD1580" s="56"/>
      <c r="BE1580" s="56"/>
      <c r="BF1580" s="56"/>
      <c r="BG1580" s="56"/>
      <c r="BH1580" s="56"/>
      <c r="BI1580" s="44"/>
      <c r="BP1580" s="9"/>
    </row>
    <row r="1581" spans="1:68">
      <c r="A1581" s="18"/>
      <c r="AM1581" s="74"/>
      <c r="AN1581" s="58"/>
      <c r="AO1581" s="56"/>
      <c r="AP1581" s="56"/>
      <c r="AQ1581" s="56"/>
      <c r="AS1581" s="71"/>
      <c r="AT1581" s="56"/>
      <c r="AU1581" s="56"/>
      <c r="AV1581" s="56"/>
      <c r="AW1581" s="56"/>
      <c r="AX1581" s="56"/>
      <c r="AY1581" s="56"/>
      <c r="AZ1581" s="56"/>
      <c r="BA1581" s="56"/>
      <c r="BB1581" s="56"/>
      <c r="BC1581" s="56"/>
      <c r="BD1581" s="56"/>
      <c r="BE1581" s="56"/>
      <c r="BF1581" s="56"/>
      <c r="BG1581" s="56"/>
      <c r="BH1581" s="56"/>
      <c r="BI1581" s="44"/>
      <c r="BP1581" s="9"/>
    </row>
    <row r="1582" spans="1:68">
      <c r="A1582" s="18"/>
      <c r="AM1582" s="74"/>
      <c r="AN1582" s="58"/>
      <c r="AO1582" s="56"/>
      <c r="AP1582" s="56"/>
      <c r="AQ1582" s="56"/>
      <c r="AS1582" s="71"/>
      <c r="AT1582" s="56"/>
      <c r="AU1582" s="56"/>
      <c r="AV1582" s="56"/>
      <c r="AW1582" s="56"/>
      <c r="AX1582" s="56"/>
      <c r="AY1582" s="56"/>
      <c r="AZ1582" s="56"/>
      <c r="BA1582" s="56"/>
      <c r="BB1582" s="56"/>
      <c r="BC1582" s="56"/>
      <c r="BD1582" s="56"/>
      <c r="BE1582" s="56"/>
      <c r="BF1582" s="56"/>
      <c r="BG1582" s="56"/>
      <c r="BH1582" s="56"/>
      <c r="BI1582" s="44"/>
      <c r="BP1582" s="9"/>
    </row>
    <row r="1583" spans="1:68">
      <c r="A1583" s="18"/>
      <c r="AM1583" s="74"/>
      <c r="AN1583" s="58"/>
      <c r="AO1583" s="56"/>
      <c r="AP1583" s="56"/>
      <c r="AQ1583" s="56"/>
      <c r="AS1583" s="71"/>
      <c r="AT1583" s="56"/>
      <c r="AU1583" s="56"/>
      <c r="AV1583" s="56"/>
      <c r="AW1583" s="56"/>
      <c r="AX1583" s="56"/>
      <c r="AY1583" s="56"/>
      <c r="AZ1583" s="56"/>
      <c r="BA1583" s="56"/>
      <c r="BB1583" s="56"/>
      <c r="BC1583" s="56"/>
      <c r="BD1583" s="56"/>
      <c r="BE1583" s="56"/>
      <c r="BF1583" s="56"/>
      <c r="BG1583" s="56"/>
      <c r="BH1583" s="56"/>
      <c r="BI1583" s="44"/>
      <c r="BP1583" s="9"/>
    </row>
    <row r="1584" spans="1:68">
      <c r="A1584" s="18"/>
      <c r="AM1584" s="74"/>
      <c r="AN1584" s="58"/>
      <c r="AO1584" s="56"/>
      <c r="AP1584" s="56"/>
      <c r="AQ1584" s="56"/>
      <c r="AS1584" s="71"/>
      <c r="AT1584" s="56"/>
      <c r="AU1584" s="56"/>
      <c r="AV1584" s="56"/>
      <c r="AW1584" s="56"/>
      <c r="AX1584" s="56"/>
      <c r="AY1584" s="56"/>
      <c r="AZ1584" s="56"/>
      <c r="BA1584" s="56"/>
      <c r="BB1584" s="56"/>
      <c r="BC1584" s="56"/>
      <c r="BD1584" s="56"/>
      <c r="BE1584" s="56"/>
      <c r="BF1584" s="56"/>
      <c r="BG1584" s="56"/>
      <c r="BH1584" s="56"/>
      <c r="BI1584" s="44"/>
      <c r="BP1584" s="9"/>
    </row>
    <row r="1585" spans="1:68">
      <c r="A1585" s="18"/>
      <c r="AM1585" s="74"/>
      <c r="AN1585" s="58"/>
      <c r="AO1585" s="56"/>
      <c r="AP1585" s="56"/>
      <c r="AQ1585" s="56"/>
      <c r="AS1585" s="71"/>
      <c r="AT1585" s="56"/>
      <c r="AU1585" s="56"/>
      <c r="AV1585" s="56"/>
      <c r="AW1585" s="56"/>
      <c r="AX1585" s="56"/>
      <c r="AY1585" s="56"/>
      <c r="AZ1585" s="56"/>
      <c r="BA1585" s="56"/>
      <c r="BB1585" s="56"/>
      <c r="BC1585" s="56"/>
      <c r="BD1585" s="56"/>
      <c r="BE1585" s="56"/>
      <c r="BF1585" s="56"/>
      <c r="BG1585" s="56"/>
      <c r="BH1585" s="56"/>
      <c r="BI1585" s="44"/>
      <c r="BP1585" s="9"/>
    </row>
    <row r="1586" spans="1:68">
      <c r="A1586" s="18"/>
      <c r="AM1586" s="74"/>
      <c r="AN1586" s="58"/>
      <c r="AO1586" s="56"/>
      <c r="AP1586" s="56"/>
      <c r="AQ1586" s="56"/>
      <c r="AS1586" s="71"/>
      <c r="AT1586" s="56"/>
      <c r="AU1586" s="56"/>
      <c r="AV1586" s="56"/>
      <c r="AW1586" s="56"/>
      <c r="AX1586" s="56"/>
      <c r="AY1586" s="56"/>
      <c r="AZ1586" s="56"/>
      <c r="BA1586" s="56"/>
      <c r="BB1586" s="56"/>
      <c r="BC1586" s="56"/>
      <c r="BD1586" s="56"/>
      <c r="BE1586" s="56"/>
      <c r="BF1586" s="56"/>
      <c r="BG1586" s="56"/>
      <c r="BH1586" s="56"/>
      <c r="BI1586" s="44"/>
      <c r="BP1586" s="9"/>
    </row>
    <row r="1587" spans="1:68">
      <c r="A1587" s="18"/>
      <c r="AM1587" s="74"/>
      <c r="AN1587" s="58"/>
      <c r="AO1587" s="56"/>
      <c r="AP1587" s="56"/>
      <c r="AQ1587" s="56"/>
      <c r="AS1587" s="71"/>
      <c r="AT1587" s="56"/>
      <c r="AU1587" s="56"/>
      <c r="AV1587" s="56"/>
      <c r="AW1587" s="56"/>
      <c r="AX1587" s="56"/>
      <c r="AY1587" s="56"/>
      <c r="AZ1587" s="56"/>
      <c r="BA1587" s="56"/>
      <c r="BB1587" s="56"/>
      <c r="BC1587" s="56"/>
      <c r="BD1587" s="56"/>
      <c r="BE1587" s="56"/>
      <c r="BF1587" s="56"/>
      <c r="BG1587" s="56"/>
      <c r="BH1587" s="56"/>
      <c r="BI1587" s="44"/>
      <c r="BP1587" s="9"/>
    </row>
    <row r="1588" spans="1:68">
      <c r="A1588" s="18"/>
      <c r="AM1588" s="74"/>
      <c r="AN1588" s="58"/>
      <c r="AO1588" s="56"/>
      <c r="AP1588" s="56"/>
      <c r="AQ1588" s="56"/>
      <c r="AS1588" s="71"/>
      <c r="AT1588" s="56"/>
      <c r="AU1588" s="56"/>
      <c r="AV1588" s="56"/>
      <c r="AW1588" s="56"/>
      <c r="AX1588" s="56"/>
      <c r="AY1588" s="56"/>
      <c r="AZ1588" s="56"/>
      <c r="BA1588" s="56"/>
      <c r="BB1588" s="56"/>
      <c r="BC1588" s="56"/>
      <c r="BD1588" s="56"/>
      <c r="BE1588" s="56"/>
      <c r="BF1588" s="56"/>
      <c r="BG1588" s="56"/>
      <c r="BH1588" s="56"/>
      <c r="BI1588" s="44"/>
      <c r="BP1588" s="9"/>
    </row>
    <row r="1589" spans="1:68">
      <c r="A1589" s="18"/>
      <c r="AM1589" s="74"/>
      <c r="AN1589" s="58"/>
      <c r="AO1589" s="56"/>
      <c r="AP1589" s="56"/>
      <c r="AQ1589" s="56"/>
      <c r="AS1589" s="71"/>
      <c r="AT1589" s="56"/>
      <c r="AU1589" s="56"/>
      <c r="AV1589" s="56"/>
      <c r="AW1589" s="56"/>
      <c r="AX1589" s="56"/>
      <c r="AY1589" s="56"/>
      <c r="AZ1589" s="56"/>
      <c r="BA1589" s="56"/>
      <c r="BB1589" s="56"/>
      <c r="BC1589" s="56"/>
      <c r="BD1589" s="56"/>
      <c r="BE1589" s="56"/>
      <c r="BF1589" s="56"/>
      <c r="BG1589" s="56"/>
      <c r="BH1589" s="56"/>
      <c r="BI1589" s="44"/>
      <c r="BP1589" s="9"/>
    </row>
    <row r="1590" spans="1:68">
      <c r="A1590" s="18"/>
      <c r="AM1590" s="74"/>
      <c r="AN1590" s="58"/>
      <c r="AO1590" s="56"/>
      <c r="AP1590" s="56"/>
      <c r="AQ1590" s="56"/>
      <c r="AS1590" s="71"/>
      <c r="AT1590" s="56"/>
      <c r="AU1590" s="56"/>
      <c r="AV1590" s="56"/>
      <c r="AW1590" s="56"/>
      <c r="AX1590" s="56"/>
      <c r="AY1590" s="56"/>
      <c r="AZ1590" s="56"/>
      <c r="BA1590" s="56"/>
      <c r="BB1590" s="56"/>
      <c r="BC1590" s="56"/>
      <c r="BD1590" s="56"/>
      <c r="BE1590" s="56"/>
      <c r="BF1590" s="56"/>
      <c r="BG1590" s="56"/>
      <c r="BH1590" s="56"/>
      <c r="BI1590" s="44"/>
      <c r="BP1590" s="9"/>
    </row>
    <row r="1591" spans="1:68">
      <c r="A1591" s="18"/>
      <c r="AM1591" s="74"/>
      <c r="AN1591" s="58"/>
      <c r="AO1591" s="56"/>
      <c r="AP1591" s="56"/>
      <c r="AQ1591" s="56"/>
      <c r="AS1591" s="71"/>
      <c r="AT1591" s="56"/>
      <c r="AU1591" s="56"/>
      <c r="AV1591" s="56"/>
      <c r="AW1591" s="56"/>
      <c r="AX1591" s="56"/>
      <c r="AY1591" s="56"/>
      <c r="AZ1591" s="56"/>
      <c r="BA1591" s="56"/>
      <c r="BB1591" s="56"/>
      <c r="BC1591" s="56"/>
      <c r="BD1591" s="56"/>
      <c r="BE1591" s="56"/>
      <c r="BF1591" s="56"/>
      <c r="BG1591" s="56"/>
      <c r="BH1591" s="56"/>
      <c r="BI1591" s="44"/>
      <c r="BP1591" s="9"/>
    </row>
    <row r="1592" spans="1:68">
      <c r="A1592" s="18"/>
      <c r="AM1592" s="74"/>
      <c r="AN1592" s="58"/>
      <c r="AO1592" s="56"/>
      <c r="AP1592" s="56"/>
      <c r="AQ1592" s="56"/>
      <c r="AS1592" s="71"/>
      <c r="AT1592" s="56"/>
      <c r="AU1592" s="56"/>
      <c r="AV1592" s="56"/>
      <c r="AW1592" s="56"/>
      <c r="AX1592" s="56"/>
      <c r="AY1592" s="56"/>
      <c r="AZ1592" s="56"/>
      <c r="BA1592" s="56"/>
      <c r="BB1592" s="56"/>
      <c r="BC1592" s="56"/>
      <c r="BD1592" s="56"/>
      <c r="BE1592" s="56"/>
      <c r="BF1592" s="56"/>
      <c r="BG1592" s="56"/>
      <c r="BH1592" s="56"/>
      <c r="BI1592" s="44"/>
      <c r="BP1592" s="9"/>
    </row>
    <row r="1593" spans="1:68">
      <c r="A1593" s="18"/>
      <c r="AM1593" s="74"/>
      <c r="AN1593" s="58"/>
      <c r="AO1593" s="56"/>
      <c r="AP1593" s="56"/>
      <c r="AQ1593" s="56"/>
      <c r="AS1593" s="71"/>
      <c r="AT1593" s="56"/>
      <c r="AU1593" s="56"/>
      <c r="AV1593" s="56"/>
      <c r="AW1593" s="56"/>
      <c r="AX1593" s="56"/>
      <c r="AY1593" s="56"/>
      <c r="AZ1593" s="56"/>
      <c r="BA1593" s="56"/>
      <c r="BB1593" s="56"/>
      <c r="BC1593" s="56"/>
      <c r="BD1593" s="56"/>
      <c r="BE1593" s="56"/>
      <c r="BF1593" s="56"/>
      <c r="BG1593" s="56"/>
      <c r="BH1593" s="56"/>
      <c r="BI1593" s="44"/>
      <c r="BP1593" s="9"/>
    </row>
    <row r="1594" spans="1:68">
      <c r="A1594" s="18"/>
      <c r="AM1594" s="74"/>
      <c r="AN1594" s="58"/>
      <c r="AO1594" s="56"/>
      <c r="AP1594" s="56"/>
      <c r="AQ1594" s="56"/>
      <c r="AS1594" s="71"/>
      <c r="AT1594" s="56"/>
      <c r="AU1594" s="56"/>
      <c r="AV1594" s="56"/>
      <c r="AW1594" s="56"/>
      <c r="AX1594" s="56"/>
      <c r="AY1594" s="56"/>
      <c r="AZ1594" s="56"/>
      <c r="BA1594" s="56"/>
      <c r="BB1594" s="56"/>
      <c r="BC1594" s="56"/>
      <c r="BD1594" s="56"/>
      <c r="BE1594" s="56"/>
      <c r="BF1594" s="56"/>
      <c r="BG1594" s="56"/>
      <c r="BH1594" s="56"/>
      <c r="BI1594" s="44"/>
      <c r="BP1594" s="9"/>
    </row>
    <row r="1595" spans="1:68">
      <c r="A1595" s="18"/>
      <c r="AM1595" s="74"/>
      <c r="AN1595" s="58"/>
      <c r="AO1595" s="56"/>
      <c r="AP1595" s="56"/>
      <c r="AQ1595" s="56"/>
      <c r="AS1595" s="71"/>
      <c r="AT1595" s="56"/>
      <c r="AU1595" s="56"/>
      <c r="AV1595" s="56"/>
      <c r="AW1595" s="56"/>
      <c r="AX1595" s="56"/>
      <c r="AY1595" s="56"/>
      <c r="AZ1595" s="56"/>
      <c r="BA1595" s="56"/>
      <c r="BB1595" s="56"/>
      <c r="BC1595" s="56"/>
      <c r="BD1595" s="56"/>
      <c r="BE1595" s="56"/>
      <c r="BF1595" s="56"/>
      <c r="BG1595" s="56"/>
      <c r="BH1595" s="56"/>
      <c r="BI1595" s="44"/>
      <c r="BP1595" s="9"/>
    </row>
    <row r="1596" spans="1:68">
      <c r="A1596" s="18"/>
      <c r="AM1596" s="74"/>
      <c r="AN1596" s="58"/>
      <c r="AO1596" s="56"/>
      <c r="AP1596" s="56"/>
      <c r="AQ1596" s="56"/>
      <c r="AS1596" s="71"/>
      <c r="AT1596" s="56"/>
      <c r="AU1596" s="56"/>
      <c r="AV1596" s="56"/>
      <c r="AW1596" s="56"/>
      <c r="AX1596" s="56"/>
      <c r="AY1596" s="56"/>
      <c r="AZ1596" s="56"/>
      <c r="BA1596" s="56"/>
      <c r="BB1596" s="56"/>
      <c r="BC1596" s="56"/>
      <c r="BD1596" s="56"/>
      <c r="BE1596" s="56"/>
      <c r="BF1596" s="56"/>
      <c r="BG1596" s="56"/>
      <c r="BH1596" s="56"/>
      <c r="BI1596" s="44"/>
      <c r="BP1596" s="9"/>
    </row>
    <row r="1597" spans="1:68">
      <c r="A1597" s="18"/>
      <c r="AM1597" s="74"/>
      <c r="AN1597" s="58"/>
      <c r="AO1597" s="56"/>
      <c r="AP1597" s="56"/>
      <c r="AQ1597" s="56"/>
      <c r="AS1597" s="71"/>
      <c r="AT1597" s="56"/>
      <c r="AU1597" s="56"/>
      <c r="AV1597" s="56"/>
      <c r="AW1597" s="56"/>
      <c r="AX1597" s="56"/>
      <c r="AY1597" s="56"/>
      <c r="AZ1597" s="56"/>
      <c r="BA1597" s="56"/>
      <c r="BB1597" s="56"/>
      <c r="BC1597" s="56"/>
      <c r="BD1597" s="56"/>
      <c r="BE1597" s="56"/>
      <c r="BF1597" s="56"/>
      <c r="BG1597" s="56"/>
      <c r="BH1597" s="56"/>
      <c r="BI1597" s="44"/>
      <c r="BP1597" s="9"/>
    </row>
    <row r="1598" spans="1:68">
      <c r="A1598" s="18"/>
      <c r="AM1598" s="74"/>
      <c r="AN1598" s="58"/>
      <c r="AO1598" s="56"/>
      <c r="AP1598" s="56"/>
      <c r="AQ1598" s="56"/>
      <c r="AS1598" s="71"/>
      <c r="AT1598" s="56"/>
      <c r="AU1598" s="56"/>
      <c r="AV1598" s="56"/>
      <c r="AW1598" s="56"/>
      <c r="AX1598" s="56"/>
      <c r="AY1598" s="56"/>
      <c r="AZ1598" s="56"/>
      <c r="BA1598" s="56"/>
      <c r="BB1598" s="56"/>
      <c r="BC1598" s="56"/>
      <c r="BD1598" s="56"/>
      <c r="BE1598" s="56"/>
      <c r="BF1598" s="56"/>
      <c r="BG1598" s="56"/>
      <c r="BH1598" s="56"/>
      <c r="BI1598" s="44"/>
      <c r="BP1598" s="9"/>
    </row>
    <row r="1599" spans="1:68">
      <c r="A1599" s="18"/>
      <c r="AM1599" s="74"/>
      <c r="AN1599" s="58"/>
      <c r="AO1599" s="56"/>
      <c r="AP1599" s="56"/>
      <c r="AQ1599" s="56"/>
      <c r="AS1599" s="71"/>
      <c r="AT1599" s="56"/>
      <c r="AU1599" s="56"/>
      <c r="AV1599" s="56"/>
      <c r="AW1599" s="56"/>
      <c r="AX1599" s="56"/>
      <c r="AY1599" s="56"/>
      <c r="AZ1599" s="56"/>
      <c r="BA1599" s="56"/>
      <c r="BB1599" s="56"/>
      <c r="BC1599" s="56"/>
      <c r="BD1599" s="56"/>
      <c r="BE1599" s="56"/>
      <c r="BF1599" s="56"/>
      <c r="BG1599" s="56"/>
      <c r="BH1599" s="56"/>
      <c r="BI1599" s="44"/>
      <c r="BP1599" s="9"/>
    </row>
    <row r="1600" spans="1:68">
      <c r="A1600" s="18"/>
      <c r="AM1600" s="74"/>
      <c r="AN1600" s="58"/>
      <c r="AO1600" s="56"/>
      <c r="AP1600" s="56"/>
      <c r="AQ1600" s="56"/>
      <c r="AS1600" s="71"/>
      <c r="AT1600" s="56"/>
      <c r="AU1600" s="56"/>
      <c r="AV1600" s="56"/>
      <c r="AW1600" s="56"/>
      <c r="AX1600" s="56"/>
      <c r="AY1600" s="56"/>
      <c r="AZ1600" s="56"/>
      <c r="BA1600" s="56"/>
      <c r="BB1600" s="56"/>
      <c r="BC1600" s="56"/>
      <c r="BD1600" s="56"/>
      <c r="BE1600" s="56"/>
      <c r="BF1600" s="56"/>
      <c r="BG1600" s="56"/>
      <c r="BH1600" s="56"/>
      <c r="BI1600" s="44"/>
      <c r="BP1600" s="9"/>
    </row>
    <row r="1601" spans="1:68">
      <c r="A1601" s="18"/>
      <c r="AM1601" s="74"/>
      <c r="AN1601" s="58"/>
      <c r="AO1601" s="56"/>
      <c r="AP1601" s="56"/>
      <c r="AQ1601" s="56"/>
      <c r="AS1601" s="71"/>
      <c r="AT1601" s="56"/>
      <c r="AU1601" s="56"/>
      <c r="AV1601" s="56"/>
      <c r="AW1601" s="56"/>
      <c r="AX1601" s="56"/>
      <c r="AY1601" s="56"/>
      <c r="AZ1601" s="56"/>
      <c r="BA1601" s="56"/>
      <c r="BB1601" s="56"/>
      <c r="BC1601" s="56"/>
      <c r="BD1601" s="56"/>
      <c r="BE1601" s="56"/>
      <c r="BF1601" s="56"/>
      <c r="BG1601" s="56"/>
      <c r="BH1601" s="56"/>
      <c r="BI1601" s="44"/>
      <c r="BP1601" s="9"/>
    </row>
    <row r="1602" spans="1:68">
      <c r="A1602" s="18"/>
      <c r="AM1602" s="74"/>
      <c r="AN1602" s="58"/>
      <c r="AO1602" s="56"/>
      <c r="AP1602" s="56"/>
      <c r="AQ1602" s="56"/>
      <c r="AS1602" s="71"/>
      <c r="AT1602" s="56"/>
      <c r="AU1602" s="56"/>
      <c r="AV1602" s="56"/>
      <c r="AW1602" s="56"/>
      <c r="AX1602" s="56"/>
      <c r="AY1602" s="56"/>
      <c r="AZ1602" s="56"/>
      <c r="BA1602" s="56"/>
      <c r="BB1602" s="56"/>
      <c r="BC1602" s="56"/>
      <c r="BD1602" s="56"/>
      <c r="BE1602" s="56"/>
      <c r="BF1602" s="56"/>
      <c r="BG1602" s="56"/>
      <c r="BH1602" s="56"/>
      <c r="BI1602" s="44"/>
      <c r="BP1602" s="9"/>
    </row>
    <row r="1603" spans="1:68">
      <c r="A1603" s="18"/>
      <c r="AM1603" s="74"/>
      <c r="AN1603" s="58"/>
      <c r="AO1603" s="56"/>
      <c r="AP1603" s="56"/>
      <c r="AQ1603" s="56"/>
      <c r="AS1603" s="71"/>
      <c r="AT1603" s="56"/>
      <c r="AU1603" s="56"/>
      <c r="AV1603" s="56"/>
      <c r="AW1603" s="56"/>
      <c r="AX1603" s="56"/>
      <c r="AY1603" s="56"/>
      <c r="AZ1603" s="56"/>
      <c r="BA1603" s="56"/>
      <c r="BB1603" s="56"/>
      <c r="BC1603" s="56"/>
      <c r="BD1603" s="56"/>
      <c r="BE1603" s="56"/>
      <c r="BF1603" s="56"/>
      <c r="BG1603" s="56"/>
      <c r="BH1603" s="56"/>
      <c r="BI1603" s="44"/>
      <c r="BP1603" s="9"/>
    </row>
    <row r="1604" spans="1:68">
      <c r="A1604" s="18"/>
      <c r="AM1604" s="74"/>
      <c r="AN1604" s="58"/>
      <c r="AO1604" s="56"/>
      <c r="AP1604" s="56"/>
      <c r="AQ1604" s="56"/>
      <c r="AS1604" s="71"/>
      <c r="AT1604" s="56"/>
      <c r="AU1604" s="56"/>
      <c r="AV1604" s="56"/>
      <c r="AW1604" s="56"/>
      <c r="AX1604" s="56"/>
      <c r="AY1604" s="56"/>
      <c r="AZ1604" s="56"/>
      <c r="BA1604" s="56"/>
      <c r="BB1604" s="56"/>
      <c r="BC1604" s="56"/>
      <c r="BD1604" s="56"/>
      <c r="BE1604" s="56"/>
      <c r="BF1604" s="56"/>
      <c r="BG1604" s="56"/>
      <c r="BH1604" s="56"/>
      <c r="BI1604" s="44"/>
      <c r="BP1604" s="9"/>
    </row>
    <row r="1605" spans="1:68">
      <c r="A1605" s="18"/>
      <c r="AM1605" s="74"/>
      <c r="AN1605" s="58"/>
      <c r="AO1605" s="56"/>
      <c r="AP1605" s="56"/>
      <c r="AQ1605" s="56"/>
      <c r="AS1605" s="71"/>
      <c r="AT1605" s="56"/>
      <c r="AU1605" s="56"/>
      <c r="AV1605" s="56"/>
      <c r="AW1605" s="56"/>
      <c r="AX1605" s="56"/>
      <c r="AY1605" s="56"/>
      <c r="AZ1605" s="56"/>
      <c r="BA1605" s="56"/>
      <c r="BB1605" s="56"/>
      <c r="BC1605" s="56"/>
      <c r="BD1605" s="56"/>
      <c r="BE1605" s="56"/>
      <c r="BF1605" s="56"/>
      <c r="BG1605" s="56"/>
      <c r="BH1605" s="56"/>
      <c r="BI1605" s="44"/>
      <c r="BP1605" s="9"/>
    </row>
    <row r="1606" spans="1:68">
      <c r="A1606" s="18"/>
      <c r="AM1606" s="74"/>
      <c r="AN1606" s="58"/>
      <c r="AO1606" s="56"/>
      <c r="AP1606" s="56"/>
      <c r="AQ1606" s="56"/>
      <c r="AS1606" s="71"/>
      <c r="AT1606" s="56"/>
      <c r="AU1606" s="56"/>
      <c r="AV1606" s="56"/>
      <c r="AW1606" s="56"/>
      <c r="AX1606" s="56"/>
      <c r="AY1606" s="56"/>
      <c r="AZ1606" s="56"/>
      <c r="BA1606" s="56"/>
      <c r="BB1606" s="56"/>
      <c r="BC1606" s="56"/>
      <c r="BD1606" s="56"/>
      <c r="BE1606" s="56"/>
      <c r="BF1606" s="56"/>
      <c r="BG1606" s="56"/>
      <c r="BH1606" s="56"/>
      <c r="BI1606" s="44"/>
      <c r="BP1606" s="9"/>
    </row>
    <row r="1607" spans="1:68">
      <c r="A1607" s="18"/>
      <c r="AM1607" s="74"/>
      <c r="AN1607" s="58"/>
      <c r="AO1607" s="56"/>
      <c r="AP1607" s="56"/>
      <c r="AQ1607" s="56"/>
      <c r="AS1607" s="71"/>
      <c r="AT1607" s="56"/>
      <c r="AU1607" s="56"/>
      <c r="AV1607" s="56"/>
      <c r="AW1607" s="56"/>
      <c r="AX1607" s="56"/>
      <c r="AY1607" s="56"/>
      <c r="AZ1607" s="56"/>
      <c r="BA1607" s="56"/>
      <c r="BB1607" s="56"/>
      <c r="BC1607" s="56"/>
      <c r="BD1607" s="56"/>
      <c r="BE1607" s="56"/>
      <c r="BF1607" s="56"/>
      <c r="BG1607" s="56"/>
      <c r="BH1607" s="56"/>
      <c r="BI1607" s="44"/>
      <c r="BP1607" s="9"/>
    </row>
    <row r="1608" spans="1:68">
      <c r="A1608" s="18"/>
      <c r="AM1608" s="74"/>
      <c r="AN1608" s="58"/>
      <c r="AO1608" s="56"/>
      <c r="AP1608" s="56"/>
      <c r="AQ1608" s="56"/>
      <c r="AS1608" s="71"/>
      <c r="AT1608" s="56"/>
      <c r="AU1608" s="56"/>
      <c r="AV1608" s="56"/>
      <c r="AW1608" s="56"/>
      <c r="AX1608" s="56"/>
      <c r="AY1608" s="56"/>
      <c r="AZ1608" s="56"/>
      <c r="BA1608" s="56"/>
      <c r="BB1608" s="56"/>
      <c r="BC1608" s="56"/>
      <c r="BD1608" s="56"/>
      <c r="BE1608" s="56"/>
      <c r="BF1608" s="56"/>
      <c r="BG1608" s="56"/>
      <c r="BH1608" s="56"/>
      <c r="BI1608" s="44"/>
      <c r="BP1608" s="9"/>
    </row>
    <row r="1609" spans="1:68">
      <c r="A1609" s="18"/>
      <c r="AM1609" s="74"/>
      <c r="AN1609" s="58"/>
      <c r="AO1609" s="56"/>
      <c r="AP1609" s="56"/>
      <c r="AQ1609" s="56"/>
      <c r="AS1609" s="71"/>
      <c r="AT1609" s="56"/>
      <c r="AU1609" s="56"/>
      <c r="AV1609" s="56"/>
      <c r="AW1609" s="56"/>
      <c r="AX1609" s="56"/>
      <c r="AY1609" s="56"/>
      <c r="AZ1609" s="56"/>
      <c r="BA1609" s="56"/>
      <c r="BB1609" s="56"/>
      <c r="BC1609" s="56"/>
      <c r="BD1609" s="56"/>
      <c r="BE1609" s="56"/>
      <c r="BF1609" s="56"/>
      <c r="BG1609" s="56"/>
      <c r="BH1609" s="56"/>
      <c r="BI1609" s="44"/>
      <c r="BP1609" s="9"/>
    </row>
    <row r="1610" spans="1:68">
      <c r="A1610" s="18"/>
      <c r="AM1610" s="74"/>
      <c r="AN1610" s="58"/>
      <c r="AO1610" s="56"/>
      <c r="AP1610" s="56"/>
      <c r="AQ1610" s="56"/>
      <c r="AS1610" s="71"/>
      <c r="AT1610" s="56"/>
      <c r="AU1610" s="56"/>
      <c r="AV1610" s="56"/>
      <c r="AW1610" s="56"/>
      <c r="AX1610" s="56"/>
      <c r="AY1610" s="56"/>
      <c r="AZ1610" s="56"/>
      <c r="BA1610" s="56"/>
      <c r="BB1610" s="56"/>
      <c r="BC1610" s="56"/>
      <c r="BD1610" s="56"/>
      <c r="BE1610" s="56"/>
      <c r="BF1610" s="56"/>
      <c r="BG1610" s="56"/>
      <c r="BH1610" s="56"/>
      <c r="BI1610" s="44"/>
      <c r="BP1610" s="9"/>
    </row>
    <row r="1611" spans="1:68">
      <c r="A1611" s="18"/>
      <c r="AM1611" s="74"/>
      <c r="AN1611" s="58"/>
      <c r="AO1611" s="56"/>
      <c r="AP1611" s="56"/>
      <c r="AQ1611" s="56"/>
      <c r="AS1611" s="71"/>
      <c r="AT1611" s="56"/>
      <c r="AU1611" s="56"/>
      <c r="AV1611" s="56"/>
      <c r="AW1611" s="56"/>
      <c r="AX1611" s="56"/>
      <c r="AY1611" s="56"/>
      <c r="AZ1611" s="56"/>
      <c r="BA1611" s="56"/>
      <c r="BB1611" s="56"/>
      <c r="BC1611" s="56"/>
      <c r="BD1611" s="56"/>
      <c r="BE1611" s="56"/>
      <c r="BF1611" s="56"/>
      <c r="BG1611" s="56"/>
      <c r="BH1611" s="56"/>
      <c r="BI1611" s="44"/>
      <c r="BP1611" s="9"/>
    </row>
    <row r="1612" spans="1:68">
      <c r="A1612" s="18"/>
      <c r="AM1612" s="74"/>
      <c r="AN1612" s="58"/>
      <c r="AO1612" s="56"/>
      <c r="AP1612" s="56"/>
      <c r="AQ1612" s="56"/>
      <c r="AS1612" s="71"/>
      <c r="AT1612" s="56"/>
      <c r="AU1612" s="56"/>
      <c r="AV1612" s="56"/>
      <c r="AW1612" s="56"/>
      <c r="AX1612" s="56"/>
      <c r="AY1612" s="56"/>
      <c r="AZ1612" s="56"/>
      <c r="BA1612" s="56"/>
      <c r="BB1612" s="56"/>
      <c r="BC1612" s="56"/>
      <c r="BD1612" s="56"/>
      <c r="BE1612" s="56"/>
      <c r="BF1612" s="56"/>
      <c r="BG1612" s="56"/>
      <c r="BH1612" s="56"/>
      <c r="BI1612" s="44"/>
      <c r="BP1612" s="9"/>
    </row>
    <row r="1613" spans="1:68">
      <c r="A1613" s="18"/>
      <c r="AM1613" s="74"/>
      <c r="AN1613" s="58"/>
      <c r="AO1613" s="56"/>
      <c r="AP1613" s="56"/>
      <c r="AQ1613" s="56"/>
      <c r="AS1613" s="71"/>
      <c r="AT1613" s="56"/>
      <c r="AU1613" s="56"/>
      <c r="AV1613" s="56"/>
      <c r="AW1613" s="56"/>
      <c r="AX1613" s="56"/>
      <c r="AY1613" s="56"/>
      <c r="AZ1613" s="56"/>
      <c r="BA1613" s="56"/>
      <c r="BB1613" s="56"/>
      <c r="BC1613" s="56"/>
      <c r="BD1613" s="56"/>
      <c r="BE1613" s="56"/>
      <c r="BF1613" s="56"/>
      <c r="BG1613" s="56"/>
      <c r="BH1613" s="56"/>
      <c r="BI1613" s="44"/>
      <c r="BP1613" s="9"/>
    </row>
    <row r="1614" spans="1:68">
      <c r="A1614" s="18"/>
      <c r="AM1614" s="74"/>
      <c r="AN1614" s="58"/>
      <c r="AO1614" s="56"/>
      <c r="AP1614" s="56"/>
      <c r="AQ1614" s="56"/>
      <c r="AS1614" s="71"/>
      <c r="AT1614" s="56"/>
      <c r="AU1614" s="56"/>
      <c r="AV1614" s="56"/>
      <c r="AW1614" s="56"/>
      <c r="AX1614" s="56"/>
      <c r="AY1614" s="56"/>
      <c r="AZ1614" s="56"/>
      <c r="BA1614" s="56"/>
      <c r="BB1614" s="56"/>
      <c r="BC1614" s="56"/>
      <c r="BD1614" s="56"/>
      <c r="BE1614" s="56"/>
      <c r="BF1614" s="56"/>
      <c r="BG1614" s="56"/>
      <c r="BH1614" s="56"/>
      <c r="BI1614" s="44"/>
      <c r="BP1614" s="9"/>
    </row>
    <row r="1615" spans="1:68">
      <c r="A1615" s="18"/>
      <c r="AM1615" s="74"/>
      <c r="AN1615" s="58"/>
      <c r="AO1615" s="56"/>
      <c r="AP1615" s="56"/>
      <c r="AQ1615" s="56"/>
      <c r="AS1615" s="71"/>
      <c r="AT1615" s="56"/>
      <c r="AU1615" s="56"/>
      <c r="AV1615" s="56"/>
      <c r="AW1615" s="56"/>
      <c r="AX1615" s="56"/>
      <c r="AY1615" s="56"/>
      <c r="AZ1615" s="56"/>
      <c r="BA1615" s="56"/>
      <c r="BB1615" s="56"/>
      <c r="BC1615" s="56"/>
      <c r="BD1615" s="56"/>
      <c r="BE1615" s="56"/>
      <c r="BF1615" s="56"/>
      <c r="BG1615" s="56"/>
      <c r="BH1615" s="56"/>
      <c r="BI1615" s="44"/>
      <c r="BP1615" s="9"/>
    </row>
    <row r="1616" spans="1:68">
      <c r="A1616" s="18"/>
      <c r="AM1616" s="74"/>
      <c r="AN1616" s="58"/>
      <c r="AO1616" s="56"/>
      <c r="AP1616" s="56"/>
      <c r="AQ1616" s="56"/>
      <c r="AS1616" s="71"/>
      <c r="AT1616" s="56"/>
      <c r="AU1616" s="56"/>
      <c r="AV1616" s="56"/>
      <c r="AW1616" s="56"/>
      <c r="AX1616" s="56"/>
      <c r="AY1616" s="56"/>
      <c r="AZ1616" s="56"/>
      <c r="BA1616" s="56"/>
      <c r="BB1616" s="56"/>
      <c r="BC1616" s="56"/>
      <c r="BD1616" s="56"/>
      <c r="BE1616" s="56"/>
      <c r="BF1616" s="56"/>
      <c r="BG1616" s="56"/>
      <c r="BH1616" s="56"/>
      <c r="BI1616" s="44"/>
      <c r="BP1616" s="9"/>
    </row>
    <row r="1617" spans="1:68">
      <c r="A1617" s="18"/>
      <c r="AM1617" s="74"/>
      <c r="AN1617" s="58"/>
      <c r="AO1617" s="56"/>
      <c r="AP1617" s="56"/>
      <c r="AQ1617" s="56"/>
      <c r="AS1617" s="71"/>
      <c r="AT1617" s="56"/>
      <c r="AU1617" s="56"/>
      <c r="AV1617" s="56"/>
      <c r="AW1617" s="56"/>
      <c r="AX1617" s="56"/>
      <c r="AY1617" s="56"/>
      <c r="AZ1617" s="56"/>
      <c r="BA1617" s="56"/>
      <c r="BB1617" s="56"/>
      <c r="BC1617" s="56"/>
      <c r="BD1617" s="56"/>
      <c r="BE1617" s="56"/>
      <c r="BF1617" s="56"/>
      <c r="BG1617" s="56"/>
      <c r="BH1617" s="56"/>
      <c r="BI1617" s="44"/>
      <c r="BP1617" s="9"/>
    </row>
    <row r="1618" spans="1:68">
      <c r="A1618" s="18"/>
      <c r="AM1618" s="74"/>
      <c r="AN1618" s="58"/>
      <c r="AO1618" s="56"/>
      <c r="AP1618" s="56"/>
      <c r="AQ1618" s="56"/>
      <c r="AS1618" s="71"/>
      <c r="AT1618" s="56"/>
      <c r="AU1618" s="56"/>
      <c r="AV1618" s="56"/>
      <c r="AW1618" s="56"/>
      <c r="AX1618" s="56"/>
      <c r="AY1618" s="56"/>
      <c r="AZ1618" s="56"/>
      <c r="BA1618" s="56"/>
      <c r="BB1618" s="56"/>
      <c r="BC1618" s="56"/>
      <c r="BD1618" s="56"/>
      <c r="BE1618" s="56"/>
      <c r="BF1618" s="56"/>
      <c r="BG1618" s="56"/>
      <c r="BH1618" s="56"/>
      <c r="BI1618" s="44"/>
      <c r="BP1618" s="9"/>
    </row>
    <row r="1619" spans="1:68">
      <c r="A1619" s="18"/>
      <c r="AM1619" s="74"/>
      <c r="AN1619" s="58"/>
      <c r="AO1619" s="56"/>
      <c r="AP1619" s="56"/>
      <c r="AQ1619" s="56"/>
      <c r="AS1619" s="71"/>
      <c r="AT1619" s="56"/>
      <c r="AU1619" s="56"/>
      <c r="AV1619" s="56"/>
      <c r="AW1619" s="56"/>
      <c r="AX1619" s="56"/>
      <c r="AY1619" s="56"/>
      <c r="AZ1619" s="56"/>
      <c r="BA1619" s="56"/>
      <c r="BB1619" s="56"/>
      <c r="BC1619" s="56"/>
      <c r="BD1619" s="56"/>
      <c r="BE1619" s="56"/>
      <c r="BF1619" s="56"/>
      <c r="BG1619" s="56"/>
      <c r="BH1619" s="56"/>
      <c r="BI1619" s="44"/>
      <c r="BP1619" s="9"/>
    </row>
    <row r="1620" spans="1:68">
      <c r="A1620" s="18"/>
      <c r="AM1620" s="74"/>
      <c r="AN1620" s="58"/>
      <c r="AO1620" s="56"/>
      <c r="AP1620" s="56"/>
      <c r="AQ1620" s="56"/>
      <c r="AS1620" s="71"/>
      <c r="AT1620" s="56"/>
      <c r="AU1620" s="56"/>
      <c r="AV1620" s="56"/>
      <c r="AW1620" s="56"/>
      <c r="AX1620" s="56"/>
      <c r="AY1620" s="56"/>
      <c r="AZ1620" s="56"/>
      <c r="BA1620" s="56"/>
      <c r="BB1620" s="56"/>
      <c r="BC1620" s="56"/>
      <c r="BD1620" s="56"/>
      <c r="BE1620" s="56"/>
      <c r="BF1620" s="56"/>
      <c r="BG1620" s="56"/>
      <c r="BH1620" s="56"/>
      <c r="BI1620" s="44"/>
      <c r="BP1620" s="9"/>
    </row>
    <row r="1621" spans="1:68">
      <c r="A1621" s="18"/>
      <c r="AM1621" s="74"/>
      <c r="AN1621" s="58"/>
      <c r="AO1621" s="56"/>
      <c r="AP1621" s="56"/>
      <c r="AQ1621" s="56"/>
      <c r="AS1621" s="71"/>
      <c r="AT1621" s="56"/>
      <c r="AU1621" s="56"/>
      <c r="AV1621" s="56"/>
      <c r="AW1621" s="56"/>
      <c r="AX1621" s="56"/>
      <c r="AY1621" s="56"/>
      <c r="AZ1621" s="56"/>
      <c r="BA1621" s="56"/>
      <c r="BB1621" s="56"/>
      <c r="BC1621" s="56"/>
      <c r="BD1621" s="56"/>
      <c r="BE1621" s="56"/>
      <c r="BF1621" s="56"/>
      <c r="BG1621" s="56"/>
      <c r="BH1621" s="56"/>
      <c r="BI1621" s="44"/>
      <c r="BP1621" s="9"/>
    </row>
    <row r="1622" spans="1:68">
      <c r="A1622" s="18"/>
      <c r="AM1622" s="74"/>
      <c r="AN1622" s="58"/>
      <c r="AO1622" s="56"/>
      <c r="AP1622" s="56"/>
      <c r="AQ1622" s="56"/>
      <c r="AS1622" s="71"/>
      <c r="AT1622" s="56"/>
      <c r="AU1622" s="56"/>
      <c r="AV1622" s="56"/>
      <c r="AW1622" s="56"/>
      <c r="AX1622" s="56"/>
      <c r="AY1622" s="56"/>
      <c r="AZ1622" s="56"/>
      <c r="BA1622" s="56"/>
      <c r="BB1622" s="56"/>
      <c r="BC1622" s="56"/>
      <c r="BD1622" s="56"/>
      <c r="BE1622" s="56"/>
      <c r="BF1622" s="56"/>
      <c r="BG1622" s="56"/>
      <c r="BH1622" s="56"/>
      <c r="BI1622" s="44"/>
      <c r="BP1622" s="9"/>
    </row>
    <row r="1623" spans="1:68">
      <c r="A1623" s="18"/>
      <c r="AM1623" s="74"/>
      <c r="AN1623" s="58"/>
      <c r="AO1623" s="56"/>
      <c r="AP1623" s="56"/>
      <c r="AQ1623" s="56"/>
      <c r="AS1623" s="71"/>
      <c r="AT1623" s="56"/>
      <c r="AU1623" s="56"/>
      <c r="AV1623" s="56"/>
      <c r="AW1623" s="56"/>
      <c r="AX1623" s="56"/>
      <c r="AY1623" s="56"/>
      <c r="AZ1623" s="56"/>
      <c r="BA1623" s="56"/>
      <c r="BB1623" s="56"/>
      <c r="BC1623" s="56"/>
      <c r="BD1623" s="56"/>
      <c r="BE1623" s="56"/>
      <c r="BF1623" s="56"/>
      <c r="BG1623" s="56"/>
      <c r="BH1623" s="56"/>
      <c r="BI1623" s="44"/>
      <c r="BP1623" s="9"/>
    </row>
    <row r="1624" spans="1:68">
      <c r="A1624" s="18"/>
      <c r="AM1624" s="74"/>
      <c r="AN1624" s="58"/>
      <c r="AO1624" s="56"/>
      <c r="AP1624" s="56"/>
      <c r="AQ1624" s="56"/>
      <c r="AS1624" s="71"/>
      <c r="AT1624" s="56"/>
      <c r="AU1624" s="56"/>
      <c r="AV1624" s="56"/>
      <c r="AW1624" s="56"/>
      <c r="AX1624" s="56"/>
      <c r="AY1624" s="56"/>
      <c r="AZ1624" s="56"/>
      <c r="BA1624" s="56"/>
      <c r="BB1624" s="56"/>
      <c r="BC1624" s="56"/>
      <c r="BD1624" s="56"/>
      <c r="BE1624" s="56"/>
      <c r="BF1624" s="56"/>
      <c r="BG1624" s="56"/>
      <c r="BH1624" s="56"/>
      <c r="BI1624" s="44"/>
      <c r="BP1624" s="9"/>
    </row>
    <row r="1625" spans="1:68">
      <c r="A1625" s="18"/>
      <c r="AM1625" s="74"/>
      <c r="AN1625" s="58"/>
      <c r="AO1625" s="56"/>
      <c r="AP1625" s="56"/>
      <c r="AQ1625" s="56"/>
      <c r="AS1625" s="71"/>
      <c r="AT1625" s="56"/>
      <c r="AU1625" s="56"/>
      <c r="AV1625" s="56"/>
      <c r="AW1625" s="56"/>
      <c r="AX1625" s="56"/>
      <c r="AY1625" s="56"/>
      <c r="AZ1625" s="56"/>
      <c r="BA1625" s="56"/>
      <c r="BB1625" s="56"/>
      <c r="BC1625" s="56"/>
      <c r="BD1625" s="56"/>
      <c r="BE1625" s="56"/>
      <c r="BF1625" s="56"/>
      <c r="BG1625" s="56"/>
      <c r="BH1625" s="56"/>
      <c r="BI1625" s="44"/>
      <c r="BP1625" s="9"/>
    </row>
    <row r="1626" spans="1:68">
      <c r="A1626" s="18"/>
      <c r="AM1626" s="74"/>
      <c r="AN1626" s="58"/>
      <c r="AO1626" s="56"/>
      <c r="AP1626" s="56"/>
      <c r="AQ1626" s="56"/>
      <c r="AS1626" s="71"/>
      <c r="AT1626" s="56"/>
      <c r="AU1626" s="56"/>
      <c r="AV1626" s="56"/>
      <c r="AW1626" s="56"/>
      <c r="AX1626" s="56"/>
      <c r="AY1626" s="56"/>
      <c r="AZ1626" s="56"/>
      <c r="BA1626" s="56"/>
      <c r="BB1626" s="56"/>
      <c r="BC1626" s="56"/>
      <c r="BD1626" s="56"/>
      <c r="BE1626" s="56"/>
      <c r="BF1626" s="56"/>
      <c r="BG1626" s="56"/>
      <c r="BH1626" s="56"/>
      <c r="BI1626" s="44"/>
      <c r="BP1626" s="9"/>
    </row>
    <row r="1627" spans="1:68">
      <c r="A1627" s="18"/>
      <c r="AM1627" s="74"/>
      <c r="AN1627" s="58"/>
      <c r="AO1627" s="56"/>
      <c r="AP1627" s="56"/>
      <c r="AQ1627" s="56"/>
      <c r="AS1627" s="71"/>
      <c r="AT1627" s="56"/>
      <c r="AU1627" s="56"/>
      <c r="AV1627" s="56"/>
      <c r="AW1627" s="56"/>
      <c r="AX1627" s="56"/>
      <c r="AY1627" s="56"/>
      <c r="AZ1627" s="56"/>
      <c r="BA1627" s="56"/>
      <c r="BB1627" s="56"/>
      <c r="BC1627" s="56"/>
      <c r="BD1627" s="56"/>
      <c r="BE1627" s="56"/>
      <c r="BF1627" s="56"/>
      <c r="BG1627" s="56"/>
      <c r="BH1627" s="56"/>
      <c r="BI1627" s="44"/>
      <c r="BP1627" s="9"/>
    </row>
    <row r="1628" spans="1:68">
      <c r="A1628" s="18"/>
      <c r="AM1628" s="74"/>
      <c r="AN1628" s="58"/>
      <c r="AO1628" s="56"/>
      <c r="AP1628" s="56"/>
      <c r="AQ1628" s="56"/>
      <c r="AS1628" s="71"/>
      <c r="AT1628" s="56"/>
      <c r="AU1628" s="56"/>
      <c r="AV1628" s="56"/>
      <c r="AW1628" s="56"/>
      <c r="AX1628" s="56"/>
      <c r="AY1628" s="56"/>
      <c r="AZ1628" s="56"/>
      <c r="BA1628" s="56"/>
      <c r="BB1628" s="56"/>
      <c r="BC1628" s="56"/>
      <c r="BD1628" s="56"/>
      <c r="BE1628" s="56"/>
      <c r="BF1628" s="56"/>
      <c r="BG1628" s="56"/>
      <c r="BH1628" s="56"/>
      <c r="BI1628" s="44"/>
      <c r="BP1628" s="9"/>
    </row>
    <row r="1629" spans="1:68">
      <c r="A1629" s="18"/>
      <c r="AM1629" s="74"/>
      <c r="AN1629" s="58"/>
      <c r="AO1629" s="56"/>
      <c r="AP1629" s="56"/>
      <c r="AQ1629" s="56"/>
      <c r="AS1629" s="71"/>
      <c r="AT1629" s="56"/>
      <c r="AU1629" s="56"/>
      <c r="AV1629" s="56"/>
      <c r="AW1629" s="56"/>
      <c r="AX1629" s="56"/>
      <c r="AY1629" s="56"/>
      <c r="AZ1629" s="56"/>
      <c r="BA1629" s="56"/>
      <c r="BB1629" s="56"/>
      <c r="BC1629" s="56"/>
      <c r="BD1629" s="56"/>
      <c r="BE1629" s="56"/>
      <c r="BF1629" s="56"/>
      <c r="BG1629" s="56"/>
      <c r="BH1629" s="56"/>
      <c r="BI1629" s="44"/>
      <c r="BP1629" s="9"/>
    </row>
    <row r="1630" spans="1:68">
      <c r="A1630" s="18"/>
      <c r="AM1630" s="74"/>
      <c r="AN1630" s="58"/>
      <c r="AO1630" s="56"/>
      <c r="AP1630" s="56"/>
      <c r="AQ1630" s="56"/>
      <c r="AS1630" s="71"/>
      <c r="AT1630" s="56"/>
      <c r="AU1630" s="56"/>
      <c r="AV1630" s="56"/>
      <c r="AW1630" s="56"/>
      <c r="AX1630" s="56"/>
      <c r="AY1630" s="56"/>
      <c r="AZ1630" s="56"/>
      <c r="BA1630" s="56"/>
      <c r="BB1630" s="56"/>
      <c r="BC1630" s="56"/>
      <c r="BD1630" s="56"/>
      <c r="BE1630" s="56"/>
      <c r="BF1630" s="56"/>
      <c r="BG1630" s="56"/>
      <c r="BH1630" s="56"/>
      <c r="BI1630" s="44"/>
      <c r="BP1630" s="9"/>
    </row>
    <row r="1631" spans="1:68">
      <c r="A1631" s="18"/>
      <c r="AM1631" s="74"/>
      <c r="AN1631" s="58"/>
      <c r="AO1631" s="56"/>
      <c r="AP1631" s="56"/>
      <c r="AQ1631" s="56"/>
      <c r="AS1631" s="71"/>
      <c r="AT1631" s="56"/>
      <c r="AU1631" s="56"/>
      <c r="AV1631" s="56"/>
      <c r="AW1631" s="56"/>
      <c r="AX1631" s="56"/>
      <c r="AY1631" s="56"/>
      <c r="AZ1631" s="56"/>
      <c r="BA1631" s="56"/>
      <c r="BB1631" s="56"/>
      <c r="BC1631" s="56"/>
      <c r="BD1631" s="56"/>
      <c r="BE1631" s="56"/>
      <c r="BF1631" s="56"/>
      <c r="BG1631" s="56"/>
      <c r="BH1631" s="56"/>
      <c r="BI1631" s="44"/>
      <c r="BP1631" s="9"/>
    </row>
    <row r="1632" spans="1:68">
      <c r="A1632" s="18"/>
      <c r="AM1632" s="74"/>
      <c r="AN1632" s="58"/>
      <c r="AO1632" s="56"/>
      <c r="AP1632" s="56"/>
      <c r="AQ1632" s="56"/>
      <c r="AS1632" s="71"/>
      <c r="AT1632" s="56"/>
      <c r="AU1632" s="56"/>
      <c r="AV1632" s="56"/>
      <c r="AW1632" s="56"/>
      <c r="AX1632" s="56"/>
      <c r="AY1632" s="56"/>
      <c r="AZ1632" s="56"/>
      <c r="BA1632" s="56"/>
      <c r="BB1632" s="56"/>
      <c r="BC1632" s="56"/>
      <c r="BD1632" s="56"/>
      <c r="BE1632" s="56"/>
      <c r="BF1632" s="56"/>
      <c r="BG1632" s="56"/>
      <c r="BH1632" s="56"/>
      <c r="BI1632" s="44"/>
      <c r="BP1632" s="9"/>
    </row>
    <row r="1633" spans="1:68">
      <c r="A1633" s="18"/>
      <c r="AM1633" s="74"/>
      <c r="AN1633" s="58"/>
      <c r="AO1633" s="56"/>
      <c r="AP1633" s="56"/>
      <c r="AQ1633" s="56"/>
      <c r="AS1633" s="71"/>
      <c r="AT1633" s="56"/>
      <c r="AU1633" s="56"/>
      <c r="AV1633" s="56"/>
      <c r="AW1633" s="56"/>
      <c r="AX1633" s="56"/>
      <c r="AY1633" s="56"/>
      <c r="AZ1633" s="56"/>
      <c r="BA1633" s="56"/>
      <c r="BB1633" s="56"/>
      <c r="BC1633" s="56"/>
      <c r="BD1633" s="56"/>
      <c r="BE1633" s="56"/>
      <c r="BF1633" s="56"/>
      <c r="BG1633" s="56"/>
      <c r="BH1633" s="56"/>
      <c r="BI1633" s="44"/>
      <c r="BP1633" s="9"/>
    </row>
    <row r="1634" spans="1:68">
      <c r="A1634" s="18"/>
      <c r="AM1634" s="74"/>
      <c r="AN1634" s="58"/>
      <c r="AO1634" s="56"/>
      <c r="AP1634" s="56"/>
      <c r="AQ1634" s="56"/>
      <c r="AS1634" s="71"/>
      <c r="AT1634" s="56"/>
      <c r="AU1634" s="56"/>
      <c r="AV1634" s="56"/>
      <c r="AW1634" s="56"/>
      <c r="AX1634" s="56"/>
      <c r="AY1634" s="56"/>
      <c r="AZ1634" s="56"/>
      <c r="BA1634" s="56"/>
      <c r="BB1634" s="56"/>
      <c r="BC1634" s="56"/>
      <c r="BD1634" s="56"/>
      <c r="BE1634" s="56"/>
      <c r="BF1634" s="56"/>
      <c r="BG1634" s="56"/>
      <c r="BH1634" s="56"/>
      <c r="BI1634" s="44"/>
      <c r="BP1634" s="9"/>
    </row>
    <row r="1635" spans="1:68">
      <c r="A1635" s="18"/>
      <c r="AM1635" s="74"/>
      <c r="AN1635" s="58"/>
      <c r="AO1635" s="56"/>
      <c r="AP1635" s="56"/>
      <c r="AQ1635" s="56"/>
      <c r="AS1635" s="71"/>
      <c r="AT1635" s="56"/>
      <c r="AU1635" s="56"/>
      <c r="AV1635" s="56"/>
      <c r="AW1635" s="56"/>
      <c r="AX1635" s="56"/>
      <c r="AY1635" s="56"/>
      <c r="AZ1635" s="56"/>
      <c r="BA1635" s="56"/>
      <c r="BB1635" s="56"/>
      <c r="BC1635" s="56"/>
      <c r="BD1635" s="56"/>
      <c r="BE1635" s="56"/>
      <c r="BF1635" s="56"/>
      <c r="BG1635" s="56"/>
      <c r="BH1635" s="56"/>
      <c r="BI1635" s="44"/>
      <c r="BP1635" s="9"/>
    </row>
    <row r="1636" spans="1:68">
      <c r="A1636" s="18"/>
      <c r="AM1636" s="74"/>
      <c r="AN1636" s="58"/>
      <c r="AO1636" s="56"/>
      <c r="AP1636" s="56"/>
      <c r="AQ1636" s="56"/>
      <c r="AS1636" s="71"/>
      <c r="AT1636" s="56"/>
      <c r="AU1636" s="56"/>
      <c r="AV1636" s="56"/>
      <c r="AW1636" s="56"/>
      <c r="AX1636" s="56"/>
      <c r="AY1636" s="56"/>
      <c r="AZ1636" s="56"/>
      <c r="BA1636" s="56"/>
      <c r="BB1636" s="56"/>
      <c r="BC1636" s="56"/>
      <c r="BD1636" s="56"/>
      <c r="BE1636" s="56"/>
      <c r="BF1636" s="56"/>
      <c r="BG1636" s="56"/>
      <c r="BH1636" s="56"/>
      <c r="BI1636" s="44"/>
      <c r="BP1636" s="9"/>
    </row>
    <row r="1637" spans="1:68">
      <c r="A1637" s="18"/>
      <c r="AM1637" s="74"/>
      <c r="AN1637" s="58"/>
      <c r="AO1637" s="56"/>
      <c r="AP1637" s="56"/>
      <c r="AQ1637" s="56"/>
      <c r="AS1637" s="71"/>
      <c r="AT1637" s="56"/>
      <c r="AU1637" s="56"/>
      <c r="AV1637" s="56"/>
      <c r="AW1637" s="56"/>
      <c r="AX1637" s="56"/>
      <c r="AY1637" s="56"/>
      <c r="AZ1637" s="56"/>
      <c r="BA1637" s="56"/>
      <c r="BB1637" s="56"/>
      <c r="BC1637" s="56"/>
      <c r="BD1637" s="56"/>
      <c r="BE1637" s="56"/>
      <c r="BF1637" s="56"/>
      <c r="BG1637" s="56"/>
      <c r="BH1637" s="56"/>
      <c r="BI1637" s="44"/>
      <c r="BP1637" s="9"/>
    </row>
    <row r="1638" spans="1:68">
      <c r="A1638" s="18"/>
      <c r="AM1638" s="74"/>
      <c r="AN1638" s="58"/>
      <c r="AO1638" s="56"/>
      <c r="AP1638" s="56"/>
      <c r="AQ1638" s="56"/>
      <c r="AS1638" s="71"/>
      <c r="AT1638" s="56"/>
      <c r="AU1638" s="56"/>
      <c r="AV1638" s="56"/>
      <c r="AW1638" s="56"/>
      <c r="AX1638" s="56"/>
      <c r="AY1638" s="56"/>
      <c r="AZ1638" s="56"/>
      <c r="BA1638" s="56"/>
      <c r="BB1638" s="56"/>
      <c r="BC1638" s="56"/>
      <c r="BD1638" s="56"/>
      <c r="BE1638" s="56"/>
      <c r="BF1638" s="56"/>
      <c r="BG1638" s="56"/>
      <c r="BH1638" s="56"/>
      <c r="BI1638" s="44"/>
      <c r="BP1638" s="9"/>
    </row>
    <row r="1639" spans="1:68">
      <c r="A1639" s="18"/>
      <c r="AM1639" s="74"/>
      <c r="AN1639" s="58"/>
      <c r="AO1639" s="56"/>
      <c r="AP1639" s="56"/>
      <c r="AQ1639" s="56"/>
      <c r="AS1639" s="71"/>
      <c r="AT1639" s="56"/>
      <c r="AU1639" s="56"/>
      <c r="AV1639" s="56"/>
      <c r="AW1639" s="56"/>
      <c r="AX1639" s="56"/>
      <c r="AY1639" s="56"/>
      <c r="AZ1639" s="56"/>
      <c r="BA1639" s="56"/>
      <c r="BB1639" s="56"/>
      <c r="BC1639" s="56"/>
      <c r="BD1639" s="56"/>
      <c r="BE1639" s="56"/>
      <c r="BF1639" s="56"/>
      <c r="BG1639" s="56"/>
      <c r="BH1639" s="56"/>
      <c r="BI1639" s="44"/>
      <c r="BP1639" s="9"/>
    </row>
    <row r="1640" spans="1:68">
      <c r="A1640" s="18"/>
      <c r="AM1640" s="74"/>
      <c r="AN1640" s="58"/>
      <c r="AO1640" s="56"/>
      <c r="AP1640" s="56"/>
      <c r="AQ1640" s="56"/>
      <c r="AS1640" s="71"/>
      <c r="AT1640" s="56"/>
      <c r="AU1640" s="56"/>
      <c r="AV1640" s="56"/>
      <c r="AW1640" s="56"/>
      <c r="AX1640" s="56"/>
      <c r="AY1640" s="56"/>
      <c r="AZ1640" s="56"/>
      <c r="BA1640" s="56"/>
      <c r="BB1640" s="56"/>
      <c r="BC1640" s="56"/>
      <c r="BD1640" s="56"/>
      <c r="BE1640" s="56"/>
      <c r="BF1640" s="56"/>
      <c r="BG1640" s="56"/>
      <c r="BH1640" s="56"/>
      <c r="BI1640" s="44"/>
      <c r="BP1640" s="9"/>
    </row>
    <row r="1641" spans="1:68">
      <c r="A1641" s="18"/>
      <c r="AM1641" s="74"/>
      <c r="AN1641" s="58"/>
      <c r="AO1641" s="56"/>
      <c r="AP1641" s="56"/>
      <c r="AQ1641" s="56"/>
      <c r="AS1641" s="71"/>
      <c r="AT1641" s="56"/>
      <c r="AU1641" s="56"/>
      <c r="AV1641" s="56"/>
      <c r="AW1641" s="56"/>
      <c r="AX1641" s="56"/>
      <c r="AY1641" s="56"/>
      <c r="AZ1641" s="56"/>
      <c r="BA1641" s="56"/>
      <c r="BB1641" s="56"/>
      <c r="BC1641" s="56"/>
      <c r="BD1641" s="56"/>
      <c r="BE1641" s="56"/>
      <c r="BF1641" s="56"/>
      <c r="BG1641" s="56"/>
      <c r="BH1641" s="56"/>
      <c r="BI1641" s="44"/>
      <c r="BP1641" s="9"/>
    </row>
    <row r="1642" spans="1:68">
      <c r="A1642" s="18"/>
      <c r="AM1642" s="74"/>
      <c r="AN1642" s="58"/>
      <c r="AO1642" s="56"/>
      <c r="AP1642" s="56"/>
      <c r="AQ1642" s="56"/>
      <c r="AS1642" s="71"/>
      <c r="AT1642" s="56"/>
      <c r="AU1642" s="56"/>
      <c r="AV1642" s="56"/>
      <c r="AW1642" s="56"/>
      <c r="AX1642" s="56"/>
      <c r="AY1642" s="56"/>
      <c r="AZ1642" s="56"/>
      <c r="BA1642" s="56"/>
      <c r="BB1642" s="56"/>
      <c r="BC1642" s="56"/>
      <c r="BD1642" s="56"/>
      <c r="BE1642" s="56"/>
      <c r="BF1642" s="56"/>
      <c r="BG1642" s="56"/>
      <c r="BH1642" s="56"/>
      <c r="BI1642" s="44"/>
      <c r="BP1642" s="9"/>
    </row>
    <row r="1643" spans="1:68">
      <c r="A1643" s="18"/>
      <c r="AM1643" s="74"/>
      <c r="AN1643" s="58"/>
      <c r="AO1643" s="56"/>
      <c r="AP1643" s="56"/>
      <c r="AQ1643" s="56"/>
      <c r="AS1643" s="71"/>
      <c r="AT1643" s="56"/>
      <c r="AU1643" s="56"/>
      <c r="AV1643" s="56"/>
      <c r="AW1643" s="56"/>
      <c r="AX1643" s="56"/>
      <c r="AY1643" s="56"/>
      <c r="AZ1643" s="56"/>
      <c r="BA1643" s="56"/>
      <c r="BB1643" s="56"/>
      <c r="BC1643" s="56"/>
      <c r="BD1643" s="56"/>
      <c r="BE1643" s="56"/>
      <c r="BF1643" s="56"/>
      <c r="BG1643" s="56"/>
      <c r="BH1643" s="56"/>
      <c r="BI1643" s="44"/>
      <c r="BP1643" s="9"/>
    </row>
    <row r="1644" spans="1:68">
      <c r="A1644" s="18"/>
      <c r="AM1644" s="74"/>
      <c r="AN1644" s="58"/>
      <c r="AO1644" s="56"/>
      <c r="AP1644" s="56"/>
      <c r="AQ1644" s="56"/>
      <c r="AS1644" s="71"/>
      <c r="AT1644" s="56"/>
      <c r="AU1644" s="56"/>
      <c r="AV1644" s="56"/>
      <c r="AW1644" s="56"/>
      <c r="AX1644" s="56"/>
      <c r="AY1644" s="56"/>
      <c r="AZ1644" s="56"/>
      <c r="BA1644" s="56"/>
      <c r="BB1644" s="56"/>
      <c r="BC1644" s="56"/>
      <c r="BD1644" s="56"/>
      <c r="BE1644" s="56"/>
      <c r="BF1644" s="56"/>
      <c r="BG1644" s="56"/>
      <c r="BH1644" s="56"/>
      <c r="BI1644" s="44"/>
      <c r="BP1644" s="9"/>
    </row>
    <row r="1645" spans="1:68">
      <c r="A1645" s="18"/>
      <c r="AM1645" s="74"/>
      <c r="AN1645" s="58"/>
      <c r="AO1645" s="56"/>
      <c r="AP1645" s="56"/>
      <c r="AQ1645" s="56"/>
      <c r="AS1645" s="71"/>
      <c r="AT1645" s="56"/>
      <c r="AU1645" s="56"/>
      <c r="AV1645" s="56"/>
      <c r="AW1645" s="56"/>
      <c r="AX1645" s="56"/>
      <c r="AY1645" s="56"/>
      <c r="AZ1645" s="56"/>
      <c r="BA1645" s="56"/>
      <c r="BB1645" s="56"/>
      <c r="BC1645" s="56"/>
      <c r="BD1645" s="56"/>
      <c r="BE1645" s="56"/>
      <c r="BF1645" s="56"/>
      <c r="BG1645" s="56"/>
      <c r="BH1645" s="56"/>
      <c r="BI1645" s="44"/>
      <c r="BP1645" s="9"/>
    </row>
    <row r="1646" spans="1:68">
      <c r="A1646" s="18"/>
      <c r="AM1646" s="74"/>
      <c r="AN1646" s="58"/>
      <c r="AO1646" s="56"/>
      <c r="AP1646" s="56"/>
      <c r="AQ1646" s="56"/>
      <c r="AS1646" s="71"/>
      <c r="AT1646" s="56"/>
      <c r="AU1646" s="56"/>
      <c r="AV1646" s="56"/>
      <c r="AW1646" s="56"/>
      <c r="AX1646" s="56"/>
      <c r="AY1646" s="56"/>
      <c r="AZ1646" s="56"/>
      <c r="BA1646" s="56"/>
      <c r="BB1646" s="56"/>
      <c r="BC1646" s="56"/>
      <c r="BD1646" s="56"/>
      <c r="BE1646" s="56"/>
      <c r="BF1646" s="56"/>
      <c r="BG1646" s="56"/>
      <c r="BH1646" s="56"/>
      <c r="BI1646" s="44"/>
      <c r="BP1646" s="9"/>
    </row>
    <row r="1647" spans="1:68">
      <c r="A1647" s="18"/>
      <c r="AM1647" s="74"/>
      <c r="AN1647" s="58"/>
      <c r="AO1647" s="56"/>
      <c r="AP1647" s="56"/>
      <c r="AQ1647" s="56"/>
      <c r="AS1647" s="71"/>
      <c r="AT1647" s="56"/>
      <c r="AU1647" s="56"/>
      <c r="AV1647" s="56"/>
      <c r="AW1647" s="56"/>
      <c r="AX1647" s="56"/>
      <c r="AY1647" s="56"/>
      <c r="AZ1647" s="56"/>
      <c r="BA1647" s="56"/>
      <c r="BB1647" s="56"/>
      <c r="BC1647" s="56"/>
      <c r="BD1647" s="56"/>
      <c r="BE1647" s="56"/>
      <c r="BF1647" s="56"/>
      <c r="BG1647" s="56"/>
      <c r="BH1647" s="56"/>
      <c r="BI1647" s="44"/>
      <c r="BP1647" s="9"/>
    </row>
    <row r="1648" spans="1:68">
      <c r="A1648" s="18"/>
      <c r="AM1648" s="74"/>
      <c r="AN1648" s="58"/>
      <c r="AO1648" s="56"/>
      <c r="AP1648" s="56"/>
      <c r="AQ1648" s="56"/>
      <c r="AS1648" s="71"/>
      <c r="AT1648" s="56"/>
      <c r="AU1648" s="56"/>
      <c r="AV1648" s="56"/>
      <c r="AW1648" s="56"/>
      <c r="AX1648" s="56"/>
      <c r="AY1648" s="56"/>
      <c r="AZ1648" s="56"/>
      <c r="BA1648" s="56"/>
      <c r="BB1648" s="56"/>
      <c r="BC1648" s="56"/>
      <c r="BD1648" s="56"/>
      <c r="BE1648" s="56"/>
      <c r="BF1648" s="56"/>
      <c r="BG1648" s="56"/>
      <c r="BH1648" s="56"/>
      <c r="BI1648" s="44"/>
      <c r="BP1648" s="9"/>
    </row>
    <row r="1649" spans="1:68">
      <c r="A1649" s="18"/>
      <c r="AM1649" s="74"/>
      <c r="AN1649" s="58"/>
      <c r="AO1649" s="56"/>
      <c r="AP1649" s="56"/>
      <c r="AQ1649" s="56"/>
      <c r="AS1649" s="71"/>
      <c r="AT1649" s="56"/>
      <c r="AU1649" s="56"/>
      <c r="AV1649" s="56"/>
      <c r="AW1649" s="56"/>
      <c r="AX1649" s="56"/>
      <c r="AY1649" s="56"/>
      <c r="AZ1649" s="56"/>
      <c r="BA1649" s="56"/>
      <c r="BB1649" s="56"/>
      <c r="BC1649" s="56"/>
      <c r="BD1649" s="56"/>
      <c r="BE1649" s="56"/>
      <c r="BF1649" s="56"/>
      <c r="BG1649" s="56"/>
      <c r="BH1649" s="56"/>
      <c r="BI1649" s="44"/>
      <c r="BP1649" s="9"/>
    </row>
    <row r="1650" spans="1:68">
      <c r="A1650" s="18"/>
      <c r="AM1650" s="74"/>
      <c r="AN1650" s="58"/>
      <c r="AO1650" s="56"/>
      <c r="AP1650" s="56"/>
      <c r="AQ1650" s="56"/>
      <c r="AS1650" s="71"/>
      <c r="AT1650" s="56"/>
      <c r="AU1650" s="56"/>
      <c r="AV1650" s="56"/>
      <c r="AW1650" s="56"/>
      <c r="AX1650" s="56"/>
      <c r="AY1650" s="56"/>
      <c r="AZ1650" s="56"/>
      <c r="BA1650" s="56"/>
      <c r="BB1650" s="56"/>
      <c r="BC1650" s="56"/>
      <c r="BD1650" s="56"/>
      <c r="BE1650" s="56"/>
      <c r="BF1650" s="56"/>
      <c r="BG1650" s="56"/>
      <c r="BH1650" s="56"/>
      <c r="BI1650" s="44"/>
      <c r="BP1650" s="9"/>
    </row>
    <row r="1651" spans="1:68">
      <c r="A1651" s="18"/>
      <c r="AM1651" s="74"/>
      <c r="AN1651" s="58"/>
      <c r="AO1651" s="56"/>
      <c r="AP1651" s="56"/>
      <c r="AQ1651" s="56"/>
      <c r="AS1651" s="71"/>
      <c r="AT1651" s="56"/>
      <c r="AU1651" s="56"/>
      <c r="AV1651" s="56"/>
      <c r="AW1651" s="56"/>
      <c r="AX1651" s="56"/>
      <c r="AY1651" s="56"/>
      <c r="AZ1651" s="56"/>
      <c r="BA1651" s="56"/>
      <c r="BB1651" s="56"/>
      <c r="BC1651" s="56"/>
      <c r="BD1651" s="56"/>
      <c r="BE1651" s="56"/>
      <c r="BF1651" s="56"/>
      <c r="BG1651" s="56"/>
      <c r="BH1651" s="56"/>
      <c r="BI1651" s="44"/>
      <c r="BP1651" s="9"/>
    </row>
    <row r="1652" spans="1:68">
      <c r="A1652" s="18"/>
      <c r="AM1652" s="74"/>
      <c r="AN1652" s="58"/>
      <c r="AO1652" s="56"/>
      <c r="AP1652" s="56"/>
      <c r="AQ1652" s="56"/>
      <c r="AS1652" s="71"/>
      <c r="AT1652" s="56"/>
      <c r="AU1652" s="56"/>
      <c r="AV1652" s="56"/>
      <c r="AW1652" s="56"/>
      <c r="AX1652" s="56"/>
      <c r="AY1652" s="56"/>
      <c r="AZ1652" s="56"/>
      <c r="BA1652" s="56"/>
      <c r="BB1652" s="56"/>
      <c r="BC1652" s="56"/>
      <c r="BD1652" s="56"/>
      <c r="BE1652" s="56"/>
      <c r="BF1652" s="56"/>
      <c r="BG1652" s="56"/>
      <c r="BH1652" s="56"/>
      <c r="BI1652" s="44"/>
      <c r="BP1652" s="9"/>
    </row>
    <row r="1653" spans="1:68">
      <c r="A1653" s="18"/>
      <c r="AM1653" s="74"/>
      <c r="AN1653" s="58"/>
      <c r="AO1653" s="56"/>
      <c r="AP1653" s="56"/>
      <c r="AQ1653" s="56"/>
      <c r="AS1653" s="71"/>
      <c r="AT1653" s="56"/>
      <c r="AU1653" s="56"/>
      <c r="AV1653" s="56"/>
      <c r="AW1653" s="56"/>
      <c r="AX1653" s="56"/>
      <c r="AY1653" s="56"/>
      <c r="AZ1653" s="56"/>
      <c r="BA1653" s="56"/>
      <c r="BB1653" s="56"/>
      <c r="BC1653" s="56"/>
      <c r="BD1653" s="56"/>
      <c r="BE1653" s="56"/>
      <c r="BF1653" s="56"/>
      <c r="BG1653" s="56"/>
      <c r="BH1653" s="56"/>
      <c r="BI1653" s="44"/>
      <c r="BP1653" s="9"/>
    </row>
    <row r="1654" spans="1:68">
      <c r="A1654" s="18"/>
      <c r="AM1654" s="74"/>
      <c r="AN1654" s="58"/>
      <c r="AO1654" s="56"/>
      <c r="AP1654" s="56"/>
      <c r="AQ1654" s="56"/>
      <c r="AS1654" s="71"/>
      <c r="AT1654" s="56"/>
      <c r="AU1654" s="56"/>
      <c r="AV1654" s="56"/>
      <c r="AW1654" s="56"/>
      <c r="AX1654" s="56"/>
      <c r="AY1654" s="56"/>
      <c r="AZ1654" s="56"/>
      <c r="BA1654" s="56"/>
      <c r="BB1654" s="56"/>
      <c r="BC1654" s="56"/>
      <c r="BD1654" s="56"/>
      <c r="BE1654" s="56"/>
      <c r="BF1654" s="56"/>
      <c r="BG1654" s="56"/>
      <c r="BH1654" s="56"/>
      <c r="BI1654" s="44"/>
      <c r="BP1654" s="9"/>
    </row>
    <row r="1655" spans="1:68">
      <c r="A1655" s="18"/>
      <c r="AM1655" s="74"/>
      <c r="AN1655" s="58"/>
      <c r="AO1655" s="56"/>
      <c r="AP1655" s="56"/>
      <c r="AQ1655" s="56"/>
      <c r="AS1655" s="71"/>
      <c r="AT1655" s="56"/>
      <c r="AU1655" s="56"/>
      <c r="AV1655" s="56"/>
      <c r="AW1655" s="56"/>
      <c r="AX1655" s="56"/>
      <c r="AY1655" s="56"/>
      <c r="AZ1655" s="56"/>
      <c r="BA1655" s="56"/>
      <c r="BB1655" s="56"/>
      <c r="BC1655" s="56"/>
      <c r="BD1655" s="56"/>
      <c r="BE1655" s="56"/>
      <c r="BF1655" s="56"/>
      <c r="BG1655" s="56"/>
      <c r="BH1655" s="56"/>
      <c r="BI1655" s="44"/>
      <c r="BP1655" s="9"/>
    </row>
    <row r="1656" spans="1:68">
      <c r="A1656" s="18"/>
      <c r="AM1656" s="74"/>
      <c r="AN1656" s="58"/>
      <c r="AO1656" s="56"/>
      <c r="AP1656" s="56"/>
      <c r="AQ1656" s="56"/>
      <c r="AS1656" s="71"/>
      <c r="AT1656" s="56"/>
      <c r="AU1656" s="56"/>
      <c r="AV1656" s="56"/>
      <c r="AW1656" s="56"/>
      <c r="AX1656" s="56"/>
      <c r="AY1656" s="56"/>
      <c r="AZ1656" s="56"/>
      <c r="BA1656" s="56"/>
      <c r="BB1656" s="56"/>
      <c r="BC1656" s="56"/>
      <c r="BD1656" s="56"/>
      <c r="BE1656" s="56"/>
      <c r="BF1656" s="56"/>
      <c r="BG1656" s="56"/>
      <c r="BH1656" s="56"/>
      <c r="BI1656" s="44"/>
      <c r="BP1656" s="9"/>
    </row>
    <row r="1657" spans="1:68">
      <c r="A1657" s="18"/>
      <c r="AM1657" s="74"/>
      <c r="AN1657" s="58"/>
      <c r="AO1657" s="56"/>
      <c r="AP1657" s="56"/>
      <c r="AQ1657" s="56"/>
      <c r="AS1657" s="71"/>
      <c r="AT1657" s="56"/>
      <c r="AU1657" s="56"/>
      <c r="AV1657" s="56"/>
      <c r="AW1657" s="56"/>
      <c r="AX1657" s="56"/>
      <c r="AY1657" s="56"/>
      <c r="AZ1657" s="56"/>
      <c r="BA1657" s="56"/>
      <c r="BB1657" s="56"/>
      <c r="BC1657" s="56"/>
      <c r="BD1657" s="56"/>
      <c r="BE1657" s="56"/>
      <c r="BF1657" s="56"/>
      <c r="BG1657" s="56"/>
      <c r="BH1657" s="56"/>
      <c r="BI1657" s="44"/>
      <c r="BP1657" s="9"/>
    </row>
    <row r="1658" spans="1:68">
      <c r="A1658" s="18"/>
      <c r="AM1658" s="74"/>
      <c r="AN1658" s="58"/>
      <c r="AO1658" s="56"/>
      <c r="AP1658" s="56"/>
      <c r="AQ1658" s="56"/>
      <c r="AS1658" s="71"/>
      <c r="AT1658" s="56"/>
      <c r="AU1658" s="56"/>
      <c r="AV1658" s="56"/>
      <c r="AW1658" s="56"/>
      <c r="AX1658" s="56"/>
      <c r="AY1658" s="56"/>
      <c r="AZ1658" s="56"/>
      <c r="BA1658" s="56"/>
      <c r="BB1658" s="56"/>
      <c r="BC1658" s="56"/>
      <c r="BD1658" s="56"/>
      <c r="BE1658" s="56"/>
      <c r="BF1658" s="56"/>
      <c r="BG1658" s="56"/>
      <c r="BH1658" s="56"/>
      <c r="BI1658" s="44"/>
      <c r="BP1658" s="9"/>
    </row>
    <row r="1659" spans="1:68">
      <c r="A1659" s="18"/>
      <c r="AM1659" s="74"/>
      <c r="AN1659" s="58"/>
      <c r="AO1659" s="56"/>
      <c r="AP1659" s="56"/>
      <c r="AQ1659" s="56"/>
      <c r="AS1659" s="71"/>
      <c r="AT1659" s="56"/>
      <c r="AU1659" s="56"/>
      <c r="AV1659" s="56"/>
      <c r="AW1659" s="56"/>
      <c r="AX1659" s="56"/>
      <c r="AY1659" s="56"/>
      <c r="AZ1659" s="56"/>
      <c r="BA1659" s="56"/>
      <c r="BB1659" s="56"/>
      <c r="BC1659" s="56"/>
      <c r="BD1659" s="56"/>
      <c r="BE1659" s="56"/>
      <c r="BF1659" s="56"/>
      <c r="BG1659" s="56"/>
      <c r="BH1659" s="56"/>
      <c r="BI1659" s="44"/>
      <c r="BP1659" s="9"/>
    </row>
    <row r="1660" spans="1:68">
      <c r="A1660" s="18"/>
      <c r="AM1660" s="74"/>
      <c r="AN1660" s="58"/>
      <c r="AO1660" s="56"/>
      <c r="AP1660" s="56"/>
      <c r="AQ1660" s="56"/>
      <c r="AS1660" s="71"/>
      <c r="AT1660" s="56"/>
      <c r="AU1660" s="56"/>
      <c r="AV1660" s="56"/>
      <c r="AW1660" s="56"/>
      <c r="AX1660" s="56"/>
      <c r="AY1660" s="56"/>
      <c r="AZ1660" s="56"/>
      <c r="BA1660" s="56"/>
      <c r="BB1660" s="56"/>
      <c r="BC1660" s="56"/>
      <c r="BD1660" s="56"/>
      <c r="BE1660" s="56"/>
      <c r="BF1660" s="56"/>
      <c r="BG1660" s="56"/>
      <c r="BH1660" s="56"/>
      <c r="BI1660" s="44"/>
      <c r="BP1660" s="9"/>
    </row>
    <row r="1661" spans="1:68">
      <c r="A1661" s="18"/>
      <c r="AM1661" s="74"/>
      <c r="AN1661" s="58"/>
      <c r="AO1661" s="56"/>
      <c r="AP1661" s="56"/>
      <c r="AQ1661" s="56"/>
      <c r="AS1661" s="71"/>
      <c r="AT1661" s="56"/>
      <c r="AU1661" s="56"/>
      <c r="AV1661" s="56"/>
      <c r="AW1661" s="56"/>
      <c r="AX1661" s="56"/>
      <c r="AY1661" s="56"/>
      <c r="AZ1661" s="56"/>
      <c r="BA1661" s="56"/>
      <c r="BB1661" s="56"/>
      <c r="BC1661" s="56"/>
      <c r="BD1661" s="56"/>
      <c r="BE1661" s="56"/>
      <c r="BF1661" s="56"/>
      <c r="BG1661" s="56"/>
      <c r="BH1661" s="56"/>
      <c r="BI1661" s="44"/>
      <c r="BP1661" s="9"/>
    </row>
    <row r="1662" spans="1:68">
      <c r="A1662" s="18"/>
      <c r="AM1662" s="74"/>
      <c r="AN1662" s="58"/>
      <c r="AO1662" s="56"/>
      <c r="AP1662" s="56"/>
      <c r="AQ1662" s="56"/>
      <c r="AS1662" s="71"/>
      <c r="AT1662" s="56"/>
      <c r="AU1662" s="56"/>
      <c r="AV1662" s="56"/>
      <c r="AW1662" s="56"/>
      <c r="AX1662" s="56"/>
      <c r="AY1662" s="56"/>
      <c r="AZ1662" s="56"/>
      <c r="BA1662" s="56"/>
      <c r="BB1662" s="56"/>
      <c r="BC1662" s="56"/>
      <c r="BD1662" s="56"/>
      <c r="BE1662" s="56"/>
      <c r="BF1662" s="56"/>
      <c r="BG1662" s="56"/>
      <c r="BH1662" s="56"/>
      <c r="BI1662" s="44"/>
      <c r="BP1662" s="9"/>
    </row>
    <row r="1663" spans="1:68">
      <c r="A1663" s="18"/>
      <c r="AM1663" s="74"/>
      <c r="AN1663" s="58"/>
      <c r="AO1663" s="56"/>
      <c r="AP1663" s="56"/>
      <c r="AQ1663" s="56"/>
      <c r="AS1663" s="71"/>
      <c r="AT1663" s="56"/>
      <c r="AU1663" s="56"/>
      <c r="AV1663" s="56"/>
      <c r="AW1663" s="56"/>
      <c r="AX1663" s="56"/>
      <c r="AY1663" s="56"/>
      <c r="AZ1663" s="56"/>
      <c r="BA1663" s="56"/>
      <c r="BB1663" s="56"/>
      <c r="BC1663" s="56"/>
      <c r="BD1663" s="56"/>
      <c r="BE1663" s="56"/>
      <c r="BF1663" s="56"/>
      <c r="BG1663" s="56"/>
      <c r="BH1663" s="56"/>
      <c r="BI1663" s="44"/>
      <c r="BP1663" s="9"/>
    </row>
    <row r="1664" spans="1:68">
      <c r="A1664" s="18"/>
      <c r="AM1664" s="74"/>
      <c r="AN1664" s="58"/>
      <c r="AO1664" s="56"/>
      <c r="AP1664" s="56"/>
      <c r="AQ1664" s="56"/>
      <c r="AS1664" s="71"/>
      <c r="AT1664" s="56"/>
      <c r="AU1664" s="56"/>
      <c r="AV1664" s="56"/>
      <c r="AW1664" s="56"/>
      <c r="AX1664" s="56"/>
      <c r="AY1664" s="56"/>
      <c r="AZ1664" s="56"/>
      <c r="BA1664" s="56"/>
      <c r="BB1664" s="56"/>
      <c r="BC1664" s="56"/>
      <c r="BD1664" s="56"/>
      <c r="BE1664" s="56"/>
      <c r="BF1664" s="56"/>
      <c r="BG1664" s="56"/>
      <c r="BH1664" s="56"/>
      <c r="BI1664" s="44"/>
      <c r="BP1664" s="9"/>
    </row>
    <row r="1665" spans="1:68">
      <c r="A1665" s="18"/>
      <c r="AM1665" s="74"/>
      <c r="AN1665" s="58"/>
      <c r="AO1665" s="56"/>
      <c r="AP1665" s="56"/>
      <c r="AQ1665" s="56"/>
      <c r="AS1665" s="71"/>
      <c r="AT1665" s="56"/>
      <c r="AU1665" s="56"/>
      <c r="AV1665" s="56"/>
      <c r="AW1665" s="56"/>
      <c r="AX1665" s="56"/>
      <c r="AY1665" s="56"/>
      <c r="AZ1665" s="56"/>
      <c r="BA1665" s="56"/>
      <c r="BB1665" s="56"/>
      <c r="BC1665" s="56"/>
      <c r="BD1665" s="56"/>
      <c r="BE1665" s="56"/>
      <c r="BF1665" s="56"/>
      <c r="BG1665" s="56"/>
      <c r="BH1665" s="56"/>
      <c r="BI1665" s="44"/>
      <c r="BP1665" s="9"/>
    </row>
    <row r="1666" spans="1:68">
      <c r="A1666" s="18"/>
      <c r="AM1666" s="74"/>
      <c r="AN1666" s="58"/>
      <c r="AO1666" s="56"/>
      <c r="AP1666" s="56"/>
      <c r="AQ1666" s="56"/>
      <c r="AS1666" s="71"/>
      <c r="AT1666" s="56"/>
      <c r="AU1666" s="56"/>
      <c r="AV1666" s="56"/>
      <c r="AW1666" s="56"/>
      <c r="AX1666" s="56"/>
      <c r="AY1666" s="56"/>
      <c r="AZ1666" s="56"/>
      <c r="BA1666" s="56"/>
      <c r="BB1666" s="56"/>
      <c r="BC1666" s="56"/>
      <c r="BD1666" s="56"/>
      <c r="BE1666" s="56"/>
      <c r="BF1666" s="56"/>
      <c r="BG1666" s="56"/>
      <c r="BH1666" s="56"/>
      <c r="BI1666" s="44"/>
      <c r="BP1666" s="9"/>
    </row>
    <row r="1667" spans="1:68">
      <c r="A1667" s="18"/>
      <c r="AM1667" s="74"/>
      <c r="AN1667" s="58"/>
      <c r="AO1667" s="56"/>
      <c r="AP1667" s="56"/>
      <c r="AQ1667" s="56"/>
      <c r="AS1667" s="71"/>
      <c r="AT1667" s="56"/>
      <c r="AU1667" s="56"/>
      <c r="AV1667" s="56"/>
      <c r="AW1667" s="56"/>
      <c r="AX1667" s="56"/>
      <c r="AY1667" s="56"/>
      <c r="AZ1667" s="56"/>
      <c r="BA1667" s="56"/>
      <c r="BB1667" s="56"/>
      <c r="BC1667" s="56"/>
      <c r="BD1667" s="56"/>
      <c r="BE1667" s="56"/>
      <c r="BF1667" s="56"/>
      <c r="BG1667" s="56"/>
      <c r="BH1667" s="56"/>
      <c r="BI1667" s="44"/>
      <c r="BP1667" s="9"/>
    </row>
    <row r="1668" spans="1:68">
      <c r="A1668" s="18"/>
      <c r="AM1668" s="74"/>
      <c r="AN1668" s="58"/>
      <c r="AO1668" s="56"/>
      <c r="AP1668" s="56"/>
      <c r="AQ1668" s="56"/>
      <c r="AS1668" s="71"/>
      <c r="AT1668" s="56"/>
      <c r="AU1668" s="56"/>
      <c r="AV1668" s="56"/>
      <c r="AW1668" s="56"/>
      <c r="AX1668" s="56"/>
      <c r="AY1668" s="56"/>
      <c r="AZ1668" s="56"/>
      <c r="BA1668" s="56"/>
      <c r="BB1668" s="56"/>
      <c r="BC1668" s="56"/>
      <c r="BD1668" s="56"/>
      <c r="BE1668" s="56"/>
      <c r="BF1668" s="56"/>
      <c r="BG1668" s="56"/>
      <c r="BH1668" s="56"/>
      <c r="BI1668" s="44"/>
      <c r="BP1668" s="9"/>
    </row>
    <row r="1669" spans="1:68">
      <c r="A1669" s="18"/>
      <c r="AM1669" s="74"/>
      <c r="AN1669" s="58"/>
      <c r="AO1669" s="56"/>
      <c r="AP1669" s="56"/>
      <c r="AQ1669" s="56"/>
      <c r="AS1669" s="71"/>
      <c r="AT1669" s="56"/>
      <c r="AU1669" s="56"/>
      <c r="AV1669" s="56"/>
      <c r="AW1669" s="56"/>
      <c r="AX1669" s="56"/>
      <c r="AY1669" s="56"/>
      <c r="AZ1669" s="56"/>
      <c r="BA1669" s="56"/>
      <c r="BB1669" s="56"/>
      <c r="BC1669" s="56"/>
      <c r="BD1669" s="56"/>
      <c r="BE1669" s="56"/>
      <c r="BF1669" s="56"/>
      <c r="BG1669" s="56"/>
      <c r="BH1669" s="56"/>
      <c r="BI1669" s="44"/>
      <c r="BP1669" s="9"/>
    </row>
    <row r="1670" spans="1:68">
      <c r="A1670" s="18"/>
      <c r="AM1670" s="74"/>
      <c r="AN1670" s="58"/>
      <c r="AO1670" s="56"/>
      <c r="AP1670" s="56"/>
      <c r="AQ1670" s="56"/>
      <c r="AS1670" s="71"/>
      <c r="AT1670" s="56"/>
      <c r="AU1670" s="56"/>
      <c r="AV1670" s="56"/>
      <c r="AW1670" s="56"/>
      <c r="AX1670" s="56"/>
      <c r="AY1670" s="56"/>
      <c r="AZ1670" s="56"/>
      <c r="BA1670" s="56"/>
      <c r="BB1670" s="56"/>
      <c r="BC1670" s="56"/>
      <c r="BD1670" s="56"/>
      <c r="BE1670" s="56"/>
      <c r="BF1670" s="56"/>
      <c r="BG1670" s="56"/>
      <c r="BH1670" s="56"/>
      <c r="BI1670" s="44"/>
      <c r="BP1670" s="9"/>
    </row>
    <row r="1671" spans="1:68">
      <c r="A1671" s="18"/>
      <c r="AM1671" s="74"/>
      <c r="AN1671" s="58"/>
      <c r="AO1671" s="56"/>
      <c r="AP1671" s="56"/>
      <c r="AQ1671" s="56"/>
      <c r="AS1671" s="71"/>
      <c r="AT1671" s="56"/>
      <c r="AU1671" s="56"/>
      <c r="AV1671" s="56"/>
      <c r="AW1671" s="56"/>
      <c r="AX1671" s="56"/>
      <c r="AY1671" s="56"/>
      <c r="AZ1671" s="56"/>
      <c r="BA1671" s="56"/>
      <c r="BB1671" s="56"/>
      <c r="BC1671" s="56"/>
      <c r="BD1671" s="56"/>
      <c r="BE1671" s="56"/>
      <c r="BF1671" s="56"/>
      <c r="BG1671" s="56"/>
      <c r="BH1671" s="56"/>
      <c r="BI1671" s="44"/>
      <c r="BP1671" s="9"/>
    </row>
    <row r="1672" spans="1:68">
      <c r="A1672" s="18"/>
      <c r="AM1672" s="74"/>
      <c r="AN1672" s="58"/>
      <c r="AO1672" s="56"/>
      <c r="AP1672" s="56"/>
      <c r="AQ1672" s="56"/>
      <c r="AS1672" s="71"/>
      <c r="AT1672" s="56"/>
      <c r="AU1672" s="56"/>
      <c r="AV1672" s="56"/>
      <c r="AW1672" s="56"/>
      <c r="AX1672" s="56"/>
      <c r="AY1672" s="56"/>
      <c r="AZ1672" s="56"/>
      <c r="BA1672" s="56"/>
      <c r="BB1672" s="56"/>
      <c r="BC1672" s="56"/>
      <c r="BD1672" s="56"/>
      <c r="BE1672" s="56"/>
      <c r="BF1672" s="56"/>
      <c r="BG1672" s="56"/>
      <c r="BH1672" s="56"/>
      <c r="BI1672" s="44"/>
      <c r="BP1672" s="9"/>
    </row>
    <row r="1673" spans="1:68">
      <c r="A1673" s="18"/>
      <c r="AM1673" s="74"/>
      <c r="AN1673" s="58"/>
      <c r="AO1673" s="56"/>
      <c r="AP1673" s="56"/>
      <c r="AQ1673" s="56"/>
      <c r="AS1673" s="71"/>
      <c r="AT1673" s="56"/>
      <c r="AU1673" s="56"/>
      <c r="AV1673" s="56"/>
      <c r="AW1673" s="56"/>
      <c r="AX1673" s="56"/>
      <c r="AY1673" s="56"/>
      <c r="AZ1673" s="56"/>
      <c r="BA1673" s="56"/>
      <c r="BB1673" s="56"/>
      <c r="BC1673" s="56"/>
      <c r="BD1673" s="56"/>
      <c r="BE1673" s="56"/>
      <c r="BF1673" s="56"/>
      <c r="BG1673" s="56"/>
      <c r="BH1673" s="56"/>
      <c r="BI1673" s="44"/>
      <c r="BP1673" s="9"/>
    </row>
    <row r="1674" spans="1:68">
      <c r="A1674" s="18"/>
      <c r="AM1674" s="74"/>
      <c r="AN1674" s="58"/>
      <c r="AO1674" s="56"/>
      <c r="AP1674" s="56"/>
      <c r="AQ1674" s="56"/>
      <c r="AS1674" s="71"/>
      <c r="AT1674" s="56"/>
      <c r="AU1674" s="56"/>
      <c r="AV1674" s="56"/>
      <c r="AW1674" s="56"/>
      <c r="AX1674" s="56"/>
      <c r="AY1674" s="56"/>
      <c r="AZ1674" s="56"/>
      <c r="BA1674" s="56"/>
      <c r="BB1674" s="56"/>
      <c r="BC1674" s="56"/>
      <c r="BD1674" s="56"/>
      <c r="BE1674" s="56"/>
      <c r="BF1674" s="56"/>
      <c r="BG1674" s="56"/>
      <c r="BH1674" s="56"/>
      <c r="BI1674" s="44"/>
      <c r="BP1674" s="9"/>
    </row>
    <row r="1675" spans="1:68">
      <c r="A1675" s="18"/>
      <c r="AM1675" s="74"/>
      <c r="AN1675" s="58"/>
      <c r="AO1675" s="56"/>
      <c r="AP1675" s="56"/>
      <c r="AQ1675" s="56"/>
      <c r="AS1675" s="71"/>
      <c r="AT1675" s="56"/>
      <c r="AU1675" s="56"/>
      <c r="AV1675" s="56"/>
      <c r="AW1675" s="56"/>
      <c r="AX1675" s="56"/>
      <c r="AY1675" s="56"/>
      <c r="AZ1675" s="56"/>
      <c r="BA1675" s="56"/>
      <c r="BB1675" s="56"/>
      <c r="BC1675" s="56"/>
      <c r="BD1675" s="56"/>
      <c r="BE1675" s="56"/>
      <c r="BF1675" s="56"/>
      <c r="BG1675" s="56"/>
      <c r="BH1675" s="56"/>
      <c r="BI1675" s="44"/>
      <c r="BP1675" s="9"/>
    </row>
    <row r="1676" spans="1:68">
      <c r="A1676" s="18"/>
      <c r="AM1676" s="74"/>
      <c r="AN1676" s="58"/>
      <c r="AO1676" s="56"/>
      <c r="AP1676" s="56"/>
      <c r="AQ1676" s="56"/>
      <c r="AS1676" s="71"/>
      <c r="AT1676" s="56"/>
      <c r="AU1676" s="56"/>
      <c r="AV1676" s="56"/>
      <c r="AW1676" s="56"/>
      <c r="AX1676" s="56"/>
      <c r="AY1676" s="56"/>
      <c r="AZ1676" s="56"/>
      <c r="BA1676" s="56"/>
      <c r="BB1676" s="56"/>
      <c r="BC1676" s="56"/>
      <c r="BD1676" s="56"/>
      <c r="BE1676" s="56"/>
      <c r="BF1676" s="56"/>
      <c r="BG1676" s="56"/>
      <c r="BH1676" s="56"/>
      <c r="BI1676" s="44"/>
      <c r="BP1676" s="9"/>
    </row>
    <row r="1677" spans="1:68">
      <c r="A1677" s="18"/>
      <c r="AM1677" s="74"/>
      <c r="AN1677" s="58"/>
      <c r="AO1677" s="56"/>
      <c r="AP1677" s="56"/>
      <c r="AQ1677" s="56"/>
      <c r="AS1677" s="71"/>
      <c r="AT1677" s="56"/>
      <c r="AU1677" s="56"/>
      <c r="AV1677" s="56"/>
      <c r="AW1677" s="56"/>
      <c r="AX1677" s="56"/>
      <c r="AY1677" s="56"/>
      <c r="AZ1677" s="56"/>
      <c r="BA1677" s="56"/>
      <c r="BB1677" s="56"/>
      <c r="BC1677" s="56"/>
      <c r="BD1677" s="56"/>
      <c r="BE1677" s="56"/>
      <c r="BF1677" s="56"/>
      <c r="BG1677" s="56"/>
      <c r="BH1677" s="56"/>
      <c r="BI1677" s="44"/>
      <c r="BP1677" s="9"/>
    </row>
    <row r="1678" spans="1:68">
      <c r="A1678" s="18"/>
      <c r="AM1678" s="74"/>
      <c r="AN1678" s="58"/>
      <c r="AO1678" s="56"/>
      <c r="AP1678" s="56"/>
      <c r="AQ1678" s="56"/>
      <c r="AS1678" s="71"/>
      <c r="AT1678" s="56"/>
      <c r="AU1678" s="56"/>
      <c r="AV1678" s="56"/>
      <c r="AW1678" s="56"/>
      <c r="AX1678" s="56"/>
      <c r="AY1678" s="56"/>
      <c r="AZ1678" s="56"/>
      <c r="BA1678" s="56"/>
      <c r="BB1678" s="56"/>
      <c r="BC1678" s="56"/>
      <c r="BD1678" s="56"/>
      <c r="BE1678" s="56"/>
      <c r="BF1678" s="56"/>
      <c r="BG1678" s="56"/>
      <c r="BH1678" s="56"/>
      <c r="BI1678" s="44"/>
      <c r="BP1678" s="9"/>
    </row>
    <row r="1679" spans="1:68">
      <c r="A1679" s="18"/>
      <c r="AM1679" s="74"/>
      <c r="AN1679" s="58"/>
      <c r="AO1679" s="56"/>
      <c r="AP1679" s="56"/>
      <c r="AQ1679" s="56"/>
      <c r="AS1679" s="71"/>
      <c r="AT1679" s="56"/>
      <c r="AU1679" s="56"/>
      <c r="AV1679" s="56"/>
      <c r="AW1679" s="56"/>
      <c r="AX1679" s="56"/>
      <c r="AY1679" s="56"/>
      <c r="AZ1679" s="56"/>
      <c r="BA1679" s="56"/>
      <c r="BB1679" s="56"/>
      <c r="BC1679" s="56"/>
      <c r="BD1679" s="56"/>
      <c r="BE1679" s="56"/>
      <c r="BF1679" s="56"/>
      <c r="BG1679" s="56"/>
      <c r="BH1679" s="56"/>
      <c r="BI1679" s="44"/>
      <c r="BP1679" s="9"/>
    </row>
    <row r="1680" spans="1:68">
      <c r="A1680" s="18"/>
      <c r="AM1680" s="74"/>
      <c r="AN1680" s="58"/>
      <c r="AO1680" s="56"/>
      <c r="AP1680" s="56"/>
      <c r="AQ1680" s="56"/>
      <c r="AS1680" s="71"/>
      <c r="AT1680" s="56"/>
      <c r="AU1680" s="56"/>
      <c r="AV1680" s="56"/>
      <c r="AW1680" s="56"/>
      <c r="AX1680" s="56"/>
      <c r="AY1680" s="56"/>
      <c r="AZ1680" s="56"/>
      <c r="BA1680" s="56"/>
      <c r="BB1680" s="56"/>
      <c r="BC1680" s="56"/>
      <c r="BD1680" s="56"/>
      <c r="BE1680" s="56"/>
      <c r="BF1680" s="56"/>
      <c r="BG1680" s="56"/>
      <c r="BH1680" s="56"/>
      <c r="BI1680" s="44"/>
      <c r="BP1680" s="9"/>
    </row>
    <row r="1681" spans="1:68">
      <c r="A1681" s="18"/>
      <c r="AM1681" s="74"/>
      <c r="AN1681" s="58"/>
      <c r="AO1681" s="56"/>
      <c r="AP1681" s="56"/>
      <c r="AQ1681" s="56"/>
      <c r="AS1681" s="71"/>
      <c r="AT1681" s="56"/>
      <c r="AU1681" s="56"/>
      <c r="AV1681" s="56"/>
      <c r="AW1681" s="56"/>
      <c r="AX1681" s="56"/>
      <c r="AY1681" s="56"/>
      <c r="AZ1681" s="56"/>
      <c r="BA1681" s="56"/>
      <c r="BB1681" s="56"/>
      <c r="BC1681" s="56"/>
      <c r="BD1681" s="56"/>
      <c r="BE1681" s="56"/>
      <c r="BF1681" s="56"/>
      <c r="BG1681" s="56"/>
      <c r="BH1681" s="56"/>
      <c r="BI1681" s="44"/>
      <c r="BP1681" s="9"/>
    </row>
    <row r="1682" spans="1:68">
      <c r="A1682" s="18"/>
      <c r="AM1682" s="74"/>
      <c r="AN1682" s="58"/>
      <c r="AO1682" s="56"/>
      <c r="AP1682" s="56"/>
      <c r="AQ1682" s="56"/>
      <c r="AS1682" s="71"/>
      <c r="AT1682" s="56"/>
      <c r="AU1682" s="56"/>
      <c r="AV1682" s="56"/>
      <c r="AW1682" s="56"/>
      <c r="AX1682" s="56"/>
      <c r="AY1682" s="56"/>
      <c r="AZ1682" s="56"/>
      <c r="BA1682" s="56"/>
      <c r="BB1682" s="56"/>
      <c r="BC1682" s="56"/>
      <c r="BD1682" s="56"/>
      <c r="BE1682" s="56"/>
      <c r="BF1682" s="56"/>
      <c r="BG1682" s="56"/>
      <c r="BH1682" s="56"/>
      <c r="BI1682" s="44"/>
      <c r="BP1682" s="9"/>
    </row>
    <row r="1683" spans="1:68">
      <c r="A1683" s="18"/>
      <c r="AM1683" s="74"/>
      <c r="AN1683" s="58"/>
      <c r="AO1683" s="56"/>
      <c r="AP1683" s="56"/>
      <c r="AQ1683" s="56"/>
      <c r="AS1683" s="71"/>
      <c r="AT1683" s="56"/>
      <c r="AU1683" s="56"/>
      <c r="AV1683" s="56"/>
      <c r="AW1683" s="56"/>
      <c r="AX1683" s="56"/>
      <c r="AY1683" s="56"/>
      <c r="AZ1683" s="56"/>
      <c r="BA1683" s="56"/>
      <c r="BB1683" s="56"/>
      <c r="BC1683" s="56"/>
      <c r="BD1683" s="56"/>
      <c r="BE1683" s="56"/>
      <c r="BF1683" s="56"/>
      <c r="BG1683" s="56"/>
      <c r="BH1683" s="56"/>
      <c r="BI1683" s="44"/>
      <c r="BP1683" s="9"/>
    </row>
    <row r="1684" spans="1:68">
      <c r="A1684" s="18"/>
      <c r="AM1684" s="74"/>
      <c r="AN1684" s="58"/>
      <c r="AO1684" s="56"/>
      <c r="AP1684" s="56"/>
      <c r="AQ1684" s="56"/>
      <c r="AS1684" s="71"/>
      <c r="AT1684" s="56"/>
      <c r="AU1684" s="56"/>
      <c r="AV1684" s="56"/>
      <c r="AW1684" s="56"/>
      <c r="AX1684" s="56"/>
      <c r="AY1684" s="56"/>
      <c r="AZ1684" s="56"/>
      <c r="BA1684" s="56"/>
      <c r="BB1684" s="56"/>
      <c r="BC1684" s="56"/>
      <c r="BD1684" s="56"/>
      <c r="BE1684" s="56"/>
      <c r="BF1684" s="56"/>
      <c r="BG1684" s="56"/>
      <c r="BH1684" s="56"/>
      <c r="BI1684" s="44"/>
      <c r="BP1684" s="9"/>
    </row>
    <row r="1685" spans="1:68">
      <c r="A1685" s="18"/>
      <c r="AM1685" s="74"/>
      <c r="AN1685" s="58"/>
      <c r="AO1685" s="56"/>
      <c r="AP1685" s="56"/>
      <c r="AQ1685" s="56"/>
      <c r="AS1685" s="71"/>
      <c r="AT1685" s="56"/>
      <c r="AU1685" s="56"/>
      <c r="AV1685" s="56"/>
      <c r="AW1685" s="56"/>
      <c r="AX1685" s="56"/>
      <c r="AY1685" s="56"/>
      <c r="AZ1685" s="56"/>
      <c r="BA1685" s="56"/>
      <c r="BB1685" s="56"/>
      <c r="BC1685" s="56"/>
      <c r="BD1685" s="56"/>
      <c r="BE1685" s="56"/>
      <c r="BF1685" s="56"/>
      <c r="BG1685" s="56"/>
      <c r="BH1685" s="56"/>
      <c r="BI1685" s="44"/>
      <c r="BP1685" s="9"/>
    </row>
    <row r="1686" spans="1:68">
      <c r="A1686" s="18"/>
      <c r="AM1686" s="74"/>
      <c r="AN1686" s="58"/>
      <c r="AO1686" s="56"/>
      <c r="AP1686" s="56"/>
      <c r="AQ1686" s="56"/>
      <c r="AS1686" s="71"/>
      <c r="AT1686" s="56"/>
      <c r="AU1686" s="56"/>
      <c r="AV1686" s="56"/>
      <c r="AW1686" s="56"/>
      <c r="AX1686" s="56"/>
      <c r="AY1686" s="56"/>
      <c r="AZ1686" s="56"/>
      <c r="BA1686" s="56"/>
      <c r="BB1686" s="56"/>
      <c r="BC1686" s="56"/>
      <c r="BD1686" s="56"/>
      <c r="BE1686" s="56"/>
      <c r="BF1686" s="56"/>
      <c r="BG1686" s="56"/>
      <c r="BH1686" s="56"/>
      <c r="BI1686" s="44"/>
      <c r="BP1686" s="9"/>
    </row>
    <row r="1687" spans="1:68">
      <c r="A1687" s="18"/>
      <c r="AM1687" s="74"/>
      <c r="AN1687" s="58"/>
      <c r="AO1687" s="56"/>
      <c r="AP1687" s="56"/>
      <c r="AQ1687" s="56"/>
      <c r="AS1687" s="71"/>
      <c r="AT1687" s="56"/>
      <c r="AU1687" s="56"/>
      <c r="AV1687" s="56"/>
      <c r="AW1687" s="56"/>
      <c r="AX1687" s="56"/>
      <c r="AY1687" s="56"/>
      <c r="AZ1687" s="56"/>
      <c r="BA1687" s="56"/>
      <c r="BB1687" s="56"/>
      <c r="BC1687" s="56"/>
      <c r="BD1687" s="56"/>
      <c r="BE1687" s="56"/>
      <c r="BF1687" s="56"/>
      <c r="BG1687" s="56"/>
      <c r="BH1687" s="56"/>
      <c r="BI1687" s="44"/>
      <c r="BP1687" s="9"/>
    </row>
    <row r="1688" spans="1:68">
      <c r="A1688" s="18"/>
      <c r="AM1688" s="74"/>
      <c r="AN1688" s="58"/>
      <c r="AO1688" s="56"/>
      <c r="AP1688" s="56"/>
      <c r="AQ1688" s="56"/>
      <c r="AS1688" s="71"/>
      <c r="AT1688" s="56"/>
      <c r="AU1688" s="56"/>
      <c r="AV1688" s="56"/>
      <c r="AW1688" s="56"/>
      <c r="AX1688" s="56"/>
      <c r="AY1688" s="56"/>
      <c r="AZ1688" s="56"/>
      <c r="BA1688" s="56"/>
      <c r="BB1688" s="56"/>
      <c r="BC1688" s="56"/>
      <c r="BD1688" s="56"/>
      <c r="BE1688" s="56"/>
      <c r="BF1688" s="56"/>
      <c r="BG1688" s="56"/>
      <c r="BH1688" s="56"/>
      <c r="BI1688" s="44"/>
      <c r="BP1688" s="9"/>
    </row>
    <row r="1689" spans="1:68">
      <c r="A1689" s="18"/>
      <c r="AM1689" s="74"/>
      <c r="AN1689" s="58"/>
      <c r="AO1689" s="56"/>
      <c r="AP1689" s="56"/>
      <c r="AQ1689" s="56"/>
      <c r="AS1689" s="71"/>
      <c r="AT1689" s="56"/>
      <c r="AU1689" s="56"/>
      <c r="AV1689" s="56"/>
      <c r="AW1689" s="56"/>
      <c r="AX1689" s="56"/>
      <c r="AY1689" s="56"/>
      <c r="AZ1689" s="56"/>
      <c r="BA1689" s="56"/>
      <c r="BB1689" s="56"/>
      <c r="BC1689" s="56"/>
      <c r="BD1689" s="56"/>
      <c r="BE1689" s="56"/>
      <c r="BF1689" s="56"/>
      <c r="BG1689" s="56"/>
      <c r="BH1689" s="56"/>
      <c r="BI1689" s="44"/>
      <c r="BP1689" s="9"/>
    </row>
    <row r="1690" spans="1:68">
      <c r="A1690" s="18"/>
      <c r="AM1690" s="74"/>
      <c r="AN1690" s="58"/>
      <c r="AO1690" s="56"/>
      <c r="AP1690" s="56"/>
      <c r="AQ1690" s="56"/>
      <c r="AS1690" s="71"/>
      <c r="AT1690" s="56"/>
      <c r="AU1690" s="56"/>
      <c r="AV1690" s="56"/>
      <c r="AW1690" s="56"/>
      <c r="AX1690" s="56"/>
      <c r="AY1690" s="56"/>
      <c r="AZ1690" s="56"/>
      <c r="BA1690" s="56"/>
      <c r="BB1690" s="56"/>
      <c r="BC1690" s="56"/>
      <c r="BD1690" s="56"/>
      <c r="BE1690" s="56"/>
      <c r="BF1690" s="56"/>
      <c r="BG1690" s="56"/>
      <c r="BH1690" s="56"/>
      <c r="BI1690" s="44"/>
      <c r="BP1690" s="9"/>
    </row>
    <row r="1691" spans="1:68">
      <c r="A1691" s="18"/>
      <c r="AM1691" s="74"/>
      <c r="AN1691" s="58"/>
      <c r="AO1691" s="56"/>
      <c r="AP1691" s="56"/>
      <c r="AQ1691" s="56"/>
      <c r="AS1691" s="71"/>
      <c r="AT1691" s="56"/>
      <c r="AU1691" s="56"/>
      <c r="AV1691" s="56"/>
      <c r="AW1691" s="56"/>
      <c r="AX1691" s="56"/>
      <c r="AY1691" s="56"/>
      <c r="AZ1691" s="56"/>
      <c r="BA1691" s="56"/>
      <c r="BB1691" s="56"/>
      <c r="BC1691" s="56"/>
      <c r="BD1691" s="56"/>
      <c r="BE1691" s="56"/>
      <c r="BF1691" s="56"/>
      <c r="BG1691" s="56"/>
      <c r="BH1691" s="56"/>
      <c r="BI1691" s="44"/>
      <c r="BP1691" s="9"/>
    </row>
    <row r="1692" spans="1:68">
      <c r="A1692" s="18"/>
      <c r="AM1692" s="74"/>
      <c r="AN1692" s="58"/>
      <c r="AO1692" s="56"/>
      <c r="AP1692" s="56"/>
      <c r="AQ1692" s="56"/>
      <c r="AS1692" s="71"/>
      <c r="AT1692" s="56"/>
      <c r="AU1692" s="56"/>
      <c r="AV1692" s="56"/>
      <c r="AW1692" s="56"/>
      <c r="AX1692" s="56"/>
      <c r="AY1692" s="56"/>
      <c r="AZ1692" s="56"/>
      <c r="BA1692" s="56"/>
      <c r="BB1692" s="56"/>
      <c r="BC1692" s="56"/>
      <c r="BD1692" s="56"/>
      <c r="BE1692" s="56"/>
      <c r="BF1692" s="56"/>
      <c r="BG1692" s="56"/>
      <c r="BH1692" s="56"/>
      <c r="BI1692" s="44"/>
      <c r="BP1692" s="9"/>
    </row>
    <row r="1693" spans="1:68">
      <c r="A1693" s="18"/>
      <c r="AM1693" s="74"/>
      <c r="AN1693" s="58"/>
      <c r="AO1693" s="56"/>
      <c r="AP1693" s="56"/>
      <c r="AQ1693" s="56"/>
      <c r="AS1693" s="71"/>
      <c r="AT1693" s="56"/>
      <c r="AU1693" s="56"/>
      <c r="AV1693" s="56"/>
      <c r="AW1693" s="56"/>
      <c r="AX1693" s="56"/>
      <c r="AY1693" s="56"/>
      <c r="AZ1693" s="56"/>
      <c r="BA1693" s="56"/>
      <c r="BB1693" s="56"/>
      <c r="BC1693" s="56"/>
      <c r="BD1693" s="56"/>
      <c r="BE1693" s="56"/>
      <c r="BF1693" s="56"/>
      <c r="BG1693" s="56"/>
      <c r="BH1693" s="56"/>
      <c r="BI1693" s="44"/>
      <c r="BP1693" s="9"/>
    </row>
    <row r="1694" spans="1:68">
      <c r="A1694" s="18"/>
      <c r="AM1694" s="74"/>
      <c r="AN1694" s="58"/>
      <c r="AO1694" s="56"/>
      <c r="AP1694" s="56"/>
      <c r="AQ1694" s="56"/>
      <c r="AS1694" s="71"/>
      <c r="AT1694" s="56"/>
      <c r="AU1694" s="56"/>
      <c r="AV1694" s="56"/>
      <c r="AW1694" s="56"/>
      <c r="AX1694" s="56"/>
      <c r="AY1694" s="56"/>
      <c r="AZ1694" s="56"/>
      <c r="BA1694" s="56"/>
      <c r="BB1694" s="56"/>
      <c r="BC1694" s="56"/>
      <c r="BD1694" s="56"/>
      <c r="BE1694" s="56"/>
      <c r="BF1694" s="56"/>
      <c r="BG1694" s="56"/>
      <c r="BH1694" s="56"/>
      <c r="BI1694" s="44"/>
      <c r="BP1694" s="9"/>
    </row>
    <row r="1695" spans="1:68">
      <c r="A1695" s="18"/>
      <c r="AM1695" s="74"/>
      <c r="AN1695" s="58"/>
      <c r="AO1695" s="56"/>
      <c r="AP1695" s="56"/>
      <c r="AQ1695" s="56"/>
      <c r="AS1695" s="71"/>
      <c r="AT1695" s="56"/>
      <c r="AU1695" s="56"/>
      <c r="AV1695" s="56"/>
      <c r="AW1695" s="56"/>
      <c r="AX1695" s="56"/>
      <c r="AY1695" s="56"/>
      <c r="AZ1695" s="56"/>
      <c r="BA1695" s="56"/>
      <c r="BB1695" s="56"/>
      <c r="BC1695" s="56"/>
      <c r="BD1695" s="56"/>
      <c r="BE1695" s="56"/>
      <c r="BF1695" s="56"/>
      <c r="BG1695" s="56"/>
      <c r="BH1695" s="56"/>
      <c r="BI1695" s="44"/>
      <c r="BP1695" s="9"/>
    </row>
    <row r="1696" spans="1:68">
      <c r="A1696" s="18"/>
      <c r="AM1696" s="74"/>
      <c r="AN1696" s="58"/>
      <c r="AO1696" s="56"/>
      <c r="AP1696" s="56"/>
      <c r="AQ1696" s="56"/>
      <c r="AS1696" s="71"/>
      <c r="AT1696" s="56"/>
      <c r="AU1696" s="56"/>
      <c r="AV1696" s="56"/>
      <c r="AW1696" s="56"/>
      <c r="AX1696" s="56"/>
      <c r="AY1696" s="56"/>
      <c r="AZ1696" s="56"/>
      <c r="BA1696" s="56"/>
      <c r="BB1696" s="56"/>
      <c r="BC1696" s="56"/>
      <c r="BD1696" s="56"/>
      <c r="BE1696" s="56"/>
      <c r="BF1696" s="56"/>
      <c r="BG1696" s="56"/>
      <c r="BH1696" s="56"/>
      <c r="BI1696" s="44"/>
      <c r="BP1696" s="9"/>
    </row>
    <row r="1697" spans="1:68">
      <c r="A1697" s="18"/>
      <c r="AM1697" s="74"/>
      <c r="AN1697" s="58"/>
      <c r="AO1697" s="56"/>
      <c r="AP1697" s="56"/>
      <c r="AQ1697" s="56"/>
      <c r="AS1697" s="71"/>
      <c r="AT1697" s="56"/>
      <c r="AU1697" s="56"/>
      <c r="AV1697" s="56"/>
      <c r="AW1697" s="56"/>
      <c r="AX1697" s="56"/>
      <c r="AY1697" s="56"/>
      <c r="AZ1697" s="56"/>
      <c r="BA1697" s="56"/>
      <c r="BB1697" s="56"/>
      <c r="BC1697" s="56"/>
      <c r="BD1697" s="56"/>
      <c r="BE1697" s="56"/>
      <c r="BF1697" s="56"/>
      <c r="BG1697" s="56"/>
      <c r="BH1697" s="56"/>
      <c r="BI1697" s="44"/>
      <c r="BP1697" s="9"/>
    </row>
    <row r="1698" spans="1:68">
      <c r="A1698" s="18"/>
      <c r="AM1698" s="74"/>
      <c r="AN1698" s="58"/>
      <c r="AO1698" s="56"/>
      <c r="AP1698" s="56"/>
      <c r="AQ1698" s="56"/>
      <c r="AS1698" s="71"/>
      <c r="AT1698" s="56"/>
      <c r="AU1698" s="56"/>
      <c r="AV1698" s="56"/>
      <c r="AW1698" s="56"/>
      <c r="AX1698" s="56"/>
      <c r="AY1698" s="56"/>
      <c r="AZ1698" s="56"/>
      <c r="BA1698" s="56"/>
      <c r="BB1698" s="56"/>
      <c r="BC1698" s="56"/>
      <c r="BD1698" s="56"/>
      <c r="BE1698" s="56"/>
      <c r="BF1698" s="56"/>
      <c r="BG1698" s="56"/>
      <c r="BH1698" s="56"/>
      <c r="BI1698" s="44"/>
      <c r="BP1698" s="9"/>
    </row>
    <row r="1699" spans="1:68">
      <c r="A1699" s="18"/>
      <c r="AM1699" s="74"/>
      <c r="AN1699" s="58"/>
      <c r="AO1699" s="56"/>
      <c r="AP1699" s="56"/>
      <c r="AQ1699" s="56"/>
      <c r="AS1699" s="71"/>
      <c r="AT1699" s="56"/>
      <c r="AU1699" s="56"/>
      <c r="AV1699" s="56"/>
      <c r="AW1699" s="56"/>
      <c r="AX1699" s="56"/>
      <c r="AY1699" s="56"/>
      <c r="AZ1699" s="56"/>
      <c r="BA1699" s="56"/>
      <c r="BB1699" s="56"/>
      <c r="BC1699" s="56"/>
      <c r="BD1699" s="56"/>
      <c r="BE1699" s="56"/>
      <c r="BF1699" s="56"/>
      <c r="BG1699" s="56"/>
      <c r="BH1699" s="56"/>
      <c r="BI1699" s="44"/>
      <c r="BP1699" s="9"/>
    </row>
    <row r="1700" spans="1:68">
      <c r="A1700" s="18"/>
      <c r="AM1700" s="74"/>
      <c r="AN1700" s="58"/>
      <c r="AO1700" s="56"/>
      <c r="AP1700" s="56"/>
      <c r="AQ1700" s="56"/>
      <c r="AS1700" s="71"/>
      <c r="AT1700" s="56"/>
      <c r="AU1700" s="56"/>
      <c r="AV1700" s="56"/>
      <c r="AW1700" s="56"/>
      <c r="AX1700" s="56"/>
      <c r="AY1700" s="56"/>
      <c r="AZ1700" s="56"/>
      <c r="BA1700" s="56"/>
      <c r="BB1700" s="56"/>
      <c r="BC1700" s="56"/>
      <c r="BD1700" s="56"/>
      <c r="BE1700" s="56"/>
      <c r="BF1700" s="56"/>
      <c r="BG1700" s="56"/>
      <c r="BH1700" s="56"/>
      <c r="BI1700" s="44"/>
      <c r="BP1700" s="9"/>
    </row>
    <row r="1701" spans="1:68">
      <c r="A1701" s="18"/>
      <c r="AM1701" s="74"/>
      <c r="AN1701" s="58"/>
      <c r="AO1701" s="56"/>
      <c r="AP1701" s="56"/>
      <c r="AQ1701" s="56"/>
      <c r="AS1701" s="71"/>
      <c r="AT1701" s="56"/>
      <c r="AU1701" s="56"/>
      <c r="AV1701" s="56"/>
      <c r="AW1701" s="56"/>
      <c r="AX1701" s="56"/>
      <c r="AY1701" s="56"/>
      <c r="AZ1701" s="56"/>
      <c r="BA1701" s="56"/>
      <c r="BB1701" s="56"/>
      <c r="BC1701" s="56"/>
      <c r="BD1701" s="56"/>
      <c r="BE1701" s="56"/>
      <c r="BF1701" s="56"/>
      <c r="BG1701" s="56"/>
      <c r="BH1701" s="56"/>
      <c r="BI1701" s="44"/>
      <c r="BP1701" s="9"/>
    </row>
    <row r="1702" spans="1:68">
      <c r="A1702" s="18"/>
      <c r="AM1702" s="74"/>
      <c r="AN1702" s="58"/>
      <c r="AO1702" s="56"/>
      <c r="AP1702" s="56"/>
      <c r="AQ1702" s="56"/>
      <c r="AS1702" s="71"/>
      <c r="AT1702" s="56"/>
      <c r="AU1702" s="56"/>
      <c r="AV1702" s="56"/>
      <c r="AW1702" s="56"/>
      <c r="AX1702" s="56"/>
      <c r="AY1702" s="56"/>
      <c r="AZ1702" s="56"/>
      <c r="BA1702" s="56"/>
      <c r="BB1702" s="56"/>
      <c r="BC1702" s="56"/>
      <c r="BD1702" s="56"/>
      <c r="BE1702" s="56"/>
      <c r="BF1702" s="56"/>
      <c r="BG1702" s="56"/>
      <c r="BH1702" s="56"/>
      <c r="BI1702" s="44"/>
      <c r="BP1702" s="9"/>
    </row>
    <row r="1703" spans="1:68">
      <c r="A1703" s="18"/>
      <c r="AM1703" s="74"/>
      <c r="AN1703" s="58"/>
      <c r="AO1703" s="56"/>
      <c r="AP1703" s="56"/>
      <c r="AQ1703" s="56"/>
      <c r="AS1703" s="71"/>
      <c r="AT1703" s="56"/>
      <c r="AU1703" s="56"/>
      <c r="AV1703" s="56"/>
      <c r="AW1703" s="56"/>
      <c r="AX1703" s="56"/>
      <c r="AY1703" s="56"/>
      <c r="AZ1703" s="56"/>
      <c r="BA1703" s="56"/>
      <c r="BB1703" s="56"/>
      <c r="BC1703" s="56"/>
      <c r="BD1703" s="56"/>
      <c r="BE1703" s="56"/>
      <c r="BF1703" s="56"/>
      <c r="BG1703" s="56"/>
      <c r="BH1703" s="56"/>
      <c r="BI1703" s="44"/>
      <c r="BP1703" s="9"/>
    </row>
    <row r="1704" spans="1:68">
      <c r="A1704" s="18"/>
      <c r="AM1704" s="74"/>
      <c r="AN1704" s="58"/>
      <c r="AO1704" s="56"/>
      <c r="AP1704" s="56"/>
      <c r="AQ1704" s="56"/>
      <c r="AS1704" s="71"/>
      <c r="AT1704" s="56"/>
      <c r="AU1704" s="56"/>
      <c r="AV1704" s="56"/>
      <c r="AW1704" s="56"/>
      <c r="AX1704" s="56"/>
      <c r="AY1704" s="56"/>
      <c r="AZ1704" s="56"/>
      <c r="BA1704" s="56"/>
      <c r="BB1704" s="56"/>
      <c r="BC1704" s="56"/>
      <c r="BD1704" s="56"/>
      <c r="BE1704" s="56"/>
      <c r="BF1704" s="56"/>
      <c r="BG1704" s="56"/>
      <c r="BH1704" s="56"/>
      <c r="BI1704" s="44"/>
      <c r="BP1704" s="9"/>
    </row>
    <row r="1705" spans="1:68">
      <c r="A1705" s="18"/>
      <c r="AM1705" s="74"/>
      <c r="AN1705" s="58"/>
      <c r="AO1705" s="56"/>
      <c r="AP1705" s="56"/>
      <c r="AQ1705" s="56"/>
      <c r="AS1705" s="71"/>
      <c r="AT1705" s="56"/>
      <c r="AU1705" s="56"/>
      <c r="AV1705" s="56"/>
      <c r="AW1705" s="56"/>
      <c r="AX1705" s="56"/>
      <c r="AY1705" s="56"/>
      <c r="AZ1705" s="56"/>
      <c r="BA1705" s="56"/>
      <c r="BB1705" s="56"/>
      <c r="BC1705" s="56"/>
      <c r="BD1705" s="56"/>
      <c r="BE1705" s="56"/>
      <c r="BF1705" s="56"/>
      <c r="BG1705" s="56"/>
      <c r="BH1705" s="56"/>
      <c r="BI1705" s="44"/>
      <c r="BP1705" s="9"/>
    </row>
    <row r="1706" spans="1:68">
      <c r="A1706" s="18"/>
      <c r="AM1706" s="74"/>
      <c r="AN1706" s="58"/>
      <c r="AO1706" s="56"/>
      <c r="AP1706" s="56"/>
      <c r="AQ1706" s="56"/>
      <c r="AS1706" s="71"/>
      <c r="AT1706" s="56"/>
      <c r="AU1706" s="56"/>
      <c r="AV1706" s="56"/>
      <c r="AW1706" s="56"/>
      <c r="AX1706" s="56"/>
      <c r="AY1706" s="56"/>
      <c r="AZ1706" s="56"/>
      <c r="BA1706" s="56"/>
      <c r="BB1706" s="56"/>
      <c r="BC1706" s="56"/>
      <c r="BD1706" s="56"/>
      <c r="BE1706" s="56"/>
      <c r="BF1706" s="56"/>
      <c r="BG1706" s="56"/>
      <c r="BH1706" s="56"/>
      <c r="BI1706" s="44"/>
      <c r="BP1706" s="9"/>
    </row>
    <row r="1707" spans="1:68">
      <c r="A1707" s="18"/>
      <c r="AM1707" s="74"/>
      <c r="AN1707" s="58"/>
      <c r="AO1707" s="56"/>
      <c r="AP1707" s="56"/>
      <c r="AQ1707" s="56"/>
      <c r="AS1707" s="71"/>
      <c r="AT1707" s="56"/>
      <c r="AU1707" s="56"/>
      <c r="AV1707" s="56"/>
      <c r="AW1707" s="56"/>
      <c r="AX1707" s="56"/>
      <c r="AY1707" s="56"/>
      <c r="AZ1707" s="56"/>
      <c r="BA1707" s="56"/>
      <c r="BB1707" s="56"/>
      <c r="BC1707" s="56"/>
      <c r="BD1707" s="56"/>
      <c r="BE1707" s="56"/>
      <c r="BF1707" s="56"/>
      <c r="BG1707" s="56"/>
      <c r="BH1707" s="56"/>
      <c r="BI1707" s="44"/>
      <c r="BP1707" s="9"/>
    </row>
    <row r="1708" spans="1:68">
      <c r="A1708" s="18"/>
      <c r="AM1708" s="74"/>
      <c r="AN1708" s="58"/>
      <c r="AO1708" s="56"/>
      <c r="AP1708" s="56"/>
      <c r="AQ1708" s="56"/>
      <c r="AS1708" s="71"/>
      <c r="AT1708" s="56"/>
      <c r="AU1708" s="56"/>
      <c r="AV1708" s="56"/>
      <c r="AW1708" s="56"/>
      <c r="AX1708" s="56"/>
      <c r="AY1708" s="56"/>
      <c r="AZ1708" s="56"/>
      <c r="BA1708" s="56"/>
      <c r="BB1708" s="56"/>
      <c r="BC1708" s="56"/>
      <c r="BD1708" s="56"/>
      <c r="BE1708" s="56"/>
      <c r="BF1708" s="56"/>
      <c r="BG1708" s="56"/>
      <c r="BH1708" s="56"/>
      <c r="BI1708" s="44"/>
      <c r="BP1708" s="9"/>
    </row>
    <row r="1709" spans="1:68">
      <c r="A1709" s="18"/>
      <c r="AM1709" s="74"/>
      <c r="AN1709" s="58"/>
      <c r="AO1709" s="56"/>
      <c r="AP1709" s="56"/>
      <c r="AQ1709" s="56"/>
      <c r="AS1709" s="71"/>
      <c r="AT1709" s="56"/>
      <c r="AU1709" s="56"/>
      <c r="AV1709" s="56"/>
      <c r="AW1709" s="56"/>
      <c r="AX1709" s="56"/>
      <c r="AY1709" s="56"/>
      <c r="AZ1709" s="56"/>
      <c r="BA1709" s="56"/>
      <c r="BB1709" s="56"/>
      <c r="BC1709" s="56"/>
      <c r="BD1709" s="56"/>
      <c r="BE1709" s="56"/>
      <c r="BF1709" s="56"/>
      <c r="BG1709" s="56"/>
      <c r="BH1709" s="56"/>
      <c r="BI1709" s="44"/>
      <c r="BP1709" s="9"/>
    </row>
    <row r="1710" spans="1:68">
      <c r="A1710" s="18"/>
      <c r="AM1710" s="74"/>
      <c r="AN1710" s="58"/>
      <c r="AO1710" s="56"/>
      <c r="AP1710" s="56"/>
      <c r="AQ1710" s="56"/>
      <c r="AS1710" s="71"/>
      <c r="AT1710" s="56"/>
      <c r="AU1710" s="56"/>
      <c r="AV1710" s="56"/>
      <c r="AW1710" s="56"/>
      <c r="AX1710" s="56"/>
      <c r="AY1710" s="56"/>
      <c r="AZ1710" s="56"/>
      <c r="BA1710" s="56"/>
      <c r="BB1710" s="56"/>
      <c r="BC1710" s="56"/>
      <c r="BD1710" s="56"/>
      <c r="BE1710" s="56"/>
      <c r="BF1710" s="56"/>
      <c r="BG1710" s="56"/>
      <c r="BH1710" s="56"/>
      <c r="BI1710" s="44"/>
      <c r="BP1710" s="9"/>
    </row>
    <row r="1711" spans="1:68">
      <c r="A1711" s="18"/>
      <c r="AM1711" s="74"/>
      <c r="AN1711" s="58"/>
      <c r="AO1711" s="56"/>
      <c r="AP1711" s="56"/>
      <c r="AQ1711" s="56"/>
      <c r="AS1711" s="71"/>
      <c r="AT1711" s="56"/>
      <c r="AU1711" s="56"/>
      <c r="AV1711" s="56"/>
      <c r="AW1711" s="56"/>
      <c r="AX1711" s="56"/>
      <c r="AY1711" s="56"/>
      <c r="AZ1711" s="56"/>
      <c r="BA1711" s="56"/>
      <c r="BB1711" s="56"/>
      <c r="BC1711" s="56"/>
      <c r="BD1711" s="56"/>
      <c r="BE1711" s="56"/>
      <c r="BF1711" s="56"/>
      <c r="BG1711" s="56"/>
      <c r="BH1711" s="56"/>
      <c r="BI1711" s="44"/>
      <c r="BP1711" s="9"/>
    </row>
    <row r="1712" spans="1:68">
      <c r="A1712" s="18"/>
      <c r="AM1712" s="74"/>
      <c r="AN1712" s="58"/>
      <c r="AO1712" s="56"/>
      <c r="AP1712" s="56"/>
      <c r="AQ1712" s="56"/>
      <c r="AS1712" s="71"/>
      <c r="AT1712" s="56"/>
      <c r="AU1712" s="56"/>
      <c r="AV1712" s="56"/>
      <c r="AW1712" s="56"/>
      <c r="AX1712" s="56"/>
      <c r="AY1712" s="56"/>
      <c r="AZ1712" s="56"/>
      <c r="BA1712" s="56"/>
      <c r="BB1712" s="56"/>
      <c r="BC1712" s="56"/>
      <c r="BD1712" s="56"/>
      <c r="BE1712" s="56"/>
      <c r="BF1712" s="56"/>
      <c r="BG1712" s="56"/>
      <c r="BH1712" s="56"/>
      <c r="BI1712" s="44"/>
      <c r="BP1712" s="9"/>
    </row>
    <row r="1713" spans="1:68">
      <c r="A1713" s="18"/>
      <c r="AM1713" s="74"/>
      <c r="AN1713" s="58"/>
      <c r="AO1713" s="56"/>
      <c r="AP1713" s="56"/>
      <c r="AQ1713" s="56"/>
      <c r="AS1713" s="71"/>
      <c r="AT1713" s="56"/>
      <c r="AU1713" s="56"/>
      <c r="AV1713" s="56"/>
      <c r="AW1713" s="56"/>
      <c r="AX1713" s="56"/>
      <c r="AY1713" s="56"/>
      <c r="AZ1713" s="56"/>
      <c r="BA1713" s="56"/>
      <c r="BB1713" s="56"/>
      <c r="BC1713" s="56"/>
      <c r="BD1713" s="56"/>
      <c r="BE1713" s="56"/>
      <c r="BF1713" s="56"/>
      <c r="BG1713" s="56"/>
      <c r="BH1713" s="56"/>
      <c r="BI1713" s="44"/>
      <c r="BP1713" s="9"/>
    </row>
    <row r="1714" spans="1:68">
      <c r="A1714" s="18"/>
      <c r="AM1714" s="74"/>
      <c r="AN1714" s="58"/>
      <c r="AO1714" s="56"/>
      <c r="AP1714" s="56"/>
      <c r="AQ1714" s="56"/>
      <c r="AS1714" s="71"/>
      <c r="AT1714" s="56"/>
      <c r="AU1714" s="56"/>
      <c r="AV1714" s="56"/>
      <c r="AW1714" s="56"/>
      <c r="AX1714" s="56"/>
      <c r="AY1714" s="56"/>
      <c r="AZ1714" s="56"/>
      <c r="BA1714" s="56"/>
      <c r="BB1714" s="56"/>
      <c r="BC1714" s="56"/>
      <c r="BD1714" s="56"/>
      <c r="BE1714" s="56"/>
      <c r="BF1714" s="56"/>
      <c r="BG1714" s="56"/>
      <c r="BH1714" s="56"/>
      <c r="BI1714" s="44"/>
      <c r="BP1714" s="9"/>
    </row>
    <row r="1715" spans="1:68">
      <c r="A1715" s="18"/>
      <c r="AM1715" s="74"/>
      <c r="AN1715" s="58"/>
      <c r="AO1715" s="56"/>
      <c r="AP1715" s="56"/>
      <c r="AQ1715" s="56"/>
      <c r="AS1715" s="71"/>
      <c r="AT1715" s="56"/>
      <c r="AU1715" s="56"/>
      <c r="AV1715" s="56"/>
      <c r="AW1715" s="56"/>
      <c r="AX1715" s="56"/>
      <c r="AY1715" s="56"/>
      <c r="AZ1715" s="56"/>
      <c r="BA1715" s="56"/>
      <c r="BB1715" s="56"/>
      <c r="BC1715" s="56"/>
      <c r="BD1715" s="56"/>
      <c r="BE1715" s="56"/>
      <c r="BF1715" s="56"/>
      <c r="BG1715" s="56"/>
      <c r="BH1715" s="56"/>
      <c r="BI1715" s="44"/>
      <c r="BP1715" s="9"/>
    </row>
    <row r="1716" spans="1:68">
      <c r="A1716" s="18"/>
      <c r="AM1716" s="74"/>
      <c r="AN1716" s="58"/>
      <c r="AO1716" s="56"/>
      <c r="AP1716" s="56"/>
      <c r="AQ1716" s="56"/>
      <c r="AS1716" s="71"/>
      <c r="AT1716" s="56"/>
      <c r="AU1716" s="56"/>
      <c r="AV1716" s="56"/>
      <c r="AW1716" s="56"/>
      <c r="AX1716" s="56"/>
      <c r="AY1716" s="56"/>
      <c r="AZ1716" s="56"/>
      <c r="BA1716" s="56"/>
      <c r="BB1716" s="56"/>
      <c r="BC1716" s="56"/>
      <c r="BD1716" s="56"/>
      <c r="BE1716" s="56"/>
      <c r="BF1716" s="56"/>
      <c r="BG1716" s="56"/>
      <c r="BH1716" s="56"/>
      <c r="BI1716" s="44"/>
      <c r="BP1716" s="9"/>
    </row>
    <row r="1717" spans="1:68">
      <c r="A1717" s="18"/>
      <c r="AM1717" s="74"/>
      <c r="AN1717" s="58"/>
      <c r="AO1717" s="56"/>
      <c r="AP1717" s="56"/>
      <c r="AQ1717" s="56"/>
      <c r="AS1717" s="71"/>
      <c r="AT1717" s="56"/>
      <c r="AU1717" s="56"/>
      <c r="AV1717" s="56"/>
      <c r="AW1717" s="56"/>
      <c r="AX1717" s="56"/>
      <c r="AY1717" s="56"/>
      <c r="AZ1717" s="56"/>
      <c r="BA1717" s="56"/>
      <c r="BB1717" s="56"/>
      <c r="BC1717" s="56"/>
      <c r="BD1717" s="56"/>
      <c r="BE1717" s="56"/>
      <c r="BF1717" s="56"/>
      <c r="BG1717" s="56"/>
      <c r="BH1717" s="56"/>
      <c r="BI1717" s="44"/>
      <c r="BP1717" s="9"/>
    </row>
    <row r="1718" spans="1:68">
      <c r="A1718" s="18"/>
      <c r="AM1718" s="74"/>
      <c r="AN1718" s="58"/>
      <c r="AO1718" s="56"/>
      <c r="AP1718" s="56"/>
      <c r="AQ1718" s="56"/>
      <c r="AS1718" s="71"/>
      <c r="AT1718" s="56"/>
      <c r="AU1718" s="56"/>
      <c r="AV1718" s="56"/>
      <c r="AW1718" s="56"/>
      <c r="AX1718" s="56"/>
      <c r="AY1718" s="56"/>
      <c r="AZ1718" s="56"/>
      <c r="BA1718" s="56"/>
      <c r="BB1718" s="56"/>
      <c r="BC1718" s="56"/>
      <c r="BD1718" s="56"/>
      <c r="BE1718" s="56"/>
      <c r="BF1718" s="56"/>
      <c r="BG1718" s="56"/>
      <c r="BH1718" s="56"/>
      <c r="BI1718" s="44"/>
      <c r="BP1718" s="9"/>
    </row>
    <row r="1719" spans="1:68">
      <c r="A1719" s="18"/>
      <c r="AM1719" s="74"/>
      <c r="AN1719" s="58"/>
      <c r="AO1719" s="56"/>
      <c r="AP1719" s="56"/>
      <c r="AQ1719" s="56"/>
      <c r="AS1719" s="71"/>
      <c r="AT1719" s="56"/>
      <c r="AU1719" s="56"/>
      <c r="AV1719" s="56"/>
      <c r="AW1719" s="56"/>
      <c r="AX1719" s="56"/>
      <c r="AY1719" s="56"/>
      <c r="AZ1719" s="56"/>
      <c r="BA1719" s="56"/>
      <c r="BB1719" s="56"/>
      <c r="BC1719" s="56"/>
      <c r="BD1719" s="56"/>
      <c r="BE1719" s="56"/>
      <c r="BF1719" s="56"/>
      <c r="BG1719" s="56"/>
      <c r="BH1719" s="56"/>
      <c r="BI1719" s="44"/>
      <c r="BP1719" s="9"/>
    </row>
    <row r="1720" spans="1:68">
      <c r="A1720" s="18"/>
      <c r="AM1720" s="74"/>
      <c r="AN1720" s="58"/>
      <c r="AO1720" s="56"/>
      <c r="AP1720" s="56"/>
      <c r="AQ1720" s="56"/>
      <c r="AS1720" s="71"/>
      <c r="AT1720" s="56"/>
      <c r="AU1720" s="56"/>
      <c r="AV1720" s="56"/>
      <c r="AW1720" s="56"/>
      <c r="AX1720" s="56"/>
      <c r="AY1720" s="56"/>
      <c r="AZ1720" s="56"/>
      <c r="BA1720" s="56"/>
      <c r="BB1720" s="56"/>
      <c r="BC1720" s="56"/>
      <c r="BD1720" s="56"/>
      <c r="BE1720" s="56"/>
      <c r="BF1720" s="56"/>
      <c r="BG1720" s="56"/>
      <c r="BH1720" s="56"/>
      <c r="BI1720" s="44"/>
      <c r="BP1720" s="9"/>
    </row>
    <row r="1721" spans="1:68">
      <c r="A1721" s="18"/>
      <c r="AM1721" s="74"/>
      <c r="AN1721" s="58"/>
      <c r="AO1721" s="56"/>
      <c r="AP1721" s="56"/>
      <c r="AQ1721" s="56"/>
      <c r="AS1721" s="71"/>
      <c r="AT1721" s="56"/>
      <c r="AU1721" s="56"/>
      <c r="AV1721" s="56"/>
      <c r="AW1721" s="56"/>
      <c r="AX1721" s="56"/>
      <c r="AY1721" s="56"/>
      <c r="AZ1721" s="56"/>
      <c r="BA1721" s="56"/>
      <c r="BB1721" s="56"/>
      <c r="BC1721" s="56"/>
      <c r="BD1721" s="56"/>
      <c r="BE1721" s="56"/>
      <c r="BF1721" s="56"/>
      <c r="BG1721" s="56"/>
      <c r="BH1721" s="56"/>
      <c r="BI1721" s="44"/>
      <c r="BP1721" s="9"/>
    </row>
    <row r="1722" spans="1:68">
      <c r="A1722" s="18"/>
      <c r="AM1722" s="74"/>
      <c r="AN1722" s="58"/>
      <c r="AO1722" s="56"/>
      <c r="AP1722" s="56"/>
      <c r="AQ1722" s="56"/>
      <c r="AS1722" s="71"/>
      <c r="AT1722" s="56"/>
      <c r="AU1722" s="56"/>
      <c r="AV1722" s="56"/>
      <c r="AW1722" s="56"/>
      <c r="AX1722" s="56"/>
      <c r="AY1722" s="56"/>
      <c r="AZ1722" s="56"/>
      <c r="BA1722" s="56"/>
      <c r="BB1722" s="56"/>
      <c r="BC1722" s="56"/>
      <c r="BD1722" s="56"/>
      <c r="BE1722" s="56"/>
      <c r="BF1722" s="56"/>
      <c r="BG1722" s="56"/>
      <c r="BH1722" s="56"/>
      <c r="BI1722" s="44"/>
      <c r="BP1722" s="9"/>
    </row>
    <row r="1723" spans="1:68">
      <c r="A1723" s="18"/>
      <c r="AM1723" s="74"/>
      <c r="AN1723" s="58"/>
      <c r="AO1723" s="56"/>
      <c r="AP1723" s="56"/>
      <c r="AQ1723" s="56"/>
      <c r="AS1723" s="71"/>
      <c r="AT1723" s="56"/>
      <c r="AU1723" s="56"/>
      <c r="AV1723" s="56"/>
      <c r="AW1723" s="56"/>
      <c r="AX1723" s="56"/>
      <c r="AY1723" s="56"/>
      <c r="AZ1723" s="56"/>
      <c r="BA1723" s="56"/>
      <c r="BB1723" s="56"/>
      <c r="BC1723" s="56"/>
      <c r="BD1723" s="56"/>
      <c r="BE1723" s="56"/>
      <c r="BF1723" s="56"/>
      <c r="BG1723" s="56"/>
      <c r="BH1723" s="56"/>
      <c r="BI1723" s="44"/>
      <c r="BP1723" s="9"/>
    </row>
    <row r="1724" spans="1:68">
      <c r="A1724" s="18"/>
      <c r="AM1724" s="74"/>
      <c r="AN1724" s="58"/>
      <c r="AO1724" s="56"/>
      <c r="AP1724" s="56"/>
      <c r="AQ1724" s="56"/>
      <c r="AS1724" s="71"/>
      <c r="AT1724" s="56"/>
      <c r="AU1724" s="56"/>
      <c r="AV1724" s="56"/>
      <c r="AW1724" s="56"/>
      <c r="AX1724" s="56"/>
      <c r="AY1724" s="56"/>
      <c r="AZ1724" s="56"/>
      <c r="BA1724" s="56"/>
      <c r="BB1724" s="56"/>
      <c r="BC1724" s="56"/>
      <c r="BD1724" s="56"/>
      <c r="BE1724" s="56"/>
      <c r="BF1724" s="56"/>
      <c r="BG1724" s="56"/>
      <c r="BH1724" s="56"/>
      <c r="BI1724" s="44"/>
      <c r="BP1724" s="9"/>
    </row>
    <row r="1725" spans="1:68">
      <c r="A1725" s="18"/>
      <c r="AM1725" s="74"/>
      <c r="AN1725" s="58"/>
      <c r="AO1725" s="56"/>
      <c r="AP1725" s="56"/>
      <c r="AQ1725" s="56"/>
      <c r="AS1725" s="71"/>
      <c r="AT1725" s="56"/>
      <c r="AU1725" s="56"/>
      <c r="AV1725" s="56"/>
      <c r="AW1725" s="56"/>
      <c r="AX1725" s="56"/>
      <c r="AY1725" s="56"/>
      <c r="AZ1725" s="56"/>
      <c r="BA1725" s="56"/>
      <c r="BB1725" s="56"/>
      <c r="BC1725" s="56"/>
      <c r="BD1725" s="56"/>
      <c r="BE1725" s="56"/>
      <c r="BF1725" s="56"/>
      <c r="BG1725" s="56"/>
      <c r="BH1725" s="56"/>
      <c r="BI1725" s="44"/>
      <c r="BP1725" s="9"/>
    </row>
    <row r="1726" spans="1:68">
      <c r="A1726" s="18"/>
      <c r="AM1726" s="74"/>
      <c r="AN1726" s="58"/>
      <c r="AO1726" s="56"/>
      <c r="AP1726" s="56"/>
      <c r="AQ1726" s="56"/>
      <c r="AS1726" s="71"/>
      <c r="AT1726" s="56"/>
      <c r="AU1726" s="56"/>
      <c r="AV1726" s="56"/>
      <c r="AW1726" s="56"/>
      <c r="AX1726" s="56"/>
      <c r="AY1726" s="56"/>
      <c r="AZ1726" s="56"/>
      <c r="BA1726" s="56"/>
      <c r="BB1726" s="56"/>
      <c r="BC1726" s="56"/>
      <c r="BD1726" s="56"/>
      <c r="BE1726" s="56"/>
      <c r="BF1726" s="56"/>
      <c r="BG1726" s="56"/>
      <c r="BH1726" s="56"/>
      <c r="BI1726" s="44"/>
      <c r="BP1726" s="9"/>
    </row>
    <row r="1727" spans="1:68">
      <c r="A1727" s="18"/>
      <c r="AM1727" s="74"/>
      <c r="AN1727" s="58"/>
      <c r="AO1727" s="56"/>
      <c r="AP1727" s="56"/>
      <c r="AQ1727" s="56"/>
      <c r="AS1727" s="71"/>
      <c r="AT1727" s="56"/>
      <c r="AU1727" s="56"/>
      <c r="AV1727" s="56"/>
      <c r="AW1727" s="56"/>
      <c r="AX1727" s="56"/>
      <c r="AY1727" s="56"/>
      <c r="AZ1727" s="56"/>
      <c r="BA1727" s="56"/>
      <c r="BB1727" s="56"/>
      <c r="BC1727" s="56"/>
      <c r="BD1727" s="56"/>
      <c r="BE1727" s="56"/>
      <c r="BF1727" s="56"/>
      <c r="BG1727" s="56"/>
      <c r="BH1727" s="56"/>
      <c r="BI1727" s="44"/>
      <c r="BP1727" s="9"/>
    </row>
    <row r="1728" spans="1:68">
      <c r="A1728" s="18"/>
      <c r="AM1728" s="74"/>
      <c r="AN1728" s="58"/>
      <c r="AO1728" s="56"/>
      <c r="AP1728" s="56"/>
      <c r="AQ1728" s="56"/>
      <c r="AS1728" s="71"/>
      <c r="AT1728" s="56"/>
      <c r="AU1728" s="56"/>
      <c r="AV1728" s="56"/>
      <c r="AW1728" s="56"/>
      <c r="AX1728" s="56"/>
      <c r="AY1728" s="56"/>
      <c r="AZ1728" s="56"/>
      <c r="BA1728" s="56"/>
      <c r="BB1728" s="56"/>
      <c r="BC1728" s="56"/>
      <c r="BD1728" s="56"/>
      <c r="BE1728" s="56"/>
      <c r="BF1728" s="56"/>
      <c r="BG1728" s="56"/>
      <c r="BH1728" s="56"/>
      <c r="BI1728" s="44"/>
      <c r="BP1728" s="9"/>
    </row>
    <row r="1729" spans="1:68">
      <c r="A1729" s="18"/>
      <c r="AM1729" s="74"/>
      <c r="AN1729" s="58"/>
      <c r="AO1729" s="56"/>
      <c r="AP1729" s="56"/>
      <c r="AQ1729" s="56"/>
      <c r="AS1729" s="71"/>
      <c r="AT1729" s="56"/>
      <c r="AU1729" s="56"/>
      <c r="AV1729" s="56"/>
      <c r="AW1729" s="56"/>
      <c r="AX1729" s="56"/>
      <c r="AY1729" s="56"/>
      <c r="AZ1729" s="56"/>
      <c r="BA1729" s="56"/>
      <c r="BB1729" s="56"/>
      <c r="BC1729" s="56"/>
      <c r="BD1729" s="56"/>
      <c r="BE1729" s="56"/>
      <c r="BF1729" s="56"/>
      <c r="BG1729" s="56"/>
      <c r="BH1729" s="56"/>
      <c r="BI1729" s="44"/>
      <c r="BP1729" s="9"/>
    </row>
    <row r="1730" spans="1:68">
      <c r="A1730" s="18"/>
      <c r="AM1730" s="74"/>
      <c r="AN1730" s="58"/>
      <c r="AO1730" s="56"/>
      <c r="AP1730" s="56"/>
      <c r="AQ1730" s="56"/>
      <c r="AS1730" s="71"/>
      <c r="AT1730" s="56"/>
      <c r="AU1730" s="56"/>
      <c r="AV1730" s="56"/>
      <c r="AW1730" s="56"/>
      <c r="AX1730" s="56"/>
      <c r="AY1730" s="56"/>
      <c r="AZ1730" s="56"/>
      <c r="BA1730" s="56"/>
      <c r="BB1730" s="56"/>
      <c r="BC1730" s="56"/>
      <c r="BD1730" s="56"/>
      <c r="BE1730" s="56"/>
      <c r="BF1730" s="56"/>
      <c r="BG1730" s="56"/>
      <c r="BH1730" s="56"/>
      <c r="BI1730" s="44"/>
      <c r="BP1730" s="9"/>
    </row>
    <row r="1731" spans="1:68">
      <c r="A1731" s="18"/>
      <c r="AM1731" s="74"/>
      <c r="AN1731" s="58"/>
      <c r="AO1731" s="56"/>
      <c r="AP1731" s="56"/>
      <c r="AQ1731" s="56"/>
      <c r="AS1731" s="71"/>
      <c r="AT1731" s="56"/>
      <c r="AU1731" s="56"/>
      <c r="AV1731" s="56"/>
      <c r="AW1731" s="56"/>
      <c r="AX1731" s="56"/>
      <c r="AY1731" s="56"/>
      <c r="AZ1731" s="56"/>
      <c r="BA1731" s="56"/>
      <c r="BB1731" s="56"/>
      <c r="BC1731" s="56"/>
      <c r="BD1731" s="56"/>
      <c r="BE1731" s="56"/>
      <c r="BF1731" s="56"/>
      <c r="BG1731" s="56"/>
      <c r="BH1731" s="56"/>
      <c r="BI1731" s="44"/>
      <c r="BP1731" s="9"/>
    </row>
    <row r="1732" spans="1:68">
      <c r="A1732" s="18"/>
      <c r="AM1732" s="74"/>
      <c r="AN1732" s="58"/>
      <c r="AO1732" s="56"/>
      <c r="AP1732" s="56"/>
      <c r="AQ1732" s="56"/>
      <c r="AS1732" s="71"/>
      <c r="AT1732" s="56"/>
      <c r="AU1732" s="56"/>
      <c r="AV1732" s="56"/>
      <c r="AW1732" s="56"/>
      <c r="AX1732" s="56"/>
      <c r="AY1732" s="56"/>
      <c r="AZ1732" s="56"/>
      <c r="BA1732" s="56"/>
      <c r="BB1732" s="56"/>
      <c r="BC1732" s="56"/>
      <c r="BD1732" s="56"/>
      <c r="BE1732" s="56"/>
      <c r="BF1732" s="56"/>
      <c r="BG1732" s="56"/>
      <c r="BH1732" s="56"/>
      <c r="BI1732" s="44"/>
      <c r="BP1732" s="9"/>
    </row>
    <row r="1733" spans="1:68">
      <c r="A1733" s="18"/>
      <c r="AM1733" s="74"/>
      <c r="AN1733" s="58"/>
      <c r="AO1733" s="56"/>
      <c r="AP1733" s="56"/>
      <c r="AQ1733" s="56"/>
      <c r="AS1733" s="71"/>
      <c r="AT1733" s="56"/>
      <c r="AU1733" s="56"/>
      <c r="AV1733" s="56"/>
      <c r="AW1733" s="56"/>
      <c r="AX1733" s="56"/>
      <c r="AY1733" s="56"/>
      <c r="AZ1733" s="56"/>
      <c r="BA1733" s="56"/>
      <c r="BB1733" s="56"/>
      <c r="BC1733" s="56"/>
      <c r="BD1733" s="56"/>
      <c r="BE1733" s="56"/>
      <c r="BF1733" s="56"/>
      <c r="BG1733" s="56"/>
      <c r="BH1733" s="56"/>
      <c r="BI1733" s="44"/>
      <c r="BP1733" s="9"/>
    </row>
    <row r="1734" spans="1:68">
      <c r="A1734" s="18"/>
      <c r="AM1734" s="74"/>
      <c r="AN1734" s="58"/>
      <c r="AO1734" s="56"/>
      <c r="AP1734" s="56"/>
      <c r="AQ1734" s="56"/>
      <c r="AS1734" s="71"/>
      <c r="AT1734" s="56"/>
      <c r="AU1734" s="56"/>
      <c r="AV1734" s="56"/>
      <c r="AW1734" s="56"/>
      <c r="AX1734" s="56"/>
      <c r="AY1734" s="56"/>
      <c r="AZ1734" s="56"/>
      <c r="BA1734" s="56"/>
      <c r="BB1734" s="56"/>
      <c r="BC1734" s="56"/>
      <c r="BD1734" s="56"/>
      <c r="BE1734" s="56"/>
      <c r="BF1734" s="56"/>
      <c r="BG1734" s="56"/>
      <c r="BH1734" s="56"/>
      <c r="BI1734" s="44"/>
      <c r="BP1734" s="9"/>
    </row>
    <row r="1735" spans="1:68">
      <c r="A1735" s="18"/>
      <c r="AM1735" s="74"/>
      <c r="AN1735" s="58"/>
      <c r="AO1735" s="56"/>
      <c r="AP1735" s="56"/>
      <c r="AQ1735" s="56"/>
      <c r="AS1735" s="71"/>
      <c r="AT1735" s="56"/>
      <c r="AU1735" s="56"/>
      <c r="AV1735" s="56"/>
      <c r="AW1735" s="56"/>
      <c r="AX1735" s="56"/>
      <c r="AY1735" s="56"/>
      <c r="AZ1735" s="56"/>
      <c r="BA1735" s="56"/>
      <c r="BB1735" s="56"/>
      <c r="BC1735" s="56"/>
      <c r="BD1735" s="56"/>
      <c r="BE1735" s="56"/>
      <c r="BF1735" s="56"/>
      <c r="BG1735" s="56"/>
      <c r="BH1735" s="56"/>
      <c r="BI1735" s="44"/>
      <c r="BP1735" s="9"/>
    </row>
    <row r="1736" spans="1:68">
      <c r="A1736" s="18"/>
      <c r="AM1736" s="74"/>
      <c r="AN1736" s="58"/>
      <c r="AO1736" s="56"/>
      <c r="AP1736" s="56"/>
      <c r="AQ1736" s="56"/>
      <c r="AS1736" s="71"/>
      <c r="AT1736" s="56"/>
      <c r="AU1736" s="56"/>
      <c r="AV1736" s="56"/>
      <c r="AW1736" s="56"/>
      <c r="AX1736" s="56"/>
      <c r="AY1736" s="56"/>
      <c r="AZ1736" s="56"/>
      <c r="BA1736" s="56"/>
      <c r="BB1736" s="56"/>
      <c r="BC1736" s="56"/>
      <c r="BD1736" s="56"/>
      <c r="BE1736" s="56"/>
      <c r="BF1736" s="56"/>
      <c r="BG1736" s="56"/>
      <c r="BH1736" s="56"/>
      <c r="BI1736" s="44"/>
      <c r="BP1736" s="9"/>
    </row>
    <row r="1737" spans="1:68">
      <c r="A1737" s="18"/>
      <c r="AM1737" s="74"/>
      <c r="AN1737" s="58"/>
      <c r="AO1737" s="56"/>
      <c r="AP1737" s="56"/>
      <c r="AQ1737" s="56"/>
      <c r="AS1737" s="71"/>
      <c r="AT1737" s="56"/>
      <c r="AU1737" s="56"/>
      <c r="AV1737" s="56"/>
      <c r="AW1737" s="56"/>
      <c r="AX1737" s="56"/>
      <c r="AY1737" s="56"/>
      <c r="AZ1737" s="56"/>
      <c r="BA1737" s="56"/>
      <c r="BB1737" s="56"/>
      <c r="BC1737" s="56"/>
      <c r="BD1737" s="56"/>
      <c r="BE1737" s="56"/>
      <c r="BF1737" s="56"/>
      <c r="BG1737" s="56"/>
      <c r="BH1737" s="56"/>
      <c r="BI1737" s="44"/>
      <c r="BP1737" s="9"/>
    </row>
    <row r="1738" spans="1:68">
      <c r="A1738" s="18"/>
      <c r="AM1738" s="74"/>
      <c r="AN1738" s="58"/>
      <c r="AO1738" s="56"/>
      <c r="AP1738" s="56"/>
      <c r="AQ1738" s="56"/>
      <c r="AS1738" s="71"/>
      <c r="AT1738" s="56"/>
      <c r="AU1738" s="56"/>
      <c r="AV1738" s="56"/>
      <c r="AW1738" s="56"/>
      <c r="AX1738" s="56"/>
      <c r="AY1738" s="56"/>
      <c r="AZ1738" s="56"/>
      <c r="BA1738" s="56"/>
      <c r="BB1738" s="56"/>
      <c r="BC1738" s="56"/>
      <c r="BD1738" s="56"/>
      <c r="BE1738" s="56"/>
      <c r="BF1738" s="56"/>
      <c r="BG1738" s="56"/>
      <c r="BH1738" s="56"/>
      <c r="BI1738" s="44"/>
      <c r="BP1738" s="9"/>
    </row>
    <row r="1739" spans="1:68">
      <c r="A1739" s="18"/>
      <c r="AM1739" s="74"/>
      <c r="AN1739" s="58"/>
      <c r="AO1739" s="56"/>
      <c r="AP1739" s="56"/>
      <c r="AQ1739" s="56"/>
      <c r="AS1739" s="71"/>
      <c r="AT1739" s="56"/>
      <c r="AU1739" s="56"/>
      <c r="AV1739" s="56"/>
      <c r="AW1739" s="56"/>
      <c r="AX1739" s="56"/>
      <c r="AY1739" s="56"/>
      <c r="AZ1739" s="56"/>
      <c r="BA1739" s="56"/>
      <c r="BB1739" s="56"/>
      <c r="BC1739" s="56"/>
      <c r="BD1739" s="56"/>
      <c r="BE1739" s="56"/>
      <c r="BF1739" s="56"/>
      <c r="BG1739" s="56"/>
      <c r="BH1739" s="56"/>
      <c r="BI1739" s="44"/>
      <c r="BP1739" s="9"/>
    </row>
    <row r="1740" spans="1:68">
      <c r="A1740" s="18"/>
      <c r="AM1740" s="74"/>
      <c r="AN1740" s="58"/>
      <c r="AO1740" s="56"/>
      <c r="AP1740" s="56"/>
      <c r="AQ1740" s="56"/>
      <c r="AS1740" s="71"/>
      <c r="AT1740" s="56"/>
      <c r="AU1740" s="56"/>
      <c r="AV1740" s="56"/>
      <c r="AW1740" s="56"/>
      <c r="AX1740" s="56"/>
      <c r="AY1740" s="56"/>
      <c r="AZ1740" s="56"/>
      <c r="BA1740" s="56"/>
      <c r="BB1740" s="56"/>
      <c r="BC1740" s="56"/>
      <c r="BD1740" s="56"/>
      <c r="BE1740" s="56"/>
      <c r="BF1740" s="56"/>
      <c r="BG1740" s="56"/>
      <c r="BH1740" s="56"/>
      <c r="BI1740" s="44"/>
      <c r="BP1740" s="9"/>
    </row>
    <row r="1741" spans="1:68">
      <c r="A1741" s="18"/>
      <c r="AM1741" s="74"/>
      <c r="AN1741" s="58"/>
      <c r="AO1741" s="56"/>
      <c r="AP1741" s="56"/>
      <c r="AQ1741" s="56"/>
      <c r="AS1741" s="71"/>
      <c r="AT1741" s="56"/>
      <c r="AU1741" s="56"/>
      <c r="AV1741" s="56"/>
      <c r="AW1741" s="56"/>
      <c r="AX1741" s="56"/>
      <c r="AY1741" s="56"/>
      <c r="AZ1741" s="56"/>
      <c r="BA1741" s="56"/>
      <c r="BB1741" s="56"/>
      <c r="BC1741" s="56"/>
      <c r="BD1741" s="56"/>
      <c r="BE1741" s="56"/>
      <c r="BF1741" s="56"/>
      <c r="BG1741" s="56"/>
      <c r="BH1741" s="56"/>
      <c r="BI1741" s="44"/>
      <c r="BP1741" s="9"/>
    </row>
    <row r="1742" spans="1:68">
      <c r="A1742" s="18"/>
      <c r="AM1742" s="74"/>
      <c r="AN1742" s="58"/>
      <c r="AO1742" s="56"/>
      <c r="AP1742" s="56"/>
      <c r="AQ1742" s="56"/>
      <c r="AS1742" s="71"/>
      <c r="AT1742" s="56"/>
      <c r="AU1742" s="56"/>
      <c r="AV1742" s="56"/>
      <c r="AW1742" s="56"/>
      <c r="AX1742" s="56"/>
      <c r="AY1742" s="56"/>
      <c r="AZ1742" s="56"/>
      <c r="BA1742" s="56"/>
      <c r="BB1742" s="56"/>
      <c r="BC1742" s="56"/>
      <c r="BD1742" s="56"/>
      <c r="BE1742" s="56"/>
      <c r="BF1742" s="56"/>
      <c r="BG1742" s="56"/>
      <c r="BH1742" s="56"/>
      <c r="BI1742" s="44"/>
      <c r="BP1742" s="9"/>
    </row>
    <row r="1743" spans="1:68">
      <c r="A1743" s="18"/>
      <c r="AM1743" s="74"/>
      <c r="AN1743" s="58"/>
      <c r="AO1743" s="56"/>
      <c r="AP1743" s="56"/>
      <c r="AQ1743" s="56"/>
      <c r="AS1743" s="71"/>
      <c r="AT1743" s="56"/>
      <c r="AU1743" s="56"/>
      <c r="AV1743" s="56"/>
      <c r="AW1743" s="56"/>
      <c r="AX1743" s="56"/>
      <c r="AY1743" s="56"/>
      <c r="AZ1743" s="56"/>
      <c r="BA1743" s="56"/>
      <c r="BB1743" s="56"/>
      <c r="BC1743" s="56"/>
      <c r="BD1743" s="56"/>
      <c r="BE1743" s="56"/>
      <c r="BF1743" s="56"/>
      <c r="BG1743" s="56"/>
      <c r="BH1743" s="56"/>
      <c r="BI1743" s="44"/>
      <c r="BP1743" s="9"/>
    </row>
    <row r="1744" spans="1:68">
      <c r="A1744" s="18"/>
      <c r="AM1744" s="74"/>
      <c r="AN1744" s="58"/>
      <c r="AO1744" s="56"/>
      <c r="AP1744" s="56"/>
      <c r="AQ1744" s="56"/>
      <c r="AS1744" s="71"/>
      <c r="AT1744" s="56"/>
      <c r="AU1744" s="56"/>
      <c r="AV1744" s="56"/>
      <c r="AW1744" s="56"/>
      <c r="AX1744" s="56"/>
      <c r="AY1744" s="56"/>
      <c r="AZ1744" s="56"/>
      <c r="BA1744" s="56"/>
      <c r="BB1744" s="56"/>
      <c r="BC1744" s="56"/>
      <c r="BD1744" s="56"/>
      <c r="BE1744" s="56"/>
      <c r="BF1744" s="56"/>
      <c r="BG1744" s="56"/>
      <c r="BH1744" s="56"/>
      <c r="BI1744" s="44"/>
      <c r="BP1744" s="9"/>
    </row>
    <row r="1745" spans="1:68">
      <c r="A1745" s="18"/>
      <c r="AM1745" s="74"/>
      <c r="AN1745" s="58"/>
      <c r="AO1745" s="56"/>
      <c r="AP1745" s="56"/>
      <c r="AQ1745" s="56"/>
      <c r="AS1745" s="71"/>
      <c r="AT1745" s="56"/>
      <c r="AU1745" s="56"/>
      <c r="AV1745" s="56"/>
      <c r="AW1745" s="56"/>
      <c r="AX1745" s="56"/>
      <c r="AY1745" s="56"/>
      <c r="AZ1745" s="56"/>
      <c r="BA1745" s="56"/>
      <c r="BB1745" s="56"/>
      <c r="BC1745" s="56"/>
      <c r="BD1745" s="56"/>
      <c r="BE1745" s="56"/>
      <c r="BF1745" s="56"/>
      <c r="BG1745" s="56"/>
      <c r="BH1745" s="56"/>
      <c r="BI1745" s="44"/>
      <c r="BP1745" s="9"/>
    </row>
    <row r="1746" spans="1:68">
      <c r="A1746" s="18"/>
      <c r="AM1746" s="74"/>
      <c r="AN1746" s="58"/>
      <c r="AO1746" s="56"/>
      <c r="AP1746" s="56"/>
      <c r="AQ1746" s="56"/>
      <c r="AS1746" s="71"/>
      <c r="AT1746" s="56"/>
      <c r="AU1746" s="56"/>
      <c r="AV1746" s="56"/>
      <c r="AW1746" s="56"/>
      <c r="AX1746" s="56"/>
      <c r="AY1746" s="56"/>
      <c r="AZ1746" s="56"/>
      <c r="BA1746" s="56"/>
      <c r="BB1746" s="56"/>
      <c r="BC1746" s="56"/>
      <c r="BD1746" s="56"/>
      <c r="BE1746" s="56"/>
      <c r="BF1746" s="56"/>
      <c r="BG1746" s="56"/>
      <c r="BH1746" s="56"/>
      <c r="BI1746" s="44"/>
      <c r="BP1746" s="9"/>
    </row>
    <row r="1747" spans="1:68">
      <c r="A1747" s="18"/>
      <c r="AM1747" s="74"/>
      <c r="AN1747" s="58"/>
      <c r="AO1747" s="56"/>
      <c r="AP1747" s="56"/>
      <c r="AQ1747" s="56"/>
      <c r="AS1747" s="71"/>
      <c r="AT1747" s="56"/>
      <c r="AU1747" s="56"/>
      <c r="AV1747" s="56"/>
      <c r="AW1747" s="56"/>
      <c r="AX1747" s="56"/>
      <c r="AY1747" s="56"/>
      <c r="AZ1747" s="56"/>
      <c r="BA1747" s="56"/>
      <c r="BB1747" s="56"/>
      <c r="BC1747" s="56"/>
      <c r="BD1747" s="56"/>
      <c r="BE1747" s="56"/>
      <c r="BF1747" s="56"/>
      <c r="BG1747" s="56"/>
      <c r="BH1747" s="56"/>
      <c r="BI1747" s="44"/>
      <c r="BP1747" s="9"/>
    </row>
    <row r="1748" spans="1:68">
      <c r="A1748" s="18"/>
      <c r="AM1748" s="74"/>
      <c r="AN1748" s="58"/>
      <c r="AO1748" s="56"/>
      <c r="AP1748" s="56"/>
      <c r="AQ1748" s="56"/>
      <c r="AS1748" s="71"/>
      <c r="AT1748" s="56"/>
      <c r="AU1748" s="56"/>
      <c r="AV1748" s="56"/>
      <c r="AW1748" s="56"/>
      <c r="AX1748" s="56"/>
      <c r="AY1748" s="56"/>
      <c r="AZ1748" s="56"/>
      <c r="BA1748" s="56"/>
      <c r="BB1748" s="56"/>
      <c r="BC1748" s="56"/>
      <c r="BD1748" s="56"/>
      <c r="BE1748" s="56"/>
      <c r="BF1748" s="56"/>
      <c r="BG1748" s="56"/>
      <c r="BH1748" s="56"/>
      <c r="BI1748" s="44"/>
      <c r="BP1748" s="9"/>
    </row>
    <row r="1749" spans="1:68">
      <c r="A1749" s="18"/>
      <c r="AM1749" s="74"/>
      <c r="AN1749" s="58"/>
      <c r="AO1749" s="56"/>
      <c r="AP1749" s="56"/>
      <c r="AQ1749" s="56"/>
      <c r="AS1749" s="71"/>
      <c r="AT1749" s="56"/>
      <c r="AU1749" s="56"/>
      <c r="AV1749" s="56"/>
      <c r="AW1749" s="56"/>
      <c r="AX1749" s="56"/>
      <c r="AY1749" s="56"/>
      <c r="AZ1749" s="56"/>
      <c r="BA1749" s="56"/>
      <c r="BB1749" s="56"/>
      <c r="BC1749" s="56"/>
      <c r="BD1749" s="56"/>
      <c r="BE1749" s="56"/>
      <c r="BF1749" s="56"/>
      <c r="BG1749" s="56"/>
      <c r="BH1749" s="56"/>
      <c r="BI1749" s="44"/>
      <c r="BP1749" s="9"/>
    </row>
    <row r="1750" spans="1:68">
      <c r="A1750" s="18"/>
      <c r="AM1750" s="74"/>
      <c r="AN1750" s="58"/>
      <c r="AO1750" s="56"/>
      <c r="AP1750" s="56"/>
      <c r="AQ1750" s="56"/>
      <c r="AS1750" s="71"/>
      <c r="AT1750" s="56"/>
      <c r="AU1750" s="56"/>
      <c r="AV1750" s="56"/>
      <c r="AW1750" s="56"/>
      <c r="AX1750" s="56"/>
      <c r="AY1750" s="56"/>
      <c r="AZ1750" s="56"/>
      <c r="BA1750" s="56"/>
      <c r="BB1750" s="56"/>
      <c r="BC1750" s="56"/>
      <c r="BD1750" s="56"/>
      <c r="BE1750" s="56"/>
      <c r="BF1750" s="56"/>
      <c r="BG1750" s="56"/>
      <c r="BH1750" s="56"/>
      <c r="BI1750" s="44"/>
      <c r="BP1750" s="9"/>
    </row>
    <row r="1751" spans="1:68">
      <c r="A1751" s="18"/>
      <c r="AM1751" s="74"/>
      <c r="AN1751" s="58"/>
      <c r="AO1751" s="56"/>
      <c r="AP1751" s="56"/>
      <c r="AQ1751" s="56"/>
      <c r="AS1751" s="71"/>
      <c r="AT1751" s="56"/>
      <c r="AU1751" s="56"/>
      <c r="AV1751" s="56"/>
      <c r="AW1751" s="56"/>
      <c r="AX1751" s="56"/>
      <c r="AY1751" s="56"/>
      <c r="AZ1751" s="56"/>
      <c r="BA1751" s="56"/>
      <c r="BB1751" s="56"/>
      <c r="BC1751" s="56"/>
      <c r="BD1751" s="56"/>
      <c r="BE1751" s="56"/>
      <c r="BF1751" s="56"/>
      <c r="BG1751" s="56"/>
      <c r="BH1751" s="56"/>
      <c r="BI1751" s="44"/>
      <c r="BP1751" s="9"/>
    </row>
    <row r="1752" spans="1:68">
      <c r="A1752" s="18"/>
      <c r="AM1752" s="74"/>
      <c r="AN1752" s="58"/>
      <c r="AO1752" s="56"/>
      <c r="AP1752" s="56"/>
      <c r="AQ1752" s="56"/>
      <c r="AS1752" s="71"/>
      <c r="AT1752" s="56"/>
      <c r="AU1752" s="56"/>
      <c r="AV1752" s="56"/>
      <c r="AW1752" s="56"/>
      <c r="AX1752" s="56"/>
      <c r="AY1752" s="56"/>
      <c r="AZ1752" s="56"/>
      <c r="BA1752" s="56"/>
      <c r="BB1752" s="56"/>
      <c r="BC1752" s="56"/>
      <c r="BD1752" s="56"/>
      <c r="BE1752" s="56"/>
      <c r="BF1752" s="56"/>
      <c r="BG1752" s="56"/>
      <c r="BH1752" s="56"/>
      <c r="BI1752" s="44"/>
      <c r="BP1752" s="9"/>
    </row>
    <row r="1753" spans="1:68">
      <c r="A1753" s="18"/>
      <c r="AM1753" s="74"/>
      <c r="AN1753" s="58"/>
      <c r="AO1753" s="56"/>
      <c r="AP1753" s="56"/>
      <c r="AQ1753" s="56"/>
      <c r="AS1753" s="71"/>
      <c r="AT1753" s="56"/>
      <c r="AU1753" s="56"/>
      <c r="AV1753" s="56"/>
      <c r="AW1753" s="56"/>
      <c r="AX1753" s="56"/>
      <c r="AY1753" s="56"/>
      <c r="AZ1753" s="56"/>
      <c r="BA1753" s="56"/>
      <c r="BB1753" s="56"/>
      <c r="BC1753" s="56"/>
      <c r="BD1753" s="56"/>
      <c r="BE1753" s="56"/>
      <c r="BF1753" s="56"/>
      <c r="BG1753" s="56"/>
      <c r="BH1753" s="56"/>
      <c r="BI1753" s="44"/>
      <c r="BP1753" s="9"/>
    </row>
    <row r="1754" spans="1:68">
      <c r="A1754" s="18"/>
      <c r="AM1754" s="74"/>
      <c r="AN1754" s="58"/>
      <c r="AO1754" s="56"/>
      <c r="AP1754" s="56"/>
      <c r="AQ1754" s="56"/>
      <c r="AS1754" s="71"/>
      <c r="AT1754" s="56"/>
      <c r="AU1754" s="56"/>
      <c r="AV1754" s="56"/>
      <c r="AW1754" s="56"/>
      <c r="AX1754" s="56"/>
      <c r="AY1754" s="56"/>
      <c r="AZ1754" s="56"/>
      <c r="BA1754" s="56"/>
      <c r="BB1754" s="56"/>
      <c r="BC1754" s="56"/>
      <c r="BD1754" s="56"/>
      <c r="BE1754" s="56"/>
      <c r="BF1754" s="56"/>
      <c r="BG1754" s="56"/>
      <c r="BH1754" s="56"/>
      <c r="BI1754" s="44"/>
      <c r="BP1754" s="9"/>
    </row>
    <row r="1755" spans="1:68">
      <c r="A1755" s="18"/>
      <c r="AM1755" s="74"/>
      <c r="AN1755" s="58"/>
      <c r="AO1755" s="56"/>
      <c r="AP1755" s="56"/>
      <c r="AQ1755" s="56"/>
      <c r="AS1755" s="71"/>
      <c r="AT1755" s="56"/>
      <c r="AU1755" s="56"/>
      <c r="AV1755" s="56"/>
      <c r="AW1755" s="56"/>
      <c r="AX1755" s="56"/>
      <c r="AY1755" s="56"/>
      <c r="AZ1755" s="56"/>
      <c r="BA1755" s="56"/>
      <c r="BB1755" s="56"/>
      <c r="BC1755" s="56"/>
      <c r="BD1755" s="56"/>
      <c r="BE1755" s="56"/>
      <c r="BF1755" s="56"/>
      <c r="BG1755" s="56"/>
      <c r="BH1755" s="56"/>
      <c r="BI1755" s="44"/>
      <c r="BP1755" s="9"/>
    </row>
    <row r="1756" spans="1:68">
      <c r="A1756" s="18"/>
      <c r="AM1756" s="74"/>
      <c r="AN1756" s="58"/>
      <c r="AO1756" s="56"/>
      <c r="AP1756" s="56"/>
      <c r="AQ1756" s="56"/>
      <c r="AS1756" s="71"/>
      <c r="AT1756" s="56"/>
      <c r="AU1756" s="56"/>
      <c r="AV1756" s="56"/>
      <c r="AW1756" s="56"/>
      <c r="AX1756" s="56"/>
      <c r="AY1756" s="56"/>
      <c r="AZ1756" s="56"/>
      <c r="BA1756" s="56"/>
      <c r="BB1756" s="56"/>
      <c r="BC1756" s="56"/>
      <c r="BD1756" s="56"/>
      <c r="BE1756" s="56"/>
      <c r="BF1756" s="56"/>
      <c r="BG1756" s="56"/>
      <c r="BH1756" s="56"/>
      <c r="BI1756" s="44"/>
      <c r="BP1756" s="9"/>
    </row>
    <row r="1757" spans="1:68">
      <c r="A1757" s="18"/>
      <c r="AM1757" s="74"/>
      <c r="AN1757" s="58"/>
      <c r="AO1757" s="56"/>
      <c r="AP1757" s="56"/>
      <c r="AQ1757" s="56"/>
      <c r="AS1757" s="71"/>
      <c r="AT1757" s="56"/>
      <c r="AU1757" s="56"/>
      <c r="AV1757" s="56"/>
      <c r="AW1757" s="56"/>
      <c r="AX1757" s="56"/>
      <c r="AY1757" s="56"/>
      <c r="AZ1757" s="56"/>
      <c r="BA1757" s="56"/>
      <c r="BB1757" s="56"/>
      <c r="BC1757" s="56"/>
      <c r="BD1757" s="56"/>
      <c r="BE1757" s="56"/>
      <c r="BF1757" s="56"/>
      <c r="BG1757" s="56"/>
      <c r="BH1757" s="56"/>
      <c r="BI1757" s="44"/>
      <c r="BP1757" s="9"/>
    </row>
    <row r="1758" spans="1:68">
      <c r="A1758" s="18"/>
      <c r="AM1758" s="74"/>
      <c r="AN1758" s="58"/>
      <c r="AO1758" s="56"/>
      <c r="AP1758" s="56"/>
      <c r="AQ1758" s="56"/>
      <c r="AS1758" s="71"/>
      <c r="AT1758" s="56"/>
      <c r="AU1758" s="56"/>
      <c r="AV1758" s="56"/>
      <c r="AW1758" s="56"/>
      <c r="AX1758" s="56"/>
      <c r="AY1758" s="56"/>
      <c r="AZ1758" s="56"/>
      <c r="BA1758" s="56"/>
      <c r="BB1758" s="56"/>
      <c r="BC1758" s="56"/>
      <c r="BD1758" s="56"/>
      <c r="BE1758" s="56"/>
      <c r="BF1758" s="56"/>
      <c r="BG1758" s="56"/>
      <c r="BH1758" s="56"/>
      <c r="BI1758" s="44"/>
      <c r="BP1758" s="9"/>
    </row>
    <row r="1759" spans="1:68">
      <c r="A1759" s="18"/>
      <c r="AM1759" s="74"/>
      <c r="AN1759" s="58"/>
      <c r="AO1759" s="56"/>
      <c r="AP1759" s="56"/>
      <c r="AQ1759" s="56"/>
      <c r="AS1759" s="71"/>
      <c r="AT1759" s="56"/>
      <c r="AU1759" s="56"/>
      <c r="AV1759" s="56"/>
      <c r="AW1759" s="56"/>
      <c r="AX1759" s="56"/>
      <c r="AY1759" s="56"/>
      <c r="AZ1759" s="56"/>
      <c r="BA1759" s="56"/>
      <c r="BB1759" s="56"/>
      <c r="BC1759" s="56"/>
      <c r="BD1759" s="56"/>
      <c r="BE1759" s="56"/>
      <c r="BF1759" s="56"/>
      <c r="BG1759" s="56"/>
      <c r="BH1759" s="56"/>
      <c r="BI1759" s="44"/>
      <c r="BP1759" s="9"/>
    </row>
    <row r="1760" spans="1:68">
      <c r="A1760" s="18"/>
      <c r="AM1760" s="74"/>
      <c r="AN1760" s="58"/>
      <c r="AO1760" s="56"/>
      <c r="AP1760" s="56"/>
      <c r="AQ1760" s="56"/>
      <c r="AS1760" s="71"/>
      <c r="AT1760" s="56"/>
      <c r="AU1760" s="56"/>
      <c r="AV1760" s="56"/>
      <c r="AW1760" s="56"/>
      <c r="AX1760" s="56"/>
      <c r="AY1760" s="56"/>
      <c r="AZ1760" s="56"/>
      <c r="BA1760" s="56"/>
      <c r="BB1760" s="56"/>
      <c r="BC1760" s="56"/>
      <c r="BD1760" s="56"/>
      <c r="BE1760" s="56"/>
      <c r="BF1760" s="56"/>
      <c r="BG1760" s="56"/>
      <c r="BH1760" s="56"/>
      <c r="BI1760" s="44"/>
      <c r="BP1760" s="9"/>
    </row>
    <row r="1761" spans="1:68">
      <c r="A1761" s="18"/>
      <c r="AM1761" s="74"/>
      <c r="AN1761" s="58"/>
      <c r="AO1761" s="56"/>
      <c r="AP1761" s="56"/>
      <c r="AQ1761" s="56"/>
      <c r="AS1761" s="71"/>
      <c r="AT1761" s="56"/>
      <c r="AU1761" s="56"/>
      <c r="AV1761" s="56"/>
      <c r="AW1761" s="56"/>
      <c r="AX1761" s="56"/>
      <c r="AY1761" s="56"/>
      <c r="AZ1761" s="56"/>
      <c r="BA1761" s="56"/>
      <c r="BB1761" s="56"/>
      <c r="BC1761" s="56"/>
      <c r="BD1761" s="56"/>
      <c r="BE1761" s="56"/>
      <c r="BF1761" s="56"/>
      <c r="BG1761" s="56"/>
      <c r="BH1761" s="56"/>
      <c r="BI1761" s="44"/>
      <c r="BP1761" s="9"/>
    </row>
    <row r="1762" spans="1:68">
      <c r="A1762" s="18"/>
      <c r="AM1762" s="74"/>
      <c r="AN1762" s="58"/>
      <c r="AO1762" s="56"/>
      <c r="AP1762" s="56"/>
      <c r="AQ1762" s="56"/>
      <c r="AS1762" s="71"/>
      <c r="AT1762" s="56"/>
      <c r="AU1762" s="56"/>
      <c r="AV1762" s="56"/>
      <c r="AW1762" s="56"/>
      <c r="AX1762" s="56"/>
      <c r="AY1762" s="56"/>
      <c r="AZ1762" s="56"/>
      <c r="BA1762" s="56"/>
      <c r="BB1762" s="56"/>
      <c r="BC1762" s="56"/>
      <c r="BD1762" s="56"/>
      <c r="BE1762" s="56"/>
      <c r="BF1762" s="56"/>
      <c r="BG1762" s="56"/>
      <c r="BH1762" s="56"/>
      <c r="BI1762" s="44"/>
      <c r="BP1762" s="9"/>
    </row>
    <row r="1763" spans="1:68">
      <c r="A1763" s="18"/>
      <c r="AM1763" s="74"/>
      <c r="AN1763" s="58"/>
      <c r="AO1763" s="56"/>
      <c r="AP1763" s="56"/>
      <c r="AQ1763" s="56"/>
      <c r="AS1763" s="71"/>
      <c r="AT1763" s="56"/>
      <c r="AU1763" s="56"/>
      <c r="AV1763" s="56"/>
      <c r="AW1763" s="56"/>
      <c r="AX1763" s="56"/>
      <c r="AY1763" s="56"/>
      <c r="AZ1763" s="56"/>
      <c r="BA1763" s="56"/>
      <c r="BB1763" s="56"/>
      <c r="BC1763" s="56"/>
      <c r="BD1763" s="56"/>
      <c r="BE1763" s="56"/>
      <c r="BF1763" s="56"/>
      <c r="BG1763" s="56"/>
      <c r="BH1763" s="56"/>
      <c r="BI1763" s="44"/>
      <c r="BP1763" s="9"/>
    </row>
    <row r="1764" spans="1:68">
      <c r="A1764" s="18"/>
      <c r="AM1764" s="74"/>
      <c r="AN1764" s="58"/>
      <c r="AO1764" s="56"/>
      <c r="AP1764" s="56"/>
      <c r="AQ1764" s="56"/>
      <c r="AS1764" s="71"/>
      <c r="AT1764" s="56"/>
      <c r="AU1764" s="56"/>
      <c r="AV1764" s="56"/>
      <c r="AW1764" s="56"/>
      <c r="AX1764" s="56"/>
      <c r="AY1764" s="56"/>
      <c r="AZ1764" s="56"/>
      <c r="BA1764" s="56"/>
      <c r="BB1764" s="56"/>
      <c r="BC1764" s="56"/>
      <c r="BD1764" s="56"/>
      <c r="BE1764" s="56"/>
      <c r="BF1764" s="56"/>
      <c r="BG1764" s="56"/>
      <c r="BH1764" s="56"/>
      <c r="BI1764" s="44"/>
      <c r="BP1764" s="9"/>
    </row>
    <row r="1765" spans="1:68">
      <c r="A1765" s="18"/>
      <c r="AM1765" s="74"/>
      <c r="AN1765" s="58"/>
      <c r="AO1765" s="56"/>
      <c r="AP1765" s="56"/>
      <c r="AQ1765" s="56"/>
      <c r="AS1765" s="71"/>
      <c r="AT1765" s="56"/>
      <c r="AU1765" s="56"/>
      <c r="AV1765" s="56"/>
      <c r="AW1765" s="56"/>
      <c r="AX1765" s="56"/>
      <c r="AY1765" s="56"/>
      <c r="AZ1765" s="56"/>
      <c r="BA1765" s="56"/>
      <c r="BB1765" s="56"/>
      <c r="BC1765" s="56"/>
      <c r="BD1765" s="56"/>
      <c r="BE1765" s="56"/>
      <c r="BF1765" s="56"/>
      <c r="BG1765" s="56"/>
      <c r="BH1765" s="56"/>
      <c r="BI1765" s="44"/>
      <c r="BP1765" s="9"/>
    </row>
    <row r="1766" spans="1:68">
      <c r="A1766" s="18"/>
      <c r="AM1766" s="74"/>
      <c r="AN1766" s="58"/>
      <c r="AO1766" s="56"/>
      <c r="AP1766" s="56"/>
      <c r="AQ1766" s="56"/>
      <c r="AS1766" s="71"/>
      <c r="AT1766" s="56"/>
      <c r="AU1766" s="56"/>
      <c r="AV1766" s="56"/>
      <c r="AW1766" s="56"/>
      <c r="AX1766" s="56"/>
      <c r="AY1766" s="56"/>
      <c r="AZ1766" s="56"/>
      <c r="BA1766" s="56"/>
      <c r="BB1766" s="56"/>
      <c r="BC1766" s="56"/>
      <c r="BD1766" s="56"/>
      <c r="BE1766" s="56"/>
      <c r="BF1766" s="56"/>
      <c r="BG1766" s="56"/>
      <c r="BH1766" s="56"/>
      <c r="BI1766" s="44"/>
      <c r="BP1766" s="9"/>
    </row>
    <row r="1767" spans="1:68">
      <c r="A1767" s="18"/>
      <c r="AM1767" s="74"/>
      <c r="AN1767" s="58"/>
      <c r="AO1767" s="56"/>
      <c r="AP1767" s="56"/>
      <c r="AQ1767" s="56"/>
      <c r="AS1767" s="71"/>
      <c r="AT1767" s="56"/>
      <c r="AU1767" s="56"/>
      <c r="AV1767" s="56"/>
      <c r="AW1767" s="56"/>
      <c r="AX1767" s="56"/>
      <c r="AY1767" s="56"/>
      <c r="AZ1767" s="56"/>
      <c r="BA1767" s="56"/>
      <c r="BB1767" s="56"/>
      <c r="BC1767" s="56"/>
      <c r="BD1767" s="56"/>
      <c r="BE1767" s="56"/>
      <c r="BF1767" s="56"/>
      <c r="BG1767" s="56"/>
      <c r="BH1767" s="56"/>
      <c r="BI1767" s="44"/>
      <c r="BP1767" s="9"/>
    </row>
    <row r="1768" spans="1:68">
      <c r="A1768" s="18"/>
      <c r="AM1768" s="74"/>
      <c r="AN1768" s="58"/>
      <c r="AO1768" s="56"/>
      <c r="AP1768" s="56"/>
      <c r="AQ1768" s="56"/>
      <c r="AS1768" s="71"/>
      <c r="AT1768" s="56"/>
      <c r="AU1768" s="56"/>
      <c r="AV1768" s="56"/>
      <c r="AW1768" s="56"/>
      <c r="AX1768" s="56"/>
      <c r="AY1768" s="56"/>
      <c r="AZ1768" s="56"/>
      <c r="BA1768" s="56"/>
      <c r="BB1768" s="56"/>
      <c r="BC1768" s="56"/>
      <c r="BD1768" s="56"/>
      <c r="BE1768" s="56"/>
      <c r="BF1768" s="56"/>
      <c r="BG1768" s="56"/>
      <c r="BH1768" s="56"/>
      <c r="BI1768" s="44"/>
      <c r="BP1768" s="9"/>
    </row>
    <row r="1769" spans="1:68">
      <c r="A1769" s="18"/>
      <c r="AM1769" s="74"/>
      <c r="AN1769" s="58"/>
      <c r="AO1769" s="56"/>
      <c r="AP1769" s="56"/>
      <c r="AQ1769" s="56"/>
      <c r="AS1769" s="71"/>
      <c r="AT1769" s="56"/>
      <c r="AU1769" s="56"/>
      <c r="AV1769" s="56"/>
      <c r="AW1769" s="56"/>
      <c r="AX1769" s="56"/>
      <c r="AY1769" s="56"/>
      <c r="AZ1769" s="56"/>
      <c r="BA1769" s="56"/>
      <c r="BB1769" s="56"/>
      <c r="BC1769" s="56"/>
      <c r="BD1769" s="56"/>
      <c r="BE1769" s="56"/>
      <c r="BF1769" s="56"/>
      <c r="BG1769" s="56"/>
      <c r="BH1769" s="56"/>
      <c r="BI1769" s="44"/>
      <c r="BP1769" s="9"/>
    </row>
    <row r="1770" spans="1:68">
      <c r="A1770" s="18"/>
      <c r="AM1770" s="74"/>
      <c r="AN1770" s="58"/>
      <c r="AO1770" s="56"/>
      <c r="AP1770" s="56"/>
      <c r="AQ1770" s="56"/>
      <c r="AS1770" s="71"/>
      <c r="AT1770" s="56"/>
      <c r="AU1770" s="56"/>
      <c r="AV1770" s="56"/>
      <c r="AW1770" s="56"/>
      <c r="AX1770" s="56"/>
      <c r="AY1770" s="56"/>
      <c r="AZ1770" s="56"/>
      <c r="BA1770" s="56"/>
      <c r="BB1770" s="56"/>
      <c r="BC1770" s="56"/>
      <c r="BD1770" s="56"/>
      <c r="BE1770" s="56"/>
      <c r="BF1770" s="56"/>
      <c r="BG1770" s="56"/>
      <c r="BH1770" s="56"/>
      <c r="BI1770" s="44"/>
      <c r="BP1770" s="9"/>
    </row>
    <row r="1771" spans="1:68">
      <c r="A1771" s="18"/>
      <c r="AM1771" s="74"/>
      <c r="AN1771" s="58"/>
      <c r="AO1771" s="56"/>
      <c r="AP1771" s="56"/>
      <c r="AQ1771" s="56"/>
      <c r="AS1771" s="71"/>
      <c r="AT1771" s="56"/>
      <c r="AU1771" s="56"/>
      <c r="AV1771" s="56"/>
      <c r="AW1771" s="56"/>
      <c r="AX1771" s="56"/>
      <c r="AY1771" s="56"/>
      <c r="AZ1771" s="56"/>
      <c r="BA1771" s="56"/>
      <c r="BB1771" s="56"/>
      <c r="BC1771" s="56"/>
      <c r="BD1771" s="56"/>
      <c r="BE1771" s="56"/>
      <c r="BF1771" s="56"/>
      <c r="BG1771" s="56"/>
      <c r="BH1771" s="56"/>
      <c r="BI1771" s="44"/>
      <c r="BP1771" s="9"/>
    </row>
    <row r="1772" spans="1:68">
      <c r="A1772" s="18"/>
      <c r="AM1772" s="74"/>
      <c r="AN1772" s="58"/>
      <c r="AO1772" s="56"/>
      <c r="AP1772" s="56"/>
      <c r="AQ1772" s="56"/>
      <c r="AS1772" s="71"/>
      <c r="AT1772" s="56"/>
      <c r="AU1772" s="56"/>
      <c r="AV1772" s="56"/>
      <c r="AW1772" s="56"/>
      <c r="AX1772" s="56"/>
      <c r="AY1772" s="56"/>
      <c r="AZ1772" s="56"/>
      <c r="BA1772" s="56"/>
      <c r="BB1772" s="56"/>
      <c r="BC1772" s="56"/>
      <c r="BD1772" s="56"/>
      <c r="BE1772" s="56"/>
      <c r="BF1772" s="56"/>
      <c r="BG1772" s="56"/>
      <c r="BH1772" s="56"/>
      <c r="BI1772" s="44"/>
      <c r="BP1772" s="9"/>
    </row>
    <row r="1773" spans="1:68">
      <c r="A1773" s="18"/>
      <c r="AM1773" s="74"/>
      <c r="AN1773" s="58"/>
      <c r="AO1773" s="56"/>
      <c r="AP1773" s="56"/>
      <c r="AQ1773" s="56"/>
      <c r="AS1773" s="71"/>
      <c r="AT1773" s="56"/>
      <c r="AU1773" s="56"/>
      <c r="AV1773" s="56"/>
      <c r="AW1773" s="56"/>
      <c r="AX1773" s="56"/>
      <c r="AY1773" s="56"/>
      <c r="AZ1773" s="56"/>
      <c r="BA1773" s="56"/>
      <c r="BB1773" s="56"/>
      <c r="BC1773" s="56"/>
      <c r="BD1773" s="56"/>
      <c r="BE1773" s="56"/>
      <c r="BF1773" s="56"/>
      <c r="BG1773" s="56"/>
      <c r="BH1773" s="56"/>
      <c r="BI1773" s="44"/>
      <c r="BP1773" s="9"/>
    </row>
    <row r="1774" spans="1:68">
      <c r="A1774" s="18"/>
      <c r="AM1774" s="74"/>
      <c r="AN1774" s="58"/>
      <c r="AO1774" s="56"/>
      <c r="AP1774" s="56"/>
      <c r="AQ1774" s="56"/>
      <c r="AS1774" s="71"/>
      <c r="AT1774" s="56"/>
      <c r="AU1774" s="56"/>
      <c r="AV1774" s="56"/>
      <c r="AW1774" s="56"/>
      <c r="AX1774" s="56"/>
      <c r="AY1774" s="56"/>
      <c r="AZ1774" s="56"/>
      <c r="BA1774" s="56"/>
      <c r="BB1774" s="56"/>
      <c r="BC1774" s="56"/>
      <c r="BD1774" s="56"/>
      <c r="BE1774" s="56"/>
      <c r="BF1774" s="56"/>
      <c r="BG1774" s="56"/>
      <c r="BH1774" s="56"/>
      <c r="BI1774" s="44"/>
      <c r="BP1774" s="9"/>
    </row>
    <row r="1775" spans="1:68">
      <c r="A1775" s="18"/>
      <c r="AM1775" s="74"/>
      <c r="AN1775" s="58"/>
      <c r="AO1775" s="56"/>
      <c r="AP1775" s="56"/>
      <c r="AQ1775" s="56"/>
      <c r="AS1775" s="71"/>
      <c r="AT1775" s="56"/>
      <c r="AU1775" s="56"/>
      <c r="AV1775" s="56"/>
      <c r="AW1775" s="56"/>
      <c r="AX1775" s="56"/>
      <c r="AY1775" s="56"/>
      <c r="AZ1775" s="56"/>
      <c r="BA1775" s="56"/>
      <c r="BB1775" s="56"/>
      <c r="BC1775" s="56"/>
      <c r="BD1775" s="56"/>
      <c r="BE1775" s="56"/>
      <c r="BF1775" s="56"/>
      <c r="BG1775" s="56"/>
      <c r="BH1775" s="56"/>
      <c r="BI1775" s="44"/>
      <c r="BP1775" s="9"/>
    </row>
    <row r="1776" spans="1:68">
      <c r="A1776" s="18"/>
      <c r="AM1776" s="74"/>
      <c r="AN1776" s="58"/>
      <c r="AO1776" s="56"/>
      <c r="AP1776" s="56"/>
      <c r="AQ1776" s="56"/>
      <c r="AS1776" s="71"/>
      <c r="AT1776" s="56"/>
      <c r="AU1776" s="56"/>
      <c r="AV1776" s="56"/>
      <c r="AW1776" s="56"/>
      <c r="AX1776" s="56"/>
      <c r="AY1776" s="56"/>
      <c r="AZ1776" s="56"/>
      <c r="BA1776" s="56"/>
      <c r="BB1776" s="56"/>
      <c r="BC1776" s="56"/>
      <c r="BD1776" s="56"/>
      <c r="BE1776" s="56"/>
      <c r="BF1776" s="56"/>
      <c r="BG1776" s="56"/>
      <c r="BH1776" s="56"/>
      <c r="BI1776" s="44"/>
      <c r="BP1776" s="9"/>
    </row>
    <row r="1777" spans="1:68">
      <c r="A1777" s="18"/>
      <c r="AM1777" s="74"/>
      <c r="AN1777" s="58"/>
      <c r="AO1777" s="56"/>
      <c r="AP1777" s="56"/>
      <c r="AQ1777" s="56"/>
      <c r="AS1777" s="71"/>
      <c r="AT1777" s="56"/>
      <c r="AU1777" s="56"/>
      <c r="AV1777" s="56"/>
      <c r="AW1777" s="56"/>
      <c r="AX1777" s="56"/>
      <c r="AY1777" s="56"/>
      <c r="AZ1777" s="56"/>
      <c r="BA1777" s="56"/>
      <c r="BB1777" s="56"/>
      <c r="BC1777" s="56"/>
      <c r="BD1777" s="56"/>
      <c r="BE1777" s="56"/>
      <c r="BF1777" s="56"/>
      <c r="BG1777" s="56"/>
      <c r="BH1777" s="56"/>
      <c r="BI1777" s="44"/>
      <c r="BP1777" s="9"/>
    </row>
    <row r="1778" spans="1:68">
      <c r="A1778" s="18"/>
      <c r="AM1778" s="74"/>
      <c r="AN1778" s="58"/>
      <c r="AO1778" s="56"/>
      <c r="AP1778" s="56"/>
      <c r="AQ1778" s="56"/>
      <c r="AS1778" s="71"/>
      <c r="AT1778" s="56"/>
      <c r="AU1778" s="56"/>
      <c r="AV1778" s="56"/>
      <c r="AW1778" s="56"/>
      <c r="AX1778" s="56"/>
      <c r="AY1778" s="56"/>
      <c r="AZ1778" s="56"/>
      <c r="BA1778" s="56"/>
      <c r="BB1778" s="56"/>
      <c r="BC1778" s="56"/>
      <c r="BD1778" s="56"/>
      <c r="BE1778" s="56"/>
      <c r="BF1778" s="56"/>
      <c r="BG1778" s="56"/>
      <c r="BH1778" s="56"/>
      <c r="BI1778" s="44"/>
      <c r="BP1778" s="9"/>
    </row>
    <row r="1779" spans="1:68">
      <c r="A1779" s="18"/>
      <c r="AM1779" s="74"/>
      <c r="AN1779" s="58"/>
      <c r="AO1779" s="56"/>
      <c r="AP1779" s="56"/>
      <c r="AQ1779" s="56"/>
      <c r="AS1779" s="71"/>
      <c r="AT1779" s="56"/>
      <c r="AU1779" s="56"/>
      <c r="AV1779" s="56"/>
      <c r="AW1779" s="56"/>
      <c r="AX1779" s="56"/>
      <c r="AY1779" s="56"/>
      <c r="AZ1779" s="56"/>
      <c r="BA1779" s="56"/>
      <c r="BB1779" s="56"/>
      <c r="BC1779" s="56"/>
      <c r="BD1779" s="56"/>
      <c r="BE1779" s="56"/>
      <c r="BF1779" s="56"/>
      <c r="BG1779" s="56"/>
      <c r="BH1779" s="56"/>
      <c r="BI1779" s="44"/>
      <c r="BP1779" s="9"/>
    </row>
    <row r="1780" spans="1:68">
      <c r="A1780" s="18"/>
      <c r="AM1780" s="74"/>
      <c r="AN1780" s="58"/>
      <c r="AO1780" s="56"/>
      <c r="AP1780" s="56"/>
      <c r="AQ1780" s="56"/>
      <c r="AS1780" s="71"/>
      <c r="AT1780" s="56"/>
      <c r="AU1780" s="56"/>
      <c r="AV1780" s="56"/>
      <c r="AW1780" s="56"/>
      <c r="AX1780" s="56"/>
      <c r="AY1780" s="56"/>
      <c r="AZ1780" s="56"/>
      <c r="BA1780" s="56"/>
      <c r="BB1780" s="56"/>
      <c r="BC1780" s="56"/>
      <c r="BD1780" s="56"/>
      <c r="BE1780" s="56"/>
      <c r="BF1780" s="56"/>
      <c r="BG1780" s="56"/>
      <c r="BH1780" s="56"/>
      <c r="BI1780" s="44"/>
      <c r="BP1780" s="9"/>
    </row>
    <row r="1781" spans="1:68">
      <c r="A1781" s="18"/>
      <c r="AM1781" s="74"/>
      <c r="AN1781" s="58"/>
      <c r="AO1781" s="56"/>
      <c r="AP1781" s="56"/>
      <c r="AQ1781" s="56"/>
      <c r="AS1781" s="71"/>
      <c r="AT1781" s="56"/>
      <c r="AU1781" s="56"/>
      <c r="AV1781" s="56"/>
      <c r="AW1781" s="56"/>
      <c r="AX1781" s="56"/>
      <c r="AY1781" s="56"/>
      <c r="AZ1781" s="56"/>
      <c r="BA1781" s="56"/>
      <c r="BB1781" s="56"/>
      <c r="BC1781" s="56"/>
      <c r="BD1781" s="56"/>
      <c r="BE1781" s="56"/>
      <c r="BF1781" s="56"/>
      <c r="BG1781" s="56"/>
      <c r="BH1781" s="56"/>
      <c r="BI1781" s="44"/>
      <c r="BP1781" s="9"/>
    </row>
    <row r="1782" spans="1:68">
      <c r="A1782" s="18"/>
      <c r="AM1782" s="74"/>
      <c r="AN1782" s="58"/>
      <c r="AO1782" s="56"/>
      <c r="AP1782" s="56"/>
      <c r="AQ1782" s="56"/>
      <c r="AS1782" s="71"/>
      <c r="AT1782" s="56"/>
      <c r="AU1782" s="56"/>
      <c r="AV1782" s="56"/>
      <c r="AW1782" s="56"/>
      <c r="AX1782" s="56"/>
      <c r="AY1782" s="56"/>
      <c r="AZ1782" s="56"/>
      <c r="BA1782" s="56"/>
      <c r="BB1782" s="56"/>
      <c r="BC1782" s="56"/>
      <c r="BD1782" s="56"/>
      <c r="BE1782" s="56"/>
      <c r="BF1782" s="56"/>
      <c r="BG1782" s="56"/>
      <c r="BH1782" s="56"/>
      <c r="BI1782" s="44"/>
      <c r="BP1782" s="9"/>
    </row>
    <row r="1783" spans="1:68">
      <c r="A1783" s="18"/>
      <c r="AM1783" s="74"/>
      <c r="AN1783" s="58"/>
      <c r="AO1783" s="56"/>
      <c r="AP1783" s="56"/>
      <c r="AQ1783" s="56"/>
      <c r="AS1783" s="71"/>
      <c r="AT1783" s="56"/>
      <c r="AU1783" s="56"/>
      <c r="AV1783" s="56"/>
      <c r="AW1783" s="56"/>
      <c r="AX1783" s="56"/>
      <c r="AY1783" s="56"/>
      <c r="AZ1783" s="56"/>
      <c r="BA1783" s="56"/>
      <c r="BB1783" s="56"/>
      <c r="BC1783" s="56"/>
      <c r="BD1783" s="56"/>
      <c r="BE1783" s="56"/>
      <c r="BF1783" s="56"/>
      <c r="BG1783" s="56"/>
      <c r="BH1783" s="56"/>
      <c r="BI1783" s="44"/>
      <c r="BP1783" s="9"/>
    </row>
    <row r="1784" spans="1:68">
      <c r="A1784" s="18"/>
      <c r="AM1784" s="74"/>
      <c r="AN1784" s="58"/>
      <c r="AO1784" s="56"/>
      <c r="AP1784" s="56"/>
      <c r="AQ1784" s="56"/>
      <c r="AS1784" s="71"/>
      <c r="AT1784" s="56"/>
      <c r="AU1784" s="56"/>
      <c r="AV1784" s="56"/>
      <c r="AW1784" s="56"/>
      <c r="AX1784" s="56"/>
      <c r="AY1784" s="56"/>
      <c r="AZ1784" s="56"/>
      <c r="BA1784" s="56"/>
      <c r="BB1784" s="56"/>
      <c r="BC1784" s="56"/>
      <c r="BD1784" s="56"/>
      <c r="BE1784" s="56"/>
      <c r="BF1784" s="56"/>
      <c r="BG1784" s="56"/>
      <c r="BH1784" s="56"/>
      <c r="BI1784" s="44"/>
      <c r="BP1784" s="9"/>
    </row>
    <row r="1785" spans="1:68">
      <c r="A1785" s="18"/>
      <c r="AM1785" s="74"/>
      <c r="AN1785" s="58"/>
      <c r="AO1785" s="56"/>
      <c r="AP1785" s="56"/>
      <c r="AQ1785" s="56"/>
      <c r="AS1785" s="71"/>
      <c r="AT1785" s="56"/>
      <c r="AU1785" s="56"/>
      <c r="AV1785" s="56"/>
      <c r="AW1785" s="56"/>
      <c r="AX1785" s="56"/>
      <c r="AY1785" s="56"/>
      <c r="AZ1785" s="56"/>
      <c r="BA1785" s="56"/>
      <c r="BB1785" s="56"/>
      <c r="BC1785" s="56"/>
      <c r="BD1785" s="56"/>
      <c r="BE1785" s="56"/>
      <c r="BF1785" s="56"/>
      <c r="BG1785" s="56"/>
      <c r="BH1785" s="56"/>
      <c r="BI1785" s="44"/>
      <c r="BP1785" s="9"/>
    </row>
    <row r="1786" spans="1:68">
      <c r="A1786" s="18"/>
      <c r="AM1786" s="74"/>
      <c r="AN1786" s="58"/>
      <c r="AO1786" s="56"/>
      <c r="AP1786" s="56"/>
      <c r="AQ1786" s="56"/>
      <c r="AS1786" s="71"/>
      <c r="AT1786" s="56"/>
      <c r="AU1786" s="56"/>
      <c r="AV1786" s="56"/>
      <c r="AW1786" s="56"/>
      <c r="AX1786" s="56"/>
      <c r="AY1786" s="56"/>
      <c r="AZ1786" s="56"/>
      <c r="BA1786" s="56"/>
      <c r="BB1786" s="56"/>
      <c r="BC1786" s="56"/>
      <c r="BD1786" s="56"/>
      <c r="BE1786" s="56"/>
      <c r="BF1786" s="56"/>
      <c r="BG1786" s="56"/>
      <c r="BH1786" s="56"/>
      <c r="BI1786" s="44"/>
      <c r="BP1786" s="9"/>
    </row>
    <row r="1787" spans="1:68">
      <c r="A1787" s="18"/>
      <c r="AM1787" s="74"/>
      <c r="AN1787" s="58"/>
      <c r="AO1787" s="56"/>
      <c r="AP1787" s="56"/>
      <c r="AQ1787" s="56"/>
      <c r="AS1787" s="71"/>
      <c r="AT1787" s="56"/>
      <c r="AU1787" s="56"/>
      <c r="AV1787" s="56"/>
      <c r="AW1787" s="56"/>
      <c r="AX1787" s="56"/>
      <c r="AY1787" s="56"/>
      <c r="AZ1787" s="56"/>
      <c r="BA1787" s="56"/>
      <c r="BB1787" s="56"/>
      <c r="BC1787" s="56"/>
      <c r="BD1787" s="56"/>
      <c r="BE1787" s="56"/>
      <c r="BF1787" s="56"/>
      <c r="BG1787" s="56"/>
      <c r="BH1787" s="56"/>
      <c r="BI1787" s="44"/>
      <c r="BP1787" s="9"/>
    </row>
    <row r="1788" spans="1:68">
      <c r="A1788" s="18"/>
      <c r="AM1788" s="74"/>
      <c r="AN1788" s="58"/>
      <c r="AO1788" s="56"/>
      <c r="AP1788" s="56"/>
      <c r="AQ1788" s="56"/>
      <c r="AS1788" s="71"/>
      <c r="AT1788" s="56"/>
      <c r="AU1788" s="56"/>
      <c r="AV1788" s="56"/>
      <c r="AW1788" s="56"/>
      <c r="AX1788" s="56"/>
      <c r="AY1788" s="56"/>
      <c r="AZ1788" s="56"/>
      <c r="BA1788" s="56"/>
      <c r="BB1788" s="56"/>
      <c r="BC1788" s="56"/>
      <c r="BD1788" s="56"/>
      <c r="BE1788" s="56"/>
      <c r="BF1788" s="56"/>
      <c r="BG1788" s="56"/>
      <c r="BH1788" s="56"/>
      <c r="BI1788" s="44"/>
      <c r="BP1788" s="9"/>
    </row>
    <row r="1789" spans="1:68">
      <c r="A1789" s="18"/>
      <c r="AM1789" s="74"/>
      <c r="AN1789" s="58"/>
      <c r="AO1789" s="56"/>
      <c r="AP1789" s="56"/>
      <c r="AQ1789" s="56"/>
      <c r="AS1789" s="71"/>
      <c r="AT1789" s="56"/>
      <c r="AU1789" s="56"/>
      <c r="AV1789" s="56"/>
      <c r="AW1789" s="56"/>
      <c r="AX1789" s="56"/>
      <c r="AY1789" s="56"/>
      <c r="AZ1789" s="56"/>
      <c r="BA1789" s="56"/>
      <c r="BB1789" s="56"/>
      <c r="BC1789" s="56"/>
      <c r="BD1789" s="56"/>
      <c r="BE1789" s="56"/>
      <c r="BF1789" s="56"/>
      <c r="BG1789" s="56"/>
      <c r="BH1789" s="56"/>
      <c r="BI1789" s="44"/>
      <c r="BP1789" s="9"/>
    </row>
    <row r="1790" spans="1:68">
      <c r="A1790" s="18"/>
      <c r="AM1790" s="74"/>
      <c r="AN1790" s="58"/>
      <c r="AO1790" s="56"/>
      <c r="AP1790" s="56"/>
      <c r="AQ1790" s="56"/>
      <c r="AS1790" s="71"/>
      <c r="AT1790" s="56"/>
      <c r="AU1790" s="56"/>
      <c r="AV1790" s="56"/>
      <c r="AW1790" s="56"/>
      <c r="AX1790" s="56"/>
      <c r="AY1790" s="56"/>
      <c r="AZ1790" s="56"/>
      <c r="BA1790" s="56"/>
      <c r="BB1790" s="56"/>
      <c r="BC1790" s="56"/>
      <c r="BD1790" s="56"/>
      <c r="BE1790" s="56"/>
      <c r="BF1790" s="56"/>
      <c r="BG1790" s="56"/>
      <c r="BH1790" s="56"/>
      <c r="BI1790" s="44"/>
      <c r="BP1790" s="9"/>
    </row>
    <row r="1791" spans="1:68">
      <c r="A1791" s="18"/>
      <c r="AM1791" s="74"/>
      <c r="AN1791" s="58"/>
      <c r="AO1791" s="56"/>
      <c r="AP1791" s="56"/>
      <c r="AQ1791" s="56"/>
      <c r="AS1791" s="71"/>
      <c r="AT1791" s="56"/>
      <c r="AU1791" s="56"/>
      <c r="AV1791" s="56"/>
      <c r="AW1791" s="56"/>
      <c r="AX1791" s="56"/>
      <c r="AY1791" s="56"/>
      <c r="AZ1791" s="56"/>
      <c r="BA1791" s="56"/>
      <c r="BB1791" s="56"/>
      <c r="BC1791" s="56"/>
      <c r="BD1791" s="56"/>
      <c r="BE1791" s="56"/>
      <c r="BF1791" s="56"/>
      <c r="BG1791" s="56"/>
      <c r="BH1791" s="56"/>
      <c r="BI1791" s="44"/>
      <c r="BP1791" s="9"/>
    </row>
    <row r="1792" spans="1:68">
      <c r="A1792" s="18"/>
      <c r="AM1792" s="74"/>
      <c r="AN1792" s="58"/>
      <c r="AO1792" s="56"/>
      <c r="AP1792" s="56"/>
      <c r="AQ1792" s="56"/>
      <c r="AS1792" s="71"/>
      <c r="AT1792" s="56"/>
      <c r="AU1792" s="56"/>
      <c r="AV1792" s="56"/>
      <c r="AW1792" s="56"/>
      <c r="AX1792" s="56"/>
      <c r="AY1792" s="56"/>
      <c r="AZ1792" s="56"/>
      <c r="BA1792" s="56"/>
      <c r="BB1792" s="56"/>
      <c r="BC1792" s="56"/>
      <c r="BD1792" s="56"/>
      <c r="BE1792" s="56"/>
      <c r="BF1792" s="56"/>
      <c r="BG1792" s="56"/>
      <c r="BH1792" s="56"/>
      <c r="BI1792" s="44"/>
      <c r="BP1792" s="9"/>
    </row>
    <row r="1793" spans="1:68">
      <c r="A1793" s="18"/>
      <c r="AM1793" s="74"/>
      <c r="AN1793" s="58"/>
      <c r="AO1793" s="56"/>
      <c r="AP1793" s="56"/>
      <c r="AQ1793" s="56"/>
      <c r="AS1793" s="71"/>
      <c r="AT1793" s="56"/>
      <c r="AU1793" s="56"/>
      <c r="AV1793" s="56"/>
      <c r="AW1793" s="56"/>
      <c r="AX1793" s="56"/>
      <c r="AY1793" s="56"/>
      <c r="AZ1793" s="56"/>
      <c r="BA1793" s="56"/>
      <c r="BB1793" s="56"/>
      <c r="BC1793" s="56"/>
      <c r="BD1793" s="56"/>
      <c r="BE1793" s="56"/>
      <c r="BF1793" s="56"/>
      <c r="BG1793" s="56"/>
      <c r="BH1793" s="56"/>
      <c r="BI1793" s="44"/>
      <c r="BP1793" s="9"/>
    </row>
    <row r="1794" spans="1:68">
      <c r="A1794" s="18"/>
      <c r="AM1794" s="74"/>
      <c r="AN1794" s="58"/>
      <c r="AO1794" s="56"/>
      <c r="AP1794" s="56"/>
      <c r="AQ1794" s="56"/>
      <c r="AS1794" s="71"/>
      <c r="AT1794" s="56"/>
      <c r="AU1794" s="56"/>
      <c r="AV1794" s="56"/>
      <c r="AW1794" s="56"/>
      <c r="AX1794" s="56"/>
      <c r="AY1794" s="56"/>
      <c r="AZ1794" s="56"/>
      <c r="BA1794" s="56"/>
      <c r="BB1794" s="56"/>
      <c r="BC1794" s="56"/>
      <c r="BD1794" s="56"/>
      <c r="BE1794" s="56"/>
      <c r="BF1794" s="56"/>
      <c r="BG1794" s="56"/>
      <c r="BH1794" s="56"/>
      <c r="BI1794" s="44"/>
      <c r="BP1794" s="9"/>
    </row>
    <row r="1795" spans="1:68">
      <c r="A1795" s="18"/>
      <c r="AM1795" s="74"/>
      <c r="AN1795" s="58"/>
      <c r="AO1795" s="56"/>
      <c r="AP1795" s="56"/>
      <c r="AQ1795" s="56"/>
      <c r="AS1795" s="71"/>
      <c r="AT1795" s="56"/>
      <c r="AU1795" s="56"/>
      <c r="AV1795" s="56"/>
      <c r="AW1795" s="56"/>
      <c r="AX1795" s="56"/>
      <c r="AY1795" s="56"/>
      <c r="AZ1795" s="56"/>
      <c r="BA1795" s="56"/>
      <c r="BB1795" s="56"/>
      <c r="BC1795" s="56"/>
      <c r="BD1795" s="56"/>
      <c r="BE1795" s="56"/>
      <c r="BF1795" s="56"/>
      <c r="BG1795" s="56"/>
      <c r="BH1795" s="56"/>
      <c r="BI1795" s="44"/>
      <c r="BP1795" s="9"/>
    </row>
    <row r="1796" spans="1:68">
      <c r="A1796" s="18"/>
      <c r="AM1796" s="74"/>
      <c r="AN1796" s="58"/>
      <c r="AO1796" s="56"/>
      <c r="AP1796" s="56"/>
      <c r="AQ1796" s="56"/>
      <c r="AS1796" s="71"/>
      <c r="AT1796" s="56"/>
      <c r="AU1796" s="56"/>
      <c r="AV1796" s="56"/>
      <c r="AW1796" s="56"/>
      <c r="AX1796" s="56"/>
      <c r="AY1796" s="56"/>
      <c r="AZ1796" s="56"/>
      <c r="BA1796" s="56"/>
      <c r="BB1796" s="56"/>
      <c r="BC1796" s="56"/>
      <c r="BD1796" s="56"/>
      <c r="BE1796" s="56"/>
      <c r="BF1796" s="56"/>
      <c r="BG1796" s="56"/>
      <c r="BH1796" s="56"/>
      <c r="BI1796" s="44"/>
      <c r="BP1796" s="9"/>
    </row>
    <row r="1797" spans="1:68">
      <c r="A1797" s="18"/>
      <c r="AM1797" s="74"/>
      <c r="AN1797" s="58"/>
      <c r="AO1797" s="56"/>
      <c r="AP1797" s="56"/>
      <c r="AQ1797" s="56"/>
      <c r="AS1797" s="71"/>
      <c r="AT1797" s="56"/>
      <c r="AU1797" s="56"/>
      <c r="AV1797" s="56"/>
      <c r="AW1797" s="56"/>
      <c r="AX1797" s="56"/>
      <c r="AY1797" s="56"/>
      <c r="AZ1797" s="56"/>
      <c r="BA1797" s="56"/>
      <c r="BB1797" s="56"/>
      <c r="BC1797" s="56"/>
      <c r="BD1797" s="56"/>
      <c r="BE1797" s="56"/>
      <c r="BF1797" s="56"/>
      <c r="BG1797" s="56"/>
      <c r="BH1797" s="56"/>
      <c r="BI1797" s="44"/>
      <c r="BP1797" s="9"/>
    </row>
    <row r="1798" spans="1:68">
      <c r="A1798" s="18"/>
      <c r="AM1798" s="74"/>
      <c r="AN1798" s="58"/>
      <c r="AO1798" s="56"/>
      <c r="AP1798" s="56"/>
      <c r="AQ1798" s="56"/>
      <c r="AS1798" s="71"/>
      <c r="AT1798" s="56"/>
      <c r="AU1798" s="56"/>
      <c r="AV1798" s="56"/>
      <c r="AW1798" s="56"/>
      <c r="AX1798" s="56"/>
      <c r="AY1798" s="56"/>
      <c r="AZ1798" s="56"/>
      <c r="BA1798" s="56"/>
      <c r="BB1798" s="56"/>
      <c r="BC1798" s="56"/>
      <c r="BD1798" s="56"/>
      <c r="BE1798" s="56"/>
      <c r="BF1798" s="56"/>
      <c r="BG1798" s="56"/>
      <c r="BH1798" s="56"/>
      <c r="BI1798" s="44"/>
      <c r="BP1798" s="9"/>
    </row>
    <row r="1799" spans="1:68">
      <c r="A1799" s="18"/>
      <c r="AM1799" s="74"/>
      <c r="AN1799" s="58"/>
      <c r="AO1799" s="56"/>
      <c r="AP1799" s="56"/>
      <c r="AQ1799" s="56"/>
      <c r="AS1799" s="71"/>
      <c r="AT1799" s="56"/>
      <c r="AU1799" s="56"/>
      <c r="AV1799" s="56"/>
      <c r="AW1799" s="56"/>
      <c r="AX1799" s="56"/>
      <c r="AY1799" s="56"/>
      <c r="AZ1799" s="56"/>
      <c r="BA1799" s="56"/>
      <c r="BB1799" s="56"/>
      <c r="BC1799" s="56"/>
      <c r="BD1799" s="56"/>
      <c r="BE1799" s="56"/>
      <c r="BF1799" s="56"/>
      <c r="BG1799" s="56"/>
      <c r="BH1799" s="56"/>
      <c r="BI1799" s="44"/>
      <c r="BP1799" s="9"/>
    </row>
    <row r="1800" spans="1:68">
      <c r="A1800" s="18"/>
      <c r="AM1800" s="74"/>
      <c r="AN1800" s="58"/>
      <c r="AO1800" s="56"/>
      <c r="AP1800" s="56"/>
      <c r="AQ1800" s="56"/>
      <c r="AS1800" s="71"/>
      <c r="AT1800" s="56"/>
      <c r="AU1800" s="56"/>
      <c r="AV1800" s="56"/>
      <c r="AW1800" s="56"/>
      <c r="AX1800" s="56"/>
      <c r="AY1800" s="56"/>
      <c r="AZ1800" s="56"/>
      <c r="BA1800" s="56"/>
      <c r="BB1800" s="56"/>
      <c r="BC1800" s="56"/>
      <c r="BD1800" s="56"/>
      <c r="BE1800" s="56"/>
      <c r="BF1800" s="56"/>
      <c r="BG1800" s="56"/>
      <c r="BH1800" s="56"/>
      <c r="BI1800" s="44"/>
      <c r="BP1800" s="9"/>
    </row>
    <row r="1801" spans="1:68">
      <c r="A1801" s="18"/>
      <c r="AM1801" s="74"/>
      <c r="AN1801" s="58"/>
      <c r="AO1801" s="56"/>
      <c r="AP1801" s="56"/>
      <c r="AQ1801" s="56"/>
      <c r="AS1801" s="71"/>
      <c r="AT1801" s="56"/>
      <c r="AU1801" s="56"/>
      <c r="AV1801" s="56"/>
      <c r="AW1801" s="56"/>
      <c r="AX1801" s="56"/>
      <c r="AY1801" s="56"/>
      <c r="AZ1801" s="56"/>
      <c r="BA1801" s="56"/>
      <c r="BB1801" s="56"/>
      <c r="BC1801" s="56"/>
      <c r="BD1801" s="56"/>
      <c r="BE1801" s="56"/>
      <c r="BF1801" s="56"/>
      <c r="BG1801" s="56"/>
      <c r="BH1801" s="56"/>
      <c r="BI1801" s="44"/>
      <c r="BP1801" s="9"/>
    </row>
    <row r="1802" spans="1:68">
      <c r="A1802" s="18"/>
      <c r="AM1802" s="74"/>
      <c r="AN1802" s="58"/>
      <c r="AO1802" s="56"/>
      <c r="AP1802" s="56"/>
      <c r="AQ1802" s="56"/>
      <c r="AS1802" s="71"/>
      <c r="AT1802" s="56"/>
      <c r="AU1802" s="56"/>
      <c r="AV1802" s="56"/>
      <c r="AW1802" s="56"/>
      <c r="AX1802" s="56"/>
      <c r="AY1802" s="56"/>
      <c r="AZ1802" s="56"/>
      <c r="BA1802" s="56"/>
      <c r="BB1802" s="56"/>
      <c r="BC1802" s="56"/>
      <c r="BD1802" s="56"/>
      <c r="BE1802" s="56"/>
      <c r="BF1802" s="56"/>
      <c r="BG1802" s="56"/>
      <c r="BH1802" s="56"/>
      <c r="BI1802" s="44"/>
      <c r="BP1802" s="9"/>
    </row>
    <row r="1803" spans="1:68">
      <c r="A1803" s="18"/>
      <c r="AM1803" s="74"/>
      <c r="AN1803" s="58"/>
      <c r="AO1803" s="56"/>
      <c r="AP1803" s="56"/>
      <c r="AQ1803" s="56"/>
      <c r="AS1803" s="71"/>
      <c r="AT1803" s="56"/>
      <c r="AU1803" s="56"/>
      <c r="AV1803" s="56"/>
      <c r="AW1803" s="56"/>
      <c r="AX1803" s="56"/>
      <c r="AY1803" s="56"/>
      <c r="AZ1803" s="56"/>
      <c r="BA1803" s="56"/>
      <c r="BB1803" s="56"/>
      <c r="BC1803" s="56"/>
      <c r="BD1803" s="56"/>
      <c r="BE1803" s="56"/>
      <c r="BF1803" s="56"/>
      <c r="BG1803" s="56"/>
      <c r="BH1803" s="56"/>
      <c r="BI1803" s="44"/>
      <c r="BP1803" s="9"/>
    </row>
    <row r="1804" spans="1:68">
      <c r="A1804" s="18"/>
      <c r="AM1804" s="74"/>
      <c r="AN1804" s="58"/>
      <c r="AO1804" s="56"/>
      <c r="AP1804" s="56"/>
      <c r="AQ1804" s="56"/>
      <c r="AS1804" s="71"/>
      <c r="AT1804" s="56"/>
      <c r="AU1804" s="56"/>
      <c r="AV1804" s="56"/>
      <c r="AW1804" s="56"/>
      <c r="AX1804" s="56"/>
      <c r="AY1804" s="56"/>
      <c r="AZ1804" s="56"/>
      <c r="BA1804" s="56"/>
      <c r="BB1804" s="56"/>
      <c r="BC1804" s="56"/>
      <c r="BD1804" s="56"/>
      <c r="BE1804" s="56"/>
      <c r="BF1804" s="56"/>
      <c r="BG1804" s="56"/>
      <c r="BH1804" s="56"/>
      <c r="BI1804" s="44"/>
      <c r="BP1804" s="9"/>
    </row>
    <row r="1805" spans="1:68">
      <c r="A1805" s="18"/>
      <c r="AM1805" s="74"/>
      <c r="AN1805" s="58"/>
      <c r="AO1805" s="56"/>
      <c r="AP1805" s="56"/>
      <c r="AQ1805" s="56"/>
      <c r="AS1805" s="71"/>
      <c r="AT1805" s="56"/>
      <c r="AU1805" s="56"/>
      <c r="AV1805" s="56"/>
      <c r="AW1805" s="56"/>
      <c r="AX1805" s="56"/>
      <c r="AY1805" s="56"/>
      <c r="AZ1805" s="56"/>
      <c r="BA1805" s="56"/>
      <c r="BB1805" s="56"/>
      <c r="BC1805" s="56"/>
      <c r="BD1805" s="56"/>
      <c r="BE1805" s="56"/>
      <c r="BF1805" s="56"/>
      <c r="BG1805" s="56"/>
      <c r="BH1805" s="56"/>
      <c r="BI1805" s="44"/>
      <c r="BP1805" s="9"/>
    </row>
    <row r="1806" spans="1:68">
      <c r="A1806" s="18"/>
      <c r="AM1806" s="74"/>
      <c r="AN1806" s="58"/>
      <c r="AO1806" s="56"/>
      <c r="AP1806" s="56"/>
      <c r="AQ1806" s="56"/>
      <c r="AS1806" s="71"/>
      <c r="AT1806" s="56"/>
      <c r="AU1806" s="56"/>
      <c r="AV1806" s="56"/>
      <c r="AW1806" s="56"/>
      <c r="AX1806" s="56"/>
      <c r="AY1806" s="56"/>
      <c r="AZ1806" s="56"/>
      <c r="BA1806" s="56"/>
      <c r="BB1806" s="56"/>
      <c r="BC1806" s="56"/>
      <c r="BD1806" s="56"/>
      <c r="BE1806" s="56"/>
      <c r="BF1806" s="56"/>
      <c r="BG1806" s="56"/>
      <c r="BH1806" s="56"/>
      <c r="BI1806" s="44"/>
      <c r="BP1806" s="9"/>
    </row>
    <row r="1807" spans="1:68">
      <c r="A1807" s="18"/>
      <c r="AM1807" s="74"/>
      <c r="AN1807" s="58"/>
      <c r="AO1807" s="56"/>
      <c r="AP1807" s="56"/>
      <c r="AQ1807" s="56"/>
      <c r="AS1807" s="71"/>
      <c r="AT1807" s="56"/>
      <c r="AU1807" s="56"/>
      <c r="AV1807" s="56"/>
      <c r="AW1807" s="56"/>
      <c r="AX1807" s="56"/>
      <c r="AY1807" s="56"/>
      <c r="AZ1807" s="56"/>
      <c r="BA1807" s="56"/>
      <c r="BB1807" s="56"/>
      <c r="BC1807" s="56"/>
      <c r="BD1807" s="56"/>
      <c r="BE1807" s="56"/>
      <c r="BF1807" s="56"/>
      <c r="BG1807" s="56"/>
      <c r="BH1807" s="56"/>
      <c r="BI1807" s="44"/>
      <c r="BP1807" s="9"/>
    </row>
    <row r="1808" spans="1:68">
      <c r="A1808" s="18"/>
      <c r="AM1808" s="74"/>
      <c r="AN1808" s="58"/>
      <c r="AO1808" s="56"/>
      <c r="AP1808" s="56"/>
      <c r="AQ1808" s="56"/>
      <c r="AS1808" s="71"/>
      <c r="AT1808" s="56"/>
      <c r="AU1808" s="56"/>
      <c r="AV1808" s="56"/>
      <c r="AW1808" s="56"/>
      <c r="AX1808" s="56"/>
      <c r="AY1808" s="56"/>
      <c r="AZ1808" s="56"/>
      <c r="BA1808" s="56"/>
      <c r="BB1808" s="56"/>
      <c r="BC1808" s="56"/>
      <c r="BD1808" s="56"/>
      <c r="BE1808" s="56"/>
      <c r="BF1808" s="56"/>
      <c r="BG1808" s="56"/>
      <c r="BH1808" s="56"/>
      <c r="BI1808" s="44"/>
      <c r="BP1808" s="9"/>
    </row>
    <row r="1809" spans="1:68">
      <c r="A1809" s="18"/>
      <c r="AM1809" s="74"/>
      <c r="AN1809" s="58"/>
      <c r="AO1809" s="56"/>
      <c r="AP1809" s="56"/>
      <c r="AQ1809" s="56"/>
      <c r="AS1809" s="71"/>
      <c r="AT1809" s="56"/>
      <c r="AU1809" s="56"/>
      <c r="AV1809" s="56"/>
      <c r="AW1809" s="56"/>
      <c r="AX1809" s="56"/>
      <c r="AY1809" s="56"/>
      <c r="AZ1809" s="56"/>
      <c r="BA1809" s="56"/>
      <c r="BB1809" s="56"/>
      <c r="BC1809" s="56"/>
      <c r="BD1809" s="56"/>
      <c r="BE1809" s="56"/>
      <c r="BF1809" s="56"/>
      <c r="BG1809" s="56"/>
      <c r="BH1809" s="56"/>
      <c r="BI1809" s="44"/>
      <c r="BP1809" s="9"/>
    </row>
    <row r="1810" spans="1:68">
      <c r="A1810" s="18"/>
      <c r="AM1810" s="74"/>
      <c r="AN1810" s="58"/>
      <c r="AO1810" s="56"/>
      <c r="AP1810" s="56"/>
      <c r="AQ1810" s="56"/>
      <c r="AS1810" s="71"/>
      <c r="AT1810" s="56"/>
      <c r="AU1810" s="56"/>
      <c r="AV1810" s="56"/>
      <c r="AW1810" s="56"/>
      <c r="AX1810" s="56"/>
      <c r="AY1810" s="56"/>
      <c r="AZ1810" s="56"/>
      <c r="BA1810" s="56"/>
      <c r="BB1810" s="56"/>
      <c r="BC1810" s="56"/>
      <c r="BD1810" s="56"/>
      <c r="BE1810" s="56"/>
      <c r="BF1810" s="56"/>
      <c r="BG1810" s="56"/>
      <c r="BH1810" s="56"/>
      <c r="BI1810" s="44"/>
      <c r="BP1810" s="9"/>
    </row>
    <row r="1811" spans="1:68">
      <c r="A1811" s="18"/>
      <c r="AM1811" s="74"/>
      <c r="AN1811" s="58"/>
      <c r="AO1811" s="56"/>
      <c r="AP1811" s="56"/>
      <c r="AQ1811" s="56"/>
      <c r="AS1811" s="71"/>
      <c r="AT1811" s="56"/>
      <c r="AU1811" s="56"/>
      <c r="AV1811" s="56"/>
      <c r="AW1811" s="56"/>
      <c r="AX1811" s="56"/>
      <c r="AY1811" s="56"/>
      <c r="AZ1811" s="56"/>
      <c r="BA1811" s="56"/>
      <c r="BB1811" s="56"/>
      <c r="BC1811" s="56"/>
      <c r="BD1811" s="56"/>
      <c r="BE1811" s="56"/>
      <c r="BF1811" s="56"/>
      <c r="BG1811" s="56"/>
      <c r="BH1811" s="56"/>
      <c r="BI1811" s="44"/>
      <c r="BP1811" s="9"/>
    </row>
    <row r="1812" spans="1:68">
      <c r="A1812" s="18"/>
      <c r="AM1812" s="74"/>
      <c r="AN1812" s="58"/>
      <c r="AO1812" s="56"/>
      <c r="AP1812" s="56"/>
      <c r="AQ1812" s="56"/>
      <c r="AS1812" s="71"/>
      <c r="AT1812" s="56"/>
      <c r="AU1812" s="56"/>
      <c r="AV1812" s="56"/>
      <c r="AW1812" s="56"/>
      <c r="AX1812" s="56"/>
      <c r="AY1812" s="56"/>
      <c r="AZ1812" s="56"/>
      <c r="BA1812" s="56"/>
      <c r="BB1812" s="56"/>
      <c r="BC1812" s="56"/>
      <c r="BD1812" s="56"/>
      <c r="BE1812" s="56"/>
      <c r="BF1812" s="56"/>
      <c r="BG1812" s="56"/>
      <c r="BH1812" s="56"/>
      <c r="BI1812" s="44"/>
      <c r="BP1812" s="9"/>
    </row>
    <row r="1813" spans="1:68">
      <c r="A1813" s="18"/>
      <c r="AM1813" s="74"/>
      <c r="AN1813" s="58"/>
      <c r="AO1813" s="56"/>
      <c r="AP1813" s="56"/>
      <c r="AQ1813" s="56"/>
      <c r="AS1813" s="71"/>
      <c r="AT1813" s="56"/>
      <c r="AU1813" s="56"/>
      <c r="AV1813" s="56"/>
      <c r="AW1813" s="56"/>
      <c r="AX1813" s="56"/>
      <c r="AY1813" s="56"/>
      <c r="AZ1813" s="56"/>
      <c r="BA1813" s="56"/>
      <c r="BB1813" s="56"/>
      <c r="BC1813" s="56"/>
      <c r="BD1813" s="56"/>
      <c r="BE1813" s="56"/>
      <c r="BF1813" s="56"/>
      <c r="BG1813" s="56"/>
      <c r="BH1813" s="56"/>
      <c r="BI1813" s="44"/>
      <c r="BP1813" s="9"/>
    </row>
    <row r="1814" spans="1:68">
      <c r="A1814" s="18"/>
      <c r="AM1814" s="74"/>
      <c r="AN1814" s="58"/>
      <c r="AO1814" s="56"/>
      <c r="AP1814" s="56"/>
      <c r="AQ1814" s="56"/>
      <c r="AS1814" s="71"/>
      <c r="AT1814" s="56"/>
      <c r="AU1814" s="56"/>
      <c r="AV1814" s="56"/>
      <c r="AW1814" s="56"/>
      <c r="AX1814" s="56"/>
      <c r="AY1814" s="56"/>
      <c r="AZ1814" s="56"/>
      <c r="BA1814" s="56"/>
      <c r="BB1814" s="56"/>
      <c r="BC1814" s="56"/>
      <c r="BD1814" s="56"/>
      <c r="BE1814" s="56"/>
      <c r="BF1814" s="56"/>
      <c r="BG1814" s="56"/>
      <c r="BH1814" s="56"/>
      <c r="BI1814" s="44"/>
      <c r="BP1814" s="9"/>
    </row>
    <row r="1815" spans="1:68">
      <c r="A1815" s="18"/>
      <c r="AM1815" s="74"/>
      <c r="AN1815" s="58"/>
      <c r="AO1815" s="56"/>
      <c r="AP1815" s="56"/>
      <c r="AQ1815" s="56"/>
      <c r="AS1815" s="71"/>
      <c r="AT1815" s="56"/>
      <c r="AU1815" s="56"/>
      <c r="AV1815" s="56"/>
      <c r="AW1815" s="56"/>
      <c r="AX1815" s="56"/>
      <c r="AY1815" s="56"/>
      <c r="AZ1815" s="56"/>
      <c r="BA1815" s="56"/>
      <c r="BB1815" s="56"/>
      <c r="BC1815" s="56"/>
      <c r="BD1815" s="56"/>
      <c r="BE1815" s="56"/>
      <c r="BF1815" s="56"/>
      <c r="BG1815" s="56"/>
      <c r="BH1815" s="56"/>
      <c r="BI1815" s="44"/>
      <c r="BP1815" s="9"/>
    </row>
    <row r="1816" spans="1:68">
      <c r="A1816" s="18"/>
      <c r="AM1816" s="74"/>
      <c r="AN1816" s="58"/>
      <c r="AO1816" s="56"/>
      <c r="AP1816" s="56"/>
      <c r="AQ1816" s="56"/>
      <c r="AS1816" s="71"/>
      <c r="AT1816" s="56"/>
      <c r="AU1816" s="56"/>
      <c r="AV1816" s="56"/>
      <c r="AW1816" s="56"/>
      <c r="AX1816" s="56"/>
      <c r="AY1816" s="56"/>
      <c r="AZ1816" s="56"/>
      <c r="BA1816" s="56"/>
      <c r="BB1816" s="56"/>
      <c r="BC1816" s="56"/>
      <c r="BD1816" s="56"/>
      <c r="BE1816" s="56"/>
      <c r="BF1816" s="56"/>
      <c r="BG1816" s="56"/>
      <c r="BH1816" s="56"/>
      <c r="BI1816" s="44"/>
      <c r="BP1816" s="9"/>
    </row>
    <row r="1817" spans="1:68">
      <c r="A1817" s="18"/>
      <c r="AM1817" s="74"/>
      <c r="AN1817" s="58"/>
      <c r="AO1817" s="56"/>
      <c r="AP1817" s="56"/>
      <c r="AQ1817" s="56"/>
      <c r="AS1817" s="71"/>
      <c r="AT1817" s="56"/>
      <c r="AU1817" s="56"/>
      <c r="AV1817" s="56"/>
      <c r="AW1817" s="56"/>
      <c r="AX1817" s="56"/>
      <c r="AY1817" s="56"/>
      <c r="AZ1817" s="56"/>
      <c r="BA1817" s="56"/>
      <c r="BB1817" s="56"/>
      <c r="BC1817" s="56"/>
      <c r="BD1817" s="56"/>
      <c r="BE1817" s="56"/>
      <c r="BF1817" s="56"/>
      <c r="BG1817" s="56"/>
      <c r="BH1817" s="56"/>
      <c r="BI1817" s="44"/>
      <c r="BP1817" s="9"/>
    </row>
    <row r="1818" spans="1:68">
      <c r="A1818" s="18"/>
      <c r="AM1818" s="74"/>
      <c r="AN1818" s="58"/>
      <c r="AO1818" s="56"/>
      <c r="AP1818" s="56"/>
      <c r="AQ1818" s="56"/>
      <c r="AS1818" s="71"/>
      <c r="AT1818" s="56"/>
      <c r="AU1818" s="56"/>
      <c r="AV1818" s="56"/>
      <c r="AW1818" s="56"/>
      <c r="AX1818" s="56"/>
      <c r="AY1818" s="56"/>
      <c r="AZ1818" s="56"/>
      <c r="BA1818" s="56"/>
      <c r="BB1818" s="56"/>
      <c r="BC1818" s="56"/>
      <c r="BD1818" s="56"/>
      <c r="BE1818" s="56"/>
      <c r="BF1818" s="56"/>
      <c r="BG1818" s="56"/>
      <c r="BH1818" s="56"/>
      <c r="BI1818" s="44"/>
      <c r="BP1818" s="9"/>
    </row>
    <row r="1819" spans="1:68">
      <c r="A1819" s="18"/>
      <c r="AM1819" s="74"/>
      <c r="AN1819" s="58"/>
      <c r="AO1819" s="56"/>
      <c r="AP1819" s="56"/>
      <c r="AQ1819" s="56"/>
      <c r="AS1819" s="71"/>
      <c r="AT1819" s="56"/>
      <c r="AU1819" s="56"/>
      <c r="AV1819" s="56"/>
      <c r="AW1819" s="56"/>
      <c r="AX1819" s="56"/>
      <c r="AY1819" s="56"/>
      <c r="AZ1819" s="56"/>
      <c r="BA1819" s="56"/>
      <c r="BB1819" s="56"/>
      <c r="BC1819" s="56"/>
      <c r="BD1819" s="56"/>
      <c r="BE1819" s="56"/>
      <c r="BF1819" s="56"/>
      <c r="BG1819" s="56"/>
      <c r="BH1819" s="56"/>
      <c r="BI1819" s="44"/>
      <c r="BP1819" s="9"/>
    </row>
    <row r="1820" spans="1:68">
      <c r="A1820" s="18"/>
      <c r="AM1820" s="74"/>
      <c r="AN1820" s="58"/>
      <c r="AO1820" s="56"/>
      <c r="AP1820" s="56"/>
      <c r="AQ1820" s="56"/>
      <c r="AS1820" s="71"/>
      <c r="AT1820" s="56"/>
      <c r="AU1820" s="56"/>
      <c r="AV1820" s="56"/>
      <c r="AW1820" s="56"/>
      <c r="AX1820" s="56"/>
      <c r="AY1820" s="56"/>
      <c r="AZ1820" s="56"/>
      <c r="BA1820" s="56"/>
      <c r="BB1820" s="56"/>
      <c r="BC1820" s="56"/>
      <c r="BD1820" s="56"/>
      <c r="BE1820" s="56"/>
      <c r="BF1820" s="56"/>
      <c r="BG1820" s="56"/>
      <c r="BH1820" s="56"/>
      <c r="BI1820" s="44"/>
      <c r="BP1820" s="9"/>
    </row>
    <row r="1821" spans="1:68">
      <c r="A1821" s="18"/>
      <c r="AM1821" s="74"/>
      <c r="AN1821" s="58"/>
      <c r="AO1821" s="56"/>
      <c r="AP1821" s="56"/>
      <c r="AQ1821" s="56"/>
      <c r="AS1821" s="71"/>
      <c r="AT1821" s="56"/>
      <c r="AU1821" s="56"/>
      <c r="AV1821" s="56"/>
      <c r="AW1821" s="56"/>
      <c r="AX1821" s="56"/>
      <c r="AY1821" s="56"/>
      <c r="AZ1821" s="56"/>
      <c r="BA1821" s="56"/>
      <c r="BB1821" s="56"/>
      <c r="BC1821" s="56"/>
      <c r="BD1821" s="56"/>
      <c r="BE1821" s="56"/>
      <c r="BF1821" s="56"/>
      <c r="BG1821" s="56"/>
      <c r="BH1821" s="56"/>
      <c r="BI1821" s="44"/>
      <c r="BP1821" s="9"/>
    </row>
    <row r="1822" spans="1:68">
      <c r="A1822" s="18"/>
      <c r="AM1822" s="74"/>
      <c r="AN1822" s="58"/>
      <c r="AO1822" s="56"/>
      <c r="AP1822" s="56"/>
      <c r="AQ1822" s="56"/>
      <c r="AS1822" s="71"/>
      <c r="AT1822" s="56"/>
      <c r="AU1822" s="56"/>
      <c r="AV1822" s="56"/>
      <c r="AW1822" s="56"/>
      <c r="AX1822" s="56"/>
      <c r="AY1822" s="56"/>
      <c r="AZ1822" s="56"/>
      <c r="BA1822" s="56"/>
      <c r="BB1822" s="56"/>
      <c r="BC1822" s="56"/>
      <c r="BD1822" s="56"/>
      <c r="BE1822" s="56"/>
      <c r="BF1822" s="56"/>
      <c r="BG1822" s="56"/>
      <c r="BH1822" s="56"/>
      <c r="BI1822" s="44"/>
      <c r="BP1822" s="9"/>
    </row>
    <row r="1823" spans="1:68">
      <c r="A1823" s="18"/>
      <c r="AM1823" s="74"/>
      <c r="AN1823" s="58"/>
      <c r="AO1823" s="56"/>
      <c r="AP1823" s="56"/>
      <c r="AQ1823" s="56"/>
      <c r="AS1823" s="71"/>
      <c r="AT1823" s="56"/>
      <c r="AU1823" s="56"/>
      <c r="AV1823" s="56"/>
      <c r="AW1823" s="56"/>
      <c r="AX1823" s="56"/>
      <c r="AY1823" s="56"/>
      <c r="AZ1823" s="56"/>
      <c r="BA1823" s="56"/>
      <c r="BB1823" s="56"/>
      <c r="BC1823" s="56"/>
      <c r="BD1823" s="56"/>
      <c r="BE1823" s="56"/>
      <c r="BF1823" s="56"/>
      <c r="BG1823" s="56"/>
      <c r="BH1823" s="56"/>
      <c r="BI1823" s="44"/>
      <c r="BP1823" s="9"/>
    </row>
    <row r="1824" spans="1:68">
      <c r="A1824" s="18"/>
      <c r="AM1824" s="74"/>
      <c r="AN1824" s="58"/>
      <c r="AO1824" s="56"/>
      <c r="AP1824" s="56"/>
      <c r="AQ1824" s="56"/>
      <c r="AS1824" s="71"/>
      <c r="AT1824" s="56"/>
      <c r="AU1824" s="56"/>
      <c r="AV1824" s="56"/>
      <c r="AW1824" s="56"/>
      <c r="AX1824" s="56"/>
      <c r="AY1824" s="56"/>
      <c r="AZ1824" s="56"/>
      <c r="BA1824" s="56"/>
      <c r="BB1824" s="56"/>
      <c r="BC1824" s="56"/>
      <c r="BD1824" s="56"/>
      <c r="BE1824" s="56"/>
      <c r="BF1824" s="56"/>
      <c r="BG1824" s="56"/>
      <c r="BH1824" s="56"/>
      <c r="BI1824" s="44"/>
      <c r="BP1824" s="9"/>
    </row>
    <row r="1825" spans="1:68">
      <c r="A1825" s="18"/>
      <c r="AM1825" s="74"/>
      <c r="AN1825" s="58"/>
      <c r="AO1825" s="56"/>
      <c r="AP1825" s="56"/>
      <c r="AQ1825" s="56"/>
      <c r="AS1825" s="71"/>
      <c r="AT1825" s="56"/>
      <c r="AU1825" s="56"/>
      <c r="AV1825" s="56"/>
      <c r="AW1825" s="56"/>
      <c r="AX1825" s="56"/>
      <c r="AY1825" s="56"/>
      <c r="AZ1825" s="56"/>
      <c r="BA1825" s="56"/>
      <c r="BB1825" s="56"/>
      <c r="BC1825" s="56"/>
      <c r="BD1825" s="56"/>
      <c r="BE1825" s="56"/>
      <c r="BF1825" s="56"/>
      <c r="BG1825" s="56"/>
      <c r="BH1825" s="56"/>
      <c r="BI1825" s="44"/>
      <c r="BP1825" s="9"/>
    </row>
    <row r="1826" spans="1:68">
      <c r="A1826" s="18"/>
      <c r="AM1826" s="74"/>
      <c r="AN1826" s="58"/>
      <c r="AO1826" s="56"/>
      <c r="AP1826" s="56"/>
      <c r="AQ1826" s="56"/>
      <c r="AS1826" s="71"/>
      <c r="AT1826" s="56"/>
      <c r="AU1826" s="56"/>
      <c r="AV1826" s="56"/>
      <c r="AW1826" s="56"/>
      <c r="AX1826" s="56"/>
      <c r="AY1826" s="56"/>
      <c r="AZ1826" s="56"/>
      <c r="BA1826" s="56"/>
      <c r="BB1826" s="56"/>
      <c r="BC1826" s="56"/>
      <c r="BD1826" s="56"/>
      <c r="BE1826" s="56"/>
      <c r="BF1826" s="56"/>
      <c r="BG1826" s="56"/>
      <c r="BH1826" s="56"/>
      <c r="BI1826" s="44"/>
      <c r="BP1826" s="9"/>
    </row>
    <row r="1827" spans="1:68">
      <c r="A1827" s="18"/>
      <c r="AM1827" s="74"/>
      <c r="AN1827" s="58"/>
      <c r="AO1827" s="56"/>
      <c r="AP1827" s="56"/>
      <c r="AQ1827" s="56"/>
      <c r="AS1827" s="71"/>
      <c r="AT1827" s="56"/>
      <c r="AU1827" s="56"/>
      <c r="AV1827" s="56"/>
      <c r="AW1827" s="56"/>
      <c r="AX1827" s="56"/>
      <c r="AY1827" s="56"/>
      <c r="AZ1827" s="56"/>
      <c r="BA1827" s="56"/>
      <c r="BB1827" s="56"/>
      <c r="BC1827" s="56"/>
      <c r="BD1827" s="56"/>
      <c r="BE1827" s="56"/>
      <c r="BF1827" s="56"/>
      <c r="BG1827" s="56"/>
      <c r="BH1827" s="56"/>
      <c r="BI1827" s="44"/>
      <c r="BP1827" s="9"/>
    </row>
    <row r="1828" spans="1:68">
      <c r="A1828" s="18"/>
      <c r="AM1828" s="74"/>
      <c r="AN1828" s="58"/>
      <c r="AO1828" s="56"/>
      <c r="AP1828" s="56"/>
      <c r="AQ1828" s="56"/>
      <c r="AS1828" s="71"/>
      <c r="AT1828" s="56"/>
      <c r="AU1828" s="56"/>
      <c r="AV1828" s="56"/>
      <c r="AW1828" s="56"/>
      <c r="AX1828" s="56"/>
      <c r="AY1828" s="56"/>
      <c r="AZ1828" s="56"/>
      <c r="BA1828" s="56"/>
      <c r="BB1828" s="56"/>
      <c r="BC1828" s="56"/>
      <c r="BD1828" s="56"/>
      <c r="BE1828" s="56"/>
      <c r="BF1828" s="56"/>
      <c r="BG1828" s="56"/>
      <c r="BH1828" s="56"/>
      <c r="BI1828" s="44"/>
      <c r="BP1828" s="9"/>
    </row>
    <row r="1829" spans="1:68">
      <c r="A1829" s="18"/>
      <c r="AM1829" s="74"/>
      <c r="AN1829" s="58"/>
      <c r="AO1829" s="56"/>
      <c r="AP1829" s="56"/>
      <c r="AQ1829" s="56"/>
      <c r="AS1829" s="71"/>
      <c r="AT1829" s="56"/>
      <c r="AU1829" s="56"/>
      <c r="AV1829" s="56"/>
      <c r="AW1829" s="56"/>
      <c r="AX1829" s="56"/>
      <c r="AY1829" s="56"/>
      <c r="AZ1829" s="56"/>
      <c r="BA1829" s="56"/>
      <c r="BB1829" s="56"/>
      <c r="BC1829" s="56"/>
      <c r="BD1829" s="56"/>
      <c r="BE1829" s="56"/>
      <c r="BF1829" s="56"/>
      <c r="BG1829" s="56"/>
      <c r="BH1829" s="56"/>
      <c r="BI1829" s="44"/>
      <c r="BP1829" s="9"/>
    </row>
    <row r="1830" spans="1:68">
      <c r="A1830" s="18"/>
      <c r="AM1830" s="74"/>
      <c r="AN1830" s="58"/>
      <c r="AO1830" s="56"/>
      <c r="AP1830" s="56"/>
      <c r="AQ1830" s="56"/>
      <c r="AS1830" s="71"/>
      <c r="AT1830" s="56"/>
      <c r="AU1830" s="56"/>
      <c r="AV1830" s="56"/>
      <c r="AW1830" s="56"/>
      <c r="AX1830" s="56"/>
      <c r="AY1830" s="56"/>
      <c r="AZ1830" s="56"/>
      <c r="BA1830" s="56"/>
      <c r="BB1830" s="56"/>
      <c r="BC1830" s="56"/>
      <c r="BD1830" s="56"/>
      <c r="BE1830" s="56"/>
      <c r="BF1830" s="56"/>
      <c r="BG1830" s="56"/>
      <c r="BH1830" s="56"/>
      <c r="BI1830" s="44"/>
      <c r="BP1830" s="9"/>
    </row>
    <row r="1831" spans="1:68">
      <c r="A1831" s="18"/>
      <c r="AM1831" s="74"/>
      <c r="AN1831" s="58"/>
      <c r="AO1831" s="56"/>
      <c r="AP1831" s="56"/>
      <c r="AQ1831" s="56"/>
      <c r="AS1831" s="71"/>
      <c r="AT1831" s="56"/>
      <c r="AU1831" s="56"/>
      <c r="AV1831" s="56"/>
      <c r="AW1831" s="56"/>
      <c r="AX1831" s="56"/>
      <c r="AY1831" s="56"/>
      <c r="AZ1831" s="56"/>
      <c r="BA1831" s="56"/>
      <c r="BB1831" s="56"/>
      <c r="BC1831" s="56"/>
      <c r="BD1831" s="56"/>
      <c r="BE1831" s="56"/>
      <c r="BF1831" s="56"/>
      <c r="BG1831" s="56"/>
      <c r="BH1831" s="56"/>
      <c r="BI1831" s="44"/>
      <c r="BP1831" s="9"/>
    </row>
    <row r="1832" spans="1:68">
      <c r="A1832" s="18"/>
      <c r="AM1832" s="74"/>
      <c r="AN1832" s="58"/>
      <c r="AO1832" s="56"/>
      <c r="AP1832" s="56"/>
      <c r="AQ1832" s="56"/>
      <c r="AS1832" s="71"/>
      <c r="AT1832" s="56"/>
      <c r="AU1832" s="56"/>
      <c r="AV1832" s="56"/>
      <c r="AW1832" s="56"/>
      <c r="AX1832" s="56"/>
      <c r="AY1832" s="56"/>
      <c r="AZ1832" s="56"/>
      <c r="BA1832" s="56"/>
      <c r="BB1832" s="56"/>
      <c r="BC1832" s="56"/>
      <c r="BD1832" s="56"/>
      <c r="BE1832" s="56"/>
      <c r="BF1832" s="56"/>
      <c r="BG1832" s="56"/>
      <c r="BH1832" s="56"/>
      <c r="BI1832" s="44"/>
      <c r="BP1832" s="9"/>
    </row>
    <row r="1833" spans="1:68">
      <c r="A1833" s="18"/>
      <c r="AM1833" s="74"/>
      <c r="AN1833" s="58"/>
      <c r="AO1833" s="56"/>
      <c r="AP1833" s="56"/>
      <c r="AQ1833" s="56"/>
      <c r="AS1833" s="71"/>
      <c r="AT1833" s="56"/>
      <c r="AU1833" s="56"/>
      <c r="AV1833" s="56"/>
      <c r="AW1833" s="56"/>
      <c r="AX1833" s="56"/>
      <c r="AY1833" s="56"/>
      <c r="AZ1833" s="56"/>
      <c r="BA1833" s="56"/>
      <c r="BB1833" s="56"/>
      <c r="BC1833" s="56"/>
      <c r="BD1833" s="56"/>
      <c r="BE1833" s="56"/>
      <c r="BF1833" s="56"/>
      <c r="BG1833" s="56"/>
      <c r="BH1833" s="56"/>
      <c r="BI1833" s="44"/>
      <c r="BP1833" s="9"/>
    </row>
    <row r="1834" spans="1:68">
      <c r="A1834" s="18"/>
      <c r="AM1834" s="74"/>
      <c r="AN1834" s="58"/>
      <c r="AO1834" s="56"/>
      <c r="AP1834" s="56"/>
      <c r="AQ1834" s="56"/>
      <c r="AS1834" s="71"/>
      <c r="AT1834" s="56"/>
      <c r="AU1834" s="56"/>
      <c r="AV1834" s="56"/>
      <c r="AW1834" s="56"/>
      <c r="AX1834" s="56"/>
      <c r="AY1834" s="56"/>
      <c r="AZ1834" s="56"/>
      <c r="BA1834" s="56"/>
      <c r="BB1834" s="56"/>
      <c r="BC1834" s="56"/>
      <c r="BD1834" s="56"/>
      <c r="BE1834" s="56"/>
      <c r="BF1834" s="56"/>
      <c r="BG1834" s="56"/>
      <c r="BH1834" s="56"/>
      <c r="BI1834" s="44"/>
      <c r="BP1834" s="9"/>
    </row>
    <row r="1835" spans="1:68">
      <c r="A1835" s="18"/>
      <c r="AM1835" s="74"/>
      <c r="AN1835" s="58"/>
      <c r="AO1835" s="56"/>
      <c r="AP1835" s="56"/>
      <c r="AQ1835" s="56"/>
      <c r="AS1835" s="71"/>
      <c r="AT1835" s="56"/>
      <c r="AU1835" s="56"/>
      <c r="AV1835" s="56"/>
      <c r="AW1835" s="56"/>
      <c r="AX1835" s="56"/>
      <c r="AY1835" s="56"/>
      <c r="AZ1835" s="56"/>
      <c r="BA1835" s="56"/>
      <c r="BB1835" s="56"/>
      <c r="BC1835" s="56"/>
      <c r="BD1835" s="56"/>
      <c r="BE1835" s="56"/>
      <c r="BF1835" s="56"/>
      <c r="BG1835" s="56"/>
      <c r="BH1835" s="56"/>
      <c r="BI1835" s="44"/>
      <c r="BP1835" s="9"/>
    </row>
    <row r="1836" spans="1:68">
      <c r="A1836" s="18"/>
      <c r="AM1836" s="74"/>
      <c r="AN1836" s="58"/>
      <c r="AO1836" s="56"/>
      <c r="AP1836" s="56"/>
      <c r="AQ1836" s="56"/>
      <c r="AS1836" s="71"/>
      <c r="AT1836" s="56"/>
      <c r="AU1836" s="56"/>
      <c r="AV1836" s="56"/>
      <c r="AW1836" s="56"/>
      <c r="AX1836" s="56"/>
      <c r="AY1836" s="56"/>
      <c r="AZ1836" s="56"/>
      <c r="BA1836" s="56"/>
      <c r="BB1836" s="56"/>
      <c r="BC1836" s="56"/>
      <c r="BD1836" s="56"/>
      <c r="BE1836" s="56"/>
      <c r="BF1836" s="56"/>
      <c r="BG1836" s="56"/>
      <c r="BH1836" s="56"/>
      <c r="BI1836" s="44"/>
      <c r="BP1836" s="9"/>
    </row>
    <row r="1837" spans="1:68">
      <c r="A1837" s="18"/>
      <c r="AM1837" s="74"/>
      <c r="AN1837" s="58"/>
      <c r="AO1837" s="56"/>
      <c r="AP1837" s="56"/>
      <c r="AQ1837" s="56"/>
      <c r="AS1837" s="71"/>
      <c r="AT1837" s="56"/>
      <c r="AU1837" s="56"/>
      <c r="AV1837" s="56"/>
      <c r="AW1837" s="56"/>
      <c r="AX1837" s="56"/>
      <c r="AY1837" s="56"/>
      <c r="AZ1837" s="56"/>
      <c r="BA1837" s="56"/>
      <c r="BB1837" s="56"/>
      <c r="BC1837" s="56"/>
      <c r="BD1837" s="56"/>
      <c r="BE1837" s="56"/>
      <c r="BF1837" s="56"/>
      <c r="BG1837" s="56"/>
      <c r="BH1837" s="56"/>
      <c r="BI1837" s="44"/>
      <c r="BP1837" s="9"/>
    </row>
    <row r="1838" spans="1:68">
      <c r="A1838" s="18"/>
      <c r="AM1838" s="74"/>
      <c r="AN1838" s="58"/>
      <c r="AO1838" s="56"/>
      <c r="AP1838" s="56"/>
      <c r="AQ1838" s="56"/>
      <c r="AS1838" s="71"/>
      <c r="AT1838" s="56"/>
      <c r="AU1838" s="56"/>
      <c r="AV1838" s="56"/>
      <c r="AW1838" s="56"/>
      <c r="AX1838" s="56"/>
      <c r="AY1838" s="56"/>
      <c r="AZ1838" s="56"/>
      <c r="BA1838" s="56"/>
      <c r="BB1838" s="56"/>
      <c r="BC1838" s="56"/>
      <c r="BD1838" s="56"/>
      <c r="BE1838" s="56"/>
      <c r="BF1838" s="56"/>
      <c r="BG1838" s="56"/>
      <c r="BH1838" s="56"/>
      <c r="BI1838" s="44"/>
      <c r="BP1838" s="9"/>
    </row>
    <row r="1839" spans="1:68">
      <c r="A1839" s="18"/>
      <c r="AM1839" s="74"/>
      <c r="AN1839" s="58"/>
      <c r="AO1839" s="56"/>
      <c r="AP1839" s="56"/>
      <c r="AQ1839" s="56"/>
      <c r="AS1839" s="71"/>
      <c r="AT1839" s="56"/>
      <c r="AU1839" s="56"/>
      <c r="AV1839" s="56"/>
      <c r="AW1839" s="56"/>
      <c r="AX1839" s="56"/>
      <c r="AY1839" s="56"/>
      <c r="AZ1839" s="56"/>
      <c r="BA1839" s="56"/>
      <c r="BB1839" s="56"/>
      <c r="BC1839" s="56"/>
      <c r="BD1839" s="56"/>
      <c r="BE1839" s="56"/>
      <c r="BF1839" s="56"/>
      <c r="BG1839" s="56"/>
      <c r="BH1839" s="56"/>
      <c r="BI1839" s="44"/>
      <c r="BP1839" s="9"/>
    </row>
    <row r="1840" spans="1:68">
      <c r="A1840" s="18"/>
      <c r="AM1840" s="74"/>
      <c r="AN1840" s="58"/>
      <c r="AO1840" s="56"/>
      <c r="AP1840" s="56"/>
      <c r="AQ1840" s="56"/>
      <c r="AS1840" s="71"/>
      <c r="AT1840" s="56"/>
      <c r="AU1840" s="56"/>
      <c r="AV1840" s="56"/>
      <c r="AW1840" s="56"/>
      <c r="AX1840" s="56"/>
      <c r="AY1840" s="56"/>
      <c r="AZ1840" s="56"/>
      <c r="BA1840" s="56"/>
      <c r="BB1840" s="56"/>
      <c r="BC1840" s="56"/>
      <c r="BD1840" s="56"/>
      <c r="BE1840" s="56"/>
      <c r="BF1840" s="56"/>
      <c r="BG1840" s="56"/>
      <c r="BH1840" s="56"/>
      <c r="BI1840" s="44"/>
      <c r="BP1840" s="9"/>
    </row>
    <row r="1841" spans="1:68">
      <c r="A1841" s="18"/>
      <c r="AM1841" s="74"/>
      <c r="AN1841" s="58"/>
      <c r="AO1841" s="56"/>
      <c r="AP1841" s="56"/>
      <c r="AQ1841" s="56"/>
      <c r="AS1841" s="71"/>
      <c r="AT1841" s="56"/>
      <c r="AU1841" s="56"/>
      <c r="AV1841" s="56"/>
      <c r="AW1841" s="56"/>
      <c r="AX1841" s="56"/>
      <c r="AY1841" s="56"/>
      <c r="AZ1841" s="56"/>
      <c r="BA1841" s="56"/>
      <c r="BB1841" s="56"/>
      <c r="BC1841" s="56"/>
      <c r="BD1841" s="56"/>
      <c r="BE1841" s="56"/>
      <c r="BF1841" s="56"/>
      <c r="BG1841" s="56"/>
      <c r="BH1841" s="56"/>
      <c r="BI1841" s="44"/>
      <c r="BP1841" s="9"/>
    </row>
    <row r="1842" spans="1:68">
      <c r="A1842" s="18"/>
      <c r="AM1842" s="74"/>
      <c r="AN1842" s="58"/>
      <c r="AO1842" s="56"/>
      <c r="AP1842" s="56"/>
      <c r="AQ1842" s="56"/>
      <c r="AS1842" s="71"/>
      <c r="AT1842" s="56"/>
      <c r="AU1842" s="56"/>
      <c r="AV1842" s="56"/>
      <c r="AW1842" s="56"/>
      <c r="AX1842" s="56"/>
      <c r="AY1842" s="56"/>
      <c r="AZ1842" s="56"/>
      <c r="BA1842" s="56"/>
      <c r="BB1842" s="56"/>
      <c r="BC1842" s="56"/>
      <c r="BD1842" s="56"/>
      <c r="BE1842" s="56"/>
      <c r="BF1842" s="56"/>
      <c r="BG1842" s="56"/>
      <c r="BH1842" s="56"/>
      <c r="BI1842" s="44"/>
      <c r="BP1842" s="9"/>
    </row>
    <row r="1843" spans="1:68">
      <c r="A1843" s="18"/>
      <c r="AM1843" s="74"/>
      <c r="AN1843" s="58"/>
      <c r="AO1843" s="56"/>
      <c r="AP1843" s="56"/>
      <c r="AQ1843" s="56"/>
      <c r="AS1843" s="71"/>
      <c r="AT1843" s="56"/>
      <c r="AU1843" s="56"/>
      <c r="AV1843" s="56"/>
      <c r="AW1843" s="56"/>
      <c r="AX1843" s="56"/>
      <c r="AY1843" s="56"/>
      <c r="AZ1843" s="56"/>
      <c r="BA1843" s="56"/>
      <c r="BB1843" s="56"/>
      <c r="BC1843" s="56"/>
      <c r="BD1843" s="56"/>
      <c r="BE1843" s="56"/>
      <c r="BF1843" s="56"/>
      <c r="BG1843" s="56"/>
      <c r="BH1843" s="56"/>
      <c r="BI1843" s="44"/>
      <c r="BP1843" s="9"/>
    </row>
    <row r="1844" spans="1:68">
      <c r="A1844" s="18"/>
      <c r="AM1844" s="74"/>
      <c r="AN1844" s="58"/>
      <c r="AO1844" s="56"/>
      <c r="AP1844" s="56"/>
      <c r="AQ1844" s="56"/>
      <c r="AS1844" s="71"/>
      <c r="AT1844" s="56"/>
      <c r="AU1844" s="56"/>
      <c r="AV1844" s="56"/>
      <c r="AW1844" s="56"/>
      <c r="AX1844" s="56"/>
      <c r="AY1844" s="56"/>
      <c r="AZ1844" s="56"/>
      <c r="BA1844" s="56"/>
      <c r="BB1844" s="56"/>
      <c r="BC1844" s="56"/>
      <c r="BD1844" s="56"/>
      <c r="BE1844" s="56"/>
      <c r="BF1844" s="56"/>
      <c r="BG1844" s="56"/>
      <c r="BH1844" s="56"/>
      <c r="BI1844" s="44"/>
      <c r="BP1844" s="9"/>
    </row>
    <row r="1845" spans="1:68">
      <c r="A1845" s="18"/>
      <c r="AM1845" s="74"/>
      <c r="AN1845" s="58"/>
      <c r="AO1845" s="56"/>
      <c r="AP1845" s="56"/>
      <c r="AQ1845" s="56"/>
      <c r="AS1845" s="71"/>
      <c r="AT1845" s="56"/>
      <c r="AU1845" s="56"/>
      <c r="AV1845" s="56"/>
      <c r="AW1845" s="56"/>
      <c r="AX1845" s="56"/>
      <c r="AY1845" s="56"/>
      <c r="AZ1845" s="56"/>
      <c r="BA1845" s="56"/>
      <c r="BB1845" s="56"/>
      <c r="BC1845" s="56"/>
      <c r="BD1845" s="56"/>
      <c r="BE1845" s="56"/>
      <c r="BF1845" s="56"/>
      <c r="BG1845" s="56"/>
      <c r="BH1845" s="56"/>
      <c r="BI1845" s="44"/>
      <c r="BP1845" s="9"/>
    </row>
    <row r="1846" spans="1:68">
      <c r="A1846" s="18"/>
      <c r="AM1846" s="74"/>
      <c r="AN1846" s="58"/>
      <c r="AO1846" s="56"/>
      <c r="AP1846" s="56"/>
      <c r="AQ1846" s="56"/>
      <c r="AS1846" s="71"/>
      <c r="AT1846" s="56"/>
      <c r="AU1846" s="56"/>
      <c r="AV1846" s="56"/>
      <c r="AW1846" s="56"/>
      <c r="AX1846" s="56"/>
      <c r="AY1846" s="56"/>
      <c r="AZ1846" s="56"/>
      <c r="BA1846" s="56"/>
      <c r="BB1846" s="56"/>
      <c r="BC1846" s="56"/>
      <c r="BD1846" s="56"/>
      <c r="BE1846" s="56"/>
      <c r="BF1846" s="56"/>
      <c r="BG1846" s="56"/>
      <c r="BH1846" s="56"/>
      <c r="BI1846" s="44"/>
      <c r="BP1846" s="9"/>
    </row>
    <row r="1847" spans="1:68">
      <c r="A1847" s="18"/>
      <c r="AM1847" s="74"/>
      <c r="AN1847" s="58"/>
      <c r="AO1847" s="56"/>
      <c r="AP1847" s="56"/>
      <c r="AQ1847" s="56"/>
      <c r="AS1847" s="71"/>
      <c r="AT1847" s="56"/>
      <c r="AU1847" s="56"/>
      <c r="AV1847" s="56"/>
      <c r="AW1847" s="56"/>
      <c r="AX1847" s="56"/>
      <c r="AY1847" s="56"/>
      <c r="AZ1847" s="56"/>
      <c r="BA1847" s="56"/>
      <c r="BB1847" s="56"/>
      <c r="BC1847" s="56"/>
      <c r="BD1847" s="56"/>
      <c r="BE1847" s="56"/>
      <c r="BF1847" s="56"/>
      <c r="BG1847" s="56"/>
      <c r="BH1847" s="56"/>
      <c r="BI1847" s="44"/>
      <c r="BP1847" s="9"/>
    </row>
    <row r="1848" spans="1:68">
      <c r="A1848" s="18"/>
      <c r="AM1848" s="74"/>
      <c r="AN1848" s="58"/>
      <c r="AO1848" s="56"/>
      <c r="AP1848" s="56"/>
      <c r="AQ1848" s="56"/>
      <c r="AS1848" s="71"/>
      <c r="AT1848" s="56"/>
      <c r="AU1848" s="56"/>
      <c r="AV1848" s="56"/>
      <c r="AW1848" s="56"/>
      <c r="AX1848" s="56"/>
      <c r="AY1848" s="56"/>
      <c r="AZ1848" s="56"/>
      <c r="BA1848" s="56"/>
      <c r="BB1848" s="56"/>
      <c r="BC1848" s="56"/>
      <c r="BD1848" s="56"/>
      <c r="BE1848" s="56"/>
      <c r="BF1848" s="56"/>
      <c r="BG1848" s="56"/>
      <c r="BH1848" s="56"/>
      <c r="BI1848" s="44"/>
      <c r="BP1848" s="9"/>
    </row>
    <row r="1849" spans="1:68">
      <c r="A1849" s="18"/>
      <c r="AM1849" s="74"/>
      <c r="AN1849" s="58"/>
      <c r="AO1849" s="56"/>
      <c r="AP1849" s="56"/>
      <c r="AQ1849" s="56"/>
      <c r="AS1849" s="71"/>
      <c r="AT1849" s="56"/>
      <c r="AU1849" s="56"/>
      <c r="AV1849" s="56"/>
      <c r="AW1849" s="56"/>
      <c r="AX1849" s="56"/>
      <c r="AY1849" s="56"/>
      <c r="AZ1849" s="56"/>
      <c r="BA1849" s="56"/>
      <c r="BB1849" s="56"/>
      <c r="BC1849" s="56"/>
      <c r="BD1849" s="56"/>
      <c r="BE1849" s="56"/>
      <c r="BF1849" s="56"/>
      <c r="BG1849" s="56"/>
      <c r="BH1849" s="56"/>
      <c r="BI1849" s="44"/>
      <c r="BP1849" s="9"/>
    </row>
    <row r="1850" spans="1:68">
      <c r="A1850" s="18"/>
      <c r="AM1850" s="74"/>
      <c r="AN1850" s="58"/>
      <c r="AO1850" s="56"/>
      <c r="AP1850" s="56"/>
      <c r="AQ1850" s="56"/>
      <c r="AS1850" s="71"/>
      <c r="AT1850" s="56"/>
      <c r="AU1850" s="56"/>
      <c r="AV1850" s="56"/>
      <c r="AW1850" s="56"/>
      <c r="AX1850" s="56"/>
      <c r="AY1850" s="56"/>
      <c r="AZ1850" s="56"/>
      <c r="BA1850" s="56"/>
      <c r="BB1850" s="56"/>
      <c r="BC1850" s="56"/>
      <c r="BD1850" s="56"/>
      <c r="BE1850" s="56"/>
      <c r="BF1850" s="56"/>
      <c r="BG1850" s="56"/>
      <c r="BH1850" s="56"/>
      <c r="BI1850" s="44"/>
      <c r="BP1850" s="9"/>
    </row>
    <row r="1851" spans="1:68">
      <c r="A1851" s="18"/>
      <c r="AM1851" s="74"/>
      <c r="AN1851" s="58"/>
      <c r="AO1851" s="56"/>
      <c r="AP1851" s="56"/>
      <c r="AQ1851" s="56"/>
      <c r="AS1851" s="71"/>
      <c r="AT1851" s="56"/>
      <c r="AU1851" s="56"/>
      <c r="AV1851" s="56"/>
      <c r="AW1851" s="56"/>
      <c r="AX1851" s="56"/>
      <c r="AY1851" s="56"/>
      <c r="AZ1851" s="56"/>
      <c r="BA1851" s="56"/>
      <c r="BB1851" s="56"/>
      <c r="BC1851" s="56"/>
      <c r="BD1851" s="56"/>
      <c r="BE1851" s="56"/>
      <c r="BF1851" s="56"/>
      <c r="BG1851" s="56"/>
      <c r="BH1851" s="56"/>
      <c r="BI1851" s="44"/>
      <c r="BP1851" s="9"/>
    </row>
    <row r="1852" spans="1:68">
      <c r="A1852" s="18"/>
      <c r="AM1852" s="74"/>
      <c r="AN1852" s="58"/>
      <c r="AO1852" s="56"/>
      <c r="AP1852" s="56"/>
      <c r="AQ1852" s="56"/>
      <c r="AS1852" s="71"/>
      <c r="AT1852" s="56"/>
      <c r="AU1852" s="56"/>
      <c r="AV1852" s="56"/>
      <c r="AW1852" s="56"/>
      <c r="AX1852" s="56"/>
      <c r="AY1852" s="56"/>
      <c r="AZ1852" s="56"/>
      <c r="BA1852" s="56"/>
      <c r="BB1852" s="56"/>
      <c r="BC1852" s="56"/>
      <c r="BD1852" s="56"/>
      <c r="BE1852" s="56"/>
      <c r="BF1852" s="56"/>
      <c r="BG1852" s="56"/>
      <c r="BH1852" s="56"/>
      <c r="BI1852" s="44"/>
      <c r="BP1852" s="9"/>
    </row>
    <row r="1853" spans="1:68">
      <c r="A1853" s="18"/>
      <c r="AM1853" s="74"/>
      <c r="AN1853" s="58"/>
      <c r="AO1853" s="56"/>
      <c r="AP1853" s="56"/>
      <c r="AQ1853" s="56"/>
      <c r="AS1853" s="71"/>
      <c r="AT1853" s="56"/>
      <c r="AU1853" s="56"/>
      <c r="AV1853" s="56"/>
      <c r="AW1853" s="56"/>
      <c r="AX1853" s="56"/>
      <c r="AY1853" s="56"/>
      <c r="AZ1853" s="56"/>
      <c r="BA1853" s="56"/>
      <c r="BB1853" s="56"/>
      <c r="BC1853" s="56"/>
      <c r="BD1853" s="56"/>
      <c r="BE1853" s="56"/>
      <c r="BF1853" s="56"/>
      <c r="BG1853" s="56"/>
      <c r="BH1853" s="56"/>
      <c r="BI1853" s="44"/>
      <c r="BP1853" s="9"/>
    </row>
    <row r="1854" spans="1:68">
      <c r="A1854" s="18"/>
      <c r="AM1854" s="74"/>
      <c r="AN1854" s="58"/>
      <c r="AO1854" s="56"/>
      <c r="AP1854" s="56"/>
      <c r="AQ1854" s="56"/>
      <c r="AS1854" s="71"/>
      <c r="AT1854" s="56"/>
      <c r="AU1854" s="56"/>
      <c r="AV1854" s="56"/>
      <c r="AW1854" s="56"/>
      <c r="AX1854" s="56"/>
      <c r="AY1854" s="56"/>
      <c r="AZ1854" s="56"/>
      <c r="BA1854" s="56"/>
      <c r="BB1854" s="56"/>
      <c r="BC1854" s="56"/>
      <c r="BD1854" s="56"/>
      <c r="BE1854" s="56"/>
      <c r="BF1854" s="56"/>
      <c r="BG1854" s="56"/>
      <c r="BH1854" s="56"/>
      <c r="BI1854" s="44"/>
      <c r="BP1854" s="9"/>
    </row>
    <row r="1855" spans="1:68">
      <c r="A1855" s="18"/>
      <c r="AM1855" s="74"/>
      <c r="AN1855" s="58"/>
      <c r="AO1855" s="56"/>
      <c r="AP1855" s="56"/>
      <c r="AQ1855" s="56"/>
      <c r="AS1855" s="71"/>
      <c r="AT1855" s="56"/>
      <c r="AU1855" s="56"/>
      <c r="AV1855" s="56"/>
      <c r="AW1855" s="56"/>
      <c r="AX1855" s="56"/>
      <c r="AY1855" s="56"/>
      <c r="AZ1855" s="56"/>
      <c r="BA1855" s="56"/>
      <c r="BB1855" s="56"/>
      <c r="BC1855" s="56"/>
      <c r="BD1855" s="56"/>
      <c r="BE1855" s="56"/>
      <c r="BF1855" s="56"/>
      <c r="BG1855" s="56"/>
      <c r="BH1855" s="56"/>
      <c r="BI1855" s="44"/>
      <c r="BP1855" s="9"/>
    </row>
    <row r="1856" spans="1:68">
      <c r="A1856" s="18"/>
      <c r="AM1856" s="74"/>
      <c r="AN1856" s="58"/>
      <c r="AO1856" s="56"/>
      <c r="AP1856" s="56"/>
      <c r="AQ1856" s="56"/>
      <c r="AS1856" s="71"/>
      <c r="AT1856" s="56"/>
      <c r="AU1856" s="56"/>
      <c r="AV1856" s="56"/>
      <c r="AW1856" s="56"/>
      <c r="AX1856" s="56"/>
      <c r="AY1856" s="56"/>
      <c r="AZ1856" s="56"/>
      <c r="BA1856" s="56"/>
      <c r="BB1856" s="56"/>
      <c r="BC1856" s="56"/>
      <c r="BD1856" s="56"/>
      <c r="BE1856" s="56"/>
      <c r="BF1856" s="56"/>
      <c r="BG1856" s="56"/>
      <c r="BH1856" s="56"/>
      <c r="BI1856" s="44"/>
      <c r="BP1856" s="9"/>
    </row>
    <row r="1857" spans="1:68">
      <c r="A1857" s="18"/>
      <c r="AM1857" s="74"/>
      <c r="AN1857" s="58"/>
      <c r="AO1857" s="56"/>
      <c r="AP1857" s="56"/>
      <c r="AQ1857" s="56"/>
      <c r="AS1857" s="71"/>
      <c r="AT1857" s="56"/>
      <c r="AU1857" s="56"/>
      <c r="AV1857" s="56"/>
      <c r="AW1857" s="56"/>
      <c r="AX1857" s="56"/>
      <c r="AY1857" s="56"/>
      <c r="AZ1857" s="56"/>
      <c r="BA1857" s="56"/>
      <c r="BB1857" s="56"/>
      <c r="BC1857" s="56"/>
      <c r="BD1857" s="56"/>
      <c r="BE1857" s="56"/>
      <c r="BF1857" s="56"/>
      <c r="BG1857" s="56"/>
      <c r="BH1857" s="56"/>
      <c r="BI1857" s="44"/>
      <c r="BP1857" s="9"/>
    </row>
    <row r="1858" spans="1:68">
      <c r="A1858" s="18"/>
      <c r="AM1858" s="74"/>
      <c r="AN1858" s="58"/>
      <c r="AO1858" s="56"/>
      <c r="AP1858" s="56"/>
      <c r="AQ1858" s="56"/>
      <c r="AS1858" s="71"/>
      <c r="AT1858" s="56"/>
      <c r="AU1858" s="56"/>
      <c r="AV1858" s="56"/>
      <c r="AW1858" s="56"/>
      <c r="AX1858" s="56"/>
      <c r="AY1858" s="56"/>
      <c r="AZ1858" s="56"/>
      <c r="BA1858" s="56"/>
      <c r="BB1858" s="56"/>
      <c r="BC1858" s="56"/>
      <c r="BD1858" s="56"/>
      <c r="BE1858" s="56"/>
      <c r="BF1858" s="56"/>
      <c r="BG1858" s="56"/>
      <c r="BH1858" s="56"/>
      <c r="BI1858" s="44"/>
      <c r="BP1858" s="9"/>
    </row>
    <row r="1859" spans="1:68">
      <c r="A1859" s="18"/>
      <c r="AM1859" s="74"/>
      <c r="AN1859" s="58"/>
      <c r="AO1859" s="56"/>
      <c r="AP1859" s="56"/>
      <c r="AQ1859" s="56"/>
      <c r="AS1859" s="71"/>
      <c r="AT1859" s="56"/>
      <c r="AU1859" s="56"/>
      <c r="AV1859" s="56"/>
      <c r="AW1859" s="56"/>
      <c r="AX1859" s="56"/>
      <c r="AY1859" s="56"/>
      <c r="AZ1859" s="56"/>
      <c r="BA1859" s="56"/>
      <c r="BB1859" s="56"/>
      <c r="BC1859" s="56"/>
      <c r="BD1859" s="56"/>
      <c r="BE1859" s="56"/>
      <c r="BF1859" s="56"/>
      <c r="BG1859" s="56"/>
      <c r="BH1859" s="56"/>
      <c r="BI1859" s="44"/>
      <c r="BP1859" s="9"/>
    </row>
    <row r="1860" spans="1:68">
      <c r="A1860" s="18"/>
      <c r="AM1860" s="74"/>
      <c r="AN1860" s="58"/>
      <c r="AO1860" s="56"/>
      <c r="AP1860" s="56"/>
      <c r="AQ1860" s="56"/>
      <c r="AS1860" s="71"/>
      <c r="AT1860" s="56"/>
      <c r="AU1860" s="56"/>
      <c r="AV1860" s="56"/>
      <c r="AW1860" s="56"/>
      <c r="AX1860" s="56"/>
      <c r="AY1860" s="56"/>
      <c r="AZ1860" s="56"/>
      <c r="BA1860" s="56"/>
      <c r="BB1860" s="56"/>
      <c r="BC1860" s="56"/>
      <c r="BD1860" s="56"/>
      <c r="BE1860" s="56"/>
      <c r="BF1860" s="56"/>
      <c r="BG1860" s="56"/>
      <c r="BH1860" s="56"/>
      <c r="BI1860" s="44"/>
      <c r="BP1860" s="9"/>
    </row>
    <row r="1861" spans="1:68">
      <c r="A1861" s="18"/>
      <c r="AM1861" s="74"/>
      <c r="AN1861" s="58"/>
      <c r="AO1861" s="56"/>
      <c r="AP1861" s="56"/>
      <c r="AQ1861" s="56"/>
      <c r="AS1861" s="71"/>
      <c r="AT1861" s="56"/>
      <c r="AU1861" s="56"/>
      <c r="AV1861" s="56"/>
      <c r="AW1861" s="56"/>
      <c r="AX1861" s="56"/>
      <c r="AY1861" s="56"/>
      <c r="AZ1861" s="56"/>
      <c r="BA1861" s="56"/>
      <c r="BB1861" s="56"/>
      <c r="BC1861" s="56"/>
      <c r="BD1861" s="56"/>
      <c r="BE1861" s="56"/>
      <c r="BF1861" s="56"/>
      <c r="BG1861" s="56"/>
      <c r="BH1861" s="56"/>
      <c r="BI1861" s="44"/>
      <c r="BP1861" s="9"/>
    </row>
    <row r="1862" spans="1:68">
      <c r="A1862" s="18"/>
      <c r="AM1862" s="74"/>
      <c r="AN1862" s="58"/>
      <c r="AO1862" s="56"/>
      <c r="AP1862" s="56"/>
      <c r="AQ1862" s="56"/>
      <c r="AS1862" s="71"/>
      <c r="AT1862" s="56"/>
      <c r="AU1862" s="56"/>
      <c r="AV1862" s="56"/>
      <c r="AW1862" s="56"/>
      <c r="AX1862" s="56"/>
      <c r="AY1862" s="56"/>
      <c r="AZ1862" s="56"/>
      <c r="BA1862" s="56"/>
      <c r="BB1862" s="56"/>
      <c r="BC1862" s="56"/>
      <c r="BD1862" s="56"/>
      <c r="BE1862" s="56"/>
      <c r="BF1862" s="56"/>
      <c r="BG1862" s="56"/>
      <c r="BH1862" s="56"/>
      <c r="BI1862" s="44"/>
      <c r="BP1862" s="9"/>
    </row>
    <row r="1863" spans="1:68">
      <c r="A1863" s="18"/>
      <c r="AM1863" s="74"/>
      <c r="AN1863" s="58"/>
      <c r="AO1863" s="56"/>
      <c r="AP1863" s="56"/>
      <c r="AQ1863" s="56"/>
      <c r="AS1863" s="71"/>
      <c r="AT1863" s="56"/>
      <c r="AU1863" s="56"/>
      <c r="AV1863" s="56"/>
      <c r="AW1863" s="56"/>
      <c r="AX1863" s="56"/>
      <c r="AY1863" s="56"/>
      <c r="AZ1863" s="56"/>
      <c r="BA1863" s="56"/>
      <c r="BB1863" s="56"/>
      <c r="BC1863" s="56"/>
      <c r="BD1863" s="56"/>
      <c r="BE1863" s="56"/>
      <c r="BF1863" s="56"/>
      <c r="BG1863" s="56"/>
      <c r="BH1863" s="56"/>
      <c r="BI1863" s="44"/>
      <c r="BP1863" s="9"/>
    </row>
    <row r="1864" spans="1:68">
      <c r="A1864" s="18"/>
      <c r="AM1864" s="74"/>
      <c r="AN1864" s="58"/>
      <c r="AO1864" s="56"/>
      <c r="AP1864" s="56"/>
      <c r="AQ1864" s="56"/>
      <c r="AS1864" s="71"/>
      <c r="AT1864" s="56"/>
      <c r="AU1864" s="56"/>
      <c r="AV1864" s="56"/>
      <c r="AW1864" s="56"/>
      <c r="AX1864" s="56"/>
      <c r="AY1864" s="56"/>
      <c r="AZ1864" s="56"/>
      <c r="BA1864" s="56"/>
      <c r="BB1864" s="56"/>
      <c r="BC1864" s="56"/>
      <c r="BD1864" s="56"/>
      <c r="BE1864" s="56"/>
      <c r="BF1864" s="56"/>
      <c r="BG1864" s="56"/>
      <c r="BH1864" s="56"/>
      <c r="BI1864" s="44"/>
      <c r="BP1864" s="9"/>
    </row>
    <row r="1865" spans="1:68">
      <c r="A1865" s="18"/>
      <c r="AM1865" s="74"/>
      <c r="AN1865" s="58"/>
      <c r="AO1865" s="56"/>
      <c r="AP1865" s="56"/>
      <c r="AQ1865" s="56"/>
      <c r="AS1865" s="71"/>
      <c r="AT1865" s="56"/>
      <c r="AU1865" s="56"/>
      <c r="AV1865" s="56"/>
      <c r="AW1865" s="56"/>
      <c r="AX1865" s="56"/>
      <c r="AY1865" s="56"/>
      <c r="AZ1865" s="56"/>
      <c r="BA1865" s="56"/>
      <c r="BB1865" s="56"/>
      <c r="BC1865" s="56"/>
      <c r="BD1865" s="56"/>
      <c r="BE1865" s="56"/>
      <c r="BF1865" s="56"/>
      <c r="BG1865" s="56"/>
      <c r="BH1865" s="56"/>
      <c r="BI1865" s="44"/>
      <c r="BP1865" s="9"/>
    </row>
    <row r="1866" spans="1:68">
      <c r="A1866" s="18"/>
      <c r="AM1866" s="74"/>
      <c r="AN1866" s="58"/>
      <c r="AO1866" s="56"/>
      <c r="AP1866" s="56"/>
      <c r="AQ1866" s="56"/>
      <c r="AS1866" s="71"/>
      <c r="AT1866" s="56"/>
      <c r="AU1866" s="56"/>
      <c r="AV1866" s="56"/>
      <c r="AW1866" s="56"/>
      <c r="AX1866" s="56"/>
      <c r="AY1866" s="56"/>
      <c r="AZ1866" s="56"/>
      <c r="BA1866" s="56"/>
      <c r="BB1866" s="56"/>
      <c r="BC1866" s="56"/>
      <c r="BD1866" s="56"/>
      <c r="BE1866" s="56"/>
      <c r="BF1866" s="56"/>
      <c r="BG1866" s="56"/>
      <c r="BH1866" s="56"/>
      <c r="BI1866" s="44"/>
      <c r="BP1866" s="9"/>
    </row>
    <row r="1867" spans="1:68">
      <c r="A1867" s="18"/>
      <c r="AM1867" s="74"/>
      <c r="AN1867" s="58"/>
      <c r="AO1867" s="56"/>
      <c r="AP1867" s="56"/>
      <c r="AQ1867" s="56"/>
      <c r="AS1867" s="71"/>
      <c r="AT1867" s="56"/>
      <c r="AU1867" s="56"/>
      <c r="AV1867" s="56"/>
      <c r="AW1867" s="56"/>
      <c r="AX1867" s="56"/>
      <c r="AY1867" s="56"/>
      <c r="AZ1867" s="56"/>
      <c r="BA1867" s="56"/>
      <c r="BB1867" s="56"/>
      <c r="BC1867" s="56"/>
      <c r="BD1867" s="56"/>
      <c r="BE1867" s="56"/>
      <c r="BF1867" s="56"/>
      <c r="BG1867" s="56"/>
      <c r="BH1867" s="56"/>
      <c r="BI1867" s="44"/>
      <c r="BP1867" s="9"/>
    </row>
    <row r="1868" spans="1:68">
      <c r="A1868" s="18"/>
      <c r="AM1868" s="74"/>
      <c r="AN1868" s="58"/>
      <c r="AO1868" s="56"/>
      <c r="AP1868" s="56"/>
      <c r="AQ1868" s="56"/>
      <c r="AS1868" s="71"/>
      <c r="AT1868" s="56"/>
      <c r="AU1868" s="56"/>
      <c r="AV1868" s="56"/>
      <c r="AW1868" s="56"/>
      <c r="AX1868" s="56"/>
      <c r="AY1868" s="56"/>
      <c r="AZ1868" s="56"/>
      <c r="BA1868" s="56"/>
      <c r="BB1868" s="56"/>
      <c r="BC1868" s="56"/>
      <c r="BD1868" s="56"/>
      <c r="BE1868" s="56"/>
      <c r="BF1868" s="56"/>
      <c r="BG1868" s="56"/>
      <c r="BH1868" s="56"/>
      <c r="BI1868" s="44"/>
      <c r="BP1868" s="9"/>
    </row>
    <row r="1869" spans="1:68">
      <c r="A1869" s="18"/>
      <c r="AM1869" s="74"/>
      <c r="AN1869" s="58"/>
      <c r="AO1869" s="56"/>
      <c r="AP1869" s="56"/>
      <c r="AQ1869" s="56"/>
      <c r="AS1869" s="71"/>
      <c r="AT1869" s="56"/>
      <c r="AU1869" s="56"/>
      <c r="AV1869" s="56"/>
      <c r="AW1869" s="56"/>
      <c r="AX1869" s="56"/>
      <c r="AY1869" s="56"/>
      <c r="AZ1869" s="56"/>
      <c r="BA1869" s="56"/>
      <c r="BB1869" s="56"/>
      <c r="BC1869" s="56"/>
      <c r="BD1869" s="56"/>
      <c r="BE1869" s="56"/>
      <c r="BF1869" s="56"/>
      <c r="BG1869" s="56"/>
      <c r="BH1869" s="56"/>
      <c r="BI1869" s="44"/>
      <c r="BP1869" s="9"/>
    </row>
    <row r="1870" spans="1:68">
      <c r="A1870" s="18"/>
      <c r="AM1870" s="74"/>
      <c r="AN1870" s="58"/>
      <c r="AO1870" s="56"/>
      <c r="AP1870" s="56"/>
      <c r="AQ1870" s="56"/>
      <c r="AS1870" s="71"/>
      <c r="AT1870" s="56"/>
      <c r="AU1870" s="56"/>
      <c r="AV1870" s="56"/>
      <c r="AW1870" s="56"/>
      <c r="AX1870" s="56"/>
      <c r="AY1870" s="56"/>
      <c r="AZ1870" s="56"/>
      <c r="BA1870" s="56"/>
      <c r="BB1870" s="56"/>
      <c r="BC1870" s="56"/>
      <c r="BD1870" s="56"/>
      <c r="BE1870" s="56"/>
      <c r="BF1870" s="56"/>
      <c r="BG1870" s="56"/>
      <c r="BH1870" s="56"/>
      <c r="BI1870" s="44"/>
      <c r="BP1870" s="9"/>
    </row>
    <row r="1871" spans="1:68">
      <c r="A1871" s="18"/>
      <c r="AM1871" s="74"/>
      <c r="AN1871" s="58"/>
      <c r="AO1871" s="56"/>
      <c r="AP1871" s="56"/>
      <c r="AQ1871" s="56"/>
      <c r="AS1871" s="71"/>
      <c r="AT1871" s="56"/>
      <c r="AU1871" s="56"/>
      <c r="AV1871" s="56"/>
      <c r="AW1871" s="56"/>
      <c r="AX1871" s="56"/>
      <c r="AY1871" s="56"/>
      <c r="AZ1871" s="56"/>
      <c r="BA1871" s="56"/>
      <c r="BB1871" s="56"/>
      <c r="BC1871" s="56"/>
      <c r="BD1871" s="56"/>
      <c r="BE1871" s="56"/>
      <c r="BF1871" s="56"/>
      <c r="BG1871" s="56"/>
      <c r="BH1871" s="56"/>
      <c r="BI1871" s="44"/>
      <c r="BP1871" s="9"/>
    </row>
    <row r="1872" spans="1:68">
      <c r="A1872" s="18"/>
      <c r="AM1872" s="74"/>
      <c r="AN1872" s="58"/>
      <c r="AO1872" s="56"/>
      <c r="AP1872" s="56"/>
      <c r="AQ1872" s="56"/>
      <c r="AS1872" s="71"/>
      <c r="AT1872" s="56"/>
      <c r="AU1872" s="56"/>
      <c r="AV1872" s="56"/>
      <c r="AW1872" s="56"/>
      <c r="AX1872" s="56"/>
      <c r="AY1872" s="56"/>
      <c r="AZ1872" s="56"/>
      <c r="BA1872" s="56"/>
      <c r="BB1872" s="56"/>
      <c r="BC1872" s="56"/>
      <c r="BD1872" s="56"/>
      <c r="BE1872" s="56"/>
      <c r="BF1872" s="56"/>
      <c r="BG1872" s="56"/>
      <c r="BH1872" s="56"/>
      <c r="BI1872" s="44"/>
      <c r="BP1872" s="9"/>
    </row>
    <row r="1873" spans="1:68">
      <c r="A1873" s="18"/>
      <c r="AM1873" s="74"/>
      <c r="AN1873" s="58"/>
      <c r="AO1873" s="56"/>
      <c r="AP1873" s="56"/>
      <c r="AQ1873" s="56"/>
      <c r="AS1873" s="71"/>
      <c r="AT1873" s="56"/>
      <c r="AU1873" s="56"/>
      <c r="AV1873" s="56"/>
      <c r="AW1873" s="56"/>
      <c r="AX1873" s="56"/>
      <c r="AY1873" s="56"/>
      <c r="AZ1873" s="56"/>
      <c r="BA1873" s="56"/>
      <c r="BB1873" s="56"/>
      <c r="BC1873" s="56"/>
      <c r="BD1873" s="56"/>
      <c r="BE1873" s="56"/>
      <c r="BF1873" s="56"/>
      <c r="BG1873" s="56"/>
      <c r="BH1873" s="56"/>
      <c r="BI1873" s="44"/>
      <c r="BP1873" s="9"/>
    </row>
    <row r="1874" spans="1:68">
      <c r="A1874" s="18"/>
      <c r="AM1874" s="74"/>
      <c r="AN1874" s="58"/>
      <c r="AO1874" s="56"/>
      <c r="AP1874" s="56"/>
      <c r="AQ1874" s="56"/>
      <c r="AS1874" s="71"/>
      <c r="AT1874" s="56"/>
      <c r="AU1874" s="56"/>
      <c r="AV1874" s="56"/>
      <c r="AW1874" s="56"/>
      <c r="AX1874" s="56"/>
      <c r="AY1874" s="56"/>
      <c r="AZ1874" s="56"/>
      <c r="BA1874" s="56"/>
      <c r="BB1874" s="56"/>
      <c r="BC1874" s="56"/>
      <c r="BD1874" s="56"/>
      <c r="BE1874" s="56"/>
      <c r="BF1874" s="56"/>
      <c r="BG1874" s="56"/>
      <c r="BH1874" s="56"/>
      <c r="BI1874" s="44"/>
      <c r="BP1874" s="9"/>
    </row>
    <row r="1875" spans="1:68">
      <c r="A1875" s="18"/>
      <c r="AM1875" s="74"/>
      <c r="AN1875" s="58"/>
      <c r="AO1875" s="56"/>
      <c r="AP1875" s="56"/>
      <c r="AQ1875" s="56"/>
      <c r="AS1875" s="71"/>
      <c r="AT1875" s="56"/>
      <c r="AU1875" s="56"/>
      <c r="AV1875" s="56"/>
      <c r="AW1875" s="56"/>
      <c r="AX1875" s="56"/>
      <c r="AY1875" s="56"/>
      <c r="AZ1875" s="56"/>
      <c r="BA1875" s="56"/>
      <c r="BB1875" s="56"/>
      <c r="BC1875" s="56"/>
      <c r="BD1875" s="56"/>
      <c r="BE1875" s="56"/>
      <c r="BF1875" s="56"/>
      <c r="BG1875" s="56"/>
      <c r="BH1875" s="56"/>
      <c r="BI1875" s="44"/>
      <c r="BP1875" s="9"/>
    </row>
    <row r="1876" spans="1:68">
      <c r="A1876" s="18"/>
      <c r="AM1876" s="74"/>
      <c r="AN1876" s="58"/>
      <c r="AO1876" s="56"/>
      <c r="AP1876" s="56"/>
      <c r="AQ1876" s="56"/>
      <c r="AS1876" s="71"/>
      <c r="AT1876" s="56"/>
      <c r="AU1876" s="56"/>
      <c r="AV1876" s="56"/>
      <c r="AW1876" s="56"/>
      <c r="AX1876" s="56"/>
      <c r="AY1876" s="56"/>
      <c r="AZ1876" s="56"/>
      <c r="BA1876" s="56"/>
      <c r="BB1876" s="56"/>
      <c r="BC1876" s="56"/>
      <c r="BD1876" s="56"/>
      <c r="BE1876" s="56"/>
      <c r="BF1876" s="56"/>
      <c r="BG1876" s="56"/>
      <c r="BH1876" s="56"/>
      <c r="BI1876" s="44"/>
      <c r="BP1876" s="9"/>
    </row>
    <row r="1877" spans="1:68">
      <c r="A1877" s="18"/>
      <c r="AM1877" s="74"/>
      <c r="AN1877" s="58"/>
      <c r="AO1877" s="56"/>
      <c r="AP1877" s="56"/>
      <c r="AQ1877" s="56"/>
      <c r="AS1877" s="71"/>
      <c r="AT1877" s="56"/>
      <c r="AU1877" s="56"/>
      <c r="AV1877" s="56"/>
      <c r="AW1877" s="56"/>
      <c r="AX1877" s="56"/>
      <c r="AY1877" s="56"/>
      <c r="AZ1877" s="56"/>
      <c r="BA1877" s="56"/>
      <c r="BB1877" s="56"/>
      <c r="BC1877" s="56"/>
      <c r="BD1877" s="56"/>
      <c r="BE1877" s="56"/>
      <c r="BF1877" s="56"/>
      <c r="BG1877" s="56"/>
      <c r="BH1877" s="56"/>
      <c r="BI1877" s="44"/>
      <c r="BP1877" s="9"/>
    </row>
    <row r="1878" spans="1:68">
      <c r="A1878" s="18"/>
      <c r="AM1878" s="74"/>
      <c r="AN1878" s="58"/>
      <c r="AO1878" s="56"/>
      <c r="AP1878" s="56"/>
      <c r="AQ1878" s="56"/>
      <c r="AS1878" s="71"/>
      <c r="AT1878" s="56"/>
      <c r="AU1878" s="56"/>
      <c r="AV1878" s="56"/>
      <c r="AW1878" s="56"/>
      <c r="AX1878" s="56"/>
      <c r="AY1878" s="56"/>
      <c r="AZ1878" s="56"/>
      <c r="BA1878" s="56"/>
      <c r="BB1878" s="56"/>
      <c r="BC1878" s="56"/>
      <c r="BD1878" s="56"/>
      <c r="BE1878" s="56"/>
      <c r="BF1878" s="56"/>
      <c r="BG1878" s="56"/>
      <c r="BH1878" s="56"/>
      <c r="BI1878" s="44"/>
      <c r="BP1878" s="9"/>
    </row>
    <row r="1879" spans="1:68">
      <c r="A1879" s="18"/>
      <c r="AM1879" s="74"/>
      <c r="AN1879" s="58"/>
      <c r="AO1879" s="56"/>
      <c r="AP1879" s="56"/>
      <c r="AQ1879" s="56"/>
      <c r="AS1879" s="71"/>
      <c r="AT1879" s="56"/>
      <c r="AU1879" s="56"/>
      <c r="AV1879" s="56"/>
      <c r="AW1879" s="56"/>
      <c r="AX1879" s="56"/>
      <c r="AY1879" s="56"/>
      <c r="AZ1879" s="56"/>
      <c r="BA1879" s="56"/>
      <c r="BB1879" s="56"/>
      <c r="BC1879" s="56"/>
      <c r="BD1879" s="56"/>
      <c r="BE1879" s="56"/>
      <c r="BF1879" s="56"/>
      <c r="BG1879" s="56"/>
      <c r="BH1879" s="56"/>
      <c r="BI1879" s="44"/>
      <c r="BP1879" s="9"/>
    </row>
    <row r="1880" spans="1:68">
      <c r="A1880" s="18"/>
      <c r="AM1880" s="74"/>
      <c r="AN1880" s="58"/>
      <c r="AO1880" s="56"/>
      <c r="AP1880" s="56"/>
      <c r="AQ1880" s="56"/>
      <c r="AS1880" s="71"/>
      <c r="AT1880" s="56"/>
      <c r="AU1880" s="56"/>
      <c r="AV1880" s="56"/>
      <c r="AW1880" s="56"/>
      <c r="AX1880" s="56"/>
      <c r="AY1880" s="56"/>
      <c r="AZ1880" s="56"/>
      <c r="BA1880" s="56"/>
      <c r="BB1880" s="56"/>
      <c r="BC1880" s="56"/>
      <c r="BD1880" s="56"/>
      <c r="BE1880" s="56"/>
      <c r="BF1880" s="56"/>
      <c r="BG1880" s="56"/>
      <c r="BH1880" s="56"/>
      <c r="BI1880" s="44"/>
      <c r="BP1880" s="9"/>
    </row>
    <row r="1881" spans="1:68">
      <c r="A1881" s="18"/>
      <c r="AM1881" s="74"/>
      <c r="AN1881" s="58"/>
      <c r="AO1881" s="56"/>
      <c r="AP1881" s="56"/>
      <c r="AQ1881" s="56"/>
      <c r="AS1881" s="71"/>
      <c r="AT1881" s="56"/>
      <c r="AU1881" s="56"/>
      <c r="AV1881" s="56"/>
      <c r="AW1881" s="56"/>
      <c r="AX1881" s="56"/>
      <c r="AY1881" s="56"/>
      <c r="AZ1881" s="56"/>
      <c r="BA1881" s="56"/>
      <c r="BB1881" s="56"/>
      <c r="BC1881" s="56"/>
      <c r="BD1881" s="56"/>
      <c r="BE1881" s="56"/>
      <c r="BF1881" s="56"/>
      <c r="BG1881" s="56"/>
      <c r="BH1881" s="56"/>
      <c r="BI1881" s="44"/>
      <c r="BP1881" s="9"/>
    </row>
    <row r="1882" spans="1:68">
      <c r="A1882" s="18"/>
      <c r="AM1882" s="74"/>
      <c r="AN1882" s="58"/>
      <c r="AO1882" s="56"/>
      <c r="AP1882" s="56"/>
      <c r="AQ1882" s="56"/>
      <c r="AS1882" s="71"/>
      <c r="AT1882" s="56"/>
      <c r="AU1882" s="56"/>
      <c r="AV1882" s="56"/>
      <c r="AW1882" s="56"/>
      <c r="AX1882" s="56"/>
      <c r="AY1882" s="56"/>
      <c r="AZ1882" s="56"/>
      <c r="BA1882" s="56"/>
      <c r="BB1882" s="56"/>
      <c r="BC1882" s="56"/>
      <c r="BD1882" s="56"/>
      <c r="BE1882" s="56"/>
      <c r="BF1882" s="56"/>
      <c r="BG1882" s="56"/>
      <c r="BH1882" s="56"/>
      <c r="BI1882" s="44"/>
      <c r="BP1882" s="9"/>
    </row>
    <row r="1883" spans="1:68">
      <c r="A1883" s="18"/>
      <c r="AM1883" s="74"/>
      <c r="AN1883" s="58"/>
      <c r="AO1883" s="56"/>
      <c r="AP1883" s="56"/>
      <c r="AQ1883" s="56"/>
      <c r="AS1883" s="71"/>
      <c r="AT1883" s="56"/>
      <c r="AU1883" s="56"/>
      <c r="AV1883" s="56"/>
      <c r="AW1883" s="56"/>
      <c r="AX1883" s="56"/>
      <c r="AY1883" s="56"/>
      <c r="AZ1883" s="56"/>
      <c r="BA1883" s="56"/>
      <c r="BB1883" s="56"/>
      <c r="BC1883" s="56"/>
      <c r="BD1883" s="56"/>
      <c r="BE1883" s="56"/>
      <c r="BF1883" s="56"/>
      <c r="BG1883" s="56"/>
      <c r="BH1883" s="56"/>
      <c r="BI1883" s="44"/>
      <c r="BP1883" s="9"/>
    </row>
    <row r="1884" spans="1:68">
      <c r="A1884" s="18"/>
      <c r="AM1884" s="74"/>
      <c r="AN1884" s="58"/>
      <c r="AO1884" s="56"/>
      <c r="AP1884" s="56"/>
      <c r="AQ1884" s="56"/>
      <c r="AS1884" s="71"/>
      <c r="AT1884" s="56"/>
      <c r="AU1884" s="56"/>
      <c r="AV1884" s="56"/>
      <c r="AW1884" s="56"/>
      <c r="AX1884" s="56"/>
      <c r="AY1884" s="56"/>
      <c r="AZ1884" s="56"/>
      <c r="BA1884" s="56"/>
      <c r="BB1884" s="56"/>
      <c r="BC1884" s="56"/>
      <c r="BD1884" s="56"/>
      <c r="BE1884" s="56"/>
      <c r="BF1884" s="56"/>
      <c r="BG1884" s="56"/>
      <c r="BH1884" s="56"/>
      <c r="BI1884" s="44"/>
      <c r="BP1884" s="9"/>
    </row>
    <row r="1885" spans="1:68">
      <c r="A1885" s="18"/>
      <c r="AM1885" s="74"/>
      <c r="AN1885" s="58"/>
      <c r="AO1885" s="56"/>
      <c r="AP1885" s="56"/>
      <c r="AQ1885" s="56"/>
      <c r="AS1885" s="71"/>
      <c r="AT1885" s="56"/>
      <c r="AU1885" s="56"/>
      <c r="AV1885" s="56"/>
      <c r="AW1885" s="56"/>
      <c r="AX1885" s="56"/>
      <c r="AY1885" s="56"/>
      <c r="AZ1885" s="56"/>
      <c r="BA1885" s="56"/>
      <c r="BB1885" s="56"/>
      <c r="BC1885" s="56"/>
      <c r="BD1885" s="56"/>
      <c r="BE1885" s="56"/>
      <c r="BF1885" s="56"/>
      <c r="BG1885" s="56"/>
      <c r="BH1885" s="56"/>
      <c r="BI1885" s="44"/>
      <c r="BP1885" s="9"/>
    </row>
    <row r="1886" spans="1:68">
      <c r="A1886" s="18"/>
      <c r="AM1886" s="74"/>
      <c r="AN1886" s="58"/>
      <c r="AO1886" s="56"/>
      <c r="AP1886" s="56"/>
      <c r="AQ1886" s="56"/>
      <c r="AS1886" s="71"/>
      <c r="AT1886" s="56"/>
      <c r="AU1886" s="56"/>
      <c r="AV1886" s="56"/>
      <c r="AW1886" s="56"/>
      <c r="AX1886" s="56"/>
      <c r="AY1886" s="56"/>
      <c r="AZ1886" s="56"/>
      <c r="BA1886" s="56"/>
      <c r="BB1886" s="56"/>
      <c r="BC1886" s="56"/>
      <c r="BD1886" s="56"/>
      <c r="BE1886" s="56"/>
      <c r="BF1886" s="56"/>
      <c r="BG1886" s="56"/>
      <c r="BH1886" s="56"/>
      <c r="BI1886" s="44"/>
      <c r="BP1886" s="9"/>
    </row>
    <row r="1887" spans="1:68">
      <c r="A1887" s="18"/>
      <c r="AM1887" s="74"/>
      <c r="AN1887" s="58"/>
      <c r="AO1887" s="56"/>
      <c r="AP1887" s="56"/>
      <c r="AQ1887" s="56"/>
      <c r="AS1887" s="71"/>
      <c r="AT1887" s="56"/>
      <c r="AU1887" s="56"/>
      <c r="AV1887" s="56"/>
      <c r="AW1887" s="56"/>
      <c r="AX1887" s="56"/>
      <c r="AY1887" s="56"/>
      <c r="AZ1887" s="56"/>
      <c r="BA1887" s="56"/>
      <c r="BB1887" s="56"/>
      <c r="BC1887" s="56"/>
      <c r="BD1887" s="56"/>
      <c r="BE1887" s="56"/>
      <c r="BF1887" s="56"/>
      <c r="BG1887" s="56"/>
      <c r="BH1887" s="56"/>
      <c r="BI1887" s="44"/>
      <c r="BP1887" s="9"/>
    </row>
    <row r="1888" spans="1:68">
      <c r="A1888" s="18"/>
      <c r="AM1888" s="74"/>
      <c r="AN1888" s="58"/>
      <c r="AO1888" s="56"/>
      <c r="AP1888" s="56"/>
      <c r="AQ1888" s="56"/>
      <c r="AS1888" s="71"/>
      <c r="AT1888" s="56"/>
      <c r="AU1888" s="56"/>
      <c r="AV1888" s="56"/>
      <c r="AW1888" s="56"/>
      <c r="AX1888" s="56"/>
      <c r="AY1888" s="56"/>
      <c r="AZ1888" s="56"/>
      <c r="BA1888" s="56"/>
      <c r="BB1888" s="56"/>
      <c r="BC1888" s="56"/>
      <c r="BD1888" s="56"/>
      <c r="BE1888" s="56"/>
      <c r="BF1888" s="56"/>
      <c r="BG1888" s="56"/>
      <c r="BH1888" s="56"/>
      <c r="BI1888" s="44"/>
      <c r="BP1888" s="9"/>
    </row>
    <row r="1889" spans="1:68">
      <c r="A1889" s="18"/>
      <c r="AM1889" s="74"/>
      <c r="AN1889" s="58"/>
      <c r="AO1889" s="56"/>
      <c r="AP1889" s="56"/>
      <c r="AQ1889" s="56"/>
      <c r="AS1889" s="71"/>
      <c r="AT1889" s="56"/>
      <c r="AU1889" s="56"/>
      <c r="AV1889" s="56"/>
      <c r="AW1889" s="56"/>
      <c r="AX1889" s="56"/>
      <c r="AY1889" s="56"/>
      <c r="AZ1889" s="56"/>
      <c r="BA1889" s="56"/>
      <c r="BB1889" s="56"/>
      <c r="BC1889" s="56"/>
      <c r="BD1889" s="56"/>
      <c r="BE1889" s="56"/>
      <c r="BF1889" s="56"/>
      <c r="BG1889" s="56"/>
      <c r="BH1889" s="56"/>
      <c r="BI1889" s="44"/>
      <c r="BP1889" s="9"/>
    </row>
    <row r="1890" spans="1:68">
      <c r="A1890" s="18"/>
      <c r="AM1890" s="74"/>
      <c r="AN1890" s="58"/>
      <c r="AO1890" s="56"/>
      <c r="AP1890" s="56"/>
      <c r="AQ1890" s="56"/>
      <c r="AS1890" s="71"/>
      <c r="AT1890" s="56"/>
      <c r="AU1890" s="56"/>
      <c r="AV1890" s="56"/>
      <c r="AW1890" s="56"/>
      <c r="AX1890" s="56"/>
      <c r="AY1890" s="56"/>
      <c r="AZ1890" s="56"/>
      <c r="BA1890" s="56"/>
      <c r="BB1890" s="56"/>
      <c r="BC1890" s="56"/>
      <c r="BD1890" s="56"/>
      <c r="BE1890" s="56"/>
      <c r="BF1890" s="56"/>
      <c r="BG1890" s="56"/>
      <c r="BH1890" s="56"/>
      <c r="BI1890" s="44"/>
      <c r="BP1890" s="9"/>
    </row>
    <row r="1891" spans="1:68">
      <c r="A1891" s="18"/>
      <c r="AM1891" s="74"/>
      <c r="AN1891" s="58"/>
      <c r="AO1891" s="56"/>
      <c r="AP1891" s="56"/>
      <c r="AQ1891" s="56"/>
      <c r="AS1891" s="71"/>
      <c r="AT1891" s="56"/>
      <c r="AU1891" s="56"/>
      <c r="AV1891" s="56"/>
      <c r="AW1891" s="56"/>
      <c r="AX1891" s="56"/>
      <c r="AY1891" s="56"/>
      <c r="AZ1891" s="56"/>
      <c r="BA1891" s="56"/>
      <c r="BB1891" s="56"/>
      <c r="BC1891" s="56"/>
      <c r="BD1891" s="56"/>
      <c r="BE1891" s="56"/>
      <c r="BF1891" s="56"/>
      <c r="BG1891" s="56"/>
      <c r="BH1891" s="56"/>
      <c r="BI1891" s="44"/>
      <c r="BP1891" s="9"/>
    </row>
    <row r="1892" spans="1:68">
      <c r="A1892" s="18"/>
      <c r="AM1892" s="74"/>
      <c r="AN1892" s="58"/>
      <c r="AO1892" s="56"/>
      <c r="AP1892" s="56"/>
      <c r="AQ1892" s="56"/>
      <c r="AS1892" s="71"/>
      <c r="AT1892" s="56"/>
      <c r="AU1892" s="56"/>
      <c r="AV1892" s="56"/>
      <c r="AW1892" s="56"/>
      <c r="AX1892" s="56"/>
      <c r="AY1892" s="56"/>
      <c r="AZ1892" s="56"/>
      <c r="BA1892" s="56"/>
      <c r="BB1892" s="56"/>
      <c r="BC1892" s="56"/>
      <c r="BD1892" s="56"/>
      <c r="BE1892" s="56"/>
      <c r="BF1892" s="56"/>
      <c r="BG1892" s="56"/>
      <c r="BH1892" s="56"/>
      <c r="BI1892" s="44"/>
      <c r="BP1892" s="9"/>
    </row>
    <row r="1893" spans="1:68">
      <c r="A1893" s="18"/>
      <c r="AM1893" s="74"/>
      <c r="AN1893" s="58"/>
      <c r="AO1893" s="56"/>
      <c r="AP1893" s="56"/>
      <c r="AQ1893" s="56"/>
      <c r="AS1893" s="71"/>
      <c r="AT1893" s="56"/>
      <c r="AU1893" s="56"/>
      <c r="AV1893" s="56"/>
      <c r="AW1893" s="56"/>
      <c r="AX1893" s="56"/>
      <c r="AY1893" s="56"/>
      <c r="AZ1893" s="56"/>
      <c r="BA1893" s="56"/>
      <c r="BB1893" s="56"/>
      <c r="BC1893" s="56"/>
      <c r="BD1893" s="56"/>
      <c r="BE1893" s="56"/>
      <c r="BF1893" s="56"/>
      <c r="BG1893" s="56"/>
      <c r="BH1893" s="56"/>
      <c r="BI1893" s="44"/>
      <c r="BP1893" s="9"/>
    </row>
    <row r="1894" spans="1:68">
      <c r="A1894" s="18"/>
      <c r="AM1894" s="74"/>
      <c r="AN1894" s="58"/>
      <c r="AO1894" s="56"/>
      <c r="AP1894" s="56"/>
      <c r="AQ1894" s="56"/>
      <c r="AS1894" s="71"/>
      <c r="AT1894" s="56"/>
      <c r="AU1894" s="56"/>
      <c r="AV1894" s="56"/>
      <c r="AW1894" s="56"/>
      <c r="AX1894" s="56"/>
      <c r="AY1894" s="56"/>
      <c r="AZ1894" s="56"/>
      <c r="BA1894" s="56"/>
      <c r="BB1894" s="56"/>
      <c r="BC1894" s="56"/>
      <c r="BD1894" s="56"/>
      <c r="BE1894" s="56"/>
      <c r="BF1894" s="56"/>
      <c r="BG1894" s="56"/>
      <c r="BH1894" s="56"/>
      <c r="BI1894" s="44"/>
      <c r="BP1894" s="9"/>
    </row>
    <row r="1895" spans="1:68">
      <c r="A1895" s="18"/>
      <c r="AM1895" s="74"/>
      <c r="AN1895" s="58"/>
      <c r="AO1895" s="56"/>
      <c r="AP1895" s="56"/>
      <c r="AQ1895" s="56"/>
      <c r="AS1895" s="71"/>
      <c r="AT1895" s="56"/>
      <c r="AU1895" s="56"/>
      <c r="AV1895" s="56"/>
      <c r="AW1895" s="56"/>
      <c r="AX1895" s="56"/>
      <c r="AY1895" s="56"/>
      <c r="AZ1895" s="56"/>
      <c r="BA1895" s="56"/>
      <c r="BB1895" s="56"/>
      <c r="BC1895" s="56"/>
      <c r="BD1895" s="56"/>
      <c r="BE1895" s="56"/>
      <c r="BF1895" s="56"/>
      <c r="BG1895" s="56"/>
      <c r="BH1895" s="56"/>
      <c r="BI1895" s="44"/>
      <c r="BP1895" s="9"/>
    </row>
    <row r="1896" spans="1:68">
      <c r="A1896" s="18"/>
      <c r="AM1896" s="74"/>
      <c r="AN1896" s="58"/>
      <c r="AO1896" s="56"/>
      <c r="AP1896" s="56"/>
      <c r="AQ1896" s="56"/>
      <c r="AS1896" s="71"/>
      <c r="AT1896" s="56"/>
      <c r="AU1896" s="56"/>
      <c r="AV1896" s="56"/>
      <c r="AW1896" s="56"/>
      <c r="AX1896" s="56"/>
      <c r="AY1896" s="56"/>
      <c r="AZ1896" s="56"/>
      <c r="BA1896" s="56"/>
      <c r="BB1896" s="56"/>
      <c r="BC1896" s="56"/>
      <c r="BD1896" s="56"/>
      <c r="BE1896" s="56"/>
      <c r="BF1896" s="56"/>
      <c r="BG1896" s="56"/>
      <c r="BH1896" s="56"/>
      <c r="BI1896" s="44"/>
      <c r="BP1896" s="9"/>
    </row>
    <row r="1897" spans="1:68">
      <c r="A1897" s="18"/>
      <c r="AM1897" s="74"/>
      <c r="AN1897" s="58"/>
      <c r="AO1897" s="56"/>
      <c r="AP1897" s="56"/>
      <c r="AQ1897" s="56"/>
      <c r="AS1897" s="71"/>
      <c r="AT1897" s="56"/>
      <c r="AU1897" s="56"/>
      <c r="AV1897" s="56"/>
      <c r="AW1897" s="56"/>
      <c r="AX1897" s="56"/>
      <c r="AY1897" s="56"/>
      <c r="AZ1897" s="56"/>
      <c r="BA1897" s="56"/>
      <c r="BB1897" s="56"/>
      <c r="BC1897" s="56"/>
      <c r="BD1897" s="56"/>
      <c r="BE1897" s="56"/>
      <c r="BF1897" s="56"/>
      <c r="BG1897" s="56"/>
      <c r="BH1897" s="56"/>
      <c r="BI1897" s="44"/>
      <c r="BP1897" s="9"/>
    </row>
    <row r="1898" spans="1:68">
      <c r="A1898" s="18"/>
      <c r="AM1898" s="74"/>
      <c r="AN1898" s="58"/>
      <c r="AO1898" s="56"/>
      <c r="AP1898" s="56"/>
      <c r="AQ1898" s="56"/>
      <c r="AS1898" s="71"/>
      <c r="AT1898" s="56"/>
      <c r="AU1898" s="56"/>
      <c r="AV1898" s="56"/>
      <c r="AW1898" s="56"/>
      <c r="AX1898" s="56"/>
      <c r="AY1898" s="56"/>
      <c r="AZ1898" s="56"/>
      <c r="BA1898" s="56"/>
      <c r="BB1898" s="56"/>
      <c r="BC1898" s="56"/>
      <c r="BD1898" s="56"/>
      <c r="BE1898" s="56"/>
      <c r="BF1898" s="56"/>
      <c r="BG1898" s="56"/>
      <c r="BH1898" s="56"/>
      <c r="BI1898" s="44"/>
      <c r="BP1898" s="9"/>
    </row>
    <row r="1899" spans="1:68">
      <c r="A1899" s="18"/>
      <c r="AM1899" s="74"/>
      <c r="AN1899" s="58"/>
      <c r="AO1899" s="56"/>
      <c r="AP1899" s="56"/>
      <c r="AQ1899" s="56"/>
      <c r="AS1899" s="71"/>
      <c r="AT1899" s="56"/>
      <c r="AU1899" s="56"/>
      <c r="AV1899" s="56"/>
      <c r="AW1899" s="56"/>
      <c r="AX1899" s="56"/>
      <c r="AY1899" s="56"/>
      <c r="AZ1899" s="56"/>
      <c r="BA1899" s="56"/>
      <c r="BB1899" s="56"/>
      <c r="BC1899" s="56"/>
      <c r="BD1899" s="56"/>
      <c r="BE1899" s="56"/>
      <c r="BF1899" s="56"/>
      <c r="BG1899" s="56"/>
      <c r="BH1899" s="56"/>
      <c r="BI1899" s="44"/>
      <c r="BP1899" s="9"/>
    </row>
    <row r="1900" spans="1:68">
      <c r="A1900" s="18"/>
      <c r="AM1900" s="74"/>
      <c r="AN1900" s="58"/>
      <c r="AO1900" s="56"/>
      <c r="AP1900" s="56"/>
      <c r="AQ1900" s="56"/>
      <c r="AS1900" s="71"/>
      <c r="AT1900" s="56"/>
      <c r="AU1900" s="56"/>
      <c r="AV1900" s="56"/>
      <c r="AW1900" s="56"/>
      <c r="AX1900" s="56"/>
      <c r="AY1900" s="56"/>
      <c r="AZ1900" s="56"/>
      <c r="BA1900" s="56"/>
      <c r="BB1900" s="56"/>
      <c r="BC1900" s="56"/>
      <c r="BD1900" s="56"/>
      <c r="BE1900" s="56"/>
      <c r="BF1900" s="56"/>
      <c r="BG1900" s="56"/>
      <c r="BH1900" s="56"/>
      <c r="BI1900" s="44"/>
      <c r="BP1900" s="9"/>
    </row>
    <row r="1901" spans="1:68">
      <c r="A1901" s="18"/>
      <c r="AM1901" s="74"/>
      <c r="AN1901" s="58"/>
      <c r="AO1901" s="56"/>
      <c r="AP1901" s="56"/>
      <c r="AQ1901" s="56"/>
      <c r="AS1901" s="71"/>
      <c r="AT1901" s="56"/>
      <c r="AU1901" s="56"/>
      <c r="AV1901" s="56"/>
      <c r="AW1901" s="56"/>
      <c r="AX1901" s="56"/>
      <c r="AY1901" s="56"/>
      <c r="AZ1901" s="56"/>
      <c r="BA1901" s="56"/>
      <c r="BB1901" s="56"/>
      <c r="BC1901" s="56"/>
      <c r="BD1901" s="56"/>
      <c r="BE1901" s="56"/>
      <c r="BF1901" s="56"/>
      <c r="BG1901" s="56"/>
      <c r="BH1901" s="56"/>
      <c r="BI1901" s="44"/>
      <c r="BP1901" s="9"/>
    </row>
    <row r="1902" spans="1:68">
      <c r="A1902" s="18"/>
      <c r="AM1902" s="74"/>
      <c r="AN1902" s="58"/>
      <c r="AO1902" s="56"/>
      <c r="AP1902" s="56"/>
      <c r="AQ1902" s="56"/>
      <c r="AS1902" s="71"/>
      <c r="AT1902" s="56"/>
      <c r="AU1902" s="56"/>
      <c r="AV1902" s="56"/>
      <c r="AW1902" s="56"/>
      <c r="AX1902" s="56"/>
      <c r="AY1902" s="56"/>
      <c r="AZ1902" s="56"/>
      <c r="BA1902" s="56"/>
      <c r="BB1902" s="56"/>
      <c r="BC1902" s="56"/>
      <c r="BD1902" s="56"/>
      <c r="BE1902" s="56"/>
      <c r="BF1902" s="56"/>
      <c r="BG1902" s="56"/>
      <c r="BH1902" s="56"/>
      <c r="BI1902" s="44"/>
      <c r="BP1902" s="9"/>
    </row>
    <row r="1903" spans="1:68">
      <c r="A1903" s="18"/>
      <c r="AM1903" s="74"/>
      <c r="AN1903" s="58"/>
      <c r="AO1903" s="56"/>
      <c r="AP1903" s="56"/>
      <c r="AQ1903" s="56"/>
      <c r="AS1903" s="71"/>
      <c r="AT1903" s="56"/>
      <c r="AU1903" s="56"/>
      <c r="AV1903" s="56"/>
      <c r="AW1903" s="56"/>
      <c r="AX1903" s="56"/>
      <c r="AY1903" s="56"/>
      <c r="AZ1903" s="56"/>
      <c r="BA1903" s="56"/>
      <c r="BB1903" s="56"/>
      <c r="BC1903" s="56"/>
      <c r="BD1903" s="56"/>
      <c r="BE1903" s="56"/>
      <c r="BF1903" s="56"/>
      <c r="BG1903" s="56"/>
      <c r="BH1903" s="56"/>
      <c r="BI1903" s="44"/>
      <c r="BP1903" s="9"/>
    </row>
    <row r="1904" spans="1:68">
      <c r="A1904" s="18"/>
      <c r="AM1904" s="74"/>
      <c r="AN1904" s="58"/>
      <c r="AO1904" s="56"/>
      <c r="AP1904" s="56"/>
      <c r="AQ1904" s="56"/>
      <c r="AS1904" s="71"/>
      <c r="AT1904" s="56"/>
      <c r="AU1904" s="56"/>
      <c r="AV1904" s="56"/>
      <c r="AW1904" s="56"/>
      <c r="AX1904" s="56"/>
      <c r="AY1904" s="56"/>
      <c r="AZ1904" s="56"/>
      <c r="BA1904" s="56"/>
      <c r="BB1904" s="56"/>
      <c r="BC1904" s="56"/>
      <c r="BD1904" s="56"/>
      <c r="BE1904" s="56"/>
      <c r="BF1904" s="56"/>
      <c r="BG1904" s="56"/>
      <c r="BH1904" s="56"/>
      <c r="BI1904" s="44"/>
      <c r="BP1904" s="9"/>
    </row>
    <row r="1905" spans="1:68">
      <c r="A1905" s="18"/>
      <c r="AM1905" s="74"/>
      <c r="AN1905" s="58"/>
      <c r="AO1905" s="56"/>
      <c r="AP1905" s="56"/>
      <c r="AQ1905" s="56"/>
      <c r="AS1905" s="71"/>
      <c r="AT1905" s="56"/>
      <c r="AU1905" s="56"/>
      <c r="AV1905" s="56"/>
      <c r="AW1905" s="56"/>
      <c r="AX1905" s="56"/>
      <c r="AY1905" s="56"/>
      <c r="AZ1905" s="56"/>
      <c r="BA1905" s="56"/>
      <c r="BB1905" s="56"/>
      <c r="BC1905" s="56"/>
      <c r="BD1905" s="56"/>
      <c r="BE1905" s="56"/>
      <c r="BF1905" s="56"/>
      <c r="BG1905" s="56"/>
      <c r="BH1905" s="56"/>
      <c r="BI1905" s="44"/>
      <c r="BP1905" s="9"/>
    </row>
    <row r="1906" spans="1:68">
      <c r="A1906" s="18"/>
      <c r="AM1906" s="74"/>
      <c r="AN1906" s="58"/>
      <c r="AO1906" s="56"/>
      <c r="AP1906" s="56"/>
      <c r="AQ1906" s="56"/>
      <c r="AS1906" s="71"/>
      <c r="AT1906" s="56"/>
      <c r="AU1906" s="56"/>
      <c r="AV1906" s="56"/>
      <c r="AW1906" s="56"/>
      <c r="AX1906" s="56"/>
      <c r="AY1906" s="56"/>
      <c r="AZ1906" s="56"/>
      <c r="BA1906" s="56"/>
      <c r="BB1906" s="56"/>
      <c r="BC1906" s="56"/>
      <c r="BD1906" s="56"/>
      <c r="BE1906" s="56"/>
      <c r="BF1906" s="56"/>
      <c r="BG1906" s="56"/>
      <c r="BH1906" s="56"/>
      <c r="BI1906" s="44"/>
      <c r="BP1906" s="9"/>
    </row>
    <row r="1907" spans="1:68">
      <c r="A1907" s="18"/>
      <c r="AM1907" s="74"/>
      <c r="AN1907" s="58"/>
      <c r="AO1907" s="56"/>
      <c r="AP1907" s="56"/>
      <c r="AQ1907" s="56"/>
      <c r="AS1907" s="71"/>
      <c r="AT1907" s="56"/>
      <c r="AU1907" s="56"/>
      <c r="AV1907" s="56"/>
      <c r="AW1907" s="56"/>
      <c r="AX1907" s="56"/>
      <c r="AY1907" s="56"/>
      <c r="AZ1907" s="56"/>
      <c r="BA1907" s="56"/>
      <c r="BB1907" s="56"/>
      <c r="BC1907" s="56"/>
      <c r="BD1907" s="56"/>
      <c r="BE1907" s="56"/>
      <c r="BF1907" s="56"/>
      <c r="BG1907" s="56"/>
      <c r="BH1907" s="56"/>
      <c r="BI1907" s="44"/>
      <c r="BP1907" s="9"/>
    </row>
    <row r="1908" spans="1:68">
      <c r="A1908" s="18"/>
      <c r="AM1908" s="74"/>
      <c r="AN1908" s="58"/>
      <c r="AO1908" s="56"/>
      <c r="AP1908" s="56"/>
      <c r="AQ1908" s="56"/>
      <c r="AS1908" s="71"/>
      <c r="AT1908" s="56"/>
      <c r="AU1908" s="56"/>
      <c r="AV1908" s="56"/>
      <c r="AW1908" s="56"/>
      <c r="AX1908" s="56"/>
      <c r="AY1908" s="56"/>
      <c r="AZ1908" s="56"/>
      <c r="BA1908" s="56"/>
      <c r="BB1908" s="56"/>
      <c r="BC1908" s="56"/>
      <c r="BD1908" s="56"/>
      <c r="BE1908" s="56"/>
      <c r="BF1908" s="56"/>
      <c r="BG1908" s="56"/>
      <c r="BH1908" s="56"/>
      <c r="BI1908" s="44"/>
      <c r="BP1908" s="9"/>
    </row>
    <row r="1909" spans="1:68">
      <c r="A1909" s="18"/>
      <c r="AM1909" s="74"/>
      <c r="AN1909" s="58"/>
      <c r="AO1909" s="56"/>
      <c r="AP1909" s="56"/>
      <c r="AQ1909" s="56"/>
      <c r="AS1909" s="71"/>
      <c r="AT1909" s="56"/>
      <c r="AU1909" s="56"/>
      <c r="AV1909" s="56"/>
      <c r="AW1909" s="56"/>
      <c r="AX1909" s="56"/>
      <c r="AY1909" s="56"/>
      <c r="AZ1909" s="56"/>
      <c r="BA1909" s="56"/>
      <c r="BB1909" s="56"/>
      <c r="BC1909" s="56"/>
      <c r="BD1909" s="56"/>
      <c r="BE1909" s="56"/>
      <c r="BF1909" s="56"/>
      <c r="BG1909" s="56"/>
      <c r="BH1909" s="56"/>
      <c r="BI1909" s="44"/>
      <c r="BP1909" s="9"/>
    </row>
    <row r="1910" spans="1:68">
      <c r="A1910" s="18"/>
      <c r="AM1910" s="74"/>
      <c r="AN1910" s="58"/>
      <c r="AO1910" s="56"/>
      <c r="AP1910" s="56"/>
      <c r="AQ1910" s="56"/>
      <c r="AS1910" s="71"/>
      <c r="AT1910" s="56"/>
      <c r="AU1910" s="56"/>
      <c r="AV1910" s="56"/>
      <c r="AW1910" s="56"/>
      <c r="AX1910" s="56"/>
      <c r="AY1910" s="56"/>
      <c r="AZ1910" s="56"/>
      <c r="BA1910" s="56"/>
      <c r="BB1910" s="56"/>
      <c r="BC1910" s="56"/>
      <c r="BD1910" s="56"/>
      <c r="BE1910" s="56"/>
      <c r="BF1910" s="56"/>
      <c r="BG1910" s="56"/>
      <c r="BH1910" s="56"/>
      <c r="BI1910" s="44"/>
      <c r="BP1910" s="9"/>
    </row>
    <row r="1911" spans="1:68">
      <c r="A1911" s="18"/>
      <c r="AM1911" s="74"/>
      <c r="AN1911" s="58"/>
      <c r="AO1911" s="56"/>
      <c r="AP1911" s="56"/>
      <c r="AQ1911" s="56"/>
      <c r="AS1911" s="71"/>
      <c r="AT1911" s="56"/>
      <c r="AU1911" s="56"/>
      <c r="AV1911" s="56"/>
      <c r="AW1911" s="56"/>
      <c r="AX1911" s="56"/>
      <c r="AY1911" s="56"/>
      <c r="AZ1911" s="56"/>
      <c r="BA1911" s="56"/>
      <c r="BB1911" s="56"/>
      <c r="BC1911" s="56"/>
      <c r="BD1911" s="56"/>
      <c r="BE1911" s="56"/>
      <c r="BF1911" s="56"/>
      <c r="BG1911" s="56"/>
      <c r="BH1911" s="56"/>
      <c r="BI1911" s="44"/>
      <c r="BP1911" s="9"/>
    </row>
    <row r="1912" spans="1:68">
      <c r="A1912" s="18"/>
      <c r="AM1912" s="74"/>
      <c r="AN1912" s="58"/>
      <c r="AO1912" s="56"/>
      <c r="AP1912" s="56"/>
      <c r="AQ1912" s="56"/>
      <c r="AS1912" s="71"/>
      <c r="AT1912" s="56"/>
      <c r="AU1912" s="56"/>
      <c r="AV1912" s="56"/>
      <c r="AW1912" s="56"/>
      <c r="AX1912" s="56"/>
      <c r="AY1912" s="56"/>
      <c r="AZ1912" s="56"/>
      <c r="BA1912" s="56"/>
      <c r="BB1912" s="56"/>
      <c r="BC1912" s="56"/>
      <c r="BD1912" s="56"/>
      <c r="BE1912" s="56"/>
      <c r="BF1912" s="56"/>
      <c r="BG1912" s="56"/>
      <c r="BH1912" s="56"/>
      <c r="BI1912" s="44"/>
      <c r="BP1912" s="9"/>
    </row>
    <row r="1913" spans="1:68">
      <c r="A1913" s="18"/>
      <c r="AM1913" s="74"/>
      <c r="AN1913" s="58"/>
      <c r="AO1913" s="56"/>
      <c r="AP1913" s="56"/>
      <c r="AQ1913" s="56"/>
      <c r="AS1913" s="71"/>
      <c r="AT1913" s="56"/>
      <c r="AU1913" s="56"/>
      <c r="AV1913" s="56"/>
      <c r="AW1913" s="56"/>
      <c r="AX1913" s="56"/>
      <c r="AY1913" s="56"/>
      <c r="AZ1913" s="56"/>
      <c r="BA1913" s="56"/>
      <c r="BB1913" s="56"/>
      <c r="BC1913" s="56"/>
      <c r="BD1913" s="56"/>
      <c r="BE1913" s="56"/>
      <c r="BF1913" s="56"/>
      <c r="BG1913" s="56"/>
      <c r="BH1913" s="56"/>
      <c r="BI1913" s="44"/>
      <c r="BP1913" s="9"/>
    </row>
    <row r="1914" spans="1:68">
      <c r="A1914" s="18"/>
      <c r="AM1914" s="74"/>
      <c r="AN1914" s="58"/>
      <c r="AO1914" s="56"/>
      <c r="AP1914" s="56"/>
      <c r="AQ1914" s="56"/>
      <c r="AS1914" s="71"/>
      <c r="AT1914" s="56"/>
      <c r="AU1914" s="56"/>
      <c r="AV1914" s="56"/>
      <c r="AW1914" s="56"/>
      <c r="AX1914" s="56"/>
      <c r="AY1914" s="56"/>
      <c r="AZ1914" s="56"/>
      <c r="BA1914" s="56"/>
      <c r="BB1914" s="56"/>
      <c r="BC1914" s="56"/>
      <c r="BD1914" s="56"/>
      <c r="BE1914" s="56"/>
      <c r="BF1914" s="56"/>
      <c r="BG1914" s="56"/>
      <c r="BH1914" s="56"/>
      <c r="BI1914" s="44"/>
      <c r="BP1914" s="9"/>
    </row>
    <row r="1915" spans="1:68">
      <c r="A1915" s="18"/>
      <c r="AM1915" s="74"/>
      <c r="AN1915" s="58"/>
      <c r="AO1915" s="56"/>
      <c r="AP1915" s="56"/>
      <c r="AQ1915" s="56"/>
      <c r="AS1915" s="71"/>
      <c r="AT1915" s="56"/>
      <c r="AU1915" s="56"/>
      <c r="AV1915" s="56"/>
      <c r="AW1915" s="56"/>
      <c r="AX1915" s="56"/>
      <c r="AY1915" s="56"/>
      <c r="AZ1915" s="56"/>
      <c r="BA1915" s="56"/>
      <c r="BB1915" s="56"/>
      <c r="BC1915" s="56"/>
      <c r="BD1915" s="56"/>
      <c r="BE1915" s="56"/>
      <c r="BF1915" s="56"/>
      <c r="BG1915" s="56"/>
      <c r="BH1915" s="56"/>
      <c r="BI1915" s="44"/>
      <c r="BP1915" s="9"/>
    </row>
    <row r="1916" spans="1:68">
      <c r="A1916" s="18"/>
      <c r="AM1916" s="74"/>
      <c r="AN1916" s="58"/>
      <c r="AO1916" s="56"/>
      <c r="AP1916" s="56"/>
      <c r="AQ1916" s="56"/>
      <c r="AS1916" s="71"/>
      <c r="AT1916" s="56"/>
      <c r="AU1916" s="56"/>
      <c r="AV1916" s="56"/>
      <c r="AW1916" s="56"/>
      <c r="AX1916" s="56"/>
      <c r="AY1916" s="56"/>
      <c r="AZ1916" s="56"/>
      <c r="BA1916" s="56"/>
      <c r="BB1916" s="56"/>
      <c r="BC1916" s="56"/>
      <c r="BD1916" s="56"/>
      <c r="BE1916" s="56"/>
      <c r="BF1916" s="56"/>
      <c r="BG1916" s="56"/>
      <c r="BH1916" s="56"/>
      <c r="BI1916" s="44"/>
      <c r="BP1916" s="9"/>
    </row>
    <row r="1917" spans="1:68">
      <c r="A1917" s="18"/>
      <c r="AM1917" s="74"/>
      <c r="AN1917" s="58"/>
      <c r="AO1917" s="56"/>
      <c r="AP1917" s="56"/>
      <c r="AQ1917" s="56"/>
      <c r="AS1917" s="71"/>
      <c r="AT1917" s="56"/>
      <c r="AU1917" s="56"/>
      <c r="AV1917" s="56"/>
      <c r="AW1917" s="56"/>
      <c r="AX1917" s="56"/>
      <c r="AY1917" s="56"/>
      <c r="AZ1917" s="56"/>
      <c r="BA1917" s="56"/>
      <c r="BB1917" s="56"/>
      <c r="BC1917" s="56"/>
      <c r="BD1917" s="56"/>
      <c r="BE1917" s="56"/>
      <c r="BF1917" s="56"/>
      <c r="BG1917" s="56"/>
      <c r="BH1917" s="56"/>
      <c r="BI1917" s="44"/>
      <c r="BP1917" s="9"/>
    </row>
    <row r="1918" spans="1:68">
      <c r="A1918" s="18"/>
      <c r="AM1918" s="74"/>
      <c r="AN1918" s="58"/>
      <c r="AO1918" s="56"/>
      <c r="AP1918" s="56"/>
      <c r="AQ1918" s="56"/>
      <c r="AS1918" s="71"/>
      <c r="AT1918" s="56"/>
      <c r="AU1918" s="56"/>
      <c r="AV1918" s="56"/>
      <c r="AW1918" s="56"/>
      <c r="AX1918" s="56"/>
      <c r="AY1918" s="56"/>
      <c r="AZ1918" s="56"/>
      <c r="BA1918" s="56"/>
      <c r="BB1918" s="56"/>
      <c r="BC1918" s="56"/>
      <c r="BD1918" s="56"/>
      <c r="BE1918" s="56"/>
      <c r="BF1918" s="56"/>
      <c r="BG1918" s="56"/>
      <c r="BH1918" s="56"/>
      <c r="BI1918" s="44"/>
      <c r="BP1918" s="9"/>
    </row>
    <row r="1919" spans="1:68">
      <c r="A1919" s="18"/>
      <c r="AM1919" s="74"/>
      <c r="AN1919" s="58"/>
      <c r="AO1919" s="56"/>
      <c r="AP1919" s="56"/>
      <c r="AQ1919" s="56"/>
      <c r="AS1919" s="71"/>
      <c r="AT1919" s="56"/>
      <c r="AU1919" s="56"/>
      <c r="AV1919" s="56"/>
      <c r="AW1919" s="56"/>
      <c r="AX1919" s="56"/>
      <c r="AY1919" s="56"/>
      <c r="AZ1919" s="56"/>
      <c r="BA1919" s="56"/>
      <c r="BB1919" s="56"/>
      <c r="BC1919" s="56"/>
      <c r="BD1919" s="56"/>
      <c r="BE1919" s="56"/>
      <c r="BF1919" s="56"/>
      <c r="BG1919" s="56"/>
      <c r="BH1919" s="56"/>
      <c r="BI1919" s="44"/>
      <c r="BP1919" s="9"/>
    </row>
    <row r="1920" spans="1:68">
      <c r="A1920" s="18"/>
      <c r="AM1920" s="74"/>
      <c r="AN1920" s="58"/>
      <c r="AO1920" s="56"/>
      <c r="AP1920" s="56"/>
      <c r="AQ1920" s="56"/>
      <c r="AS1920" s="71"/>
      <c r="AT1920" s="56"/>
      <c r="AU1920" s="56"/>
      <c r="AV1920" s="56"/>
      <c r="AW1920" s="56"/>
      <c r="AX1920" s="56"/>
      <c r="AY1920" s="56"/>
      <c r="AZ1920" s="56"/>
      <c r="BA1920" s="56"/>
      <c r="BB1920" s="56"/>
      <c r="BC1920" s="56"/>
      <c r="BD1920" s="56"/>
      <c r="BE1920" s="56"/>
      <c r="BF1920" s="56"/>
      <c r="BG1920" s="56"/>
      <c r="BH1920" s="56"/>
      <c r="BI1920" s="44"/>
      <c r="BP1920" s="9"/>
    </row>
    <row r="1921" spans="1:68">
      <c r="A1921" s="18"/>
      <c r="AM1921" s="74"/>
      <c r="AN1921" s="58"/>
      <c r="AO1921" s="56"/>
      <c r="AP1921" s="56"/>
      <c r="AQ1921" s="56"/>
      <c r="AS1921" s="71"/>
      <c r="AT1921" s="56"/>
      <c r="AU1921" s="56"/>
      <c r="AV1921" s="56"/>
      <c r="AW1921" s="56"/>
      <c r="AX1921" s="56"/>
      <c r="AY1921" s="56"/>
      <c r="AZ1921" s="56"/>
      <c r="BA1921" s="56"/>
      <c r="BB1921" s="56"/>
      <c r="BC1921" s="56"/>
      <c r="BD1921" s="56"/>
      <c r="BE1921" s="56"/>
      <c r="BF1921" s="56"/>
      <c r="BG1921" s="56"/>
      <c r="BH1921" s="56"/>
      <c r="BI1921" s="44"/>
      <c r="BP1921" s="9"/>
    </row>
    <row r="1922" spans="1:68">
      <c r="A1922" s="18"/>
      <c r="AM1922" s="74"/>
      <c r="AN1922" s="58"/>
      <c r="AO1922" s="56"/>
      <c r="AP1922" s="56"/>
      <c r="AQ1922" s="56"/>
      <c r="AS1922" s="71"/>
      <c r="AT1922" s="56"/>
      <c r="AU1922" s="56"/>
      <c r="AV1922" s="56"/>
      <c r="AW1922" s="56"/>
      <c r="AX1922" s="56"/>
      <c r="AY1922" s="56"/>
      <c r="AZ1922" s="56"/>
      <c r="BA1922" s="56"/>
      <c r="BB1922" s="56"/>
      <c r="BC1922" s="56"/>
      <c r="BD1922" s="56"/>
      <c r="BE1922" s="56"/>
      <c r="BF1922" s="56"/>
      <c r="BG1922" s="56"/>
      <c r="BH1922" s="56"/>
      <c r="BI1922" s="44"/>
      <c r="BP1922" s="9"/>
    </row>
    <row r="1923" spans="1:68">
      <c r="A1923" s="18"/>
      <c r="AM1923" s="74"/>
      <c r="AN1923" s="58"/>
      <c r="AO1923" s="56"/>
      <c r="AP1923" s="56"/>
      <c r="AQ1923" s="56"/>
      <c r="AS1923" s="71"/>
      <c r="AT1923" s="56"/>
      <c r="AU1923" s="56"/>
      <c r="AV1923" s="56"/>
      <c r="AW1923" s="56"/>
      <c r="AX1923" s="56"/>
      <c r="AY1923" s="56"/>
      <c r="AZ1923" s="56"/>
      <c r="BA1923" s="56"/>
      <c r="BB1923" s="56"/>
      <c r="BC1923" s="56"/>
      <c r="BD1923" s="56"/>
      <c r="BE1923" s="56"/>
      <c r="BF1923" s="56"/>
      <c r="BG1923" s="56"/>
      <c r="BH1923" s="56"/>
      <c r="BI1923" s="44"/>
      <c r="BP1923" s="9"/>
    </row>
    <row r="1924" spans="1:68">
      <c r="A1924" s="18"/>
      <c r="AM1924" s="74"/>
      <c r="AN1924" s="58"/>
      <c r="AO1924" s="56"/>
      <c r="AP1924" s="56"/>
      <c r="AQ1924" s="56"/>
      <c r="AS1924" s="71"/>
      <c r="AT1924" s="56"/>
      <c r="AU1924" s="56"/>
      <c r="AV1924" s="56"/>
      <c r="AW1924" s="56"/>
      <c r="AX1924" s="56"/>
      <c r="AY1924" s="56"/>
      <c r="AZ1924" s="56"/>
      <c r="BA1924" s="56"/>
      <c r="BB1924" s="56"/>
      <c r="BC1924" s="56"/>
      <c r="BD1924" s="56"/>
      <c r="BE1924" s="56"/>
      <c r="BF1924" s="56"/>
      <c r="BG1924" s="56"/>
      <c r="BH1924" s="56"/>
      <c r="BI1924" s="44"/>
      <c r="BP1924" s="9"/>
    </row>
    <row r="1925" spans="1:68">
      <c r="A1925" s="18"/>
      <c r="AM1925" s="74"/>
      <c r="AN1925" s="58"/>
      <c r="AO1925" s="56"/>
      <c r="AP1925" s="56"/>
      <c r="AQ1925" s="56"/>
      <c r="AS1925" s="71"/>
      <c r="AT1925" s="56"/>
      <c r="AU1925" s="56"/>
      <c r="AV1925" s="56"/>
      <c r="AW1925" s="56"/>
      <c r="AX1925" s="56"/>
      <c r="AY1925" s="56"/>
      <c r="AZ1925" s="56"/>
      <c r="BA1925" s="56"/>
      <c r="BB1925" s="56"/>
      <c r="BC1925" s="56"/>
      <c r="BD1925" s="56"/>
      <c r="BE1925" s="56"/>
      <c r="BF1925" s="56"/>
      <c r="BG1925" s="56"/>
      <c r="BH1925" s="56"/>
      <c r="BI1925" s="44"/>
      <c r="BP1925" s="9"/>
    </row>
    <row r="1926" spans="1:68">
      <c r="A1926" s="18"/>
      <c r="AM1926" s="74"/>
      <c r="AN1926" s="58"/>
      <c r="AO1926" s="56"/>
      <c r="AP1926" s="56"/>
      <c r="AQ1926" s="56"/>
      <c r="AS1926" s="71"/>
      <c r="AT1926" s="56"/>
      <c r="AU1926" s="56"/>
      <c r="AV1926" s="56"/>
      <c r="AW1926" s="56"/>
      <c r="AX1926" s="56"/>
      <c r="AY1926" s="56"/>
      <c r="AZ1926" s="56"/>
      <c r="BA1926" s="56"/>
      <c r="BB1926" s="56"/>
      <c r="BC1926" s="56"/>
      <c r="BD1926" s="56"/>
      <c r="BE1926" s="56"/>
      <c r="BF1926" s="56"/>
      <c r="BG1926" s="56"/>
      <c r="BH1926" s="56"/>
      <c r="BI1926" s="44"/>
      <c r="BP1926" s="9"/>
    </row>
    <row r="1927" spans="1:68">
      <c r="A1927" s="18"/>
      <c r="AM1927" s="74"/>
      <c r="AN1927" s="58"/>
      <c r="AO1927" s="56"/>
      <c r="AP1927" s="56"/>
      <c r="AQ1927" s="56"/>
      <c r="AS1927" s="71"/>
      <c r="AT1927" s="56"/>
      <c r="AU1927" s="56"/>
      <c r="AV1927" s="56"/>
      <c r="AW1927" s="56"/>
      <c r="AX1927" s="56"/>
      <c r="AY1927" s="56"/>
      <c r="AZ1927" s="56"/>
      <c r="BA1927" s="56"/>
      <c r="BB1927" s="56"/>
      <c r="BC1927" s="56"/>
      <c r="BD1927" s="56"/>
      <c r="BE1927" s="56"/>
      <c r="BF1927" s="56"/>
      <c r="BG1927" s="56"/>
      <c r="BH1927" s="56"/>
      <c r="BI1927" s="44"/>
      <c r="BP1927" s="9"/>
    </row>
    <row r="1928" spans="1:68">
      <c r="A1928" s="18"/>
      <c r="AM1928" s="74"/>
      <c r="AN1928" s="58"/>
      <c r="AO1928" s="56"/>
      <c r="AP1928" s="56"/>
      <c r="AQ1928" s="56"/>
      <c r="AS1928" s="71"/>
      <c r="AT1928" s="56"/>
      <c r="AU1928" s="56"/>
      <c r="AV1928" s="56"/>
      <c r="AW1928" s="56"/>
      <c r="AX1928" s="56"/>
      <c r="AY1928" s="56"/>
      <c r="AZ1928" s="56"/>
      <c r="BA1928" s="56"/>
      <c r="BB1928" s="56"/>
      <c r="BC1928" s="56"/>
      <c r="BD1928" s="56"/>
      <c r="BE1928" s="56"/>
      <c r="BF1928" s="56"/>
      <c r="BG1928" s="56"/>
      <c r="BH1928" s="56"/>
      <c r="BI1928" s="44"/>
      <c r="BP1928" s="9"/>
    </row>
    <row r="1929" spans="1:68">
      <c r="A1929" s="18"/>
      <c r="AM1929" s="74"/>
      <c r="AN1929" s="58"/>
      <c r="AO1929" s="56"/>
      <c r="AP1929" s="56"/>
      <c r="AQ1929" s="56"/>
      <c r="AS1929" s="71"/>
      <c r="AT1929" s="56"/>
      <c r="AU1929" s="56"/>
      <c r="AV1929" s="56"/>
      <c r="AW1929" s="56"/>
      <c r="AX1929" s="56"/>
      <c r="AY1929" s="56"/>
      <c r="AZ1929" s="56"/>
      <c r="BA1929" s="56"/>
      <c r="BB1929" s="56"/>
      <c r="BC1929" s="56"/>
      <c r="BD1929" s="56"/>
      <c r="BE1929" s="56"/>
      <c r="BF1929" s="56"/>
      <c r="BG1929" s="56"/>
      <c r="BH1929" s="56"/>
      <c r="BI1929" s="44"/>
      <c r="BP1929" s="9"/>
    </row>
    <row r="1930" spans="1:68">
      <c r="A1930" s="18"/>
      <c r="AM1930" s="74"/>
      <c r="AN1930" s="58"/>
      <c r="AO1930" s="56"/>
      <c r="AP1930" s="56"/>
      <c r="AQ1930" s="56"/>
      <c r="AS1930" s="71"/>
      <c r="AT1930" s="56"/>
      <c r="AU1930" s="56"/>
      <c r="AV1930" s="56"/>
      <c r="AW1930" s="56"/>
      <c r="AX1930" s="56"/>
      <c r="AY1930" s="56"/>
      <c r="AZ1930" s="56"/>
      <c r="BA1930" s="56"/>
      <c r="BB1930" s="56"/>
      <c r="BC1930" s="56"/>
      <c r="BD1930" s="56"/>
      <c r="BE1930" s="56"/>
      <c r="BF1930" s="56"/>
      <c r="BG1930" s="56"/>
      <c r="BH1930" s="56"/>
      <c r="BI1930" s="44"/>
      <c r="BP1930" s="9"/>
    </row>
    <row r="1931" spans="1:68">
      <c r="A1931" s="18"/>
      <c r="AM1931" s="74"/>
      <c r="AN1931" s="58"/>
      <c r="AO1931" s="56"/>
      <c r="AP1931" s="56"/>
      <c r="AQ1931" s="56"/>
      <c r="AS1931" s="71"/>
      <c r="AT1931" s="56"/>
      <c r="AU1931" s="56"/>
      <c r="AV1931" s="56"/>
      <c r="AW1931" s="56"/>
      <c r="AX1931" s="56"/>
      <c r="AY1931" s="56"/>
      <c r="AZ1931" s="56"/>
      <c r="BA1931" s="56"/>
      <c r="BB1931" s="56"/>
      <c r="BC1931" s="56"/>
      <c r="BD1931" s="56"/>
      <c r="BE1931" s="56"/>
      <c r="BF1931" s="56"/>
      <c r="BG1931" s="56"/>
      <c r="BH1931" s="56"/>
      <c r="BI1931" s="44"/>
      <c r="BP1931" s="9"/>
    </row>
    <row r="1932" spans="1:68">
      <c r="A1932" s="18"/>
      <c r="AM1932" s="74"/>
      <c r="AN1932" s="58"/>
      <c r="AO1932" s="56"/>
      <c r="AP1932" s="56"/>
      <c r="AQ1932" s="56"/>
      <c r="AS1932" s="71"/>
      <c r="AT1932" s="56"/>
      <c r="AU1932" s="56"/>
      <c r="AV1932" s="56"/>
      <c r="AW1932" s="56"/>
      <c r="AX1932" s="56"/>
      <c r="AY1932" s="56"/>
      <c r="AZ1932" s="56"/>
      <c r="BA1932" s="56"/>
      <c r="BB1932" s="56"/>
      <c r="BC1932" s="56"/>
      <c r="BD1932" s="56"/>
      <c r="BE1932" s="56"/>
      <c r="BF1932" s="56"/>
      <c r="BG1932" s="56"/>
      <c r="BH1932" s="56"/>
      <c r="BI1932" s="44"/>
      <c r="BP1932" s="9"/>
    </row>
    <row r="1933" spans="1:68">
      <c r="A1933" s="18"/>
      <c r="AM1933" s="74"/>
      <c r="AN1933" s="58"/>
      <c r="AO1933" s="56"/>
      <c r="AP1933" s="56"/>
      <c r="AQ1933" s="56"/>
      <c r="AS1933" s="71"/>
      <c r="AT1933" s="56"/>
      <c r="AU1933" s="56"/>
      <c r="AV1933" s="56"/>
      <c r="AW1933" s="56"/>
      <c r="AX1933" s="56"/>
      <c r="AY1933" s="56"/>
      <c r="AZ1933" s="56"/>
      <c r="BA1933" s="56"/>
      <c r="BB1933" s="56"/>
      <c r="BC1933" s="56"/>
      <c r="BD1933" s="56"/>
      <c r="BE1933" s="56"/>
      <c r="BF1933" s="56"/>
      <c r="BG1933" s="56"/>
      <c r="BH1933" s="56"/>
      <c r="BI1933" s="44"/>
      <c r="BP1933" s="9"/>
    </row>
    <row r="1934" spans="1:68">
      <c r="A1934" s="18"/>
      <c r="AM1934" s="74"/>
      <c r="AN1934" s="58"/>
      <c r="AO1934" s="56"/>
      <c r="AP1934" s="56"/>
      <c r="AQ1934" s="56"/>
      <c r="AS1934" s="71"/>
      <c r="AT1934" s="56"/>
      <c r="AU1934" s="56"/>
      <c r="AV1934" s="56"/>
      <c r="AW1934" s="56"/>
      <c r="AX1934" s="56"/>
      <c r="AY1934" s="56"/>
      <c r="AZ1934" s="56"/>
      <c r="BA1934" s="56"/>
      <c r="BB1934" s="56"/>
      <c r="BC1934" s="56"/>
      <c r="BD1934" s="56"/>
      <c r="BE1934" s="56"/>
      <c r="BF1934" s="56"/>
      <c r="BG1934" s="56"/>
      <c r="BH1934" s="56"/>
      <c r="BI1934" s="44"/>
      <c r="BP1934" s="9"/>
    </row>
    <row r="1935" spans="1:68">
      <c r="A1935" s="18"/>
      <c r="AM1935" s="74"/>
      <c r="AN1935" s="58"/>
      <c r="AO1935" s="56"/>
      <c r="AP1935" s="56"/>
      <c r="AQ1935" s="56"/>
      <c r="AS1935" s="71"/>
      <c r="AT1935" s="56"/>
      <c r="AU1935" s="56"/>
      <c r="AV1935" s="56"/>
      <c r="AW1935" s="56"/>
      <c r="AX1935" s="56"/>
      <c r="AY1935" s="56"/>
      <c r="AZ1935" s="56"/>
      <c r="BA1935" s="56"/>
      <c r="BB1935" s="56"/>
      <c r="BC1935" s="56"/>
      <c r="BD1935" s="56"/>
      <c r="BE1935" s="56"/>
      <c r="BF1935" s="56"/>
      <c r="BG1935" s="56"/>
      <c r="BH1935" s="56"/>
      <c r="BI1935" s="44"/>
      <c r="BP1935" s="9"/>
    </row>
    <row r="1936" spans="1:68">
      <c r="A1936" s="18"/>
      <c r="AM1936" s="74"/>
      <c r="AN1936" s="58"/>
      <c r="AO1936" s="56"/>
      <c r="AP1936" s="56"/>
      <c r="AQ1936" s="56"/>
      <c r="AS1936" s="71"/>
      <c r="AT1936" s="56"/>
      <c r="AU1936" s="56"/>
      <c r="AV1936" s="56"/>
      <c r="AW1936" s="56"/>
      <c r="AX1936" s="56"/>
      <c r="AY1936" s="56"/>
      <c r="AZ1936" s="56"/>
      <c r="BA1936" s="56"/>
      <c r="BB1936" s="56"/>
      <c r="BC1936" s="56"/>
      <c r="BD1936" s="56"/>
      <c r="BE1936" s="56"/>
      <c r="BF1936" s="56"/>
      <c r="BG1936" s="56"/>
      <c r="BH1936" s="56"/>
      <c r="BI1936" s="44"/>
      <c r="BP1936" s="9"/>
    </row>
    <row r="1937" spans="1:68">
      <c r="A1937" s="18"/>
      <c r="AM1937" s="74"/>
      <c r="AN1937" s="58"/>
      <c r="AO1937" s="56"/>
      <c r="AP1937" s="56"/>
      <c r="AQ1937" s="56"/>
      <c r="AS1937" s="71"/>
      <c r="AT1937" s="56"/>
      <c r="AU1937" s="56"/>
      <c r="AV1937" s="56"/>
      <c r="AW1937" s="56"/>
      <c r="AX1937" s="56"/>
      <c r="AY1937" s="56"/>
      <c r="AZ1937" s="56"/>
      <c r="BA1937" s="56"/>
      <c r="BB1937" s="56"/>
      <c r="BC1937" s="56"/>
      <c r="BD1937" s="56"/>
      <c r="BE1937" s="56"/>
      <c r="BF1937" s="56"/>
      <c r="BG1937" s="56"/>
      <c r="BH1937" s="56"/>
      <c r="BI1937" s="44"/>
      <c r="BP1937" s="9"/>
    </row>
    <row r="1938" spans="1:68">
      <c r="A1938" s="18"/>
      <c r="AM1938" s="74"/>
      <c r="AN1938" s="58"/>
      <c r="AO1938" s="56"/>
      <c r="AP1938" s="56"/>
      <c r="AQ1938" s="56"/>
      <c r="AS1938" s="71"/>
      <c r="AT1938" s="56"/>
      <c r="AU1938" s="56"/>
      <c r="AV1938" s="56"/>
      <c r="AW1938" s="56"/>
      <c r="AX1938" s="56"/>
      <c r="AY1938" s="56"/>
      <c r="AZ1938" s="56"/>
      <c r="BA1938" s="56"/>
      <c r="BB1938" s="56"/>
      <c r="BC1938" s="56"/>
      <c r="BD1938" s="56"/>
      <c r="BE1938" s="56"/>
      <c r="BF1938" s="56"/>
      <c r="BG1938" s="56"/>
      <c r="BH1938" s="56"/>
      <c r="BI1938" s="44"/>
      <c r="BP1938" s="9"/>
    </row>
    <row r="1939" spans="1:68">
      <c r="A1939" s="18"/>
      <c r="AM1939" s="74"/>
      <c r="AN1939" s="58"/>
      <c r="AO1939" s="56"/>
      <c r="AP1939" s="56"/>
      <c r="AQ1939" s="56"/>
      <c r="AS1939" s="71"/>
      <c r="AT1939" s="56"/>
      <c r="AU1939" s="56"/>
      <c r="AV1939" s="56"/>
      <c r="AW1939" s="56"/>
      <c r="AX1939" s="56"/>
      <c r="AY1939" s="56"/>
      <c r="AZ1939" s="56"/>
      <c r="BA1939" s="56"/>
      <c r="BB1939" s="56"/>
      <c r="BC1939" s="56"/>
      <c r="BD1939" s="56"/>
      <c r="BE1939" s="56"/>
      <c r="BF1939" s="56"/>
      <c r="BG1939" s="56"/>
      <c r="BH1939" s="56"/>
      <c r="BI1939" s="44"/>
      <c r="BP1939" s="9"/>
    </row>
    <row r="1940" spans="1:68">
      <c r="A1940" s="18"/>
      <c r="AM1940" s="74"/>
      <c r="AN1940" s="58"/>
      <c r="AO1940" s="56"/>
      <c r="AP1940" s="56"/>
      <c r="AQ1940" s="56"/>
      <c r="AS1940" s="71"/>
      <c r="AT1940" s="56"/>
      <c r="AU1940" s="56"/>
      <c r="AV1940" s="56"/>
      <c r="AW1940" s="56"/>
      <c r="AX1940" s="56"/>
      <c r="AY1940" s="56"/>
      <c r="AZ1940" s="56"/>
      <c r="BA1940" s="56"/>
      <c r="BB1940" s="56"/>
      <c r="BC1940" s="56"/>
      <c r="BD1940" s="56"/>
      <c r="BE1940" s="56"/>
      <c r="BF1940" s="56"/>
      <c r="BG1940" s="56"/>
      <c r="BH1940" s="56"/>
      <c r="BI1940" s="44"/>
      <c r="BP1940" s="9"/>
    </row>
    <row r="1941" spans="1:68">
      <c r="A1941" s="18"/>
      <c r="AM1941" s="74"/>
      <c r="AN1941" s="58"/>
      <c r="AO1941" s="56"/>
      <c r="AP1941" s="56"/>
      <c r="AQ1941" s="56"/>
      <c r="AS1941" s="71"/>
      <c r="AT1941" s="56"/>
      <c r="AU1941" s="56"/>
      <c r="AV1941" s="56"/>
      <c r="AW1941" s="56"/>
      <c r="AX1941" s="56"/>
      <c r="AY1941" s="56"/>
      <c r="AZ1941" s="56"/>
      <c r="BA1941" s="56"/>
      <c r="BB1941" s="56"/>
      <c r="BC1941" s="56"/>
      <c r="BD1941" s="56"/>
      <c r="BE1941" s="56"/>
      <c r="BF1941" s="56"/>
      <c r="BG1941" s="56"/>
      <c r="BH1941" s="56"/>
      <c r="BI1941" s="44"/>
      <c r="BP1941" s="9"/>
    </row>
    <row r="1942" spans="1:68">
      <c r="A1942" s="18"/>
      <c r="AM1942" s="74"/>
      <c r="AN1942" s="58"/>
      <c r="AO1942" s="56"/>
      <c r="AP1942" s="56"/>
      <c r="AQ1942" s="56"/>
      <c r="AS1942" s="71"/>
      <c r="AT1942" s="56"/>
      <c r="AU1942" s="56"/>
      <c r="AV1942" s="56"/>
      <c r="AW1942" s="56"/>
      <c r="AX1942" s="56"/>
      <c r="AY1942" s="56"/>
      <c r="AZ1942" s="56"/>
      <c r="BA1942" s="56"/>
      <c r="BB1942" s="56"/>
      <c r="BC1942" s="56"/>
      <c r="BD1942" s="56"/>
      <c r="BE1942" s="56"/>
      <c r="BF1942" s="56"/>
      <c r="BG1942" s="56"/>
      <c r="BH1942" s="56"/>
      <c r="BI1942" s="44"/>
      <c r="BP1942" s="9"/>
    </row>
    <row r="1943" spans="1:68">
      <c r="A1943" s="18"/>
      <c r="AM1943" s="74"/>
      <c r="AN1943" s="58"/>
      <c r="AO1943" s="56"/>
      <c r="AP1943" s="56"/>
      <c r="AQ1943" s="56"/>
      <c r="AS1943" s="71"/>
      <c r="AT1943" s="56"/>
      <c r="AU1943" s="56"/>
      <c r="AV1943" s="56"/>
      <c r="AW1943" s="56"/>
      <c r="AX1943" s="56"/>
      <c r="AY1943" s="56"/>
      <c r="AZ1943" s="56"/>
      <c r="BA1943" s="56"/>
      <c r="BB1943" s="56"/>
      <c r="BC1943" s="56"/>
      <c r="BD1943" s="56"/>
      <c r="BE1943" s="56"/>
      <c r="BF1943" s="56"/>
      <c r="BG1943" s="56"/>
      <c r="BH1943" s="56"/>
      <c r="BI1943" s="44"/>
      <c r="BP1943" s="9"/>
    </row>
    <row r="1944" spans="1:68">
      <c r="A1944" s="18"/>
      <c r="AM1944" s="74"/>
      <c r="AN1944" s="58"/>
      <c r="AO1944" s="56"/>
      <c r="AP1944" s="56"/>
      <c r="AQ1944" s="56"/>
      <c r="AS1944" s="71"/>
      <c r="AT1944" s="56"/>
      <c r="AU1944" s="56"/>
      <c r="AV1944" s="56"/>
      <c r="AW1944" s="56"/>
      <c r="AX1944" s="56"/>
      <c r="AY1944" s="56"/>
      <c r="AZ1944" s="56"/>
      <c r="BA1944" s="56"/>
      <c r="BB1944" s="56"/>
      <c r="BC1944" s="56"/>
      <c r="BD1944" s="56"/>
      <c r="BE1944" s="56"/>
      <c r="BF1944" s="56"/>
      <c r="BG1944" s="56"/>
      <c r="BH1944" s="56"/>
      <c r="BI1944" s="44"/>
      <c r="BP1944" s="9"/>
    </row>
    <row r="1945" spans="1:68">
      <c r="A1945" s="18"/>
      <c r="AM1945" s="74"/>
      <c r="AN1945" s="58"/>
      <c r="AO1945" s="56"/>
      <c r="AP1945" s="56"/>
      <c r="AQ1945" s="56"/>
      <c r="AS1945" s="71"/>
      <c r="AT1945" s="56"/>
      <c r="AU1945" s="56"/>
      <c r="AV1945" s="56"/>
      <c r="AW1945" s="56"/>
      <c r="AX1945" s="56"/>
      <c r="AY1945" s="56"/>
      <c r="AZ1945" s="56"/>
      <c r="BA1945" s="56"/>
      <c r="BB1945" s="56"/>
      <c r="BC1945" s="56"/>
      <c r="BD1945" s="56"/>
      <c r="BE1945" s="56"/>
      <c r="BF1945" s="56"/>
      <c r="BG1945" s="56"/>
      <c r="BH1945" s="56"/>
      <c r="BI1945" s="44"/>
      <c r="BP1945" s="9"/>
    </row>
    <row r="1946" spans="1:68">
      <c r="A1946" s="18"/>
      <c r="AM1946" s="74"/>
      <c r="AN1946" s="58"/>
      <c r="AO1946" s="56"/>
      <c r="AP1946" s="56"/>
      <c r="AQ1946" s="56"/>
      <c r="AS1946" s="71"/>
      <c r="AT1946" s="56"/>
      <c r="AU1946" s="56"/>
      <c r="AV1946" s="56"/>
      <c r="AW1946" s="56"/>
      <c r="AX1946" s="56"/>
      <c r="AY1946" s="56"/>
      <c r="AZ1946" s="56"/>
      <c r="BA1946" s="56"/>
      <c r="BB1946" s="56"/>
      <c r="BC1946" s="56"/>
      <c r="BD1946" s="56"/>
      <c r="BE1946" s="56"/>
      <c r="BF1946" s="56"/>
      <c r="BG1946" s="56"/>
      <c r="BH1946" s="56"/>
      <c r="BI1946" s="44"/>
      <c r="BP1946" s="9"/>
    </row>
    <row r="1947" spans="1:68">
      <c r="A1947" s="18"/>
      <c r="AM1947" s="74"/>
      <c r="AN1947" s="58"/>
      <c r="AO1947" s="56"/>
      <c r="AP1947" s="56"/>
      <c r="AQ1947" s="56"/>
      <c r="AS1947" s="71"/>
      <c r="AT1947" s="56"/>
      <c r="AU1947" s="56"/>
      <c r="AV1947" s="56"/>
      <c r="AW1947" s="56"/>
      <c r="AX1947" s="56"/>
      <c r="AY1947" s="56"/>
      <c r="AZ1947" s="56"/>
      <c r="BA1947" s="56"/>
      <c r="BB1947" s="56"/>
      <c r="BC1947" s="56"/>
      <c r="BD1947" s="56"/>
      <c r="BE1947" s="56"/>
      <c r="BF1947" s="56"/>
      <c r="BG1947" s="56"/>
      <c r="BH1947" s="56"/>
      <c r="BI1947" s="44"/>
      <c r="BP1947" s="9"/>
    </row>
    <row r="1948" spans="1:68">
      <c r="A1948" s="18"/>
      <c r="AM1948" s="74"/>
      <c r="AN1948" s="58"/>
      <c r="AO1948" s="56"/>
      <c r="AP1948" s="56"/>
      <c r="AQ1948" s="56"/>
      <c r="AS1948" s="71"/>
      <c r="AT1948" s="56"/>
      <c r="AU1948" s="56"/>
      <c r="AV1948" s="56"/>
      <c r="AW1948" s="56"/>
      <c r="AX1948" s="56"/>
      <c r="AY1948" s="56"/>
      <c r="AZ1948" s="56"/>
      <c r="BA1948" s="56"/>
      <c r="BB1948" s="56"/>
      <c r="BC1948" s="56"/>
      <c r="BD1948" s="56"/>
      <c r="BE1948" s="56"/>
      <c r="BF1948" s="56"/>
      <c r="BG1948" s="56"/>
      <c r="BH1948" s="56"/>
      <c r="BI1948" s="44"/>
      <c r="BP1948" s="9"/>
    </row>
    <row r="1949" spans="1:68">
      <c r="A1949" s="18"/>
      <c r="AM1949" s="74"/>
      <c r="AN1949" s="58"/>
      <c r="AO1949" s="56"/>
      <c r="AP1949" s="56"/>
      <c r="AQ1949" s="56"/>
      <c r="AS1949" s="71"/>
      <c r="AT1949" s="56"/>
      <c r="AU1949" s="56"/>
      <c r="AV1949" s="56"/>
      <c r="AW1949" s="56"/>
      <c r="AX1949" s="56"/>
      <c r="AY1949" s="56"/>
      <c r="AZ1949" s="56"/>
      <c r="BA1949" s="56"/>
      <c r="BB1949" s="56"/>
      <c r="BC1949" s="56"/>
      <c r="BD1949" s="56"/>
      <c r="BE1949" s="56"/>
      <c r="BF1949" s="56"/>
      <c r="BG1949" s="56"/>
      <c r="BH1949" s="56"/>
      <c r="BI1949" s="44"/>
      <c r="BP1949" s="9"/>
    </row>
    <row r="1950" spans="1:68">
      <c r="A1950" s="18"/>
      <c r="AM1950" s="74"/>
      <c r="AN1950" s="58"/>
      <c r="AO1950" s="56"/>
      <c r="AP1950" s="56"/>
      <c r="AQ1950" s="56"/>
      <c r="AS1950" s="71"/>
      <c r="AT1950" s="56"/>
      <c r="AU1950" s="56"/>
      <c r="AV1950" s="56"/>
      <c r="AW1950" s="56"/>
      <c r="AX1950" s="56"/>
      <c r="AY1950" s="56"/>
      <c r="AZ1950" s="56"/>
      <c r="BA1950" s="56"/>
      <c r="BB1950" s="56"/>
      <c r="BC1950" s="56"/>
      <c r="BD1950" s="56"/>
      <c r="BE1950" s="56"/>
      <c r="BF1950" s="56"/>
      <c r="BG1950" s="56"/>
      <c r="BH1950" s="56"/>
      <c r="BI1950" s="44"/>
      <c r="BP1950" s="9"/>
    </row>
    <row r="1951" spans="1:68">
      <c r="A1951" s="18"/>
      <c r="AM1951" s="74"/>
      <c r="AN1951" s="58"/>
      <c r="AO1951" s="56"/>
      <c r="AP1951" s="56"/>
      <c r="AQ1951" s="56"/>
      <c r="AS1951" s="71"/>
      <c r="AT1951" s="56"/>
      <c r="AU1951" s="56"/>
      <c r="AV1951" s="56"/>
      <c r="AW1951" s="56"/>
      <c r="AX1951" s="56"/>
      <c r="AY1951" s="56"/>
      <c r="AZ1951" s="56"/>
      <c r="BA1951" s="56"/>
      <c r="BB1951" s="56"/>
      <c r="BC1951" s="56"/>
      <c r="BD1951" s="56"/>
      <c r="BE1951" s="56"/>
      <c r="BF1951" s="56"/>
      <c r="BG1951" s="56"/>
      <c r="BH1951" s="56"/>
      <c r="BI1951" s="44"/>
      <c r="BP1951" s="9"/>
    </row>
    <row r="1952" spans="1:68">
      <c r="A1952" s="18"/>
      <c r="AM1952" s="74"/>
      <c r="AN1952" s="58"/>
      <c r="AO1952" s="56"/>
      <c r="AP1952" s="56"/>
      <c r="AQ1952" s="56"/>
      <c r="AS1952" s="71"/>
      <c r="AT1952" s="56"/>
      <c r="AU1952" s="56"/>
      <c r="AV1952" s="56"/>
      <c r="AW1952" s="56"/>
      <c r="AX1952" s="56"/>
      <c r="AY1952" s="56"/>
      <c r="AZ1952" s="56"/>
      <c r="BA1952" s="56"/>
      <c r="BB1952" s="56"/>
      <c r="BC1952" s="56"/>
      <c r="BD1952" s="56"/>
      <c r="BE1952" s="56"/>
      <c r="BF1952" s="56"/>
      <c r="BG1952" s="56"/>
      <c r="BH1952" s="56"/>
      <c r="BI1952" s="44"/>
      <c r="BP1952" s="9"/>
    </row>
    <row r="1953" spans="1:68">
      <c r="A1953" s="18"/>
      <c r="AM1953" s="74"/>
      <c r="AN1953" s="58"/>
      <c r="AO1953" s="56"/>
      <c r="AP1953" s="56"/>
      <c r="AQ1953" s="56"/>
      <c r="AS1953" s="71"/>
      <c r="AT1953" s="56"/>
      <c r="AU1953" s="56"/>
      <c r="AV1953" s="56"/>
      <c r="AW1953" s="56"/>
      <c r="AX1953" s="56"/>
      <c r="AY1953" s="56"/>
      <c r="AZ1953" s="56"/>
      <c r="BA1953" s="56"/>
      <c r="BB1953" s="56"/>
      <c r="BC1953" s="56"/>
      <c r="BD1953" s="56"/>
      <c r="BE1953" s="56"/>
      <c r="BF1953" s="56"/>
      <c r="BG1953" s="56"/>
      <c r="BH1953" s="56"/>
      <c r="BI1953" s="44"/>
      <c r="BP1953" s="9"/>
    </row>
    <row r="1954" spans="1:68">
      <c r="A1954" s="18"/>
      <c r="AM1954" s="74"/>
      <c r="AN1954" s="58"/>
      <c r="AO1954" s="56"/>
      <c r="AP1954" s="56"/>
      <c r="AQ1954" s="56"/>
      <c r="AS1954" s="71"/>
      <c r="AT1954" s="56"/>
      <c r="AU1954" s="56"/>
      <c r="AV1954" s="56"/>
      <c r="AW1954" s="56"/>
      <c r="AX1954" s="56"/>
      <c r="AY1954" s="56"/>
      <c r="AZ1954" s="56"/>
      <c r="BA1954" s="56"/>
      <c r="BB1954" s="56"/>
      <c r="BC1954" s="56"/>
      <c r="BD1954" s="56"/>
      <c r="BE1954" s="56"/>
      <c r="BF1954" s="56"/>
      <c r="BG1954" s="56"/>
      <c r="BH1954" s="56"/>
      <c r="BI1954" s="44"/>
      <c r="BP1954" s="9"/>
    </row>
    <row r="1955" spans="1:68">
      <c r="A1955" s="18"/>
      <c r="AM1955" s="74"/>
      <c r="AN1955" s="58"/>
      <c r="AO1955" s="56"/>
      <c r="AP1955" s="56"/>
      <c r="AQ1955" s="56"/>
      <c r="AS1955" s="71"/>
      <c r="AT1955" s="56"/>
      <c r="AU1955" s="56"/>
      <c r="AV1955" s="56"/>
      <c r="AW1955" s="56"/>
      <c r="AX1955" s="56"/>
      <c r="AY1955" s="56"/>
      <c r="AZ1955" s="56"/>
      <c r="BA1955" s="56"/>
      <c r="BB1955" s="56"/>
      <c r="BC1955" s="56"/>
      <c r="BD1955" s="56"/>
      <c r="BE1955" s="56"/>
      <c r="BF1955" s="56"/>
      <c r="BG1955" s="56"/>
      <c r="BH1955" s="56"/>
      <c r="BI1955" s="44"/>
      <c r="BP1955" s="9"/>
    </row>
    <row r="1956" spans="1:68">
      <c r="A1956" s="18"/>
      <c r="AM1956" s="74"/>
      <c r="AN1956" s="58"/>
      <c r="AO1956" s="56"/>
      <c r="AP1956" s="56"/>
      <c r="AQ1956" s="56"/>
      <c r="AS1956" s="71"/>
      <c r="AT1956" s="56"/>
      <c r="AU1956" s="56"/>
      <c r="AV1956" s="56"/>
      <c r="AW1956" s="56"/>
      <c r="AX1956" s="56"/>
      <c r="AY1956" s="56"/>
      <c r="AZ1956" s="56"/>
      <c r="BA1956" s="56"/>
      <c r="BB1956" s="56"/>
      <c r="BC1956" s="56"/>
      <c r="BD1956" s="56"/>
      <c r="BE1956" s="56"/>
      <c r="BF1956" s="56"/>
      <c r="BG1956" s="56"/>
      <c r="BH1956" s="56"/>
      <c r="BI1956" s="44"/>
      <c r="BP1956" s="9"/>
    </row>
    <row r="1957" spans="1:68">
      <c r="A1957" s="18"/>
      <c r="AM1957" s="74"/>
      <c r="AN1957" s="58"/>
      <c r="AO1957" s="56"/>
      <c r="AP1957" s="56"/>
      <c r="AQ1957" s="56"/>
      <c r="AS1957" s="71"/>
      <c r="AT1957" s="56"/>
      <c r="AU1957" s="56"/>
      <c r="AV1957" s="56"/>
      <c r="AW1957" s="56"/>
      <c r="AX1957" s="56"/>
      <c r="AY1957" s="56"/>
      <c r="AZ1957" s="56"/>
      <c r="BA1957" s="56"/>
      <c r="BB1957" s="56"/>
      <c r="BC1957" s="56"/>
      <c r="BD1957" s="56"/>
      <c r="BE1957" s="56"/>
      <c r="BF1957" s="56"/>
      <c r="BG1957" s="56"/>
      <c r="BH1957" s="56"/>
      <c r="BI1957" s="44"/>
      <c r="BP1957" s="9"/>
    </row>
    <row r="1958" spans="1:68">
      <c r="A1958" s="18"/>
      <c r="AM1958" s="74"/>
      <c r="AN1958" s="58"/>
      <c r="AO1958" s="56"/>
      <c r="AP1958" s="56"/>
      <c r="AQ1958" s="56"/>
      <c r="AS1958" s="71"/>
      <c r="AT1958" s="56"/>
      <c r="AU1958" s="56"/>
      <c r="AV1958" s="56"/>
      <c r="AW1958" s="56"/>
      <c r="AX1958" s="56"/>
      <c r="AY1958" s="56"/>
      <c r="AZ1958" s="56"/>
      <c r="BA1958" s="56"/>
      <c r="BB1958" s="56"/>
      <c r="BC1958" s="56"/>
      <c r="BD1958" s="56"/>
      <c r="BE1958" s="56"/>
      <c r="BF1958" s="56"/>
      <c r="BG1958" s="56"/>
      <c r="BH1958" s="56"/>
      <c r="BI1958" s="44"/>
      <c r="BP1958" s="9"/>
    </row>
    <row r="1959" spans="1:68">
      <c r="A1959" s="18"/>
      <c r="AM1959" s="74"/>
      <c r="AN1959" s="58"/>
      <c r="AO1959" s="56"/>
      <c r="AP1959" s="56"/>
      <c r="AQ1959" s="56"/>
      <c r="AS1959" s="71"/>
      <c r="AT1959" s="56"/>
      <c r="AU1959" s="56"/>
      <c r="AV1959" s="56"/>
      <c r="AW1959" s="56"/>
      <c r="AX1959" s="56"/>
      <c r="AY1959" s="56"/>
      <c r="AZ1959" s="56"/>
      <c r="BA1959" s="56"/>
      <c r="BB1959" s="56"/>
      <c r="BC1959" s="56"/>
      <c r="BD1959" s="56"/>
      <c r="BE1959" s="56"/>
      <c r="BF1959" s="56"/>
      <c r="BG1959" s="56"/>
      <c r="BH1959" s="56"/>
      <c r="BI1959" s="44"/>
      <c r="BP1959" s="9"/>
    </row>
    <row r="1960" spans="1:68">
      <c r="A1960" s="18"/>
      <c r="AM1960" s="74"/>
      <c r="AN1960" s="58"/>
      <c r="AO1960" s="56"/>
      <c r="AP1960" s="56"/>
      <c r="AQ1960" s="56"/>
      <c r="AS1960" s="71"/>
      <c r="AT1960" s="56"/>
      <c r="AU1960" s="56"/>
      <c r="AV1960" s="56"/>
      <c r="AW1960" s="56"/>
      <c r="AX1960" s="56"/>
      <c r="AY1960" s="56"/>
      <c r="AZ1960" s="56"/>
      <c r="BA1960" s="56"/>
      <c r="BB1960" s="56"/>
      <c r="BC1960" s="56"/>
      <c r="BD1960" s="56"/>
      <c r="BE1960" s="56"/>
      <c r="BF1960" s="56"/>
      <c r="BG1960" s="56"/>
      <c r="BH1960" s="56"/>
      <c r="BI1960" s="44"/>
      <c r="BP1960" s="9"/>
    </row>
    <row r="1961" spans="1:68">
      <c r="A1961" s="18"/>
      <c r="AM1961" s="74"/>
      <c r="AN1961" s="58"/>
      <c r="AO1961" s="56"/>
      <c r="AP1961" s="56"/>
      <c r="AQ1961" s="56"/>
      <c r="AS1961" s="71"/>
      <c r="AT1961" s="56"/>
      <c r="AU1961" s="56"/>
      <c r="AV1961" s="56"/>
      <c r="AW1961" s="56"/>
      <c r="AX1961" s="56"/>
      <c r="AY1961" s="56"/>
      <c r="AZ1961" s="56"/>
      <c r="BA1961" s="56"/>
      <c r="BB1961" s="56"/>
      <c r="BC1961" s="56"/>
      <c r="BD1961" s="56"/>
      <c r="BE1961" s="56"/>
      <c r="BF1961" s="56"/>
      <c r="BG1961" s="56"/>
      <c r="BH1961" s="56"/>
      <c r="BI1961" s="44"/>
      <c r="BP1961" s="9"/>
    </row>
    <row r="1962" spans="1:68">
      <c r="A1962" s="18"/>
      <c r="AM1962" s="74"/>
      <c r="AN1962" s="58"/>
      <c r="AO1962" s="56"/>
      <c r="AP1962" s="56"/>
      <c r="AQ1962" s="56"/>
      <c r="AS1962" s="71"/>
      <c r="AT1962" s="56"/>
      <c r="AU1962" s="56"/>
      <c r="AV1962" s="56"/>
      <c r="AW1962" s="56"/>
      <c r="AX1962" s="56"/>
      <c r="AY1962" s="56"/>
      <c r="AZ1962" s="56"/>
      <c r="BA1962" s="56"/>
      <c r="BB1962" s="56"/>
      <c r="BC1962" s="56"/>
      <c r="BD1962" s="56"/>
      <c r="BE1962" s="56"/>
      <c r="BF1962" s="56"/>
      <c r="BG1962" s="56"/>
      <c r="BH1962" s="56"/>
      <c r="BI1962" s="44"/>
      <c r="BP1962" s="9"/>
    </row>
    <row r="1963" spans="1:68">
      <c r="A1963" s="18"/>
      <c r="AM1963" s="74"/>
      <c r="AN1963" s="58"/>
      <c r="AO1963" s="56"/>
      <c r="AP1963" s="56"/>
      <c r="AQ1963" s="56"/>
      <c r="AS1963" s="71"/>
      <c r="AT1963" s="56"/>
      <c r="AU1963" s="56"/>
      <c r="AV1963" s="56"/>
      <c r="AW1963" s="56"/>
      <c r="AX1963" s="56"/>
      <c r="AY1963" s="56"/>
      <c r="AZ1963" s="56"/>
      <c r="BA1963" s="56"/>
      <c r="BB1963" s="56"/>
      <c r="BC1963" s="56"/>
      <c r="BD1963" s="56"/>
      <c r="BE1963" s="56"/>
      <c r="BF1963" s="56"/>
      <c r="BG1963" s="56"/>
      <c r="BH1963" s="56"/>
      <c r="BI1963" s="44"/>
      <c r="BP1963" s="9"/>
    </row>
    <row r="1964" spans="1:68">
      <c r="A1964" s="18"/>
      <c r="AM1964" s="74"/>
      <c r="AN1964" s="58"/>
      <c r="AO1964" s="56"/>
      <c r="AP1964" s="56"/>
      <c r="AQ1964" s="56"/>
      <c r="AS1964" s="71"/>
      <c r="AT1964" s="56"/>
      <c r="AU1964" s="56"/>
      <c r="AV1964" s="56"/>
      <c r="AW1964" s="56"/>
      <c r="AX1964" s="56"/>
      <c r="AY1964" s="56"/>
      <c r="AZ1964" s="56"/>
      <c r="BA1964" s="56"/>
      <c r="BB1964" s="56"/>
      <c r="BC1964" s="56"/>
      <c r="BD1964" s="56"/>
      <c r="BE1964" s="56"/>
      <c r="BF1964" s="56"/>
      <c r="BG1964" s="56"/>
      <c r="BH1964" s="56"/>
      <c r="BI1964" s="44"/>
      <c r="BP1964" s="9"/>
    </row>
    <row r="1965" spans="1:68">
      <c r="A1965" s="18"/>
      <c r="AM1965" s="74"/>
      <c r="AN1965" s="58"/>
      <c r="AO1965" s="56"/>
      <c r="AP1965" s="56"/>
      <c r="AQ1965" s="56"/>
      <c r="AS1965" s="71"/>
      <c r="AT1965" s="56"/>
      <c r="AU1965" s="56"/>
      <c r="AV1965" s="56"/>
      <c r="AW1965" s="56"/>
      <c r="AX1965" s="56"/>
      <c r="AY1965" s="56"/>
      <c r="AZ1965" s="56"/>
      <c r="BA1965" s="56"/>
      <c r="BB1965" s="56"/>
      <c r="BC1965" s="56"/>
      <c r="BD1965" s="56"/>
      <c r="BE1965" s="56"/>
      <c r="BF1965" s="56"/>
      <c r="BG1965" s="56"/>
      <c r="BH1965" s="56"/>
      <c r="BI1965" s="44"/>
      <c r="BP1965" s="9"/>
    </row>
    <row r="1966" spans="1:68">
      <c r="A1966" s="18"/>
      <c r="AM1966" s="74"/>
      <c r="AN1966" s="58"/>
      <c r="AO1966" s="56"/>
      <c r="AP1966" s="56"/>
      <c r="AQ1966" s="56"/>
      <c r="AS1966" s="71"/>
      <c r="AT1966" s="56"/>
      <c r="AU1966" s="56"/>
      <c r="AV1966" s="56"/>
      <c r="AW1966" s="56"/>
      <c r="AX1966" s="56"/>
      <c r="AY1966" s="56"/>
      <c r="AZ1966" s="56"/>
      <c r="BA1966" s="56"/>
      <c r="BB1966" s="56"/>
      <c r="BC1966" s="56"/>
      <c r="BD1966" s="56"/>
      <c r="BE1966" s="56"/>
      <c r="BF1966" s="56"/>
      <c r="BG1966" s="56"/>
      <c r="BH1966" s="56"/>
      <c r="BI1966" s="44"/>
      <c r="BP1966" s="9"/>
    </row>
    <row r="1967" spans="1:68">
      <c r="A1967" s="18"/>
      <c r="AM1967" s="74"/>
      <c r="AN1967" s="58"/>
      <c r="AO1967" s="56"/>
      <c r="AP1967" s="56"/>
      <c r="AQ1967" s="56"/>
      <c r="AS1967" s="71"/>
      <c r="AT1967" s="56"/>
      <c r="AU1967" s="56"/>
      <c r="AV1967" s="56"/>
      <c r="AW1967" s="56"/>
      <c r="AX1967" s="56"/>
      <c r="AY1967" s="56"/>
      <c r="AZ1967" s="56"/>
      <c r="BA1967" s="56"/>
      <c r="BB1967" s="56"/>
      <c r="BC1967" s="56"/>
      <c r="BD1967" s="56"/>
      <c r="BE1967" s="56"/>
      <c r="BF1967" s="56"/>
      <c r="BG1967" s="56"/>
      <c r="BH1967" s="56"/>
      <c r="BI1967" s="44"/>
      <c r="BP1967" s="9"/>
    </row>
    <row r="1968" spans="1:68">
      <c r="A1968" s="18"/>
      <c r="AM1968" s="74"/>
      <c r="AN1968" s="58"/>
      <c r="AO1968" s="56"/>
      <c r="AP1968" s="56"/>
      <c r="AQ1968" s="56"/>
      <c r="AS1968" s="71"/>
      <c r="AT1968" s="56"/>
      <c r="AU1968" s="56"/>
      <c r="AV1968" s="56"/>
      <c r="AW1968" s="56"/>
      <c r="AX1968" s="56"/>
      <c r="AY1968" s="56"/>
      <c r="AZ1968" s="56"/>
      <c r="BA1968" s="56"/>
      <c r="BB1968" s="56"/>
      <c r="BC1968" s="56"/>
      <c r="BD1968" s="56"/>
      <c r="BE1968" s="56"/>
      <c r="BF1968" s="56"/>
      <c r="BG1968" s="56"/>
      <c r="BH1968" s="56"/>
      <c r="BI1968" s="44"/>
      <c r="BP1968" s="9"/>
    </row>
    <row r="1969" spans="1:68">
      <c r="A1969" s="18"/>
      <c r="AM1969" s="74"/>
      <c r="AN1969" s="58"/>
      <c r="AO1969" s="56"/>
      <c r="AP1969" s="56"/>
      <c r="AQ1969" s="56"/>
      <c r="AS1969" s="71"/>
      <c r="AT1969" s="56"/>
      <c r="AU1969" s="56"/>
      <c r="AV1969" s="56"/>
      <c r="AW1969" s="56"/>
      <c r="AX1969" s="56"/>
      <c r="AY1969" s="56"/>
      <c r="AZ1969" s="56"/>
      <c r="BA1969" s="56"/>
      <c r="BB1969" s="56"/>
      <c r="BC1969" s="56"/>
      <c r="BD1969" s="56"/>
      <c r="BE1969" s="56"/>
      <c r="BF1969" s="56"/>
      <c r="BG1969" s="56"/>
      <c r="BH1969" s="56"/>
      <c r="BI1969" s="44"/>
      <c r="BP1969" s="9"/>
    </row>
    <row r="1970" spans="1:68">
      <c r="A1970" s="18"/>
      <c r="AM1970" s="74"/>
      <c r="AN1970" s="58"/>
      <c r="AO1970" s="56"/>
      <c r="AP1970" s="56"/>
      <c r="AQ1970" s="56"/>
      <c r="AS1970" s="71"/>
      <c r="AT1970" s="56"/>
      <c r="AU1970" s="56"/>
      <c r="AV1970" s="56"/>
      <c r="AW1970" s="56"/>
      <c r="AX1970" s="56"/>
      <c r="AY1970" s="56"/>
      <c r="AZ1970" s="56"/>
      <c r="BA1970" s="56"/>
      <c r="BB1970" s="56"/>
      <c r="BC1970" s="56"/>
      <c r="BD1970" s="56"/>
      <c r="BE1970" s="56"/>
      <c r="BF1970" s="56"/>
      <c r="BG1970" s="56"/>
      <c r="BH1970" s="56"/>
      <c r="BI1970" s="44"/>
      <c r="BP1970" s="9"/>
    </row>
    <row r="1971" spans="1:68">
      <c r="A1971" s="18"/>
      <c r="AM1971" s="74"/>
      <c r="AN1971" s="58"/>
      <c r="AO1971" s="56"/>
      <c r="AP1971" s="56"/>
      <c r="AQ1971" s="56"/>
      <c r="AS1971" s="71"/>
      <c r="AT1971" s="56"/>
      <c r="AU1971" s="56"/>
      <c r="AV1971" s="56"/>
      <c r="AW1971" s="56"/>
      <c r="AX1971" s="56"/>
      <c r="AY1971" s="56"/>
      <c r="AZ1971" s="56"/>
      <c r="BA1971" s="56"/>
      <c r="BB1971" s="56"/>
      <c r="BC1971" s="56"/>
      <c r="BD1971" s="56"/>
      <c r="BE1971" s="56"/>
      <c r="BF1971" s="56"/>
      <c r="BG1971" s="56"/>
      <c r="BH1971" s="56"/>
      <c r="BI1971" s="44"/>
      <c r="BP1971" s="9"/>
    </row>
    <row r="1972" spans="1:68">
      <c r="A1972" s="18"/>
      <c r="AM1972" s="74"/>
      <c r="AN1972" s="58"/>
      <c r="AO1972" s="56"/>
      <c r="AP1972" s="56"/>
      <c r="AQ1972" s="56"/>
      <c r="AS1972" s="71"/>
      <c r="AT1972" s="56"/>
      <c r="AU1972" s="56"/>
      <c r="AV1972" s="56"/>
      <c r="AW1972" s="56"/>
      <c r="AX1972" s="56"/>
      <c r="AY1972" s="56"/>
      <c r="AZ1972" s="56"/>
      <c r="BA1972" s="56"/>
      <c r="BB1972" s="56"/>
      <c r="BC1972" s="56"/>
      <c r="BD1972" s="56"/>
      <c r="BE1972" s="56"/>
      <c r="BF1972" s="56"/>
      <c r="BG1972" s="56"/>
      <c r="BH1972" s="56"/>
      <c r="BI1972" s="44"/>
      <c r="BP1972" s="9"/>
    </row>
    <row r="1973" spans="1:68">
      <c r="A1973" s="18"/>
      <c r="AM1973" s="74"/>
      <c r="AN1973" s="58"/>
      <c r="AO1973" s="56"/>
      <c r="AP1973" s="56"/>
      <c r="AQ1973" s="56"/>
      <c r="AS1973" s="71"/>
      <c r="AT1973" s="56"/>
      <c r="AU1973" s="56"/>
      <c r="AV1973" s="56"/>
      <c r="AW1973" s="56"/>
      <c r="AX1973" s="56"/>
      <c r="AY1973" s="56"/>
      <c r="AZ1973" s="56"/>
      <c r="BA1973" s="56"/>
      <c r="BB1973" s="56"/>
      <c r="BC1973" s="56"/>
      <c r="BD1973" s="56"/>
      <c r="BE1973" s="56"/>
      <c r="BF1973" s="56"/>
      <c r="BG1973" s="56"/>
      <c r="BH1973" s="56"/>
      <c r="BI1973" s="44"/>
      <c r="BP1973" s="9"/>
    </row>
    <row r="1974" spans="1:68">
      <c r="A1974" s="18"/>
      <c r="AM1974" s="74"/>
      <c r="AN1974" s="58"/>
      <c r="AO1974" s="56"/>
      <c r="AP1974" s="56"/>
      <c r="AQ1974" s="56"/>
      <c r="AS1974" s="71"/>
      <c r="AT1974" s="56"/>
      <c r="AU1974" s="56"/>
      <c r="AV1974" s="56"/>
      <c r="AW1974" s="56"/>
      <c r="AX1974" s="56"/>
      <c r="AY1974" s="56"/>
      <c r="AZ1974" s="56"/>
      <c r="BA1974" s="56"/>
      <c r="BB1974" s="56"/>
      <c r="BC1974" s="56"/>
      <c r="BD1974" s="56"/>
      <c r="BE1974" s="56"/>
      <c r="BF1974" s="56"/>
      <c r="BG1974" s="56"/>
      <c r="BH1974" s="56"/>
      <c r="BI1974" s="44"/>
      <c r="BP1974" s="9"/>
    </row>
    <row r="1975" spans="1:68">
      <c r="A1975" s="18"/>
      <c r="AM1975" s="74"/>
      <c r="AN1975" s="58"/>
      <c r="AO1975" s="56"/>
      <c r="AP1975" s="56"/>
      <c r="AQ1975" s="56"/>
      <c r="AS1975" s="71"/>
      <c r="AT1975" s="56"/>
      <c r="AU1975" s="56"/>
      <c r="AV1975" s="56"/>
      <c r="AW1975" s="56"/>
      <c r="AX1975" s="56"/>
      <c r="AY1975" s="56"/>
      <c r="AZ1975" s="56"/>
      <c r="BA1975" s="56"/>
      <c r="BB1975" s="56"/>
      <c r="BC1975" s="56"/>
      <c r="BD1975" s="56"/>
      <c r="BE1975" s="56"/>
      <c r="BF1975" s="56"/>
      <c r="BG1975" s="56"/>
      <c r="BH1975" s="56"/>
      <c r="BI1975" s="44"/>
      <c r="BP1975" s="9"/>
    </row>
    <row r="1976" spans="1:68">
      <c r="A1976" s="18"/>
      <c r="AM1976" s="74"/>
      <c r="AN1976" s="58"/>
      <c r="AO1976" s="56"/>
      <c r="AP1976" s="56"/>
      <c r="AQ1976" s="56"/>
      <c r="AS1976" s="71"/>
      <c r="AT1976" s="56"/>
      <c r="AU1976" s="56"/>
      <c r="AV1976" s="56"/>
      <c r="AW1976" s="56"/>
      <c r="AX1976" s="56"/>
      <c r="AY1976" s="56"/>
      <c r="AZ1976" s="56"/>
      <c r="BA1976" s="56"/>
      <c r="BB1976" s="56"/>
      <c r="BC1976" s="56"/>
      <c r="BD1976" s="56"/>
      <c r="BE1976" s="56"/>
      <c r="BF1976" s="56"/>
      <c r="BG1976" s="56"/>
      <c r="BH1976" s="56"/>
      <c r="BI1976" s="44"/>
      <c r="BP1976" s="9"/>
    </row>
    <row r="1977" spans="1:68">
      <c r="A1977" s="18"/>
      <c r="AM1977" s="74"/>
      <c r="AN1977" s="58"/>
      <c r="AO1977" s="56"/>
      <c r="AP1977" s="56"/>
      <c r="AQ1977" s="56"/>
      <c r="AS1977" s="71"/>
      <c r="AT1977" s="56"/>
      <c r="AU1977" s="56"/>
      <c r="AV1977" s="56"/>
      <c r="AW1977" s="56"/>
      <c r="AX1977" s="56"/>
      <c r="AY1977" s="56"/>
      <c r="AZ1977" s="56"/>
      <c r="BA1977" s="56"/>
      <c r="BB1977" s="56"/>
      <c r="BC1977" s="56"/>
      <c r="BD1977" s="56"/>
      <c r="BE1977" s="56"/>
      <c r="BF1977" s="56"/>
      <c r="BG1977" s="56"/>
      <c r="BH1977" s="56"/>
      <c r="BI1977" s="44"/>
      <c r="BP1977" s="9"/>
    </row>
    <row r="1978" spans="1:68">
      <c r="A1978" s="18"/>
      <c r="AM1978" s="74"/>
      <c r="AN1978" s="58"/>
      <c r="AO1978" s="56"/>
      <c r="AP1978" s="56"/>
      <c r="AQ1978" s="56"/>
      <c r="AS1978" s="71"/>
      <c r="AT1978" s="56"/>
      <c r="AU1978" s="56"/>
      <c r="AV1978" s="56"/>
      <c r="AW1978" s="56"/>
      <c r="AX1978" s="56"/>
      <c r="AY1978" s="56"/>
      <c r="AZ1978" s="56"/>
      <c r="BA1978" s="56"/>
      <c r="BB1978" s="56"/>
      <c r="BC1978" s="56"/>
      <c r="BD1978" s="56"/>
      <c r="BE1978" s="56"/>
      <c r="BF1978" s="56"/>
      <c r="BG1978" s="56"/>
      <c r="BH1978" s="56"/>
      <c r="BI1978" s="44"/>
      <c r="BP1978" s="9"/>
    </row>
    <row r="1979" spans="1:68">
      <c r="A1979" s="18"/>
      <c r="AM1979" s="74"/>
      <c r="AN1979" s="58"/>
      <c r="AO1979" s="56"/>
      <c r="AP1979" s="56"/>
      <c r="AQ1979" s="56"/>
      <c r="AS1979" s="71"/>
      <c r="AT1979" s="56"/>
      <c r="AU1979" s="56"/>
      <c r="AV1979" s="56"/>
      <c r="AW1979" s="56"/>
      <c r="AX1979" s="56"/>
      <c r="AY1979" s="56"/>
      <c r="AZ1979" s="56"/>
      <c r="BA1979" s="56"/>
      <c r="BB1979" s="56"/>
      <c r="BC1979" s="56"/>
      <c r="BD1979" s="56"/>
      <c r="BE1979" s="56"/>
      <c r="BF1979" s="56"/>
      <c r="BG1979" s="56"/>
      <c r="BH1979" s="56"/>
      <c r="BI1979" s="44"/>
      <c r="BP1979" s="9"/>
    </row>
    <row r="1980" spans="1:68">
      <c r="A1980" s="18"/>
      <c r="AM1980" s="74"/>
      <c r="AN1980" s="58"/>
      <c r="AO1980" s="56"/>
      <c r="AP1980" s="56"/>
      <c r="AQ1980" s="56"/>
      <c r="AS1980" s="71"/>
      <c r="AT1980" s="56"/>
      <c r="AU1980" s="56"/>
      <c r="AV1980" s="56"/>
      <c r="AW1980" s="56"/>
      <c r="AX1980" s="56"/>
      <c r="AY1980" s="56"/>
      <c r="AZ1980" s="56"/>
      <c r="BA1980" s="56"/>
      <c r="BB1980" s="56"/>
      <c r="BC1980" s="56"/>
      <c r="BD1980" s="56"/>
      <c r="BE1980" s="56"/>
      <c r="BF1980" s="56"/>
      <c r="BG1980" s="56"/>
      <c r="BH1980" s="56"/>
      <c r="BI1980" s="44"/>
      <c r="BP1980" s="9"/>
    </row>
    <row r="1981" spans="1:68">
      <c r="A1981" s="18"/>
      <c r="AM1981" s="74"/>
      <c r="AN1981" s="58"/>
      <c r="AO1981" s="56"/>
      <c r="AP1981" s="56"/>
      <c r="AQ1981" s="56"/>
      <c r="AS1981" s="71"/>
      <c r="AT1981" s="56"/>
      <c r="AU1981" s="56"/>
      <c r="AV1981" s="56"/>
      <c r="AW1981" s="56"/>
      <c r="AX1981" s="56"/>
      <c r="AY1981" s="56"/>
      <c r="AZ1981" s="56"/>
      <c r="BA1981" s="56"/>
      <c r="BB1981" s="56"/>
      <c r="BC1981" s="56"/>
      <c r="BD1981" s="56"/>
      <c r="BE1981" s="56"/>
      <c r="BF1981" s="56"/>
      <c r="BG1981" s="56"/>
      <c r="BH1981" s="56"/>
      <c r="BI1981" s="44"/>
      <c r="BP1981" s="9"/>
    </row>
    <row r="1982" spans="1:68">
      <c r="A1982" s="18"/>
      <c r="AM1982" s="74"/>
      <c r="AN1982" s="58"/>
      <c r="AO1982" s="56"/>
      <c r="AP1982" s="56"/>
      <c r="AQ1982" s="56"/>
      <c r="AS1982" s="71"/>
      <c r="AT1982" s="56"/>
      <c r="AU1982" s="56"/>
      <c r="AV1982" s="56"/>
      <c r="AW1982" s="56"/>
      <c r="AX1982" s="56"/>
      <c r="AY1982" s="56"/>
      <c r="AZ1982" s="56"/>
      <c r="BA1982" s="56"/>
      <c r="BB1982" s="56"/>
      <c r="BC1982" s="56"/>
      <c r="BD1982" s="56"/>
      <c r="BE1982" s="56"/>
      <c r="BF1982" s="56"/>
      <c r="BG1982" s="56"/>
      <c r="BH1982" s="56"/>
      <c r="BI1982" s="44"/>
      <c r="BP1982" s="9"/>
    </row>
    <row r="1983" spans="1:68">
      <c r="A1983" s="18"/>
      <c r="AM1983" s="74"/>
      <c r="AN1983" s="58"/>
      <c r="AO1983" s="56"/>
      <c r="AP1983" s="56"/>
      <c r="AQ1983" s="56"/>
      <c r="AS1983" s="71"/>
      <c r="AT1983" s="56"/>
      <c r="AU1983" s="56"/>
      <c r="AV1983" s="56"/>
      <c r="AW1983" s="56"/>
      <c r="AX1983" s="56"/>
      <c r="AY1983" s="56"/>
      <c r="AZ1983" s="56"/>
      <c r="BA1983" s="56"/>
      <c r="BB1983" s="56"/>
      <c r="BC1983" s="56"/>
      <c r="BD1983" s="56"/>
      <c r="BE1983" s="56"/>
      <c r="BF1983" s="56"/>
      <c r="BG1983" s="56"/>
      <c r="BH1983" s="56"/>
      <c r="BI1983" s="44"/>
      <c r="BP1983" s="9"/>
    </row>
    <row r="1984" spans="1:68">
      <c r="A1984" s="18"/>
      <c r="AM1984" s="74"/>
      <c r="AN1984" s="58"/>
      <c r="AO1984" s="56"/>
      <c r="AP1984" s="56"/>
      <c r="AQ1984" s="56"/>
      <c r="AS1984" s="71"/>
      <c r="AT1984" s="56"/>
      <c r="AU1984" s="56"/>
      <c r="AV1984" s="56"/>
      <c r="AW1984" s="56"/>
      <c r="AX1984" s="56"/>
      <c r="AY1984" s="56"/>
      <c r="AZ1984" s="56"/>
      <c r="BA1984" s="56"/>
      <c r="BB1984" s="56"/>
      <c r="BC1984" s="56"/>
      <c r="BD1984" s="56"/>
      <c r="BE1984" s="56"/>
      <c r="BF1984" s="56"/>
      <c r="BG1984" s="56"/>
      <c r="BH1984" s="56"/>
      <c r="BI1984" s="44"/>
      <c r="BP1984" s="9"/>
    </row>
    <row r="1985" spans="1:68">
      <c r="A1985" s="18"/>
      <c r="AM1985" s="74"/>
      <c r="AN1985" s="58"/>
      <c r="AO1985" s="56"/>
      <c r="AP1985" s="56"/>
      <c r="AQ1985" s="56"/>
      <c r="AS1985" s="71"/>
      <c r="AT1985" s="56"/>
      <c r="AU1985" s="56"/>
      <c r="AV1985" s="56"/>
      <c r="AW1985" s="56"/>
      <c r="AX1985" s="56"/>
      <c r="AY1985" s="56"/>
      <c r="AZ1985" s="56"/>
      <c r="BA1985" s="56"/>
      <c r="BB1985" s="56"/>
      <c r="BC1985" s="56"/>
      <c r="BD1985" s="56"/>
      <c r="BE1985" s="56"/>
      <c r="BF1985" s="56"/>
      <c r="BG1985" s="56"/>
      <c r="BH1985" s="56"/>
      <c r="BI1985" s="44"/>
      <c r="BP1985" s="9"/>
    </row>
    <row r="1986" spans="1:68">
      <c r="A1986" s="18"/>
      <c r="AM1986" s="74"/>
      <c r="AN1986" s="58"/>
      <c r="AO1986" s="56"/>
      <c r="AP1986" s="56"/>
      <c r="AQ1986" s="56"/>
      <c r="AS1986" s="71"/>
      <c r="AT1986" s="56"/>
      <c r="AU1986" s="56"/>
      <c r="AV1986" s="56"/>
      <c r="AW1986" s="56"/>
      <c r="AX1986" s="56"/>
      <c r="AY1986" s="56"/>
      <c r="AZ1986" s="56"/>
      <c r="BA1986" s="56"/>
      <c r="BB1986" s="56"/>
      <c r="BC1986" s="56"/>
      <c r="BD1986" s="56"/>
      <c r="BE1986" s="56"/>
      <c r="BF1986" s="56"/>
      <c r="BG1986" s="56"/>
      <c r="BH1986" s="56"/>
      <c r="BI1986" s="44"/>
      <c r="BP1986" s="9"/>
    </row>
    <row r="1987" spans="1:68">
      <c r="A1987" s="18"/>
      <c r="AM1987" s="74"/>
      <c r="AN1987" s="58"/>
      <c r="AO1987" s="56"/>
      <c r="AP1987" s="56"/>
      <c r="AQ1987" s="56"/>
      <c r="AS1987" s="71"/>
      <c r="AT1987" s="56"/>
      <c r="AU1987" s="56"/>
      <c r="AV1987" s="56"/>
      <c r="AW1987" s="56"/>
      <c r="AX1987" s="56"/>
      <c r="AY1987" s="56"/>
      <c r="AZ1987" s="56"/>
      <c r="BA1987" s="56"/>
      <c r="BB1987" s="56"/>
      <c r="BC1987" s="56"/>
      <c r="BD1987" s="56"/>
      <c r="BE1987" s="56"/>
      <c r="BF1987" s="56"/>
      <c r="BG1987" s="56"/>
      <c r="BH1987" s="56"/>
      <c r="BI1987" s="44"/>
      <c r="BP1987" s="9"/>
    </row>
    <row r="1988" spans="1:68">
      <c r="A1988" s="18"/>
      <c r="AM1988" s="74"/>
      <c r="AN1988" s="58"/>
      <c r="AO1988" s="56"/>
      <c r="AP1988" s="56"/>
      <c r="AQ1988" s="56"/>
      <c r="AS1988" s="71"/>
      <c r="AT1988" s="56"/>
      <c r="AU1988" s="56"/>
      <c r="AV1988" s="56"/>
      <c r="AW1988" s="56"/>
      <c r="AX1988" s="56"/>
      <c r="AY1988" s="56"/>
      <c r="AZ1988" s="56"/>
      <c r="BA1988" s="56"/>
      <c r="BB1988" s="56"/>
      <c r="BC1988" s="56"/>
      <c r="BD1988" s="56"/>
      <c r="BE1988" s="56"/>
      <c r="BF1988" s="56"/>
      <c r="BG1988" s="56"/>
      <c r="BH1988" s="56"/>
      <c r="BI1988" s="44"/>
      <c r="BP1988" s="9"/>
    </row>
    <row r="1989" spans="1:68">
      <c r="A1989" s="18"/>
      <c r="AM1989" s="74"/>
      <c r="AN1989" s="58"/>
      <c r="AO1989" s="56"/>
      <c r="AP1989" s="56"/>
      <c r="AQ1989" s="56"/>
      <c r="AS1989" s="71"/>
      <c r="AT1989" s="56"/>
      <c r="AU1989" s="56"/>
      <c r="AV1989" s="56"/>
      <c r="AW1989" s="56"/>
      <c r="AX1989" s="56"/>
      <c r="AY1989" s="56"/>
      <c r="AZ1989" s="56"/>
      <c r="BA1989" s="56"/>
      <c r="BB1989" s="56"/>
      <c r="BC1989" s="56"/>
      <c r="BD1989" s="56"/>
      <c r="BE1989" s="56"/>
      <c r="BF1989" s="56"/>
      <c r="BG1989" s="56"/>
      <c r="BH1989" s="56"/>
      <c r="BI1989" s="44"/>
      <c r="BP1989" s="9"/>
    </row>
    <row r="1990" spans="1:68">
      <c r="A1990" s="18"/>
      <c r="AM1990" s="74"/>
      <c r="AN1990" s="58"/>
      <c r="AO1990" s="56"/>
      <c r="AP1990" s="56"/>
      <c r="AQ1990" s="56"/>
      <c r="AS1990" s="71"/>
      <c r="AT1990" s="56"/>
      <c r="AU1990" s="56"/>
      <c r="AV1990" s="56"/>
      <c r="AW1990" s="56"/>
      <c r="AX1990" s="56"/>
      <c r="AY1990" s="56"/>
      <c r="AZ1990" s="56"/>
      <c r="BA1990" s="56"/>
      <c r="BB1990" s="56"/>
      <c r="BC1990" s="56"/>
      <c r="BD1990" s="56"/>
      <c r="BE1990" s="56"/>
      <c r="BF1990" s="56"/>
      <c r="BG1990" s="56"/>
      <c r="BH1990" s="56"/>
      <c r="BI1990" s="44"/>
      <c r="BP1990" s="9"/>
    </row>
    <row r="1991" spans="1:68">
      <c r="A1991" s="18"/>
      <c r="AM1991" s="74"/>
      <c r="AN1991" s="58"/>
      <c r="AO1991" s="56"/>
      <c r="AP1991" s="56"/>
      <c r="AQ1991" s="56"/>
      <c r="AS1991" s="71"/>
      <c r="AT1991" s="56"/>
      <c r="AU1991" s="56"/>
      <c r="AV1991" s="56"/>
      <c r="AW1991" s="56"/>
      <c r="AX1991" s="56"/>
      <c r="AY1991" s="56"/>
      <c r="AZ1991" s="56"/>
      <c r="BA1991" s="56"/>
      <c r="BB1991" s="56"/>
      <c r="BC1991" s="56"/>
      <c r="BD1991" s="56"/>
      <c r="BE1991" s="56"/>
      <c r="BF1991" s="56"/>
      <c r="BG1991" s="56"/>
      <c r="BH1991" s="56"/>
      <c r="BI1991" s="44"/>
      <c r="BP1991" s="9"/>
    </row>
    <row r="1992" spans="1:68">
      <c r="A1992" s="18"/>
      <c r="AM1992" s="74"/>
      <c r="AN1992" s="58"/>
      <c r="AO1992" s="56"/>
      <c r="AP1992" s="56"/>
      <c r="AQ1992" s="56"/>
      <c r="AS1992" s="71"/>
      <c r="AT1992" s="56"/>
      <c r="AU1992" s="56"/>
      <c r="AV1992" s="56"/>
      <c r="AW1992" s="56"/>
      <c r="AX1992" s="56"/>
      <c r="AY1992" s="56"/>
      <c r="AZ1992" s="56"/>
      <c r="BA1992" s="56"/>
      <c r="BB1992" s="56"/>
      <c r="BC1992" s="56"/>
      <c r="BD1992" s="56"/>
      <c r="BE1992" s="56"/>
      <c r="BF1992" s="56"/>
      <c r="BG1992" s="56"/>
      <c r="BH1992" s="56"/>
      <c r="BI1992" s="44"/>
      <c r="BP1992" s="9"/>
    </row>
    <row r="1993" spans="1:68">
      <c r="A1993" s="18"/>
      <c r="AM1993" s="74"/>
      <c r="AN1993" s="58"/>
      <c r="AO1993" s="56"/>
      <c r="AP1993" s="56"/>
      <c r="AQ1993" s="56"/>
      <c r="AS1993" s="71"/>
      <c r="AT1993" s="56"/>
      <c r="AU1993" s="56"/>
      <c r="AV1993" s="56"/>
      <c r="AW1993" s="56"/>
      <c r="AX1993" s="56"/>
      <c r="AY1993" s="56"/>
      <c r="AZ1993" s="56"/>
      <c r="BA1993" s="56"/>
      <c r="BB1993" s="56"/>
      <c r="BC1993" s="56"/>
      <c r="BD1993" s="56"/>
      <c r="BE1993" s="56"/>
      <c r="BF1993" s="56"/>
      <c r="BG1993" s="56"/>
      <c r="BH1993" s="56"/>
      <c r="BI1993" s="44"/>
      <c r="BP1993" s="9"/>
    </row>
    <row r="1994" spans="1:68">
      <c r="A1994" s="18"/>
      <c r="AM1994" s="74"/>
      <c r="AN1994" s="58"/>
      <c r="AO1994" s="56"/>
      <c r="AP1994" s="56"/>
      <c r="AQ1994" s="56"/>
      <c r="AS1994" s="71"/>
      <c r="AT1994" s="56"/>
      <c r="AU1994" s="56"/>
      <c r="AV1994" s="56"/>
      <c r="AW1994" s="56"/>
      <c r="AX1994" s="56"/>
      <c r="AY1994" s="56"/>
      <c r="AZ1994" s="56"/>
      <c r="BA1994" s="56"/>
      <c r="BB1994" s="56"/>
      <c r="BC1994" s="56"/>
      <c r="BD1994" s="56"/>
      <c r="BE1994" s="56"/>
      <c r="BF1994" s="56"/>
      <c r="BG1994" s="56"/>
      <c r="BH1994" s="56"/>
      <c r="BI1994" s="44"/>
      <c r="BP1994" s="9"/>
    </row>
    <row r="1995" spans="1:68">
      <c r="A1995" s="18"/>
      <c r="AM1995" s="74"/>
      <c r="AN1995" s="58"/>
      <c r="AO1995" s="56"/>
      <c r="AP1995" s="56"/>
      <c r="AQ1995" s="56"/>
      <c r="AS1995" s="71"/>
      <c r="AT1995" s="56"/>
      <c r="AU1995" s="56"/>
      <c r="AV1995" s="56"/>
      <c r="AW1995" s="56"/>
      <c r="AX1995" s="56"/>
      <c r="AY1995" s="56"/>
      <c r="AZ1995" s="56"/>
      <c r="BA1995" s="56"/>
      <c r="BB1995" s="56"/>
      <c r="BC1995" s="56"/>
      <c r="BD1995" s="56"/>
      <c r="BE1995" s="56"/>
      <c r="BF1995" s="56"/>
      <c r="BG1995" s="56"/>
      <c r="BH1995" s="56"/>
      <c r="BI1995" s="44"/>
      <c r="BP1995" s="9"/>
    </row>
    <row r="1996" spans="1:68">
      <c r="A1996" s="18"/>
      <c r="AM1996" s="74"/>
      <c r="AN1996" s="58"/>
      <c r="AO1996" s="56"/>
      <c r="AP1996" s="56"/>
      <c r="AQ1996" s="56"/>
      <c r="AS1996" s="71"/>
      <c r="AT1996" s="56"/>
      <c r="AU1996" s="56"/>
      <c r="AV1996" s="56"/>
      <c r="AW1996" s="56"/>
      <c r="AX1996" s="56"/>
      <c r="AY1996" s="56"/>
      <c r="AZ1996" s="56"/>
      <c r="BA1996" s="56"/>
      <c r="BB1996" s="56"/>
      <c r="BC1996" s="56"/>
      <c r="BD1996" s="56"/>
      <c r="BE1996" s="56"/>
      <c r="BF1996" s="56"/>
      <c r="BG1996" s="56"/>
      <c r="BH1996" s="56"/>
      <c r="BI1996" s="44"/>
      <c r="BP1996" s="9"/>
    </row>
    <row r="1997" spans="1:68">
      <c r="A1997" s="18"/>
      <c r="AM1997" s="74"/>
      <c r="AN1997" s="58"/>
      <c r="AO1997" s="56"/>
      <c r="AP1997" s="56"/>
      <c r="AQ1997" s="56"/>
      <c r="AS1997" s="71"/>
      <c r="AT1997" s="56"/>
      <c r="AU1997" s="56"/>
      <c r="AV1997" s="56"/>
      <c r="AW1997" s="56"/>
      <c r="AX1997" s="56"/>
      <c r="AY1997" s="56"/>
      <c r="AZ1997" s="56"/>
      <c r="BA1997" s="56"/>
      <c r="BB1997" s="56"/>
      <c r="BC1997" s="56"/>
      <c r="BD1997" s="56"/>
      <c r="BE1997" s="56"/>
      <c r="BF1997" s="56"/>
      <c r="BG1997" s="56"/>
      <c r="BH1997" s="56"/>
      <c r="BI1997" s="44"/>
      <c r="BP1997" s="9"/>
    </row>
    <row r="1998" spans="1:68">
      <c r="A1998" s="18"/>
      <c r="AM1998" s="74"/>
      <c r="AN1998" s="58"/>
      <c r="AO1998" s="56"/>
      <c r="AP1998" s="56"/>
      <c r="AQ1998" s="56"/>
      <c r="AS1998" s="71"/>
      <c r="AT1998" s="56"/>
      <c r="AU1998" s="56"/>
      <c r="AV1998" s="56"/>
      <c r="AW1998" s="56"/>
      <c r="AX1998" s="56"/>
      <c r="AY1998" s="56"/>
      <c r="AZ1998" s="56"/>
      <c r="BA1998" s="56"/>
      <c r="BB1998" s="56"/>
      <c r="BC1998" s="56"/>
      <c r="BD1998" s="56"/>
      <c r="BE1998" s="56"/>
      <c r="BF1998" s="56"/>
      <c r="BG1998" s="56"/>
      <c r="BH1998" s="56"/>
      <c r="BI1998" s="44"/>
      <c r="BP1998" s="9"/>
    </row>
    <row r="1999" spans="1:68">
      <c r="A1999" s="18"/>
      <c r="AM1999" s="74"/>
      <c r="AN1999" s="58"/>
      <c r="AO1999" s="56"/>
      <c r="AP1999" s="56"/>
      <c r="AQ1999" s="56"/>
      <c r="AS1999" s="71"/>
      <c r="AT1999" s="56"/>
      <c r="AU1999" s="56"/>
      <c r="AV1999" s="56"/>
      <c r="AW1999" s="56"/>
      <c r="AX1999" s="56"/>
      <c r="AY1999" s="56"/>
      <c r="AZ1999" s="56"/>
      <c r="BA1999" s="56"/>
      <c r="BB1999" s="56"/>
      <c r="BC1999" s="56"/>
      <c r="BD1999" s="56"/>
      <c r="BE1999" s="56"/>
      <c r="BF1999" s="56"/>
      <c r="BG1999" s="56"/>
      <c r="BH1999" s="56"/>
      <c r="BI1999" s="44"/>
      <c r="BP1999" s="9"/>
    </row>
    <row r="2000" spans="1:68">
      <c r="A2000" s="18"/>
      <c r="AM2000" s="74"/>
      <c r="AN2000" s="58"/>
      <c r="AO2000" s="56"/>
      <c r="AP2000" s="56"/>
      <c r="AQ2000" s="56"/>
      <c r="AS2000" s="71"/>
      <c r="AT2000" s="56"/>
      <c r="AU2000" s="56"/>
      <c r="AV2000" s="56"/>
      <c r="AW2000" s="56"/>
      <c r="AX2000" s="56"/>
      <c r="AY2000" s="56"/>
      <c r="AZ2000" s="56"/>
      <c r="BA2000" s="56"/>
      <c r="BB2000" s="56"/>
      <c r="BC2000" s="56"/>
      <c r="BD2000" s="56"/>
      <c r="BE2000" s="56"/>
      <c r="BF2000" s="56"/>
      <c r="BG2000" s="56"/>
      <c r="BH2000" s="56"/>
      <c r="BI2000" s="44"/>
      <c r="BP2000" s="9"/>
    </row>
    <row r="2001" spans="1:68">
      <c r="A2001" s="18"/>
      <c r="AM2001" s="74"/>
      <c r="AN2001" s="58"/>
      <c r="AO2001" s="56"/>
      <c r="AP2001" s="56"/>
      <c r="AQ2001" s="56"/>
      <c r="AS2001" s="71"/>
      <c r="AT2001" s="56"/>
      <c r="AU2001" s="56"/>
      <c r="AV2001" s="56"/>
      <c r="AW2001" s="56"/>
      <c r="AX2001" s="56"/>
      <c r="AY2001" s="56"/>
      <c r="AZ2001" s="56"/>
      <c r="BA2001" s="56"/>
      <c r="BB2001" s="56"/>
      <c r="BC2001" s="56"/>
      <c r="BD2001" s="56"/>
      <c r="BE2001" s="56"/>
      <c r="BF2001" s="56"/>
      <c r="BG2001" s="56"/>
      <c r="BH2001" s="56"/>
      <c r="BI2001" s="44"/>
      <c r="BP2001" s="9"/>
    </row>
    <row r="2002" spans="1:68">
      <c r="A2002" s="18"/>
      <c r="AM2002" s="74"/>
      <c r="AN2002" s="58"/>
      <c r="AO2002" s="56"/>
      <c r="AP2002" s="56"/>
      <c r="AQ2002" s="56"/>
      <c r="AS2002" s="71"/>
      <c r="AT2002" s="56"/>
      <c r="AU2002" s="56"/>
      <c r="AV2002" s="56"/>
      <c r="AW2002" s="56"/>
      <c r="AX2002" s="56"/>
      <c r="AY2002" s="56"/>
      <c r="AZ2002" s="56"/>
      <c r="BA2002" s="56"/>
      <c r="BB2002" s="56"/>
      <c r="BC2002" s="56"/>
      <c r="BD2002" s="56"/>
      <c r="BE2002" s="56"/>
      <c r="BF2002" s="56"/>
      <c r="BG2002" s="56"/>
      <c r="BH2002" s="56"/>
      <c r="BI2002" s="44"/>
      <c r="BP2002" s="9"/>
    </row>
    <row r="2003" spans="1:68">
      <c r="A2003" s="18"/>
      <c r="AM2003" s="74"/>
      <c r="AN2003" s="58"/>
      <c r="AO2003" s="56"/>
      <c r="AP2003" s="56"/>
      <c r="AQ2003" s="56"/>
      <c r="AS2003" s="71"/>
      <c r="AT2003" s="56"/>
      <c r="AU2003" s="56"/>
      <c r="AV2003" s="56"/>
      <c r="AW2003" s="56"/>
      <c r="AX2003" s="56"/>
      <c r="AY2003" s="56"/>
      <c r="AZ2003" s="56"/>
      <c r="BA2003" s="56"/>
      <c r="BB2003" s="56"/>
      <c r="BC2003" s="56"/>
      <c r="BD2003" s="56"/>
      <c r="BE2003" s="56"/>
      <c r="BF2003" s="56"/>
      <c r="BG2003" s="56"/>
      <c r="BH2003" s="56"/>
      <c r="BI2003" s="44"/>
      <c r="BP2003" s="9"/>
    </row>
    <row r="2004" spans="1:68">
      <c r="A2004" s="18"/>
      <c r="AM2004" s="74"/>
      <c r="AN2004" s="58"/>
      <c r="AO2004" s="56"/>
      <c r="AP2004" s="56"/>
      <c r="AQ2004" s="56"/>
      <c r="AS2004" s="71"/>
      <c r="AT2004" s="56"/>
      <c r="AU2004" s="56"/>
      <c r="AV2004" s="56"/>
      <c r="AW2004" s="56"/>
      <c r="AX2004" s="56"/>
      <c r="AY2004" s="56"/>
      <c r="AZ2004" s="56"/>
      <c r="BA2004" s="56"/>
      <c r="BB2004" s="56"/>
      <c r="BC2004" s="56"/>
      <c r="BD2004" s="56"/>
      <c r="BE2004" s="56"/>
      <c r="BF2004" s="56"/>
      <c r="BG2004" s="56"/>
      <c r="BH2004" s="56"/>
      <c r="BI2004" s="44"/>
      <c r="BP2004" s="9"/>
    </row>
    <row r="2005" spans="1:68">
      <c r="A2005" s="18"/>
      <c r="AM2005" s="74"/>
      <c r="AN2005" s="58"/>
      <c r="AO2005" s="56"/>
      <c r="AP2005" s="56"/>
      <c r="AQ2005" s="56"/>
      <c r="AS2005" s="71"/>
      <c r="AT2005" s="56"/>
      <c r="AU2005" s="56"/>
      <c r="AV2005" s="56"/>
      <c r="AW2005" s="56"/>
      <c r="AX2005" s="56"/>
      <c r="AY2005" s="56"/>
      <c r="AZ2005" s="56"/>
      <c r="BA2005" s="56"/>
      <c r="BB2005" s="56"/>
      <c r="BC2005" s="56"/>
      <c r="BD2005" s="56"/>
      <c r="BE2005" s="56"/>
      <c r="BF2005" s="56"/>
      <c r="BG2005" s="56"/>
      <c r="BH2005" s="56"/>
      <c r="BI2005" s="44"/>
      <c r="BP2005" s="9"/>
    </row>
    <row r="2006" spans="1:68">
      <c r="A2006" s="18"/>
      <c r="AM2006" s="74"/>
      <c r="AN2006" s="58"/>
      <c r="AO2006" s="56"/>
      <c r="AP2006" s="56"/>
      <c r="AQ2006" s="56"/>
      <c r="AS2006" s="71"/>
      <c r="AT2006" s="56"/>
      <c r="AU2006" s="56"/>
      <c r="AV2006" s="56"/>
      <c r="AW2006" s="56"/>
      <c r="AX2006" s="56"/>
      <c r="AY2006" s="56"/>
      <c r="AZ2006" s="56"/>
      <c r="BA2006" s="56"/>
      <c r="BB2006" s="56"/>
      <c r="BC2006" s="56"/>
      <c r="BD2006" s="56"/>
      <c r="BE2006" s="56"/>
      <c r="BF2006" s="56"/>
      <c r="BG2006" s="56"/>
      <c r="BH2006" s="56"/>
      <c r="BI2006" s="44"/>
      <c r="BP2006" s="9"/>
    </row>
    <row r="2007" spans="1:68">
      <c r="A2007" s="18"/>
      <c r="AM2007" s="74"/>
      <c r="AN2007" s="58"/>
      <c r="AO2007" s="56"/>
      <c r="AP2007" s="56"/>
      <c r="AQ2007" s="56"/>
      <c r="AS2007" s="71"/>
      <c r="AT2007" s="56"/>
      <c r="AU2007" s="56"/>
      <c r="AV2007" s="56"/>
      <c r="AW2007" s="56"/>
      <c r="AX2007" s="56"/>
      <c r="AY2007" s="56"/>
      <c r="AZ2007" s="56"/>
      <c r="BA2007" s="56"/>
      <c r="BB2007" s="56"/>
      <c r="BC2007" s="56"/>
      <c r="BD2007" s="56"/>
      <c r="BE2007" s="56"/>
      <c r="BF2007" s="56"/>
      <c r="BG2007" s="56"/>
      <c r="BH2007" s="56"/>
      <c r="BI2007" s="44"/>
      <c r="BP2007" s="9"/>
    </row>
    <row r="2008" spans="1:68">
      <c r="A2008" s="18"/>
      <c r="AM2008" s="74"/>
      <c r="AN2008" s="58"/>
      <c r="AO2008" s="56"/>
      <c r="AP2008" s="56"/>
      <c r="AQ2008" s="56"/>
      <c r="AS2008" s="71"/>
      <c r="AT2008" s="56"/>
      <c r="AU2008" s="56"/>
      <c r="AV2008" s="56"/>
      <c r="AW2008" s="56"/>
      <c r="AX2008" s="56"/>
      <c r="AY2008" s="56"/>
      <c r="AZ2008" s="56"/>
      <c r="BA2008" s="56"/>
      <c r="BB2008" s="56"/>
      <c r="BC2008" s="56"/>
      <c r="BD2008" s="56"/>
      <c r="BE2008" s="56"/>
      <c r="BF2008" s="56"/>
      <c r="BG2008" s="56"/>
      <c r="BH2008" s="56"/>
      <c r="BI2008" s="44"/>
      <c r="BP2008" s="9"/>
    </row>
    <row r="2009" spans="1:68">
      <c r="A2009" s="18"/>
      <c r="AM2009" s="74"/>
      <c r="AN2009" s="58"/>
      <c r="AO2009" s="56"/>
      <c r="AP2009" s="56"/>
      <c r="AQ2009" s="56"/>
      <c r="AS2009" s="71"/>
      <c r="AT2009" s="56"/>
      <c r="AU2009" s="56"/>
      <c r="AV2009" s="56"/>
      <c r="AW2009" s="56"/>
      <c r="AX2009" s="56"/>
      <c r="AY2009" s="56"/>
      <c r="AZ2009" s="56"/>
      <c r="BA2009" s="56"/>
      <c r="BB2009" s="56"/>
      <c r="BC2009" s="56"/>
      <c r="BD2009" s="56"/>
      <c r="BE2009" s="56"/>
      <c r="BF2009" s="56"/>
      <c r="BG2009" s="56"/>
      <c r="BH2009" s="56"/>
      <c r="BI2009" s="44"/>
      <c r="BP2009" s="9"/>
    </row>
    <row r="2010" spans="1:68">
      <c r="A2010" s="18"/>
      <c r="AM2010" s="74"/>
      <c r="AN2010" s="58"/>
      <c r="AO2010" s="56"/>
      <c r="AP2010" s="56"/>
      <c r="AQ2010" s="56"/>
      <c r="AS2010" s="71"/>
      <c r="AT2010" s="56"/>
      <c r="AU2010" s="56"/>
      <c r="AV2010" s="56"/>
      <c r="AW2010" s="56"/>
      <c r="AX2010" s="56"/>
      <c r="AY2010" s="56"/>
      <c r="AZ2010" s="56"/>
      <c r="BA2010" s="56"/>
      <c r="BB2010" s="56"/>
      <c r="BC2010" s="56"/>
      <c r="BD2010" s="56"/>
      <c r="BE2010" s="56"/>
      <c r="BF2010" s="56"/>
      <c r="BG2010" s="56"/>
      <c r="BH2010" s="56"/>
      <c r="BI2010" s="44"/>
      <c r="BP2010" s="9"/>
    </row>
    <row r="2011" spans="1:68">
      <c r="A2011" s="18"/>
      <c r="AM2011" s="74"/>
      <c r="AN2011" s="58"/>
      <c r="AO2011" s="56"/>
      <c r="AP2011" s="56"/>
      <c r="AQ2011" s="56"/>
      <c r="AS2011" s="71"/>
      <c r="AT2011" s="56"/>
      <c r="AU2011" s="56"/>
      <c r="AV2011" s="56"/>
      <c r="AW2011" s="56"/>
      <c r="AX2011" s="56"/>
      <c r="AY2011" s="56"/>
      <c r="AZ2011" s="56"/>
      <c r="BA2011" s="56"/>
      <c r="BB2011" s="56"/>
      <c r="BC2011" s="56"/>
      <c r="BD2011" s="56"/>
      <c r="BE2011" s="56"/>
      <c r="BF2011" s="56"/>
      <c r="BG2011" s="56"/>
      <c r="BH2011" s="56"/>
      <c r="BI2011" s="44"/>
      <c r="BP2011" s="9"/>
    </row>
    <row r="2012" spans="1:68">
      <c r="A2012" s="18"/>
      <c r="AM2012" s="74"/>
      <c r="AN2012" s="58"/>
      <c r="AO2012" s="56"/>
      <c r="AP2012" s="56"/>
      <c r="AQ2012" s="56"/>
      <c r="AS2012" s="71"/>
      <c r="AT2012" s="56"/>
      <c r="AU2012" s="56"/>
      <c r="AV2012" s="56"/>
      <c r="AW2012" s="56"/>
      <c r="AX2012" s="56"/>
      <c r="AY2012" s="56"/>
      <c r="AZ2012" s="56"/>
      <c r="BA2012" s="56"/>
      <c r="BB2012" s="56"/>
      <c r="BC2012" s="56"/>
      <c r="BD2012" s="56"/>
      <c r="BE2012" s="56"/>
      <c r="BF2012" s="56"/>
      <c r="BG2012" s="56"/>
      <c r="BH2012" s="56"/>
      <c r="BI2012" s="44"/>
      <c r="BP2012" s="9"/>
    </row>
    <row r="2013" spans="1:68">
      <c r="A2013" s="18"/>
      <c r="AM2013" s="74"/>
      <c r="AN2013" s="58"/>
      <c r="AO2013" s="56"/>
      <c r="AP2013" s="56"/>
      <c r="AQ2013" s="56"/>
      <c r="AS2013" s="71"/>
      <c r="AT2013" s="56"/>
      <c r="AU2013" s="56"/>
      <c r="AV2013" s="56"/>
      <c r="AW2013" s="56"/>
      <c r="AX2013" s="56"/>
      <c r="AY2013" s="56"/>
      <c r="AZ2013" s="56"/>
      <c r="BA2013" s="56"/>
      <c r="BB2013" s="56"/>
      <c r="BC2013" s="56"/>
      <c r="BD2013" s="56"/>
      <c r="BE2013" s="56"/>
      <c r="BF2013" s="56"/>
      <c r="BG2013" s="56"/>
      <c r="BH2013" s="56"/>
      <c r="BI2013" s="44"/>
      <c r="BP2013" s="9"/>
    </row>
    <row r="2014" spans="1:68">
      <c r="A2014" s="18"/>
      <c r="AM2014" s="74"/>
      <c r="AN2014" s="58"/>
      <c r="AO2014" s="56"/>
      <c r="AP2014" s="56"/>
      <c r="AQ2014" s="56"/>
      <c r="AS2014" s="71"/>
      <c r="AT2014" s="56"/>
      <c r="AU2014" s="56"/>
      <c r="AV2014" s="56"/>
      <c r="AW2014" s="56"/>
      <c r="AX2014" s="56"/>
      <c r="AY2014" s="56"/>
      <c r="AZ2014" s="56"/>
      <c r="BA2014" s="56"/>
      <c r="BB2014" s="56"/>
      <c r="BC2014" s="56"/>
      <c r="BD2014" s="56"/>
      <c r="BE2014" s="56"/>
      <c r="BF2014" s="56"/>
      <c r="BG2014" s="56"/>
      <c r="BH2014" s="56"/>
      <c r="BI2014" s="44"/>
      <c r="BP2014" s="9"/>
    </row>
    <row r="2015" spans="1:68">
      <c r="A2015" s="18"/>
      <c r="AM2015" s="74"/>
      <c r="AN2015" s="58"/>
      <c r="AO2015" s="56"/>
      <c r="AP2015" s="56"/>
      <c r="AQ2015" s="56"/>
      <c r="AS2015" s="71"/>
      <c r="AT2015" s="56"/>
      <c r="AU2015" s="56"/>
      <c r="AV2015" s="56"/>
      <c r="AW2015" s="56"/>
      <c r="AX2015" s="56"/>
      <c r="AY2015" s="56"/>
      <c r="AZ2015" s="56"/>
      <c r="BA2015" s="56"/>
      <c r="BB2015" s="56"/>
      <c r="BC2015" s="56"/>
      <c r="BD2015" s="56"/>
      <c r="BE2015" s="56"/>
      <c r="BF2015" s="56"/>
      <c r="BG2015" s="56"/>
      <c r="BH2015" s="56"/>
      <c r="BI2015" s="44"/>
      <c r="BP2015" s="9"/>
    </row>
    <row r="2016" spans="1:68">
      <c r="A2016" s="18"/>
      <c r="AM2016" s="74"/>
      <c r="AN2016" s="58"/>
      <c r="AO2016" s="56"/>
      <c r="AP2016" s="56"/>
      <c r="AQ2016" s="56"/>
      <c r="AS2016" s="71"/>
      <c r="AT2016" s="56"/>
      <c r="AU2016" s="56"/>
      <c r="AV2016" s="56"/>
      <c r="AW2016" s="56"/>
      <c r="AX2016" s="56"/>
      <c r="AY2016" s="56"/>
      <c r="AZ2016" s="56"/>
      <c r="BA2016" s="56"/>
      <c r="BB2016" s="56"/>
      <c r="BC2016" s="56"/>
      <c r="BD2016" s="56"/>
      <c r="BE2016" s="56"/>
      <c r="BF2016" s="56"/>
      <c r="BG2016" s="56"/>
      <c r="BH2016" s="56"/>
      <c r="BI2016" s="44"/>
      <c r="BP2016" s="9"/>
    </row>
    <row r="2017" spans="1:68">
      <c r="A2017" s="18"/>
      <c r="AM2017" s="74"/>
      <c r="AN2017" s="58"/>
      <c r="AO2017" s="56"/>
      <c r="AP2017" s="56"/>
      <c r="AQ2017" s="56"/>
      <c r="AS2017" s="71"/>
      <c r="AT2017" s="56"/>
      <c r="AU2017" s="56"/>
      <c r="AV2017" s="56"/>
      <c r="AW2017" s="56"/>
      <c r="AX2017" s="56"/>
      <c r="AY2017" s="56"/>
      <c r="AZ2017" s="56"/>
      <c r="BA2017" s="56"/>
      <c r="BB2017" s="56"/>
      <c r="BC2017" s="56"/>
      <c r="BD2017" s="56"/>
      <c r="BE2017" s="56"/>
      <c r="BF2017" s="56"/>
      <c r="BG2017" s="56"/>
      <c r="BH2017" s="56"/>
      <c r="BI2017" s="44"/>
      <c r="BP2017" s="9"/>
    </row>
    <row r="2018" spans="1:68">
      <c r="A2018" s="18"/>
      <c r="AM2018" s="74"/>
      <c r="AN2018" s="58"/>
      <c r="AO2018" s="56"/>
      <c r="AP2018" s="56"/>
      <c r="AQ2018" s="56"/>
      <c r="AS2018" s="71"/>
      <c r="AT2018" s="56"/>
      <c r="AU2018" s="56"/>
      <c r="AV2018" s="56"/>
      <c r="AW2018" s="56"/>
      <c r="AX2018" s="56"/>
      <c r="AY2018" s="56"/>
      <c r="AZ2018" s="56"/>
      <c r="BA2018" s="56"/>
      <c r="BB2018" s="56"/>
      <c r="BC2018" s="56"/>
      <c r="BD2018" s="56"/>
      <c r="BE2018" s="56"/>
      <c r="BF2018" s="56"/>
      <c r="BG2018" s="56"/>
      <c r="BH2018" s="56"/>
      <c r="BI2018" s="44"/>
      <c r="BP2018" s="9"/>
    </row>
    <row r="2019" spans="1:68">
      <c r="A2019" s="18"/>
      <c r="AM2019" s="74"/>
      <c r="AN2019" s="58"/>
      <c r="AO2019" s="56"/>
      <c r="AP2019" s="56"/>
      <c r="AQ2019" s="56"/>
      <c r="AS2019" s="71"/>
      <c r="AT2019" s="56"/>
      <c r="AU2019" s="56"/>
      <c r="AV2019" s="56"/>
      <c r="AW2019" s="56"/>
      <c r="AX2019" s="56"/>
      <c r="AY2019" s="56"/>
      <c r="AZ2019" s="56"/>
      <c r="BA2019" s="56"/>
      <c r="BB2019" s="56"/>
      <c r="BC2019" s="56"/>
      <c r="BD2019" s="56"/>
      <c r="BE2019" s="56"/>
      <c r="BF2019" s="56"/>
      <c r="BG2019" s="56"/>
      <c r="BH2019" s="56"/>
      <c r="BI2019" s="44"/>
      <c r="BP2019" s="9"/>
    </row>
    <row r="2020" spans="1:68">
      <c r="A2020" s="18"/>
      <c r="AM2020" s="74"/>
      <c r="AN2020" s="58"/>
      <c r="AO2020" s="56"/>
      <c r="AP2020" s="56"/>
      <c r="AQ2020" s="56"/>
      <c r="AS2020" s="71"/>
      <c r="AT2020" s="56"/>
      <c r="AU2020" s="56"/>
      <c r="AV2020" s="56"/>
      <c r="AW2020" s="56"/>
      <c r="AX2020" s="56"/>
      <c r="AY2020" s="56"/>
      <c r="AZ2020" s="56"/>
      <c r="BA2020" s="56"/>
      <c r="BB2020" s="56"/>
      <c r="BC2020" s="56"/>
      <c r="BD2020" s="56"/>
      <c r="BE2020" s="56"/>
      <c r="BF2020" s="56"/>
      <c r="BG2020" s="56"/>
      <c r="BH2020" s="56"/>
      <c r="BI2020" s="44"/>
      <c r="BP2020" s="9"/>
    </row>
    <row r="2021" spans="1:68">
      <c r="A2021" s="18"/>
      <c r="AM2021" s="74"/>
      <c r="AN2021" s="58"/>
      <c r="AO2021" s="56"/>
      <c r="AP2021" s="56"/>
      <c r="AQ2021" s="56"/>
      <c r="AS2021" s="71"/>
      <c r="AT2021" s="56"/>
      <c r="AU2021" s="56"/>
      <c r="AV2021" s="56"/>
      <c r="AW2021" s="56"/>
      <c r="AX2021" s="56"/>
      <c r="AY2021" s="56"/>
      <c r="AZ2021" s="56"/>
      <c r="BA2021" s="56"/>
      <c r="BB2021" s="56"/>
      <c r="BC2021" s="56"/>
      <c r="BD2021" s="56"/>
      <c r="BE2021" s="56"/>
      <c r="BF2021" s="56"/>
      <c r="BG2021" s="56"/>
      <c r="BH2021" s="56"/>
      <c r="BI2021" s="44"/>
      <c r="BP2021" s="9"/>
    </row>
    <row r="2022" spans="1:68">
      <c r="A2022" s="18"/>
      <c r="AM2022" s="74"/>
      <c r="AN2022" s="58"/>
      <c r="AO2022" s="56"/>
      <c r="AP2022" s="56"/>
      <c r="AQ2022" s="56"/>
      <c r="AS2022" s="71"/>
      <c r="AT2022" s="56"/>
      <c r="AU2022" s="56"/>
      <c r="AV2022" s="56"/>
      <c r="AW2022" s="56"/>
      <c r="AX2022" s="56"/>
      <c r="AY2022" s="56"/>
      <c r="AZ2022" s="56"/>
      <c r="BA2022" s="56"/>
      <c r="BB2022" s="56"/>
      <c r="BC2022" s="56"/>
      <c r="BD2022" s="56"/>
      <c r="BE2022" s="56"/>
      <c r="BF2022" s="56"/>
      <c r="BG2022" s="56"/>
      <c r="BH2022" s="56"/>
      <c r="BI2022" s="44"/>
      <c r="BP2022" s="9"/>
    </row>
    <row r="2023" spans="1:68">
      <c r="A2023" s="18"/>
      <c r="AM2023" s="74"/>
      <c r="AN2023" s="58"/>
      <c r="AO2023" s="56"/>
      <c r="AP2023" s="56"/>
      <c r="AQ2023" s="56"/>
      <c r="AS2023" s="71"/>
      <c r="AT2023" s="56"/>
      <c r="AU2023" s="56"/>
      <c r="AV2023" s="56"/>
      <c r="AW2023" s="56"/>
      <c r="AX2023" s="56"/>
      <c r="AY2023" s="56"/>
      <c r="AZ2023" s="56"/>
      <c r="BA2023" s="56"/>
      <c r="BB2023" s="56"/>
      <c r="BC2023" s="56"/>
      <c r="BD2023" s="56"/>
      <c r="BE2023" s="56"/>
      <c r="BF2023" s="56"/>
      <c r="BG2023" s="56"/>
      <c r="BH2023" s="56"/>
      <c r="BI2023" s="44"/>
      <c r="BP2023" s="9"/>
    </row>
    <row r="2024" spans="1:68">
      <c r="A2024" s="18"/>
      <c r="AM2024" s="74"/>
      <c r="AN2024" s="58"/>
      <c r="AO2024" s="56"/>
      <c r="AP2024" s="56"/>
      <c r="AQ2024" s="56"/>
      <c r="AS2024" s="71"/>
      <c r="AT2024" s="56"/>
      <c r="AU2024" s="56"/>
      <c r="AV2024" s="56"/>
      <c r="AW2024" s="56"/>
      <c r="AX2024" s="56"/>
      <c r="AY2024" s="56"/>
      <c r="AZ2024" s="56"/>
      <c r="BA2024" s="56"/>
      <c r="BB2024" s="56"/>
      <c r="BC2024" s="56"/>
      <c r="BD2024" s="56"/>
      <c r="BE2024" s="56"/>
      <c r="BF2024" s="56"/>
      <c r="BG2024" s="56"/>
      <c r="BH2024" s="56"/>
      <c r="BI2024" s="44"/>
      <c r="BP2024" s="9"/>
    </row>
    <row r="2025" spans="1:68">
      <c r="A2025" s="18"/>
      <c r="AM2025" s="74"/>
      <c r="AN2025" s="58"/>
      <c r="AO2025" s="56"/>
      <c r="AP2025" s="56"/>
      <c r="AQ2025" s="56"/>
      <c r="AS2025" s="71"/>
      <c r="AT2025" s="56"/>
      <c r="AU2025" s="56"/>
      <c r="AV2025" s="56"/>
      <c r="AW2025" s="56"/>
      <c r="AX2025" s="56"/>
      <c r="AY2025" s="56"/>
      <c r="AZ2025" s="56"/>
      <c r="BA2025" s="56"/>
      <c r="BB2025" s="56"/>
      <c r="BC2025" s="56"/>
      <c r="BD2025" s="56"/>
      <c r="BE2025" s="56"/>
      <c r="BF2025" s="56"/>
      <c r="BG2025" s="56"/>
      <c r="BH2025" s="56"/>
      <c r="BI2025" s="44"/>
      <c r="BP2025" s="9"/>
    </row>
    <row r="2026" spans="1:68">
      <c r="A2026" s="18"/>
      <c r="AM2026" s="74"/>
      <c r="AN2026" s="58"/>
      <c r="AO2026" s="56"/>
      <c r="AP2026" s="56"/>
      <c r="AQ2026" s="56"/>
      <c r="AS2026" s="71"/>
      <c r="AT2026" s="56"/>
      <c r="AU2026" s="56"/>
      <c r="AV2026" s="56"/>
      <c r="AW2026" s="56"/>
      <c r="AX2026" s="56"/>
      <c r="AY2026" s="56"/>
      <c r="AZ2026" s="56"/>
      <c r="BA2026" s="56"/>
      <c r="BB2026" s="56"/>
      <c r="BC2026" s="56"/>
      <c r="BD2026" s="56"/>
      <c r="BE2026" s="56"/>
      <c r="BF2026" s="56"/>
      <c r="BG2026" s="56"/>
      <c r="BH2026" s="56"/>
      <c r="BI2026" s="44"/>
      <c r="BP2026" s="9"/>
    </row>
  </sheetData>
  <sheetProtection selectLockedCells="1" selectUnlockedCells="1"/>
  <mergeCells count="14">
    <mergeCell ref="B1:F1"/>
    <mergeCell ref="B3:F3"/>
    <mergeCell ref="AN3:AN4"/>
    <mergeCell ref="B2:F2"/>
    <mergeCell ref="H2:P2"/>
    <mergeCell ref="AM1:AM4"/>
    <mergeCell ref="AR1:AR4"/>
    <mergeCell ref="BJ1:BN1"/>
    <mergeCell ref="AT1:AT4"/>
    <mergeCell ref="AO1:AO4"/>
    <mergeCell ref="AP1:AP4"/>
    <mergeCell ref="AS1:AS4"/>
    <mergeCell ref="BJ2:BK2"/>
    <mergeCell ref="BL2:BM2"/>
  </mergeCells>
  <conditionalFormatting sqref="A500:A2026 A4:A79">
    <cfRule type="expression" dxfId="373" priority="400" stopIfTrue="1">
      <formula>OR(A4=2,A4=4,A4=6,A4=8,A4=10,A4=11,A4=13,A4=15,A4=17,A4=20,A4=22,A4=24,A4=26,A4=28,A4=29,A4=31,A4=33,A4=35)</formula>
    </cfRule>
    <cfRule type="expression" dxfId="372" priority="401" stopIfTrue="1">
      <formula>OR(A4=1,A4=3,A4=5,A4=7,A4=9,A4=12,A4=14,A4=16,A4=18,A4=19,A4=21,A4=23,A4=25,A4=27,A4=30,A4=32,A4=34,A4=36)</formula>
    </cfRule>
    <cfRule type="expression" dxfId="371" priority="402" stopIfTrue="1">
      <formula>ISBLANK(A4)=FALSE</formula>
    </cfRule>
  </conditionalFormatting>
  <conditionalFormatting sqref="A500:A2026 A4:A79">
    <cfRule type="expression" dxfId="370" priority="397" stopIfTrue="1">
      <formula>OR(A4=2,A4=4,A4=6,A4=8,A4=10,A4=11,A4=13,A4=15,A4=17,A4=20,A4=22,A4=24,A4=26,A4=28,A4=29,A4=31,A4=33,A4=35)</formula>
    </cfRule>
    <cfRule type="expression" dxfId="369" priority="398" stopIfTrue="1">
      <formula>OR(A4=1,A4=3,A4=5,A4=7,A4=9,A4=12,A4=14,A4=16,A4=18,A4=19,A4=21,A4=23,A4=25,A4=27,A4=30,A4=32,A4=34,A4=36)</formula>
    </cfRule>
    <cfRule type="expression" dxfId="368" priority="399" stopIfTrue="1">
      <formula>ISBLANK(A4)=FALSE</formula>
    </cfRule>
  </conditionalFormatting>
  <conditionalFormatting sqref="A80:A94">
    <cfRule type="expression" dxfId="367" priority="370" stopIfTrue="1">
      <formula>OR(A80=2,A80=4,A80=6,A80=8,A80=10,A80=11,A80=13,A80=15,A80=17,A80=20,A80=22,A80=24,A80=26,A80=28,A80=29,A80=31,A80=33,A80=35)</formula>
    </cfRule>
    <cfRule type="expression" dxfId="366" priority="371" stopIfTrue="1">
      <formula>OR(A80=1,A80=3,A80=5,A80=7,A80=9,A80=12,A80=14,A80=16,A80=18,A80=19,A80=21,A80=23,A80=25,A80=27,A80=30,A80=32,A80=34,A80=36)</formula>
    </cfRule>
    <cfRule type="expression" dxfId="365" priority="372" stopIfTrue="1">
      <formula>ISBLANK(A80)=FALSE</formula>
    </cfRule>
  </conditionalFormatting>
  <conditionalFormatting sqref="A80:A94">
    <cfRule type="expression" dxfId="364" priority="367" stopIfTrue="1">
      <formula>OR(A80=2,A80=4,A80=6,A80=8,A80=10,A80=11,A80=13,A80=15,A80=17,A80=20,A80=22,A80=24,A80=26,A80=28,A80=29,A80=31,A80=33,A80=35)</formula>
    </cfRule>
    <cfRule type="expression" dxfId="363" priority="368" stopIfTrue="1">
      <formula>OR(A80=1,A80=3,A80=5,A80=7,A80=9,A80=12,A80=14,A80=16,A80=18,A80=19,A80=21,A80=23,A80=25,A80=27,A80=30,A80=32,A80=34,A80=36)</formula>
    </cfRule>
    <cfRule type="expression" dxfId="362" priority="369" stopIfTrue="1">
      <formula>ISBLANK(A80)=FALSE</formula>
    </cfRule>
  </conditionalFormatting>
  <conditionalFormatting sqref="A95:A109">
    <cfRule type="expression" dxfId="361" priority="364" stopIfTrue="1">
      <formula>OR(A95=2,A95=4,A95=6,A95=8,A95=10,A95=11,A95=13,A95=15,A95=17,A95=20,A95=22,A95=24,A95=26,A95=28,A95=29,A95=31,A95=33,A95=35)</formula>
    </cfRule>
    <cfRule type="expression" dxfId="360" priority="365" stopIfTrue="1">
      <formula>OR(A95=1,A95=3,A95=5,A95=7,A95=9,A95=12,A95=14,A95=16,A95=18,A95=19,A95=21,A95=23,A95=25,A95=27,A95=30,A95=32,A95=34,A95=36)</formula>
    </cfRule>
    <cfRule type="expression" dxfId="359" priority="366" stopIfTrue="1">
      <formula>ISBLANK(A95)=FALSE</formula>
    </cfRule>
  </conditionalFormatting>
  <conditionalFormatting sqref="A95:A109">
    <cfRule type="expression" dxfId="358" priority="361" stopIfTrue="1">
      <formula>OR(A95=2,A95=4,A95=6,A95=8,A95=10,A95=11,A95=13,A95=15,A95=17,A95=20,A95=22,A95=24,A95=26,A95=28,A95=29,A95=31,A95=33,A95=35)</formula>
    </cfRule>
    <cfRule type="expression" dxfId="357" priority="362" stopIfTrue="1">
      <formula>OR(A95=1,A95=3,A95=5,A95=7,A95=9,A95=12,A95=14,A95=16,A95=18,A95=19,A95=21,A95=23,A95=25,A95=27,A95=30,A95=32,A95=34,A95=36)</formula>
    </cfRule>
    <cfRule type="expression" dxfId="356" priority="363" stopIfTrue="1">
      <formula>ISBLANK(A95)=FALSE</formula>
    </cfRule>
  </conditionalFormatting>
  <conditionalFormatting sqref="A110:A124">
    <cfRule type="expression" dxfId="355" priority="358" stopIfTrue="1">
      <formula>OR(A110=2,A110=4,A110=6,A110=8,A110=10,A110=11,A110=13,A110=15,A110=17,A110=20,A110=22,A110=24,A110=26,A110=28,A110=29,A110=31,A110=33,A110=35)</formula>
    </cfRule>
    <cfRule type="expression" dxfId="354" priority="359" stopIfTrue="1">
      <formula>OR(A110=1,A110=3,A110=5,A110=7,A110=9,A110=12,A110=14,A110=16,A110=18,A110=19,A110=21,A110=23,A110=25,A110=27,A110=30,A110=32,A110=34,A110=36)</formula>
    </cfRule>
    <cfRule type="expression" dxfId="353" priority="360" stopIfTrue="1">
      <formula>ISBLANK(A110)=FALSE</formula>
    </cfRule>
  </conditionalFormatting>
  <conditionalFormatting sqref="A110:A124">
    <cfRule type="expression" dxfId="352" priority="355" stopIfTrue="1">
      <formula>OR(A110=2,A110=4,A110=6,A110=8,A110=10,A110=11,A110=13,A110=15,A110=17,A110=20,A110=22,A110=24,A110=26,A110=28,A110=29,A110=31,A110=33,A110=35)</formula>
    </cfRule>
    <cfRule type="expression" dxfId="351" priority="356" stopIfTrue="1">
      <formula>OR(A110=1,A110=3,A110=5,A110=7,A110=9,A110=12,A110=14,A110=16,A110=18,A110=19,A110=21,A110=23,A110=25,A110=27,A110=30,A110=32,A110=34,A110=36)</formula>
    </cfRule>
    <cfRule type="expression" dxfId="350" priority="357" stopIfTrue="1">
      <formula>ISBLANK(A110)=FALSE</formula>
    </cfRule>
  </conditionalFormatting>
  <conditionalFormatting sqref="A125:A139">
    <cfRule type="expression" dxfId="349" priority="352" stopIfTrue="1">
      <formula>OR(A125=2,A125=4,A125=6,A125=8,A125=10,A125=11,A125=13,A125=15,A125=17,A125=20,A125=22,A125=24,A125=26,A125=28,A125=29,A125=31,A125=33,A125=35)</formula>
    </cfRule>
    <cfRule type="expression" dxfId="348" priority="353" stopIfTrue="1">
      <formula>OR(A125=1,A125=3,A125=5,A125=7,A125=9,A125=12,A125=14,A125=16,A125=18,A125=19,A125=21,A125=23,A125=25,A125=27,A125=30,A125=32,A125=34,A125=36)</formula>
    </cfRule>
    <cfRule type="expression" dxfId="347" priority="354" stopIfTrue="1">
      <formula>ISBLANK(A125)=FALSE</formula>
    </cfRule>
  </conditionalFormatting>
  <conditionalFormatting sqref="A125:A139">
    <cfRule type="expression" dxfId="346" priority="349" stopIfTrue="1">
      <formula>OR(A125=2,A125=4,A125=6,A125=8,A125=10,A125=11,A125=13,A125=15,A125=17,A125=20,A125=22,A125=24,A125=26,A125=28,A125=29,A125=31,A125=33,A125=35)</formula>
    </cfRule>
    <cfRule type="expression" dxfId="345" priority="350" stopIfTrue="1">
      <formula>OR(A125=1,A125=3,A125=5,A125=7,A125=9,A125=12,A125=14,A125=16,A125=18,A125=19,A125=21,A125=23,A125=25,A125=27,A125=30,A125=32,A125=34,A125=36)</formula>
    </cfRule>
    <cfRule type="expression" dxfId="344" priority="351" stopIfTrue="1">
      <formula>ISBLANK(A125)=FALSE</formula>
    </cfRule>
  </conditionalFormatting>
  <conditionalFormatting sqref="A140:A154">
    <cfRule type="expression" dxfId="343" priority="346" stopIfTrue="1">
      <formula>OR(A140=2,A140=4,A140=6,A140=8,A140=10,A140=11,A140=13,A140=15,A140=17,A140=20,A140=22,A140=24,A140=26,A140=28,A140=29,A140=31,A140=33,A140=35)</formula>
    </cfRule>
    <cfRule type="expression" dxfId="342" priority="347" stopIfTrue="1">
      <formula>OR(A140=1,A140=3,A140=5,A140=7,A140=9,A140=12,A140=14,A140=16,A140=18,A140=19,A140=21,A140=23,A140=25,A140=27,A140=30,A140=32,A140=34,A140=36)</formula>
    </cfRule>
    <cfRule type="expression" dxfId="341" priority="348" stopIfTrue="1">
      <formula>ISBLANK(A140)=FALSE</formula>
    </cfRule>
  </conditionalFormatting>
  <conditionalFormatting sqref="A140:A154">
    <cfRule type="expression" dxfId="340" priority="343" stopIfTrue="1">
      <formula>OR(A140=2,A140=4,A140=6,A140=8,A140=10,A140=11,A140=13,A140=15,A140=17,A140=20,A140=22,A140=24,A140=26,A140=28,A140=29,A140=31,A140=33,A140=35)</formula>
    </cfRule>
    <cfRule type="expression" dxfId="339" priority="344" stopIfTrue="1">
      <formula>OR(A140=1,A140=3,A140=5,A140=7,A140=9,A140=12,A140=14,A140=16,A140=18,A140=19,A140=21,A140=23,A140=25,A140=27,A140=30,A140=32,A140=34,A140=36)</formula>
    </cfRule>
    <cfRule type="expression" dxfId="338" priority="345" stopIfTrue="1">
      <formula>ISBLANK(A140)=FALSE</formula>
    </cfRule>
  </conditionalFormatting>
  <conditionalFormatting sqref="A155:A169">
    <cfRule type="expression" dxfId="337" priority="340" stopIfTrue="1">
      <formula>OR(A155=2,A155=4,A155=6,A155=8,A155=10,A155=11,A155=13,A155=15,A155=17,A155=20,A155=22,A155=24,A155=26,A155=28,A155=29,A155=31,A155=33,A155=35)</formula>
    </cfRule>
    <cfRule type="expression" dxfId="336" priority="341" stopIfTrue="1">
      <formula>OR(A155=1,A155=3,A155=5,A155=7,A155=9,A155=12,A155=14,A155=16,A155=18,A155=19,A155=21,A155=23,A155=25,A155=27,A155=30,A155=32,A155=34,A155=36)</formula>
    </cfRule>
    <cfRule type="expression" dxfId="335" priority="342" stopIfTrue="1">
      <formula>ISBLANK(A155)=FALSE</formula>
    </cfRule>
  </conditionalFormatting>
  <conditionalFormatting sqref="A155:A169">
    <cfRule type="expression" dxfId="334" priority="337" stopIfTrue="1">
      <formula>OR(A155=2,A155=4,A155=6,A155=8,A155=10,A155=11,A155=13,A155=15,A155=17,A155=20,A155=22,A155=24,A155=26,A155=28,A155=29,A155=31,A155=33,A155=35)</formula>
    </cfRule>
    <cfRule type="expression" dxfId="333" priority="338" stopIfTrue="1">
      <formula>OR(A155=1,A155=3,A155=5,A155=7,A155=9,A155=12,A155=14,A155=16,A155=18,A155=19,A155=21,A155=23,A155=25,A155=27,A155=30,A155=32,A155=34,A155=36)</formula>
    </cfRule>
    <cfRule type="expression" dxfId="332" priority="339" stopIfTrue="1">
      <formula>ISBLANK(A155)=FALSE</formula>
    </cfRule>
  </conditionalFormatting>
  <conditionalFormatting sqref="A170:A184">
    <cfRule type="expression" dxfId="331" priority="334" stopIfTrue="1">
      <formula>OR(A170=2,A170=4,A170=6,A170=8,A170=10,A170=11,A170=13,A170=15,A170=17,A170=20,A170=22,A170=24,A170=26,A170=28,A170=29,A170=31,A170=33,A170=35)</formula>
    </cfRule>
    <cfRule type="expression" dxfId="330" priority="335" stopIfTrue="1">
      <formula>OR(A170=1,A170=3,A170=5,A170=7,A170=9,A170=12,A170=14,A170=16,A170=18,A170=19,A170=21,A170=23,A170=25,A170=27,A170=30,A170=32,A170=34,A170=36)</formula>
    </cfRule>
    <cfRule type="expression" dxfId="329" priority="336" stopIfTrue="1">
      <formula>ISBLANK(A170)=FALSE</formula>
    </cfRule>
  </conditionalFormatting>
  <conditionalFormatting sqref="A170:A184">
    <cfRule type="expression" dxfId="328" priority="331" stopIfTrue="1">
      <formula>OR(A170=2,A170=4,A170=6,A170=8,A170=10,A170=11,A170=13,A170=15,A170=17,A170=20,A170=22,A170=24,A170=26,A170=28,A170=29,A170=31,A170=33,A170=35)</formula>
    </cfRule>
    <cfRule type="expression" dxfId="327" priority="332" stopIfTrue="1">
      <formula>OR(A170=1,A170=3,A170=5,A170=7,A170=9,A170=12,A170=14,A170=16,A170=18,A170=19,A170=21,A170=23,A170=25,A170=27,A170=30,A170=32,A170=34,A170=36)</formula>
    </cfRule>
    <cfRule type="expression" dxfId="326" priority="333" stopIfTrue="1">
      <formula>ISBLANK(A170)=FALSE</formula>
    </cfRule>
  </conditionalFormatting>
  <conditionalFormatting sqref="A185:A199">
    <cfRule type="expression" dxfId="325" priority="328" stopIfTrue="1">
      <formula>OR(A185=2,A185=4,A185=6,A185=8,A185=10,A185=11,A185=13,A185=15,A185=17,A185=20,A185=22,A185=24,A185=26,A185=28,A185=29,A185=31,A185=33,A185=35)</formula>
    </cfRule>
    <cfRule type="expression" dxfId="324" priority="329" stopIfTrue="1">
      <formula>OR(A185=1,A185=3,A185=5,A185=7,A185=9,A185=12,A185=14,A185=16,A185=18,A185=19,A185=21,A185=23,A185=25,A185=27,A185=30,A185=32,A185=34,A185=36)</formula>
    </cfRule>
    <cfRule type="expression" dxfId="323" priority="330" stopIfTrue="1">
      <formula>ISBLANK(A185)=FALSE</formula>
    </cfRule>
  </conditionalFormatting>
  <conditionalFormatting sqref="A185:A199">
    <cfRule type="expression" dxfId="322" priority="325" stopIfTrue="1">
      <formula>OR(A185=2,A185=4,A185=6,A185=8,A185=10,A185=11,A185=13,A185=15,A185=17,A185=20,A185=22,A185=24,A185=26,A185=28,A185=29,A185=31,A185=33,A185=35)</formula>
    </cfRule>
    <cfRule type="expression" dxfId="321" priority="326" stopIfTrue="1">
      <formula>OR(A185=1,A185=3,A185=5,A185=7,A185=9,A185=12,A185=14,A185=16,A185=18,A185=19,A185=21,A185=23,A185=25,A185=27,A185=30,A185=32,A185=34,A185=36)</formula>
    </cfRule>
    <cfRule type="expression" dxfId="320" priority="327" stopIfTrue="1">
      <formula>ISBLANK(A185)=FALSE</formula>
    </cfRule>
  </conditionalFormatting>
  <conditionalFormatting sqref="A200:A214">
    <cfRule type="expression" dxfId="319" priority="322" stopIfTrue="1">
      <formula>OR(A200=2,A200=4,A200=6,A200=8,A200=10,A200=11,A200=13,A200=15,A200=17,A200=20,A200=22,A200=24,A200=26,A200=28,A200=29,A200=31,A200=33,A200=35)</formula>
    </cfRule>
    <cfRule type="expression" dxfId="318" priority="323" stopIfTrue="1">
      <formula>OR(A200=1,A200=3,A200=5,A200=7,A200=9,A200=12,A200=14,A200=16,A200=18,A200=19,A200=21,A200=23,A200=25,A200=27,A200=30,A200=32,A200=34,A200=36)</formula>
    </cfRule>
    <cfRule type="expression" dxfId="317" priority="324" stopIfTrue="1">
      <formula>ISBLANK(A200)=FALSE</formula>
    </cfRule>
  </conditionalFormatting>
  <conditionalFormatting sqref="A200:A214">
    <cfRule type="expression" dxfId="316" priority="319" stopIfTrue="1">
      <formula>OR(A200=2,A200=4,A200=6,A200=8,A200=10,A200=11,A200=13,A200=15,A200=17,A200=20,A200=22,A200=24,A200=26,A200=28,A200=29,A200=31,A200=33,A200=35)</formula>
    </cfRule>
    <cfRule type="expression" dxfId="315" priority="320" stopIfTrue="1">
      <formula>OR(A200=1,A200=3,A200=5,A200=7,A200=9,A200=12,A200=14,A200=16,A200=18,A200=19,A200=21,A200=23,A200=25,A200=27,A200=30,A200=32,A200=34,A200=36)</formula>
    </cfRule>
    <cfRule type="expression" dxfId="314" priority="321" stopIfTrue="1">
      <formula>ISBLANK(A200)=FALSE</formula>
    </cfRule>
  </conditionalFormatting>
  <conditionalFormatting sqref="A215:A229">
    <cfRule type="expression" dxfId="313" priority="316" stopIfTrue="1">
      <formula>OR(A215=2,A215=4,A215=6,A215=8,A215=10,A215=11,A215=13,A215=15,A215=17,A215=20,A215=22,A215=24,A215=26,A215=28,A215=29,A215=31,A215=33,A215=35)</formula>
    </cfRule>
    <cfRule type="expression" dxfId="312" priority="317" stopIfTrue="1">
      <formula>OR(A215=1,A215=3,A215=5,A215=7,A215=9,A215=12,A215=14,A215=16,A215=18,A215=19,A215=21,A215=23,A215=25,A215=27,A215=30,A215=32,A215=34,A215=36)</formula>
    </cfRule>
    <cfRule type="expression" dxfId="311" priority="318" stopIfTrue="1">
      <formula>ISBLANK(A215)=FALSE</formula>
    </cfRule>
  </conditionalFormatting>
  <conditionalFormatting sqref="A215:A229">
    <cfRule type="expression" dxfId="310" priority="313" stopIfTrue="1">
      <formula>OR(A215=2,A215=4,A215=6,A215=8,A215=10,A215=11,A215=13,A215=15,A215=17,A215=20,A215=22,A215=24,A215=26,A215=28,A215=29,A215=31,A215=33,A215=35)</formula>
    </cfRule>
    <cfRule type="expression" dxfId="309" priority="314" stopIfTrue="1">
      <formula>OR(A215=1,A215=3,A215=5,A215=7,A215=9,A215=12,A215=14,A215=16,A215=18,A215=19,A215=21,A215=23,A215=25,A215=27,A215=30,A215=32,A215=34,A215=36)</formula>
    </cfRule>
    <cfRule type="expression" dxfId="308" priority="315" stopIfTrue="1">
      <formula>ISBLANK(A215)=FALSE</formula>
    </cfRule>
  </conditionalFormatting>
  <conditionalFormatting sqref="A230:A244">
    <cfRule type="expression" dxfId="307" priority="310" stopIfTrue="1">
      <formula>OR(A230=2,A230=4,A230=6,A230=8,A230=10,A230=11,A230=13,A230=15,A230=17,A230=20,A230=22,A230=24,A230=26,A230=28,A230=29,A230=31,A230=33,A230=35)</formula>
    </cfRule>
    <cfRule type="expression" dxfId="306" priority="311" stopIfTrue="1">
      <formula>OR(A230=1,A230=3,A230=5,A230=7,A230=9,A230=12,A230=14,A230=16,A230=18,A230=19,A230=21,A230=23,A230=25,A230=27,A230=30,A230=32,A230=34,A230=36)</formula>
    </cfRule>
    <cfRule type="expression" dxfId="305" priority="312" stopIfTrue="1">
      <formula>ISBLANK(A230)=FALSE</formula>
    </cfRule>
  </conditionalFormatting>
  <conditionalFormatting sqref="A230:A244">
    <cfRule type="expression" dxfId="304" priority="307" stopIfTrue="1">
      <formula>OR(A230=2,A230=4,A230=6,A230=8,A230=10,A230=11,A230=13,A230=15,A230=17,A230=20,A230=22,A230=24,A230=26,A230=28,A230=29,A230=31,A230=33,A230=35)</formula>
    </cfRule>
    <cfRule type="expression" dxfId="303" priority="308" stopIfTrue="1">
      <formula>OR(A230=1,A230=3,A230=5,A230=7,A230=9,A230=12,A230=14,A230=16,A230=18,A230=19,A230=21,A230=23,A230=25,A230=27,A230=30,A230=32,A230=34,A230=36)</formula>
    </cfRule>
    <cfRule type="expression" dxfId="302" priority="309" stopIfTrue="1">
      <formula>ISBLANK(A230)=FALSE</formula>
    </cfRule>
  </conditionalFormatting>
  <conditionalFormatting sqref="A245:A259">
    <cfRule type="expression" dxfId="301" priority="304" stopIfTrue="1">
      <formula>OR(A245=2,A245=4,A245=6,A245=8,A245=10,A245=11,A245=13,A245=15,A245=17,A245=20,A245=22,A245=24,A245=26,A245=28,A245=29,A245=31,A245=33,A245=35)</formula>
    </cfRule>
    <cfRule type="expression" dxfId="300" priority="305" stopIfTrue="1">
      <formula>OR(A245=1,A245=3,A245=5,A245=7,A245=9,A245=12,A245=14,A245=16,A245=18,A245=19,A245=21,A245=23,A245=25,A245=27,A245=30,A245=32,A245=34,A245=36)</formula>
    </cfRule>
    <cfRule type="expression" dxfId="299" priority="306" stopIfTrue="1">
      <formula>ISBLANK(A245)=FALSE</formula>
    </cfRule>
  </conditionalFormatting>
  <conditionalFormatting sqref="A245:A259">
    <cfRule type="expression" dxfId="298" priority="301" stopIfTrue="1">
      <formula>OR(A245=2,A245=4,A245=6,A245=8,A245=10,A245=11,A245=13,A245=15,A245=17,A245=20,A245=22,A245=24,A245=26,A245=28,A245=29,A245=31,A245=33,A245=35)</formula>
    </cfRule>
    <cfRule type="expression" dxfId="297" priority="302" stopIfTrue="1">
      <formula>OR(A245=1,A245=3,A245=5,A245=7,A245=9,A245=12,A245=14,A245=16,A245=18,A245=19,A245=21,A245=23,A245=25,A245=27,A245=30,A245=32,A245=34,A245=36)</formula>
    </cfRule>
    <cfRule type="expression" dxfId="296" priority="303" stopIfTrue="1">
      <formula>ISBLANK(A245)=FALSE</formula>
    </cfRule>
  </conditionalFormatting>
  <conditionalFormatting sqref="A260:A274">
    <cfRule type="expression" dxfId="295" priority="298" stopIfTrue="1">
      <formula>OR(A260=2,A260=4,A260=6,A260=8,A260=10,A260=11,A260=13,A260=15,A260=17,A260=20,A260=22,A260=24,A260=26,A260=28,A260=29,A260=31,A260=33,A260=35)</formula>
    </cfRule>
    <cfRule type="expression" dxfId="294" priority="299" stopIfTrue="1">
      <formula>OR(A260=1,A260=3,A260=5,A260=7,A260=9,A260=12,A260=14,A260=16,A260=18,A260=19,A260=21,A260=23,A260=25,A260=27,A260=30,A260=32,A260=34,A260=36)</formula>
    </cfRule>
    <cfRule type="expression" dxfId="293" priority="300" stopIfTrue="1">
      <formula>ISBLANK(A260)=FALSE</formula>
    </cfRule>
  </conditionalFormatting>
  <conditionalFormatting sqref="A260:A274">
    <cfRule type="expression" dxfId="292" priority="295" stopIfTrue="1">
      <formula>OR(A260=2,A260=4,A260=6,A260=8,A260=10,A260=11,A260=13,A260=15,A260=17,A260=20,A260=22,A260=24,A260=26,A260=28,A260=29,A260=31,A260=33,A260=35)</formula>
    </cfRule>
    <cfRule type="expression" dxfId="291" priority="296" stopIfTrue="1">
      <formula>OR(A260=1,A260=3,A260=5,A260=7,A260=9,A260=12,A260=14,A260=16,A260=18,A260=19,A260=21,A260=23,A260=25,A260=27,A260=30,A260=32,A260=34,A260=36)</formula>
    </cfRule>
    <cfRule type="expression" dxfId="290" priority="297" stopIfTrue="1">
      <formula>ISBLANK(A260)=FALSE</formula>
    </cfRule>
  </conditionalFormatting>
  <conditionalFormatting sqref="A275:A289">
    <cfRule type="expression" dxfId="289" priority="292" stopIfTrue="1">
      <formula>OR(A275=2,A275=4,A275=6,A275=8,A275=10,A275=11,A275=13,A275=15,A275=17,A275=20,A275=22,A275=24,A275=26,A275=28,A275=29,A275=31,A275=33,A275=35)</formula>
    </cfRule>
    <cfRule type="expression" dxfId="288" priority="293" stopIfTrue="1">
      <formula>OR(A275=1,A275=3,A275=5,A275=7,A275=9,A275=12,A275=14,A275=16,A275=18,A275=19,A275=21,A275=23,A275=25,A275=27,A275=30,A275=32,A275=34,A275=36)</formula>
    </cfRule>
    <cfRule type="expression" dxfId="287" priority="294" stopIfTrue="1">
      <formula>ISBLANK(A275)=FALSE</formula>
    </cfRule>
  </conditionalFormatting>
  <conditionalFormatting sqref="A275:A289">
    <cfRule type="expression" dxfId="286" priority="289" stopIfTrue="1">
      <formula>OR(A275=2,A275=4,A275=6,A275=8,A275=10,A275=11,A275=13,A275=15,A275=17,A275=20,A275=22,A275=24,A275=26,A275=28,A275=29,A275=31,A275=33,A275=35)</formula>
    </cfRule>
    <cfRule type="expression" dxfId="285" priority="290" stopIfTrue="1">
      <formula>OR(A275=1,A275=3,A275=5,A275=7,A275=9,A275=12,A275=14,A275=16,A275=18,A275=19,A275=21,A275=23,A275=25,A275=27,A275=30,A275=32,A275=34,A275=36)</formula>
    </cfRule>
    <cfRule type="expression" dxfId="284" priority="291" stopIfTrue="1">
      <formula>ISBLANK(A275)=FALSE</formula>
    </cfRule>
  </conditionalFormatting>
  <conditionalFormatting sqref="A290:A304">
    <cfRule type="expression" dxfId="283" priority="286" stopIfTrue="1">
      <formula>OR(A290=2,A290=4,A290=6,A290=8,A290=10,A290=11,A290=13,A290=15,A290=17,A290=20,A290=22,A290=24,A290=26,A290=28,A290=29,A290=31,A290=33,A290=35)</formula>
    </cfRule>
    <cfRule type="expression" dxfId="282" priority="287" stopIfTrue="1">
      <formula>OR(A290=1,A290=3,A290=5,A290=7,A290=9,A290=12,A290=14,A290=16,A290=18,A290=19,A290=21,A290=23,A290=25,A290=27,A290=30,A290=32,A290=34,A290=36)</formula>
    </cfRule>
    <cfRule type="expression" dxfId="281" priority="288" stopIfTrue="1">
      <formula>ISBLANK(A290)=FALSE</formula>
    </cfRule>
  </conditionalFormatting>
  <conditionalFormatting sqref="A290:A304">
    <cfRule type="expression" dxfId="280" priority="283" stopIfTrue="1">
      <formula>OR(A290=2,A290=4,A290=6,A290=8,A290=10,A290=11,A290=13,A290=15,A290=17,A290=20,A290=22,A290=24,A290=26,A290=28,A290=29,A290=31,A290=33,A290=35)</formula>
    </cfRule>
    <cfRule type="expression" dxfId="279" priority="284" stopIfTrue="1">
      <formula>OR(A290=1,A290=3,A290=5,A290=7,A290=9,A290=12,A290=14,A290=16,A290=18,A290=19,A290=21,A290=23,A290=25,A290=27,A290=30,A290=32,A290=34,A290=36)</formula>
    </cfRule>
    <cfRule type="expression" dxfId="278" priority="285" stopIfTrue="1">
      <formula>ISBLANK(A290)=FALSE</formula>
    </cfRule>
  </conditionalFormatting>
  <conditionalFormatting sqref="A305:A319">
    <cfRule type="expression" dxfId="277" priority="280" stopIfTrue="1">
      <formula>OR(A305=2,A305=4,A305=6,A305=8,A305=10,A305=11,A305=13,A305=15,A305=17,A305=20,A305=22,A305=24,A305=26,A305=28,A305=29,A305=31,A305=33,A305=35)</formula>
    </cfRule>
    <cfRule type="expression" dxfId="276" priority="281" stopIfTrue="1">
      <formula>OR(A305=1,A305=3,A305=5,A305=7,A305=9,A305=12,A305=14,A305=16,A305=18,A305=19,A305=21,A305=23,A305=25,A305=27,A305=30,A305=32,A305=34,A305=36)</formula>
    </cfRule>
    <cfRule type="expression" dxfId="275" priority="282" stopIfTrue="1">
      <formula>ISBLANK(A305)=FALSE</formula>
    </cfRule>
  </conditionalFormatting>
  <conditionalFormatting sqref="A305:A319">
    <cfRule type="expression" dxfId="274" priority="277" stopIfTrue="1">
      <formula>OR(A305=2,A305=4,A305=6,A305=8,A305=10,A305=11,A305=13,A305=15,A305=17,A305=20,A305=22,A305=24,A305=26,A305=28,A305=29,A305=31,A305=33,A305=35)</formula>
    </cfRule>
    <cfRule type="expression" dxfId="273" priority="278" stopIfTrue="1">
      <formula>OR(A305=1,A305=3,A305=5,A305=7,A305=9,A305=12,A305=14,A305=16,A305=18,A305=19,A305=21,A305=23,A305=25,A305=27,A305=30,A305=32,A305=34,A305=36)</formula>
    </cfRule>
    <cfRule type="expression" dxfId="272" priority="279" stopIfTrue="1">
      <formula>ISBLANK(A305)=FALSE</formula>
    </cfRule>
  </conditionalFormatting>
  <conditionalFormatting sqref="A320:A334">
    <cfRule type="expression" dxfId="271" priority="274" stopIfTrue="1">
      <formula>OR(A320=2,A320=4,A320=6,A320=8,A320=10,A320=11,A320=13,A320=15,A320=17,A320=20,A320=22,A320=24,A320=26,A320=28,A320=29,A320=31,A320=33,A320=35)</formula>
    </cfRule>
    <cfRule type="expression" dxfId="270" priority="275" stopIfTrue="1">
      <formula>OR(A320=1,A320=3,A320=5,A320=7,A320=9,A320=12,A320=14,A320=16,A320=18,A320=19,A320=21,A320=23,A320=25,A320=27,A320=30,A320=32,A320=34,A320=36)</formula>
    </cfRule>
    <cfRule type="expression" dxfId="269" priority="276" stopIfTrue="1">
      <formula>ISBLANK(A320)=FALSE</formula>
    </cfRule>
  </conditionalFormatting>
  <conditionalFormatting sqref="A320:A334">
    <cfRule type="expression" dxfId="268" priority="271" stopIfTrue="1">
      <formula>OR(A320=2,A320=4,A320=6,A320=8,A320=10,A320=11,A320=13,A320=15,A320=17,A320=20,A320=22,A320=24,A320=26,A320=28,A320=29,A320=31,A320=33,A320=35)</formula>
    </cfRule>
    <cfRule type="expression" dxfId="267" priority="272" stopIfTrue="1">
      <formula>OR(A320=1,A320=3,A320=5,A320=7,A320=9,A320=12,A320=14,A320=16,A320=18,A320=19,A320=21,A320=23,A320=25,A320=27,A320=30,A320=32,A320=34,A320=36)</formula>
    </cfRule>
    <cfRule type="expression" dxfId="266" priority="273" stopIfTrue="1">
      <formula>ISBLANK(A320)=FALSE</formula>
    </cfRule>
  </conditionalFormatting>
  <conditionalFormatting sqref="A335:A349">
    <cfRule type="expression" dxfId="265" priority="268" stopIfTrue="1">
      <formula>OR(A335=2,A335=4,A335=6,A335=8,A335=10,A335=11,A335=13,A335=15,A335=17,A335=20,A335=22,A335=24,A335=26,A335=28,A335=29,A335=31,A335=33,A335=35)</formula>
    </cfRule>
    <cfRule type="expression" dxfId="264" priority="269" stopIfTrue="1">
      <formula>OR(A335=1,A335=3,A335=5,A335=7,A335=9,A335=12,A335=14,A335=16,A335=18,A335=19,A335=21,A335=23,A335=25,A335=27,A335=30,A335=32,A335=34,A335=36)</formula>
    </cfRule>
    <cfRule type="expression" dxfId="263" priority="270" stopIfTrue="1">
      <formula>ISBLANK(A335)=FALSE</formula>
    </cfRule>
  </conditionalFormatting>
  <conditionalFormatting sqref="A335:A349">
    <cfRule type="expression" dxfId="262" priority="265" stopIfTrue="1">
      <formula>OR(A335=2,A335=4,A335=6,A335=8,A335=10,A335=11,A335=13,A335=15,A335=17,A335=20,A335=22,A335=24,A335=26,A335=28,A335=29,A335=31,A335=33,A335=35)</formula>
    </cfRule>
    <cfRule type="expression" dxfId="261" priority="266" stopIfTrue="1">
      <formula>OR(A335=1,A335=3,A335=5,A335=7,A335=9,A335=12,A335=14,A335=16,A335=18,A335=19,A335=21,A335=23,A335=25,A335=27,A335=30,A335=32,A335=34,A335=36)</formula>
    </cfRule>
    <cfRule type="expression" dxfId="260" priority="267" stopIfTrue="1">
      <formula>ISBLANK(A335)=FALSE</formula>
    </cfRule>
  </conditionalFormatting>
  <conditionalFormatting sqref="A350:A364">
    <cfRule type="expression" dxfId="259" priority="262" stopIfTrue="1">
      <formula>OR(A350=2,A350=4,A350=6,A350=8,A350=10,A350=11,A350=13,A350=15,A350=17,A350=20,A350=22,A350=24,A350=26,A350=28,A350=29,A350=31,A350=33,A350=35)</formula>
    </cfRule>
    <cfRule type="expression" dxfId="258" priority="263" stopIfTrue="1">
      <formula>OR(A350=1,A350=3,A350=5,A350=7,A350=9,A350=12,A350=14,A350=16,A350=18,A350=19,A350=21,A350=23,A350=25,A350=27,A350=30,A350=32,A350=34,A350=36)</formula>
    </cfRule>
    <cfRule type="expression" dxfId="257" priority="264" stopIfTrue="1">
      <formula>ISBLANK(A350)=FALSE</formula>
    </cfRule>
  </conditionalFormatting>
  <conditionalFormatting sqref="A350:A364">
    <cfRule type="expression" dxfId="256" priority="259" stopIfTrue="1">
      <formula>OR(A350=2,A350=4,A350=6,A350=8,A350=10,A350=11,A350=13,A350=15,A350=17,A350=20,A350=22,A350=24,A350=26,A350=28,A350=29,A350=31,A350=33,A350=35)</formula>
    </cfRule>
    <cfRule type="expression" dxfId="255" priority="260" stopIfTrue="1">
      <formula>OR(A350=1,A350=3,A350=5,A350=7,A350=9,A350=12,A350=14,A350=16,A350=18,A350=19,A350=21,A350=23,A350=25,A350=27,A350=30,A350=32,A350=34,A350=36)</formula>
    </cfRule>
    <cfRule type="expression" dxfId="254" priority="261" stopIfTrue="1">
      <formula>ISBLANK(A350)=FALSE</formula>
    </cfRule>
  </conditionalFormatting>
  <conditionalFormatting sqref="A365:A379">
    <cfRule type="expression" dxfId="253" priority="256" stopIfTrue="1">
      <formula>OR(A365=2,A365=4,A365=6,A365=8,A365=10,A365=11,A365=13,A365=15,A365=17,A365=20,A365=22,A365=24,A365=26,A365=28,A365=29,A365=31,A365=33,A365=35)</formula>
    </cfRule>
    <cfRule type="expression" dxfId="252" priority="257" stopIfTrue="1">
      <formula>OR(A365=1,A365=3,A365=5,A365=7,A365=9,A365=12,A365=14,A365=16,A365=18,A365=19,A365=21,A365=23,A365=25,A365=27,A365=30,A365=32,A365=34,A365=36)</formula>
    </cfRule>
    <cfRule type="expression" dxfId="251" priority="258" stopIfTrue="1">
      <formula>ISBLANK(A365)=FALSE</formula>
    </cfRule>
  </conditionalFormatting>
  <conditionalFormatting sqref="A365:A379">
    <cfRule type="expression" dxfId="250" priority="253" stopIfTrue="1">
      <formula>OR(A365=2,A365=4,A365=6,A365=8,A365=10,A365=11,A365=13,A365=15,A365=17,A365=20,A365=22,A365=24,A365=26,A365=28,A365=29,A365=31,A365=33,A365=35)</formula>
    </cfRule>
    <cfRule type="expression" dxfId="249" priority="254" stopIfTrue="1">
      <formula>OR(A365=1,A365=3,A365=5,A365=7,A365=9,A365=12,A365=14,A365=16,A365=18,A365=19,A365=21,A365=23,A365=25,A365=27,A365=30,A365=32,A365=34,A365=36)</formula>
    </cfRule>
    <cfRule type="expression" dxfId="248" priority="255" stopIfTrue="1">
      <formula>ISBLANK(A365)=FALSE</formula>
    </cfRule>
  </conditionalFormatting>
  <conditionalFormatting sqref="A380:A394">
    <cfRule type="expression" dxfId="247" priority="250" stopIfTrue="1">
      <formula>OR(A380=2,A380=4,A380=6,A380=8,A380=10,A380=11,A380=13,A380=15,A380=17,A380=20,A380=22,A380=24,A380=26,A380=28,A380=29,A380=31,A380=33,A380=35)</formula>
    </cfRule>
    <cfRule type="expression" dxfId="246" priority="251" stopIfTrue="1">
      <formula>OR(A380=1,A380=3,A380=5,A380=7,A380=9,A380=12,A380=14,A380=16,A380=18,A380=19,A380=21,A380=23,A380=25,A380=27,A380=30,A380=32,A380=34,A380=36)</formula>
    </cfRule>
    <cfRule type="expression" dxfId="245" priority="252" stopIfTrue="1">
      <formula>ISBLANK(A380)=FALSE</formula>
    </cfRule>
  </conditionalFormatting>
  <conditionalFormatting sqref="A380:A394">
    <cfRule type="expression" dxfId="244" priority="247" stopIfTrue="1">
      <formula>OR(A380=2,A380=4,A380=6,A380=8,A380=10,A380=11,A380=13,A380=15,A380=17,A380=20,A380=22,A380=24,A380=26,A380=28,A380=29,A380=31,A380=33,A380=35)</formula>
    </cfRule>
    <cfRule type="expression" dxfId="243" priority="248" stopIfTrue="1">
      <formula>OR(A380=1,A380=3,A380=5,A380=7,A380=9,A380=12,A380=14,A380=16,A380=18,A380=19,A380=21,A380=23,A380=25,A380=27,A380=30,A380=32,A380=34,A380=36)</formula>
    </cfRule>
    <cfRule type="expression" dxfId="242" priority="249" stopIfTrue="1">
      <formula>ISBLANK(A380)=FALSE</formula>
    </cfRule>
  </conditionalFormatting>
  <conditionalFormatting sqref="A395:A409">
    <cfRule type="expression" dxfId="241" priority="244" stopIfTrue="1">
      <formula>OR(A395=2,A395=4,A395=6,A395=8,A395=10,A395=11,A395=13,A395=15,A395=17,A395=20,A395=22,A395=24,A395=26,A395=28,A395=29,A395=31,A395=33,A395=35)</formula>
    </cfRule>
    <cfRule type="expression" dxfId="240" priority="245" stopIfTrue="1">
      <formula>OR(A395=1,A395=3,A395=5,A395=7,A395=9,A395=12,A395=14,A395=16,A395=18,A395=19,A395=21,A395=23,A395=25,A395=27,A395=30,A395=32,A395=34,A395=36)</formula>
    </cfRule>
    <cfRule type="expression" dxfId="239" priority="246" stopIfTrue="1">
      <formula>ISBLANK(A395)=FALSE</formula>
    </cfRule>
  </conditionalFormatting>
  <conditionalFormatting sqref="A395:A409">
    <cfRule type="expression" dxfId="238" priority="241" stopIfTrue="1">
      <formula>OR(A395=2,A395=4,A395=6,A395=8,A395=10,A395=11,A395=13,A395=15,A395=17,A395=20,A395=22,A395=24,A395=26,A395=28,A395=29,A395=31,A395=33,A395=35)</formula>
    </cfRule>
    <cfRule type="expression" dxfId="237" priority="242" stopIfTrue="1">
      <formula>OR(A395=1,A395=3,A395=5,A395=7,A395=9,A395=12,A395=14,A395=16,A395=18,A395=19,A395=21,A395=23,A395=25,A395=27,A395=30,A395=32,A395=34,A395=36)</formula>
    </cfRule>
    <cfRule type="expression" dxfId="236" priority="243" stopIfTrue="1">
      <formula>ISBLANK(A395)=FALSE</formula>
    </cfRule>
  </conditionalFormatting>
  <conditionalFormatting sqref="A410:A424">
    <cfRule type="expression" dxfId="235" priority="238" stopIfTrue="1">
      <formula>OR(A410=2,A410=4,A410=6,A410=8,A410=10,A410=11,A410=13,A410=15,A410=17,A410=20,A410=22,A410=24,A410=26,A410=28,A410=29,A410=31,A410=33,A410=35)</formula>
    </cfRule>
    <cfRule type="expression" dxfId="234" priority="239" stopIfTrue="1">
      <formula>OR(A410=1,A410=3,A410=5,A410=7,A410=9,A410=12,A410=14,A410=16,A410=18,A410=19,A410=21,A410=23,A410=25,A410=27,A410=30,A410=32,A410=34,A410=36)</formula>
    </cfRule>
    <cfRule type="expression" dxfId="233" priority="240" stopIfTrue="1">
      <formula>ISBLANK(A410)=FALSE</formula>
    </cfRule>
  </conditionalFormatting>
  <conditionalFormatting sqref="A410:A424">
    <cfRule type="expression" dxfId="232" priority="235" stopIfTrue="1">
      <formula>OR(A410=2,A410=4,A410=6,A410=8,A410=10,A410=11,A410=13,A410=15,A410=17,A410=20,A410=22,A410=24,A410=26,A410=28,A410=29,A410=31,A410=33,A410=35)</formula>
    </cfRule>
    <cfRule type="expression" dxfId="231" priority="236" stopIfTrue="1">
      <formula>OR(A410=1,A410=3,A410=5,A410=7,A410=9,A410=12,A410=14,A410=16,A410=18,A410=19,A410=21,A410=23,A410=25,A410=27,A410=30,A410=32,A410=34,A410=36)</formula>
    </cfRule>
    <cfRule type="expression" dxfId="230" priority="237" stopIfTrue="1">
      <formula>ISBLANK(A410)=FALSE</formula>
    </cfRule>
  </conditionalFormatting>
  <conditionalFormatting sqref="A425:A439">
    <cfRule type="expression" dxfId="229" priority="232" stopIfTrue="1">
      <formula>OR(A425=2,A425=4,A425=6,A425=8,A425=10,A425=11,A425=13,A425=15,A425=17,A425=20,A425=22,A425=24,A425=26,A425=28,A425=29,A425=31,A425=33,A425=35)</formula>
    </cfRule>
    <cfRule type="expression" dxfId="228" priority="233" stopIfTrue="1">
      <formula>OR(A425=1,A425=3,A425=5,A425=7,A425=9,A425=12,A425=14,A425=16,A425=18,A425=19,A425=21,A425=23,A425=25,A425=27,A425=30,A425=32,A425=34,A425=36)</formula>
    </cfRule>
    <cfRule type="expression" dxfId="227" priority="234" stopIfTrue="1">
      <formula>ISBLANK(A425)=FALSE</formula>
    </cfRule>
  </conditionalFormatting>
  <conditionalFormatting sqref="A425:A439">
    <cfRule type="expression" dxfId="226" priority="229" stopIfTrue="1">
      <formula>OR(A425=2,A425=4,A425=6,A425=8,A425=10,A425=11,A425=13,A425=15,A425=17,A425=20,A425=22,A425=24,A425=26,A425=28,A425=29,A425=31,A425=33,A425=35)</formula>
    </cfRule>
    <cfRule type="expression" dxfId="225" priority="230" stopIfTrue="1">
      <formula>OR(A425=1,A425=3,A425=5,A425=7,A425=9,A425=12,A425=14,A425=16,A425=18,A425=19,A425=21,A425=23,A425=25,A425=27,A425=30,A425=32,A425=34,A425=36)</formula>
    </cfRule>
    <cfRule type="expression" dxfId="224" priority="231" stopIfTrue="1">
      <formula>ISBLANK(A425)=FALSE</formula>
    </cfRule>
  </conditionalFormatting>
  <conditionalFormatting sqref="A440:A454">
    <cfRule type="expression" dxfId="223" priority="226" stopIfTrue="1">
      <formula>OR(A440=2,A440=4,A440=6,A440=8,A440=10,A440=11,A440=13,A440=15,A440=17,A440=20,A440=22,A440=24,A440=26,A440=28,A440=29,A440=31,A440=33,A440=35)</formula>
    </cfRule>
    <cfRule type="expression" dxfId="222" priority="227" stopIfTrue="1">
      <formula>OR(A440=1,A440=3,A440=5,A440=7,A440=9,A440=12,A440=14,A440=16,A440=18,A440=19,A440=21,A440=23,A440=25,A440=27,A440=30,A440=32,A440=34,A440=36)</formula>
    </cfRule>
    <cfRule type="expression" dxfId="221" priority="228" stopIfTrue="1">
      <formula>ISBLANK(A440)=FALSE</formula>
    </cfRule>
  </conditionalFormatting>
  <conditionalFormatting sqref="A440:A454">
    <cfRule type="expression" dxfId="220" priority="223" stopIfTrue="1">
      <formula>OR(A440=2,A440=4,A440=6,A440=8,A440=10,A440=11,A440=13,A440=15,A440=17,A440=20,A440=22,A440=24,A440=26,A440=28,A440=29,A440=31,A440=33,A440=35)</formula>
    </cfRule>
    <cfRule type="expression" dxfId="219" priority="224" stopIfTrue="1">
      <formula>OR(A440=1,A440=3,A440=5,A440=7,A440=9,A440=12,A440=14,A440=16,A440=18,A440=19,A440=21,A440=23,A440=25,A440=27,A440=30,A440=32,A440=34,A440=36)</formula>
    </cfRule>
    <cfRule type="expression" dxfId="218" priority="225" stopIfTrue="1">
      <formula>ISBLANK(A440)=FALSE</formula>
    </cfRule>
  </conditionalFormatting>
  <conditionalFormatting sqref="A455:A469">
    <cfRule type="expression" dxfId="217" priority="220" stopIfTrue="1">
      <formula>OR(A455=2,A455=4,A455=6,A455=8,A455=10,A455=11,A455=13,A455=15,A455=17,A455=20,A455=22,A455=24,A455=26,A455=28,A455=29,A455=31,A455=33,A455=35)</formula>
    </cfRule>
    <cfRule type="expression" dxfId="216" priority="221" stopIfTrue="1">
      <formula>OR(A455=1,A455=3,A455=5,A455=7,A455=9,A455=12,A455=14,A455=16,A455=18,A455=19,A455=21,A455=23,A455=25,A455=27,A455=30,A455=32,A455=34,A455=36)</formula>
    </cfRule>
    <cfRule type="expression" dxfId="215" priority="222" stopIfTrue="1">
      <formula>ISBLANK(A455)=FALSE</formula>
    </cfRule>
  </conditionalFormatting>
  <conditionalFormatting sqref="A455:A469">
    <cfRule type="expression" dxfId="214" priority="217" stopIfTrue="1">
      <formula>OR(A455=2,A455=4,A455=6,A455=8,A455=10,A455=11,A455=13,A455=15,A455=17,A455=20,A455=22,A455=24,A455=26,A455=28,A455=29,A455=31,A455=33,A455=35)</formula>
    </cfRule>
    <cfRule type="expression" dxfId="213" priority="218" stopIfTrue="1">
      <formula>OR(A455=1,A455=3,A455=5,A455=7,A455=9,A455=12,A455=14,A455=16,A455=18,A455=19,A455=21,A455=23,A455=25,A455=27,A455=30,A455=32,A455=34,A455=36)</formula>
    </cfRule>
    <cfRule type="expression" dxfId="212" priority="219" stopIfTrue="1">
      <formula>ISBLANK(A455)=FALSE</formula>
    </cfRule>
  </conditionalFormatting>
  <conditionalFormatting sqref="A470:A484">
    <cfRule type="expression" dxfId="211" priority="214" stopIfTrue="1">
      <formula>OR(A470=2,A470=4,A470=6,A470=8,A470=10,A470=11,A470=13,A470=15,A470=17,A470=20,A470=22,A470=24,A470=26,A470=28,A470=29,A470=31,A470=33,A470=35)</formula>
    </cfRule>
    <cfRule type="expression" dxfId="210" priority="215" stopIfTrue="1">
      <formula>OR(A470=1,A470=3,A470=5,A470=7,A470=9,A470=12,A470=14,A470=16,A470=18,A470=19,A470=21,A470=23,A470=25,A470=27,A470=30,A470=32,A470=34,A470=36)</formula>
    </cfRule>
    <cfRule type="expression" dxfId="209" priority="216" stopIfTrue="1">
      <formula>ISBLANK(A470)=FALSE</formula>
    </cfRule>
  </conditionalFormatting>
  <conditionalFormatting sqref="A470:A484">
    <cfRule type="expression" dxfId="208" priority="211" stopIfTrue="1">
      <formula>OR(A470=2,A470=4,A470=6,A470=8,A470=10,A470=11,A470=13,A470=15,A470=17,A470=20,A470=22,A470=24,A470=26,A470=28,A470=29,A470=31,A470=33,A470=35)</formula>
    </cfRule>
    <cfRule type="expression" dxfId="207" priority="212" stopIfTrue="1">
      <formula>OR(A470=1,A470=3,A470=5,A470=7,A470=9,A470=12,A470=14,A470=16,A470=18,A470=19,A470=21,A470=23,A470=25,A470=27,A470=30,A470=32,A470=34,A470=36)</formula>
    </cfRule>
    <cfRule type="expression" dxfId="206" priority="213" stopIfTrue="1">
      <formula>ISBLANK(A470)=FALSE</formula>
    </cfRule>
  </conditionalFormatting>
  <conditionalFormatting sqref="A485:A499">
    <cfRule type="expression" dxfId="205" priority="208" stopIfTrue="1">
      <formula>OR(A485=2,A485=4,A485=6,A485=8,A485=10,A485=11,A485=13,A485=15,A485=17,A485=20,A485=22,A485=24,A485=26,A485=28,A485=29,A485=31,A485=33,A485=35)</formula>
    </cfRule>
    <cfRule type="expression" dxfId="204" priority="209" stopIfTrue="1">
      <formula>OR(A485=1,A485=3,A485=5,A485=7,A485=9,A485=12,A485=14,A485=16,A485=18,A485=19,A485=21,A485=23,A485=25,A485=27,A485=30,A485=32,A485=34,A485=36)</formula>
    </cfRule>
    <cfRule type="expression" dxfId="203" priority="210" stopIfTrue="1">
      <formula>ISBLANK(A485)=FALSE</formula>
    </cfRule>
  </conditionalFormatting>
  <conditionalFormatting sqref="A485:A499">
    <cfRule type="expression" dxfId="202" priority="205" stopIfTrue="1">
      <formula>OR(A485=2,A485=4,A485=6,A485=8,A485=10,A485=11,A485=13,A485=15,A485=17,A485=20,A485=22,A485=24,A485=26,A485=28,A485=29,A485=31,A485=33,A485=35)</formula>
    </cfRule>
    <cfRule type="expression" dxfId="201" priority="206" stopIfTrue="1">
      <formula>OR(A485=1,A485=3,A485=5,A485=7,A485=9,A485=12,A485=14,A485=16,A485=18,A485=19,A485=21,A485=23,A485=25,A485=27,A485=30,A485=32,A485=34,A485=36)</formula>
    </cfRule>
    <cfRule type="expression" dxfId="200" priority="207" stopIfTrue="1">
      <formula>ISBLANK(A485)=FALSE</formula>
    </cfRule>
  </conditionalFormatting>
  <conditionalFormatting sqref="BP5:BP19 BP500:BP2026">
    <cfRule type="expression" dxfId="199" priority="202" stopIfTrue="1">
      <formula>OR(BP5=2,BP5=4,BP5=6,BP5=8,BP5=10,BP5=11,BP5=13,BP5=15,BP5=17,BP5=20,BP5=22,BP5=24,BP5=26,BP5=28,BP5=29,BP5=31,BP5=33,BP5=35)</formula>
    </cfRule>
    <cfRule type="expression" dxfId="198" priority="203" stopIfTrue="1">
      <formula>OR(BP5=1,BP5=3,BP5=5,BP5=7,BP5=9,BP5=12,BP5=14,BP5=16,BP5=18,BP5=19,BP5=21,BP5=23,BP5=25,BP5=27,BP5=30,BP5=32,BP5=34,BP5=36)</formula>
    </cfRule>
    <cfRule type="expression" dxfId="197" priority="204" stopIfTrue="1">
      <formula>ISBLANK(BP5)=FALSE</formula>
    </cfRule>
  </conditionalFormatting>
  <conditionalFormatting sqref="BP5:BP19 BP500:BP2026">
    <cfRule type="expression" dxfId="196" priority="199" stopIfTrue="1">
      <formula>OR(BP5=2,BP5=4,BP5=6,BP5=8,BP5=10,BP5=11,BP5=13,BP5=15,BP5=17,BP5=20,BP5=22,BP5=24,BP5=26,BP5=28,BP5=29,BP5=31,BP5=33,BP5=35)</formula>
    </cfRule>
    <cfRule type="expression" dxfId="195" priority="200" stopIfTrue="1">
      <formula>OR(BP5=1,BP5=3,BP5=5,BP5=7,BP5=9,BP5=12,BP5=14,BP5=16,BP5=18,BP5=19,BP5=21,BP5=23,BP5=25,BP5=27,BP5=30,BP5=32,BP5=34,BP5=36)</formula>
    </cfRule>
    <cfRule type="expression" dxfId="194" priority="201" stopIfTrue="1">
      <formula>ISBLANK(BP5)=FALSE</formula>
    </cfRule>
  </conditionalFormatting>
  <conditionalFormatting sqref="BP20:BP34">
    <cfRule type="expression" dxfId="193" priority="196" stopIfTrue="1">
      <formula>OR(BP20=2,BP20=4,BP20=6,BP20=8,BP20=10,BP20=11,BP20=13,BP20=15,BP20=17,BP20=20,BP20=22,BP20=24,BP20=26,BP20=28,BP20=29,BP20=31,BP20=33,BP20=35)</formula>
    </cfRule>
    <cfRule type="expression" dxfId="192" priority="197" stopIfTrue="1">
      <formula>OR(BP20=1,BP20=3,BP20=5,BP20=7,BP20=9,BP20=12,BP20=14,BP20=16,BP20=18,BP20=19,BP20=21,BP20=23,BP20=25,BP20=27,BP20=30,BP20=32,BP20=34,BP20=36)</formula>
    </cfRule>
    <cfRule type="expression" dxfId="191" priority="198" stopIfTrue="1">
      <formula>ISBLANK(BP20)=FALSE</formula>
    </cfRule>
  </conditionalFormatting>
  <conditionalFormatting sqref="BP20:BP34">
    <cfRule type="expression" dxfId="190" priority="193" stopIfTrue="1">
      <formula>OR(BP20=2,BP20=4,BP20=6,BP20=8,BP20=10,BP20=11,BP20=13,BP20=15,BP20=17,BP20=20,BP20=22,BP20=24,BP20=26,BP20=28,BP20=29,BP20=31,BP20=33,BP20=35)</formula>
    </cfRule>
    <cfRule type="expression" dxfId="189" priority="194" stopIfTrue="1">
      <formula>OR(BP20=1,BP20=3,BP20=5,BP20=7,BP20=9,BP20=12,BP20=14,BP20=16,BP20=18,BP20=19,BP20=21,BP20=23,BP20=25,BP20=27,BP20=30,BP20=32,BP20=34,BP20=36)</formula>
    </cfRule>
    <cfRule type="expression" dxfId="188" priority="195" stopIfTrue="1">
      <formula>ISBLANK(BP20)=FALSE</formula>
    </cfRule>
  </conditionalFormatting>
  <conditionalFormatting sqref="BP35:BP49">
    <cfRule type="expression" dxfId="187" priority="190" stopIfTrue="1">
      <formula>OR(BP35=2,BP35=4,BP35=6,BP35=8,BP35=10,BP35=11,BP35=13,BP35=15,BP35=17,BP35=20,BP35=22,BP35=24,BP35=26,BP35=28,BP35=29,BP35=31,BP35=33,BP35=35)</formula>
    </cfRule>
    <cfRule type="expression" dxfId="186" priority="191" stopIfTrue="1">
      <formula>OR(BP35=1,BP35=3,BP35=5,BP35=7,BP35=9,BP35=12,BP35=14,BP35=16,BP35=18,BP35=19,BP35=21,BP35=23,BP35=25,BP35=27,BP35=30,BP35=32,BP35=34,BP35=36)</formula>
    </cfRule>
    <cfRule type="expression" dxfId="185" priority="192" stopIfTrue="1">
      <formula>ISBLANK(BP35)=FALSE</formula>
    </cfRule>
  </conditionalFormatting>
  <conditionalFormatting sqref="BP35:BP49">
    <cfRule type="expression" dxfId="184" priority="187" stopIfTrue="1">
      <formula>OR(BP35=2,BP35=4,BP35=6,BP35=8,BP35=10,BP35=11,BP35=13,BP35=15,BP35=17,BP35=20,BP35=22,BP35=24,BP35=26,BP35=28,BP35=29,BP35=31,BP35=33,BP35=35)</formula>
    </cfRule>
    <cfRule type="expression" dxfId="183" priority="188" stopIfTrue="1">
      <formula>OR(BP35=1,BP35=3,BP35=5,BP35=7,BP35=9,BP35=12,BP35=14,BP35=16,BP35=18,BP35=19,BP35=21,BP35=23,BP35=25,BP35=27,BP35=30,BP35=32,BP35=34,BP35=36)</formula>
    </cfRule>
    <cfRule type="expression" dxfId="182" priority="189" stopIfTrue="1">
      <formula>ISBLANK(BP35)=FALSE</formula>
    </cfRule>
  </conditionalFormatting>
  <conditionalFormatting sqref="BP50:BP64">
    <cfRule type="expression" dxfId="181" priority="184" stopIfTrue="1">
      <formula>OR(BP50=2,BP50=4,BP50=6,BP50=8,BP50=10,BP50=11,BP50=13,BP50=15,BP50=17,BP50=20,BP50=22,BP50=24,BP50=26,BP50=28,BP50=29,BP50=31,BP50=33,BP50=35)</formula>
    </cfRule>
    <cfRule type="expression" dxfId="180" priority="185" stopIfTrue="1">
      <formula>OR(BP50=1,BP50=3,BP50=5,BP50=7,BP50=9,BP50=12,BP50=14,BP50=16,BP50=18,BP50=19,BP50=21,BP50=23,BP50=25,BP50=27,BP50=30,BP50=32,BP50=34,BP50=36)</formula>
    </cfRule>
    <cfRule type="expression" dxfId="179" priority="186" stopIfTrue="1">
      <formula>ISBLANK(BP50)=FALSE</formula>
    </cfRule>
  </conditionalFormatting>
  <conditionalFormatting sqref="BP50:BP64">
    <cfRule type="expression" dxfId="178" priority="181" stopIfTrue="1">
      <formula>OR(BP50=2,BP50=4,BP50=6,BP50=8,BP50=10,BP50=11,BP50=13,BP50=15,BP50=17,BP50=20,BP50=22,BP50=24,BP50=26,BP50=28,BP50=29,BP50=31,BP50=33,BP50=35)</formula>
    </cfRule>
    <cfRule type="expression" dxfId="177" priority="182" stopIfTrue="1">
      <formula>OR(BP50=1,BP50=3,BP50=5,BP50=7,BP50=9,BP50=12,BP50=14,BP50=16,BP50=18,BP50=19,BP50=21,BP50=23,BP50=25,BP50=27,BP50=30,BP50=32,BP50=34,BP50=36)</formula>
    </cfRule>
    <cfRule type="expression" dxfId="176" priority="183" stopIfTrue="1">
      <formula>ISBLANK(BP50)=FALSE</formula>
    </cfRule>
  </conditionalFormatting>
  <conditionalFormatting sqref="BP65:BP79">
    <cfRule type="expression" dxfId="175" priority="178" stopIfTrue="1">
      <formula>OR(BP65=2,BP65=4,BP65=6,BP65=8,BP65=10,BP65=11,BP65=13,BP65=15,BP65=17,BP65=20,BP65=22,BP65=24,BP65=26,BP65=28,BP65=29,BP65=31,BP65=33,BP65=35)</formula>
    </cfRule>
    <cfRule type="expression" dxfId="174" priority="179" stopIfTrue="1">
      <formula>OR(BP65=1,BP65=3,BP65=5,BP65=7,BP65=9,BP65=12,BP65=14,BP65=16,BP65=18,BP65=19,BP65=21,BP65=23,BP65=25,BP65=27,BP65=30,BP65=32,BP65=34,BP65=36)</formula>
    </cfRule>
    <cfRule type="expression" dxfId="173" priority="180" stopIfTrue="1">
      <formula>ISBLANK(BP65)=FALSE</formula>
    </cfRule>
  </conditionalFormatting>
  <conditionalFormatting sqref="BP65:BP79">
    <cfRule type="expression" dxfId="172" priority="175" stopIfTrue="1">
      <formula>OR(BP65=2,BP65=4,BP65=6,BP65=8,BP65=10,BP65=11,BP65=13,BP65=15,BP65=17,BP65=20,BP65=22,BP65=24,BP65=26,BP65=28,BP65=29,BP65=31,BP65=33,BP65=35)</formula>
    </cfRule>
    <cfRule type="expression" dxfId="171" priority="176" stopIfTrue="1">
      <formula>OR(BP65=1,BP65=3,BP65=5,BP65=7,BP65=9,BP65=12,BP65=14,BP65=16,BP65=18,BP65=19,BP65=21,BP65=23,BP65=25,BP65=27,BP65=30,BP65=32,BP65=34,BP65=36)</formula>
    </cfRule>
    <cfRule type="expression" dxfId="170" priority="177" stopIfTrue="1">
      <formula>ISBLANK(BP65)=FALSE</formula>
    </cfRule>
  </conditionalFormatting>
  <conditionalFormatting sqref="BP80:BP94">
    <cfRule type="expression" dxfId="169" priority="172" stopIfTrue="1">
      <formula>OR(BP80=2,BP80=4,BP80=6,BP80=8,BP80=10,BP80=11,BP80=13,BP80=15,BP80=17,BP80=20,BP80=22,BP80=24,BP80=26,BP80=28,BP80=29,BP80=31,BP80=33,BP80=35)</formula>
    </cfRule>
    <cfRule type="expression" dxfId="168" priority="173" stopIfTrue="1">
      <formula>OR(BP80=1,BP80=3,BP80=5,BP80=7,BP80=9,BP80=12,BP80=14,BP80=16,BP80=18,BP80=19,BP80=21,BP80=23,BP80=25,BP80=27,BP80=30,BP80=32,BP80=34,BP80=36)</formula>
    </cfRule>
    <cfRule type="expression" dxfId="167" priority="174" stopIfTrue="1">
      <formula>ISBLANK(BP80)=FALSE</formula>
    </cfRule>
  </conditionalFormatting>
  <conditionalFormatting sqref="BP80:BP94">
    <cfRule type="expression" dxfId="166" priority="169" stopIfTrue="1">
      <formula>OR(BP80=2,BP80=4,BP80=6,BP80=8,BP80=10,BP80=11,BP80=13,BP80=15,BP80=17,BP80=20,BP80=22,BP80=24,BP80=26,BP80=28,BP80=29,BP80=31,BP80=33,BP80=35)</formula>
    </cfRule>
    <cfRule type="expression" dxfId="165" priority="170" stopIfTrue="1">
      <formula>OR(BP80=1,BP80=3,BP80=5,BP80=7,BP80=9,BP80=12,BP80=14,BP80=16,BP80=18,BP80=19,BP80=21,BP80=23,BP80=25,BP80=27,BP80=30,BP80=32,BP80=34,BP80=36)</formula>
    </cfRule>
    <cfRule type="expression" dxfId="164" priority="171" stopIfTrue="1">
      <formula>ISBLANK(BP80)=FALSE</formula>
    </cfRule>
  </conditionalFormatting>
  <conditionalFormatting sqref="BP95:BP109">
    <cfRule type="expression" dxfId="163" priority="166" stopIfTrue="1">
      <formula>OR(BP95=2,BP95=4,BP95=6,BP95=8,BP95=10,BP95=11,BP95=13,BP95=15,BP95=17,BP95=20,BP95=22,BP95=24,BP95=26,BP95=28,BP95=29,BP95=31,BP95=33,BP95=35)</formula>
    </cfRule>
    <cfRule type="expression" dxfId="162" priority="167" stopIfTrue="1">
      <formula>OR(BP95=1,BP95=3,BP95=5,BP95=7,BP95=9,BP95=12,BP95=14,BP95=16,BP95=18,BP95=19,BP95=21,BP95=23,BP95=25,BP95=27,BP95=30,BP95=32,BP95=34,BP95=36)</formula>
    </cfRule>
    <cfRule type="expression" dxfId="161" priority="168" stopIfTrue="1">
      <formula>ISBLANK(BP95)=FALSE</formula>
    </cfRule>
  </conditionalFormatting>
  <conditionalFormatting sqref="BP95:BP109">
    <cfRule type="expression" dxfId="160" priority="163" stopIfTrue="1">
      <formula>OR(BP95=2,BP95=4,BP95=6,BP95=8,BP95=10,BP95=11,BP95=13,BP95=15,BP95=17,BP95=20,BP95=22,BP95=24,BP95=26,BP95=28,BP95=29,BP95=31,BP95=33,BP95=35)</formula>
    </cfRule>
    <cfRule type="expression" dxfId="159" priority="164" stopIfTrue="1">
      <formula>OR(BP95=1,BP95=3,BP95=5,BP95=7,BP95=9,BP95=12,BP95=14,BP95=16,BP95=18,BP95=19,BP95=21,BP95=23,BP95=25,BP95=27,BP95=30,BP95=32,BP95=34,BP95=36)</formula>
    </cfRule>
    <cfRule type="expression" dxfId="158" priority="165" stopIfTrue="1">
      <formula>ISBLANK(BP95)=FALSE</formula>
    </cfRule>
  </conditionalFormatting>
  <conditionalFormatting sqref="BP110:BP124">
    <cfRule type="expression" dxfId="157" priority="160" stopIfTrue="1">
      <formula>OR(BP110=2,BP110=4,BP110=6,BP110=8,BP110=10,BP110=11,BP110=13,BP110=15,BP110=17,BP110=20,BP110=22,BP110=24,BP110=26,BP110=28,BP110=29,BP110=31,BP110=33,BP110=35)</formula>
    </cfRule>
    <cfRule type="expression" dxfId="156" priority="161" stopIfTrue="1">
      <formula>OR(BP110=1,BP110=3,BP110=5,BP110=7,BP110=9,BP110=12,BP110=14,BP110=16,BP110=18,BP110=19,BP110=21,BP110=23,BP110=25,BP110=27,BP110=30,BP110=32,BP110=34,BP110=36)</formula>
    </cfRule>
    <cfRule type="expression" dxfId="155" priority="162" stopIfTrue="1">
      <formula>ISBLANK(BP110)=FALSE</formula>
    </cfRule>
  </conditionalFormatting>
  <conditionalFormatting sqref="BP110:BP124">
    <cfRule type="expression" dxfId="154" priority="157" stopIfTrue="1">
      <formula>OR(BP110=2,BP110=4,BP110=6,BP110=8,BP110=10,BP110=11,BP110=13,BP110=15,BP110=17,BP110=20,BP110=22,BP110=24,BP110=26,BP110=28,BP110=29,BP110=31,BP110=33,BP110=35)</formula>
    </cfRule>
    <cfRule type="expression" dxfId="153" priority="158" stopIfTrue="1">
      <formula>OR(BP110=1,BP110=3,BP110=5,BP110=7,BP110=9,BP110=12,BP110=14,BP110=16,BP110=18,BP110=19,BP110=21,BP110=23,BP110=25,BP110=27,BP110=30,BP110=32,BP110=34,BP110=36)</formula>
    </cfRule>
    <cfRule type="expression" dxfId="152" priority="159" stopIfTrue="1">
      <formula>ISBLANK(BP110)=FALSE</formula>
    </cfRule>
  </conditionalFormatting>
  <conditionalFormatting sqref="BP125:BP139">
    <cfRule type="expression" dxfId="151" priority="154" stopIfTrue="1">
      <formula>OR(BP125=2,BP125=4,BP125=6,BP125=8,BP125=10,BP125=11,BP125=13,BP125=15,BP125=17,BP125=20,BP125=22,BP125=24,BP125=26,BP125=28,BP125=29,BP125=31,BP125=33,BP125=35)</formula>
    </cfRule>
    <cfRule type="expression" dxfId="150" priority="155" stopIfTrue="1">
      <formula>OR(BP125=1,BP125=3,BP125=5,BP125=7,BP125=9,BP125=12,BP125=14,BP125=16,BP125=18,BP125=19,BP125=21,BP125=23,BP125=25,BP125=27,BP125=30,BP125=32,BP125=34,BP125=36)</formula>
    </cfRule>
    <cfRule type="expression" dxfId="149" priority="156" stopIfTrue="1">
      <formula>ISBLANK(BP125)=FALSE</formula>
    </cfRule>
  </conditionalFormatting>
  <conditionalFormatting sqref="BP125:BP139">
    <cfRule type="expression" dxfId="148" priority="151" stopIfTrue="1">
      <formula>OR(BP125=2,BP125=4,BP125=6,BP125=8,BP125=10,BP125=11,BP125=13,BP125=15,BP125=17,BP125=20,BP125=22,BP125=24,BP125=26,BP125=28,BP125=29,BP125=31,BP125=33,BP125=35)</formula>
    </cfRule>
    <cfRule type="expression" dxfId="147" priority="152" stopIfTrue="1">
      <formula>OR(BP125=1,BP125=3,BP125=5,BP125=7,BP125=9,BP125=12,BP125=14,BP125=16,BP125=18,BP125=19,BP125=21,BP125=23,BP125=25,BP125=27,BP125=30,BP125=32,BP125=34,BP125=36)</formula>
    </cfRule>
    <cfRule type="expression" dxfId="146" priority="153" stopIfTrue="1">
      <formula>ISBLANK(BP125)=FALSE</formula>
    </cfRule>
  </conditionalFormatting>
  <conditionalFormatting sqref="BP140:BP154">
    <cfRule type="expression" dxfId="145" priority="148" stopIfTrue="1">
      <formula>OR(BP140=2,BP140=4,BP140=6,BP140=8,BP140=10,BP140=11,BP140=13,BP140=15,BP140=17,BP140=20,BP140=22,BP140=24,BP140=26,BP140=28,BP140=29,BP140=31,BP140=33,BP140=35)</formula>
    </cfRule>
    <cfRule type="expression" dxfId="144" priority="149" stopIfTrue="1">
      <formula>OR(BP140=1,BP140=3,BP140=5,BP140=7,BP140=9,BP140=12,BP140=14,BP140=16,BP140=18,BP140=19,BP140=21,BP140=23,BP140=25,BP140=27,BP140=30,BP140=32,BP140=34,BP140=36)</formula>
    </cfRule>
    <cfRule type="expression" dxfId="143" priority="150" stopIfTrue="1">
      <formula>ISBLANK(BP140)=FALSE</formula>
    </cfRule>
  </conditionalFormatting>
  <conditionalFormatting sqref="BP140:BP154">
    <cfRule type="expression" dxfId="142" priority="145" stopIfTrue="1">
      <formula>OR(BP140=2,BP140=4,BP140=6,BP140=8,BP140=10,BP140=11,BP140=13,BP140=15,BP140=17,BP140=20,BP140=22,BP140=24,BP140=26,BP140=28,BP140=29,BP140=31,BP140=33,BP140=35)</formula>
    </cfRule>
    <cfRule type="expression" dxfId="141" priority="146" stopIfTrue="1">
      <formula>OR(BP140=1,BP140=3,BP140=5,BP140=7,BP140=9,BP140=12,BP140=14,BP140=16,BP140=18,BP140=19,BP140=21,BP140=23,BP140=25,BP140=27,BP140=30,BP140=32,BP140=34,BP140=36)</formula>
    </cfRule>
    <cfRule type="expression" dxfId="140" priority="147" stopIfTrue="1">
      <formula>ISBLANK(BP140)=FALSE</formula>
    </cfRule>
  </conditionalFormatting>
  <conditionalFormatting sqref="BP155:BP169">
    <cfRule type="expression" dxfId="139" priority="142" stopIfTrue="1">
      <formula>OR(BP155=2,BP155=4,BP155=6,BP155=8,BP155=10,BP155=11,BP155=13,BP155=15,BP155=17,BP155=20,BP155=22,BP155=24,BP155=26,BP155=28,BP155=29,BP155=31,BP155=33,BP155=35)</formula>
    </cfRule>
    <cfRule type="expression" dxfId="138" priority="143" stopIfTrue="1">
      <formula>OR(BP155=1,BP155=3,BP155=5,BP155=7,BP155=9,BP155=12,BP155=14,BP155=16,BP155=18,BP155=19,BP155=21,BP155=23,BP155=25,BP155=27,BP155=30,BP155=32,BP155=34,BP155=36)</formula>
    </cfRule>
    <cfRule type="expression" dxfId="137" priority="144" stopIfTrue="1">
      <formula>ISBLANK(BP155)=FALSE</formula>
    </cfRule>
  </conditionalFormatting>
  <conditionalFormatting sqref="BP155:BP169">
    <cfRule type="expression" dxfId="136" priority="139" stopIfTrue="1">
      <formula>OR(BP155=2,BP155=4,BP155=6,BP155=8,BP155=10,BP155=11,BP155=13,BP155=15,BP155=17,BP155=20,BP155=22,BP155=24,BP155=26,BP155=28,BP155=29,BP155=31,BP155=33,BP155=35)</formula>
    </cfRule>
    <cfRule type="expression" dxfId="135" priority="140" stopIfTrue="1">
      <formula>OR(BP155=1,BP155=3,BP155=5,BP155=7,BP155=9,BP155=12,BP155=14,BP155=16,BP155=18,BP155=19,BP155=21,BP155=23,BP155=25,BP155=27,BP155=30,BP155=32,BP155=34,BP155=36)</formula>
    </cfRule>
    <cfRule type="expression" dxfId="134" priority="141" stopIfTrue="1">
      <formula>ISBLANK(BP155)=FALSE</formula>
    </cfRule>
  </conditionalFormatting>
  <conditionalFormatting sqref="BP170:BP184">
    <cfRule type="expression" dxfId="133" priority="136" stopIfTrue="1">
      <formula>OR(BP170=2,BP170=4,BP170=6,BP170=8,BP170=10,BP170=11,BP170=13,BP170=15,BP170=17,BP170=20,BP170=22,BP170=24,BP170=26,BP170=28,BP170=29,BP170=31,BP170=33,BP170=35)</formula>
    </cfRule>
    <cfRule type="expression" dxfId="132" priority="137" stopIfTrue="1">
      <formula>OR(BP170=1,BP170=3,BP170=5,BP170=7,BP170=9,BP170=12,BP170=14,BP170=16,BP170=18,BP170=19,BP170=21,BP170=23,BP170=25,BP170=27,BP170=30,BP170=32,BP170=34,BP170=36)</formula>
    </cfRule>
    <cfRule type="expression" dxfId="131" priority="138" stopIfTrue="1">
      <formula>ISBLANK(BP170)=FALSE</formula>
    </cfRule>
  </conditionalFormatting>
  <conditionalFormatting sqref="BP170:BP184">
    <cfRule type="expression" dxfId="130" priority="133" stopIfTrue="1">
      <formula>OR(BP170=2,BP170=4,BP170=6,BP170=8,BP170=10,BP170=11,BP170=13,BP170=15,BP170=17,BP170=20,BP170=22,BP170=24,BP170=26,BP170=28,BP170=29,BP170=31,BP170=33,BP170=35)</formula>
    </cfRule>
    <cfRule type="expression" dxfId="129" priority="134" stopIfTrue="1">
      <formula>OR(BP170=1,BP170=3,BP170=5,BP170=7,BP170=9,BP170=12,BP170=14,BP170=16,BP170=18,BP170=19,BP170=21,BP170=23,BP170=25,BP170=27,BP170=30,BP170=32,BP170=34,BP170=36)</formula>
    </cfRule>
    <cfRule type="expression" dxfId="128" priority="135" stopIfTrue="1">
      <formula>ISBLANK(BP170)=FALSE</formula>
    </cfRule>
  </conditionalFormatting>
  <conditionalFormatting sqref="BP185:BP199">
    <cfRule type="expression" dxfId="127" priority="130" stopIfTrue="1">
      <formula>OR(BP185=2,BP185=4,BP185=6,BP185=8,BP185=10,BP185=11,BP185=13,BP185=15,BP185=17,BP185=20,BP185=22,BP185=24,BP185=26,BP185=28,BP185=29,BP185=31,BP185=33,BP185=35)</formula>
    </cfRule>
    <cfRule type="expression" dxfId="126" priority="131" stopIfTrue="1">
      <formula>OR(BP185=1,BP185=3,BP185=5,BP185=7,BP185=9,BP185=12,BP185=14,BP185=16,BP185=18,BP185=19,BP185=21,BP185=23,BP185=25,BP185=27,BP185=30,BP185=32,BP185=34,BP185=36)</formula>
    </cfRule>
    <cfRule type="expression" dxfId="125" priority="132" stopIfTrue="1">
      <formula>ISBLANK(BP185)=FALSE</formula>
    </cfRule>
  </conditionalFormatting>
  <conditionalFormatting sqref="BP185:BP199">
    <cfRule type="expression" dxfId="124" priority="127" stopIfTrue="1">
      <formula>OR(BP185=2,BP185=4,BP185=6,BP185=8,BP185=10,BP185=11,BP185=13,BP185=15,BP185=17,BP185=20,BP185=22,BP185=24,BP185=26,BP185=28,BP185=29,BP185=31,BP185=33,BP185=35)</formula>
    </cfRule>
    <cfRule type="expression" dxfId="123" priority="128" stopIfTrue="1">
      <formula>OR(BP185=1,BP185=3,BP185=5,BP185=7,BP185=9,BP185=12,BP185=14,BP185=16,BP185=18,BP185=19,BP185=21,BP185=23,BP185=25,BP185=27,BP185=30,BP185=32,BP185=34,BP185=36)</formula>
    </cfRule>
    <cfRule type="expression" dxfId="122" priority="129" stopIfTrue="1">
      <formula>ISBLANK(BP185)=FALSE</formula>
    </cfRule>
  </conditionalFormatting>
  <conditionalFormatting sqref="BP200:BP214">
    <cfRule type="expression" dxfId="121" priority="124" stopIfTrue="1">
      <formula>OR(BP200=2,BP200=4,BP200=6,BP200=8,BP200=10,BP200=11,BP200=13,BP200=15,BP200=17,BP200=20,BP200=22,BP200=24,BP200=26,BP200=28,BP200=29,BP200=31,BP200=33,BP200=35)</formula>
    </cfRule>
    <cfRule type="expression" dxfId="120" priority="125" stopIfTrue="1">
      <formula>OR(BP200=1,BP200=3,BP200=5,BP200=7,BP200=9,BP200=12,BP200=14,BP200=16,BP200=18,BP200=19,BP200=21,BP200=23,BP200=25,BP200=27,BP200=30,BP200=32,BP200=34,BP200=36)</formula>
    </cfRule>
    <cfRule type="expression" dxfId="119" priority="126" stopIfTrue="1">
      <formula>ISBLANK(BP200)=FALSE</formula>
    </cfRule>
  </conditionalFormatting>
  <conditionalFormatting sqref="BP200:BP214">
    <cfRule type="expression" dxfId="118" priority="121" stopIfTrue="1">
      <formula>OR(BP200=2,BP200=4,BP200=6,BP200=8,BP200=10,BP200=11,BP200=13,BP200=15,BP200=17,BP200=20,BP200=22,BP200=24,BP200=26,BP200=28,BP200=29,BP200=31,BP200=33,BP200=35)</formula>
    </cfRule>
    <cfRule type="expression" dxfId="117" priority="122" stopIfTrue="1">
      <formula>OR(BP200=1,BP200=3,BP200=5,BP200=7,BP200=9,BP200=12,BP200=14,BP200=16,BP200=18,BP200=19,BP200=21,BP200=23,BP200=25,BP200=27,BP200=30,BP200=32,BP200=34,BP200=36)</formula>
    </cfRule>
    <cfRule type="expression" dxfId="116" priority="123" stopIfTrue="1">
      <formula>ISBLANK(BP200)=FALSE</formula>
    </cfRule>
  </conditionalFormatting>
  <conditionalFormatting sqref="BP215:BP229">
    <cfRule type="expression" dxfId="115" priority="118" stopIfTrue="1">
      <formula>OR(BP215=2,BP215=4,BP215=6,BP215=8,BP215=10,BP215=11,BP215=13,BP215=15,BP215=17,BP215=20,BP215=22,BP215=24,BP215=26,BP215=28,BP215=29,BP215=31,BP215=33,BP215=35)</formula>
    </cfRule>
    <cfRule type="expression" dxfId="114" priority="119" stopIfTrue="1">
      <formula>OR(BP215=1,BP215=3,BP215=5,BP215=7,BP215=9,BP215=12,BP215=14,BP215=16,BP215=18,BP215=19,BP215=21,BP215=23,BP215=25,BP215=27,BP215=30,BP215=32,BP215=34,BP215=36)</formula>
    </cfRule>
    <cfRule type="expression" dxfId="113" priority="120" stopIfTrue="1">
      <formula>ISBLANK(BP215)=FALSE</formula>
    </cfRule>
  </conditionalFormatting>
  <conditionalFormatting sqref="BP215:BP229">
    <cfRule type="expression" dxfId="112" priority="115" stopIfTrue="1">
      <formula>OR(BP215=2,BP215=4,BP215=6,BP215=8,BP215=10,BP215=11,BP215=13,BP215=15,BP215=17,BP215=20,BP215=22,BP215=24,BP215=26,BP215=28,BP215=29,BP215=31,BP215=33,BP215=35)</formula>
    </cfRule>
    <cfRule type="expression" dxfId="111" priority="116" stopIfTrue="1">
      <formula>OR(BP215=1,BP215=3,BP215=5,BP215=7,BP215=9,BP215=12,BP215=14,BP215=16,BP215=18,BP215=19,BP215=21,BP215=23,BP215=25,BP215=27,BP215=30,BP215=32,BP215=34,BP215=36)</formula>
    </cfRule>
    <cfRule type="expression" dxfId="110" priority="117" stopIfTrue="1">
      <formula>ISBLANK(BP215)=FALSE</formula>
    </cfRule>
  </conditionalFormatting>
  <conditionalFormatting sqref="BP230:BP244">
    <cfRule type="expression" dxfId="109" priority="112" stopIfTrue="1">
      <formula>OR(BP230=2,BP230=4,BP230=6,BP230=8,BP230=10,BP230=11,BP230=13,BP230=15,BP230=17,BP230=20,BP230=22,BP230=24,BP230=26,BP230=28,BP230=29,BP230=31,BP230=33,BP230=35)</formula>
    </cfRule>
    <cfRule type="expression" dxfId="108" priority="113" stopIfTrue="1">
      <formula>OR(BP230=1,BP230=3,BP230=5,BP230=7,BP230=9,BP230=12,BP230=14,BP230=16,BP230=18,BP230=19,BP230=21,BP230=23,BP230=25,BP230=27,BP230=30,BP230=32,BP230=34,BP230=36)</formula>
    </cfRule>
    <cfRule type="expression" dxfId="107" priority="114" stopIfTrue="1">
      <formula>ISBLANK(BP230)=FALSE</formula>
    </cfRule>
  </conditionalFormatting>
  <conditionalFormatting sqref="BP230:BP244">
    <cfRule type="expression" dxfId="106" priority="109" stopIfTrue="1">
      <formula>OR(BP230=2,BP230=4,BP230=6,BP230=8,BP230=10,BP230=11,BP230=13,BP230=15,BP230=17,BP230=20,BP230=22,BP230=24,BP230=26,BP230=28,BP230=29,BP230=31,BP230=33,BP230=35)</formula>
    </cfRule>
    <cfRule type="expression" dxfId="105" priority="110" stopIfTrue="1">
      <formula>OR(BP230=1,BP230=3,BP230=5,BP230=7,BP230=9,BP230=12,BP230=14,BP230=16,BP230=18,BP230=19,BP230=21,BP230=23,BP230=25,BP230=27,BP230=30,BP230=32,BP230=34,BP230=36)</formula>
    </cfRule>
    <cfRule type="expression" dxfId="104" priority="111" stopIfTrue="1">
      <formula>ISBLANK(BP230)=FALSE</formula>
    </cfRule>
  </conditionalFormatting>
  <conditionalFormatting sqref="BP245:BP259">
    <cfRule type="expression" dxfId="103" priority="106" stopIfTrue="1">
      <formula>OR(BP245=2,BP245=4,BP245=6,BP245=8,BP245=10,BP245=11,BP245=13,BP245=15,BP245=17,BP245=20,BP245=22,BP245=24,BP245=26,BP245=28,BP245=29,BP245=31,BP245=33,BP245=35)</formula>
    </cfRule>
    <cfRule type="expression" dxfId="102" priority="107" stopIfTrue="1">
      <formula>OR(BP245=1,BP245=3,BP245=5,BP245=7,BP245=9,BP245=12,BP245=14,BP245=16,BP245=18,BP245=19,BP245=21,BP245=23,BP245=25,BP245=27,BP245=30,BP245=32,BP245=34,BP245=36)</formula>
    </cfRule>
    <cfRule type="expression" dxfId="101" priority="108" stopIfTrue="1">
      <formula>ISBLANK(BP245)=FALSE</formula>
    </cfRule>
  </conditionalFormatting>
  <conditionalFormatting sqref="BP245:BP259">
    <cfRule type="expression" dxfId="100" priority="103" stopIfTrue="1">
      <formula>OR(BP245=2,BP245=4,BP245=6,BP245=8,BP245=10,BP245=11,BP245=13,BP245=15,BP245=17,BP245=20,BP245=22,BP245=24,BP245=26,BP245=28,BP245=29,BP245=31,BP245=33,BP245=35)</formula>
    </cfRule>
    <cfRule type="expression" dxfId="99" priority="104" stopIfTrue="1">
      <formula>OR(BP245=1,BP245=3,BP245=5,BP245=7,BP245=9,BP245=12,BP245=14,BP245=16,BP245=18,BP245=19,BP245=21,BP245=23,BP245=25,BP245=27,BP245=30,BP245=32,BP245=34,BP245=36)</formula>
    </cfRule>
    <cfRule type="expression" dxfId="98" priority="105" stopIfTrue="1">
      <formula>ISBLANK(BP245)=FALSE</formula>
    </cfRule>
  </conditionalFormatting>
  <conditionalFormatting sqref="BP260:BP274">
    <cfRule type="expression" dxfId="97" priority="100" stopIfTrue="1">
      <formula>OR(BP260=2,BP260=4,BP260=6,BP260=8,BP260=10,BP260=11,BP260=13,BP260=15,BP260=17,BP260=20,BP260=22,BP260=24,BP260=26,BP260=28,BP260=29,BP260=31,BP260=33,BP260=35)</formula>
    </cfRule>
    <cfRule type="expression" dxfId="96" priority="101" stopIfTrue="1">
      <formula>OR(BP260=1,BP260=3,BP260=5,BP260=7,BP260=9,BP260=12,BP260=14,BP260=16,BP260=18,BP260=19,BP260=21,BP260=23,BP260=25,BP260=27,BP260=30,BP260=32,BP260=34,BP260=36)</formula>
    </cfRule>
    <cfRule type="expression" dxfId="95" priority="102" stopIfTrue="1">
      <formula>ISBLANK(BP260)=FALSE</formula>
    </cfRule>
  </conditionalFormatting>
  <conditionalFormatting sqref="BP260:BP274">
    <cfRule type="expression" dxfId="94" priority="97" stopIfTrue="1">
      <formula>OR(BP260=2,BP260=4,BP260=6,BP260=8,BP260=10,BP260=11,BP260=13,BP260=15,BP260=17,BP260=20,BP260=22,BP260=24,BP260=26,BP260=28,BP260=29,BP260=31,BP260=33,BP260=35)</formula>
    </cfRule>
    <cfRule type="expression" dxfId="93" priority="98" stopIfTrue="1">
      <formula>OR(BP260=1,BP260=3,BP260=5,BP260=7,BP260=9,BP260=12,BP260=14,BP260=16,BP260=18,BP260=19,BP260=21,BP260=23,BP260=25,BP260=27,BP260=30,BP260=32,BP260=34,BP260=36)</formula>
    </cfRule>
    <cfRule type="expression" dxfId="92" priority="99" stopIfTrue="1">
      <formula>ISBLANK(BP260)=FALSE</formula>
    </cfRule>
  </conditionalFormatting>
  <conditionalFormatting sqref="BP275:BP289">
    <cfRule type="expression" dxfId="91" priority="94" stopIfTrue="1">
      <formula>OR(BP275=2,BP275=4,BP275=6,BP275=8,BP275=10,BP275=11,BP275=13,BP275=15,BP275=17,BP275=20,BP275=22,BP275=24,BP275=26,BP275=28,BP275=29,BP275=31,BP275=33,BP275=35)</formula>
    </cfRule>
    <cfRule type="expression" dxfId="90" priority="95" stopIfTrue="1">
      <formula>OR(BP275=1,BP275=3,BP275=5,BP275=7,BP275=9,BP275=12,BP275=14,BP275=16,BP275=18,BP275=19,BP275=21,BP275=23,BP275=25,BP275=27,BP275=30,BP275=32,BP275=34,BP275=36)</formula>
    </cfRule>
    <cfRule type="expression" dxfId="89" priority="96" stopIfTrue="1">
      <formula>ISBLANK(BP275)=FALSE</formula>
    </cfRule>
  </conditionalFormatting>
  <conditionalFormatting sqref="BP275:BP289">
    <cfRule type="expression" dxfId="88" priority="91" stopIfTrue="1">
      <formula>OR(BP275=2,BP275=4,BP275=6,BP275=8,BP275=10,BP275=11,BP275=13,BP275=15,BP275=17,BP275=20,BP275=22,BP275=24,BP275=26,BP275=28,BP275=29,BP275=31,BP275=33,BP275=35)</formula>
    </cfRule>
    <cfRule type="expression" dxfId="87" priority="92" stopIfTrue="1">
      <formula>OR(BP275=1,BP275=3,BP275=5,BP275=7,BP275=9,BP275=12,BP275=14,BP275=16,BP275=18,BP275=19,BP275=21,BP275=23,BP275=25,BP275=27,BP275=30,BP275=32,BP275=34,BP275=36)</formula>
    </cfRule>
    <cfRule type="expression" dxfId="86" priority="93" stopIfTrue="1">
      <formula>ISBLANK(BP275)=FALSE</formula>
    </cfRule>
  </conditionalFormatting>
  <conditionalFormatting sqref="BP290:BP304">
    <cfRule type="expression" dxfId="85" priority="88" stopIfTrue="1">
      <formula>OR(BP290=2,BP290=4,BP290=6,BP290=8,BP290=10,BP290=11,BP290=13,BP290=15,BP290=17,BP290=20,BP290=22,BP290=24,BP290=26,BP290=28,BP290=29,BP290=31,BP290=33,BP290=35)</formula>
    </cfRule>
    <cfRule type="expression" dxfId="84" priority="89" stopIfTrue="1">
      <formula>OR(BP290=1,BP290=3,BP290=5,BP290=7,BP290=9,BP290=12,BP290=14,BP290=16,BP290=18,BP290=19,BP290=21,BP290=23,BP290=25,BP290=27,BP290=30,BP290=32,BP290=34,BP290=36)</formula>
    </cfRule>
    <cfRule type="expression" dxfId="83" priority="90" stopIfTrue="1">
      <formula>ISBLANK(BP290)=FALSE</formula>
    </cfRule>
  </conditionalFormatting>
  <conditionalFormatting sqref="BP290:BP304">
    <cfRule type="expression" dxfId="82" priority="85" stopIfTrue="1">
      <formula>OR(BP290=2,BP290=4,BP290=6,BP290=8,BP290=10,BP290=11,BP290=13,BP290=15,BP290=17,BP290=20,BP290=22,BP290=24,BP290=26,BP290=28,BP290=29,BP290=31,BP290=33,BP290=35)</formula>
    </cfRule>
    <cfRule type="expression" dxfId="81" priority="86" stopIfTrue="1">
      <formula>OR(BP290=1,BP290=3,BP290=5,BP290=7,BP290=9,BP290=12,BP290=14,BP290=16,BP290=18,BP290=19,BP290=21,BP290=23,BP290=25,BP290=27,BP290=30,BP290=32,BP290=34,BP290=36)</formula>
    </cfRule>
    <cfRule type="expression" dxfId="80" priority="87" stopIfTrue="1">
      <formula>ISBLANK(BP290)=FALSE</formula>
    </cfRule>
  </conditionalFormatting>
  <conditionalFormatting sqref="BP305:BP319">
    <cfRule type="expression" dxfId="79" priority="82" stopIfTrue="1">
      <formula>OR(BP305=2,BP305=4,BP305=6,BP305=8,BP305=10,BP305=11,BP305=13,BP305=15,BP305=17,BP305=20,BP305=22,BP305=24,BP305=26,BP305=28,BP305=29,BP305=31,BP305=33,BP305=35)</formula>
    </cfRule>
    <cfRule type="expression" dxfId="78" priority="83" stopIfTrue="1">
      <formula>OR(BP305=1,BP305=3,BP305=5,BP305=7,BP305=9,BP305=12,BP305=14,BP305=16,BP305=18,BP305=19,BP305=21,BP305=23,BP305=25,BP305=27,BP305=30,BP305=32,BP305=34,BP305=36)</formula>
    </cfRule>
    <cfRule type="expression" dxfId="77" priority="84" stopIfTrue="1">
      <formula>ISBLANK(BP305)=FALSE</formula>
    </cfRule>
  </conditionalFormatting>
  <conditionalFormatting sqref="BP305:BP319">
    <cfRule type="expression" dxfId="76" priority="79" stopIfTrue="1">
      <formula>OR(BP305=2,BP305=4,BP305=6,BP305=8,BP305=10,BP305=11,BP305=13,BP305=15,BP305=17,BP305=20,BP305=22,BP305=24,BP305=26,BP305=28,BP305=29,BP305=31,BP305=33,BP305=35)</formula>
    </cfRule>
    <cfRule type="expression" dxfId="75" priority="80" stopIfTrue="1">
      <formula>OR(BP305=1,BP305=3,BP305=5,BP305=7,BP305=9,BP305=12,BP305=14,BP305=16,BP305=18,BP305=19,BP305=21,BP305=23,BP305=25,BP305=27,BP305=30,BP305=32,BP305=34,BP305=36)</formula>
    </cfRule>
    <cfRule type="expression" dxfId="74" priority="81" stopIfTrue="1">
      <formula>ISBLANK(BP305)=FALSE</formula>
    </cfRule>
  </conditionalFormatting>
  <conditionalFormatting sqref="BP320:BP334">
    <cfRule type="expression" dxfId="73" priority="76" stopIfTrue="1">
      <formula>OR(BP320=2,BP320=4,BP320=6,BP320=8,BP320=10,BP320=11,BP320=13,BP320=15,BP320=17,BP320=20,BP320=22,BP320=24,BP320=26,BP320=28,BP320=29,BP320=31,BP320=33,BP320=35)</formula>
    </cfRule>
    <cfRule type="expression" dxfId="72" priority="77" stopIfTrue="1">
      <formula>OR(BP320=1,BP320=3,BP320=5,BP320=7,BP320=9,BP320=12,BP320=14,BP320=16,BP320=18,BP320=19,BP320=21,BP320=23,BP320=25,BP320=27,BP320=30,BP320=32,BP320=34,BP320=36)</formula>
    </cfRule>
    <cfRule type="expression" dxfId="71" priority="78" stopIfTrue="1">
      <formula>ISBLANK(BP320)=FALSE</formula>
    </cfRule>
  </conditionalFormatting>
  <conditionalFormatting sqref="BP320:BP334">
    <cfRule type="expression" dxfId="70" priority="73" stopIfTrue="1">
      <formula>OR(BP320=2,BP320=4,BP320=6,BP320=8,BP320=10,BP320=11,BP320=13,BP320=15,BP320=17,BP320=20,BP320=22,BP320=24,BP320=26,BP320=28,BP320=29,BP320=31,BP320=33,BP320=35)</formula>
    </cfRule>
    <cfRule type="expression" dxfId="69" priority="74" stopIfTrue="1">
      <formula>OR(BP320=1,BP320=3,BP320=5,BP320=7,BP320=9,BP320=12,BP320=14,BP320=16,BP320=18,BP320=19,BP320=21,BP320=23,BP320=25,BP320=27,BP320=30,BP320=32,BP320=34,BP320=36)</formula>
    </cfRule>
    <cfRule type="expression" dxfId="68" priority="75" stopIfTrue="1">
      <formula>ISBLANK(BP320)=FALSE</formula>
    </cfRule>
  </conditionalFormatting>
  <conditionalFormatting sqref="BP335:BP349">
    <cfRule type="expression" dxfId="67" priority="70" stopIfTrue="1">
      <formula>OR(BP335=2,BP335=4,BP335=6,BP335=8,BP335=10,BP335=11,BP335=13,BP335=15,BP335=17,BP335=20,BP335=22,BP335=24,BP335=26,BP335=28,BP335=29,BP335=31,BP335=33,BP335=35)</formula>
    </cfRule>
    <cfRule type="expression" dxfId="66" priority="71" stopIfTrue="1">
      <formula>OR(BP335=1,BP335=3,BP335=5,BP335=7,BP335=9,BP335=12,BP335=14,BP335=16,BP335=18,BP335=19,BP335=21,BP335=23,BP335=25,BP335=27,BP335=30,BP335=32,BP335=34,BP335=36)</formula>
    </cfRule>
    <cfRule type="expression" dxfId="65" priority="72" stopIfTrue="1">
      <formula>ISBLANK(BP335)=FALSE</formula>
    </cfRule>
  </conditionalFormatting>
  <conditionalFormatting sqref="BP335:BP349">
    <cfRule type="expression" dxfId="64" priority="67" stopIfTrue="1">
      <formula>OR(BP335=2,BP335=4,BP335=6,BP335=8,BP335=10,BP335=11,BP335=13,BP335=15,BP335=17,BP335=20,BP335=22,BP335=24,BP335=26,BP335=28,BP335=29,BP335=31,BP335=33,BP335=35)</formula>
    </cfRule>
    <cfRule type="expression" dxfId="63" priority="68" stopIfTrue="1">
      <formula>OR(BP335=1,BP335=3,BP335=5,BP335=7,BP335=9,BP335=12,BP335=14,BP335=16,BP335=18,BP335=19,BP335=21,BP335=23,BP335=25,BP335=27,BP335=30,BP335=32,BP335=34,BP335=36)</formula>
    </cfRule>
    <cfRule type="expression" dxfId="62" priority="69" stopIfTrue="1">
      <formula>ISBLANK(BP335)=FALSE</formula>
    </cfRule>
  </conditionalFormatting>
  <conditionalFormatting sqref="BP350:BP364">
    <cfRule type="expression" dxfId="61" priority="64" stopIfTrue="1">
      <formula>OR(BP350=2,BP350=4,BP350=6,BP350=8,BP350=10,BP350=11,BP350=13,BP350=15,BP350=17,BP350=20,BP350=22,BP350=24,BP350=26,BP350=28,BP350=29,BP350=31,BP350=33,BP350=35)</formula>
    </cfRule>
    <cfRule type="expression" dxfId="60" priority="65" stopIfTrue="1">
      <formula>OR(BP350=1,BP350=3,BP350=5,BP350=7,BP350=9,BP350=12,BP350=14,BP350=16,BP350=18,BP350=19,BP350=21,BP350=23,BP350=25,BP350=27,BP350=30,BP350=32,BP350=34,BP350=36)</formula>
    </cfRule>
    <cfRule type="expression" dxfId="59" priority="66" stopIfTrue="1">
      <formula>ISBLANK(BP350)=FALSE</formula>
    </cfRule>
  </conditionalFormatting>
  <conditionalFormatting sqref="BP350:BP364">
    <cfRule type="expression" dxfId="58" priority="61" stopIfTrue="1">
      <formula>OR(BP350=2,BP350=4,BP350=6,BP350=8,BP350=10,BP350=11,BP350=13,BP350=15,BP350=17,BP350=20,BP350=22,BP350=24,BP350=26,BP350=28,BP350=29,BP350=31,BP350=33,BP350=35)</formula>
    </cfRule>
    <cfRule type="expression" dxfId="57" priority="62" stopIfTrue="1">
      <formula>OR(BP350=1,BP350=3,BP350=5,BP350=7,BP350=9,BP350=12,BP350=14,BP350=16,BP350=18,BP350=19,BP350=21,BP350=23,BP350=25,BP350=27,BP350=30,BP350=32,BP350=34,BP350=36)</formula>
    </cfRule>
    <cfRule type="expression" dxfId="56" priority="63" stopIfTrue="1">
      <formula>ISBLANK(BP350)=FALSE</formula>
    </cfRule>
  </conditionalFormatting>
  <conditionalFormatting sqref="BP365:BP379">
    <cfRule type="expression" dxfId="55" priority="58" stopIfTrue="1">
      <formula>OR(BP365=2,BP365=4,BP365=6,BP365=8,BP365=10,BP365=11,BP365=13,BP365=15,BP365=17,BP365=20,BP365=22,BP365=24,BP365=26,BP365=28,BP365=29,BP365=31,BP365=33,BP365=35)</formula>
    </cfRule>
    <cfRule type="expression" dxfId="54" priority="59" stopIfTrue="1">
      <formula>OR(BP365=1,BP365=3,BP365=5,BP365=7,BP365=9,BP365=12,BP365=14,BP365=16,BP365=18,BP365=19,BP365=21,BP365=23,BP365=25,BP365=27,BP365=30,BP365=32,BP365=34,BP365=36)</formula>
    </cfRule>
    <cfRule type="expression" dxfId="53" priority="60" stopIfTrue="1">
      <formula>ISBLANK(BP365)=FALSE</formula>
    </cfRule>
  </conditionalFormatting>
  <conditionalFormatting sqref="BP365:BP379">
    <cfRule type="expression" dxfId="52" priority="55" stopIfTrue="1">
      <formula>OR(BP365=2,BP365=4,BP365=6,BP365=8,BP365=10,BP365=11,BP365=13,BP365=15,BP365=17,BP365=20,BP365=22,BP365=24,BP365=26,BP365=28,BP365=29,BP365=31,BP365=33,BP365=35)</formula>
    </cfRule>
    <cfRule type="expression" dxfId="51" priority="56" stopIfTrue="1">
      <formula>OR(BP365=1,BP365=3,BP365=5,BP365=7,BP365=9,BP365=12,BP365=14,BP365=16,BP365=18,BP365=19,BP365=21,BP365=23,BP365=25,BP365=27,BP365=30,BP365=32,BP365=34,BP365=36)</formula>
    </cfRule>
    <cfRule type="expression" dxfId="50" priority="57" stopIfTrue="1">
      <formula>ISBLANK(BP365)=FALSE</formula>
    </cfRule>
  </conditionalFormatting>
  <conditionalFormatting sqref="BP380:BP394">
    <cfRule type="expression" dxfId="49" priority="52" stopIfTrue="1">
      <formula>OR(BP380=2,BP380=4,BP380=6,BP380=8,BP380=10,BP380=11,BP380=13,BP380=15,BP380=17,BP380=20,BP380=22,BP380=24,BP380=26,BP380=28,BP380=29,BP380=31,BP380=33,BP380=35)</formula>
    </cfRule>
    <cfRule type="expression" dxfId="48" priority="53" stopIfTrue="1">
      <formula>OR(BP380=1,BP380=3,BP380=5,BP380=7,BP380=9,BP380=12,BP380=14,BP380=16,BP380=18,BP380=19,BP380=21,BP380=23,BP380=25,BP380=27,BP380=30,BP380=32,BP380=34,BP380=36)</formula>
    </cfRule>
    <cfRule type="expression" dxfId="47" priority="54" stopIfTrue="1">
      <formula>ISBLANK(BP380)=FALSE</formula>
    </cfRule>
  </conditionalFormatting>
  <conditionalFormatting sqref="BP380:BP394">
    <cfRule type="expression" dxfId="46" priority="49" stopIfTrue="1">
      <formula>OR(BP380=2,BP380=4,BP380=6,BP380=8,BP380=10,BP380=11,BP380=13,BP380=15,BP380=17,BP380=20,BP380=22,BP380=24,BP380=26,BP380=28,BP380=29,BP380=31,BP380=33,BP380=35)</formula>
    </cfRule>
    <cfRule type="expression" dxfId="45" priority="50" stopIfTrue="1">
      <formula>OR(BP380=1,BP380=3,BP380=5,BP380=7,BP380=9,BP380=12,BP380=14,BP380=16,BP380=18,BP380=19,BP380=21,BP380=23,BP380=25,BP380=27,BP380=30,BP380=32,BP380=34,BP380=36)</formula>
    </cfRule>
    <cfRule type="expression" dxfId="44" priority="51" stopIfTrue="1">
      <formula>ISBLANK(BP380)=FALSE</formula>
    </cfRule>
  </conditionalFormatting>
  <conditionalFormatting sqref="BP395:BP409">
    <cfRule type="expression" dxfId="43" priority="46" stopIfTrue="1">
      <formula>OR(BP395=2,BP395=4,BP395=6,BP395=8,BP395=10,BP395=11,BP395=13,BP395=15,BP395=17,BP395=20,BP395=22,BP395=24,BP395=26,BP395=28,BP395=29,BP395=31,BP395=33,BP395=35)</formula>
    </cfRule>
    <cfRule type="expression" dxfId="42" priority="47" stopIfTrue="1">
      <formula>OR(BP395=1,BP395=3,BP395=5,BP395=7,BP395=9,BP395=12,BP395=14,BP395=16,BP395=18,BP395=19,BP395=21,BP395=23,BP395=25,BP395=27,BP395=30,BP395=32,BP395=34,BP395=36)</formula>
    </cfRule>
    <cfRule type="expression" dxfId="41" priority="48" stopIfTrue="1">
      <formula>ISBLANK(BP395)=FALSE</formula>
    </cfRule>
  </conditionalFormatting>
  <conditionalFormatting sqref="BP395:BP409">
    <cfRule type="expression" dxfId="40" priority="43" stopIfTrue="1">
      <formula>OR(BP395=2,BP395=4,BP395=6,BP395=8,BP395=10,BP395=11,BP395=13,BP395=15,BP395=17,BP395=20,BP395=22,BP395=24,BP395=26,BP395=28,BP395=29,BP395=31,BP395=33,BP395=35)</formula>
    </cfRule>
    <cfRule type="expression" dxfId="39" priority="44" stopIfTrue="1">
      <formula>OR(BP395=1,BP395=3,BP395=5,BP395=7,BP395=9,BP395=12,BP395=14,BP395=16,BP395=18,BP395=19,BP395=21,BP395=23,BP395=25,BP395=27,BP395=30,BP395=32,BP395=34,BP395=36)</formula>
    </cfRule>
    <cfRule type="expression" dxfId="38" priority="45" stopIfTrue="1">
      <formula>ISBLANK(BP395)=FALSE</formula>
    </cfRule>
  </conditionalFormatting>
  <conditionalFormatting sqref="BP410:BP424">
    <cfRule type="expression" dxfId="37" priority="40" stopIfTrue="1">
      <formula>OR(BP410=2,BP410=4,BP410=6,BP410=8,BP410=10,BP410=11,BP410=13,BP410=15,BP410=17,BP410=20,BP410=22,BP410=24,BP410=26,BP410=28,BP410=29,BP410=31,BP410=33,BP410=35)</formula>
    </cfRule>
    <cfRule type="expression" dxfId="36" priority="41" stopIfTrue="1">
      <formula>OR(BP410=1,BP410=3,BP410=5,BP410=7,BP410=9,BP410=12,BP410=14,BP410=16,BP410=18,BP410=19,BP410=21,BP410=23,BP410=25,BP410=27,BP410=30,BP410=32,BP410=34,BP410=36)</formula>
    </cfRule>
    <cfRule type="expression" dxfId="35" priority="42" stopIfTrue="1">
      <formula>ISBLANK(BP410)=FALSE</formula>
    </cfRule>
  </conditionalFormatting>
  <conditionalFormatting sqref="BP410:BP424">
    <cfRule type="expression" dxfId="34" priority="37" stopIfTrue="1">
      <formula>OR(BP410=2,BP410=4,BP410=6,BP410=8,BP410=10,BP410=11,BP410=13,BP410=15,BP410=17,BP410=20,BP410=22,BP410=24,BP410=26,BP410=28,BP410=29,BP410=31,BP410=33,BP410=35)</formula>
    </cfRule>
    <cfRule type="expression" dxfId="33" priority="38" stopIfTrue="1">
      <formula>OR(BP410=1,BP410=3,BP410=5,BP410=7,BP410=9,BP410=12,BP410=14,BP410=16,BP410=18,BP410=19,BP410=21,BP410=23,BP410=25,BP410=27,BP410=30,BP410=32,BP410=34,BP410=36)</formula>
    </cfRule>
    <cfRule type="expression" dxfId="32" priority="39" stopIfTrue="1">
      <formula>ISBLANK(BP410)=FALSE</formula>
    </cfRule>
  </conditionalFormatting>
  <conditionalFormatting sqref="BP425:BP439">
    <cfRule type="expression" dxfId="31" priority="34" stopIfTrue="1">
      <formula>OR(BP425=2,BP425=4,BP425=6,BP425=8,BP425=10,BP425=11,BP425=13,BP425=15,BP425=17,BP425=20,BP425=22,BP425=24,BP425=26,BP425=28,BP425=29,BP425=31,BP425=33,BP425=35)</formula>
    </cfRule>
    <cfRule type="expression" dxfId="30" priority="35" stopIfTrue="1">
      <formula>OR(BP425=1,BP425=3,BP425=5,BP425=7,BP425=9,BP425=12,BP425=14,BP425=16,BP425=18,BP425=19,BP425=21,BP425=23,BP425=25,BP425=27,BP425=30,BP425=32,BP425=34,BP425=36)</formula>
    </cfRule>
    <cfRule type="expression" dxfId="29" priority="36" stopIfTrue="1">
      <formula>ISBLANK(BP425)=FALSE</formula>
    </cfRule>
  </conditionalFormatting>
  <conditionalFormatting sqref="BP425:BP439">
    <cfRule type="expression" dxfId="28" priority="31" stopIfTrue="1">
      <formula>OR(BP425=2,BP425=4,BP425=6,BP425=8,BP425=10,BP425=11,BP425=13,BP425=15,BP425=17,BP425=20,BP425=22,BP425=24,BP425=26,BP425=28,BP425=29,BP425=31,BP425=33,BP425=35)</formula>
    </cfRule>
    <cfRule type="expression" dxfId="27" priority="32" stopIfTrue="1">
      <formula>OR(BP425=1,BP425=3,BP425=5,BP425=7,BP425=9,BP425=12,BP425=14,BP425=16,BP425=18,BP425=19,BP425=21,BP425=23,BP425=25,BP425=27,BP425=30,BP425=32,BP425=34,BP425=36)</formula>
    </cfRule>
    <cfRule type="expression" dxfId="26" priority="33" stopIfTrue="1">
      <formula>ISBLANK(BP425)=FALSE</formula>
    </cfRule>
  </conditionalFormatting>
  <conditionalFormatting sqref="BP440:BP454">
    <cfRule type="expression" dxfId="25" priority="28" stopIfTrue="1">
      <formula>OR(BP440=2,BP440=4,BP440=6,BP440=8,BP440=10,BP440=11,BP440=13,BP440=15,BP440=17,BP440=20,BP440=22,BP440=24,BP440=26,BP440=28,BP440=29,BP440=31,BP440=33,BP440=35)</formula>
    </cfRule>
    <cfRule type="expression" dxfId="24" priority="29" stopIfTrue="1">
      <formula>OR(BP440=1,BP440=3,BP440=5,BP440=7,BP440=9,BP440=12,BP440=14,BP440=16,BP440=18,BP440=19,BP440=21,BP440=23,BP440=25,BP440=27,BP440=30,BP440=32,BP440=34,BP440=36)</formula>
    </cfRule>
    <cfRule type="expression" dxfId="23" priority="30" stopIfTrue="1">
      <formula>ISBLANK(BP440)=FALSE</formula>
    </cfRule>
  </conditionalFormatting>
  <conditionalFormatting sqref="BP440:BP454">
    <cfRule type="expression" dxfId="22" priority="25" stopIfTrue="1">
      <formula>OR(BP440=2,BP440=4,BP440=6,BP440=8,BP440=10,BP440=11,BP440=13,BP440=15,BP440=17,BP440=20,BP440=22,BP440=24,BP440=26,BP440=28,BP440=29,BP440=31,BP440=33,BP440=35)</formula>
    </cfRule>
    <cfRule type="expression" dxfId="21" priority="26" stopIfTrue="1">
      <formula>OR(BP440=1,BP440=3,BP440=5,BP440=7,BP440=9,BP440=12,BP440=14,BP440=16,BP440=18,BP440=19,BP440=21,BP440=23,BP440=25,BP440=27,BP440=30,BP440=32,BP440=34,BP440=36)</formula>
    </cfRule>
    <cfRule type="expression" dxfId="20" priority="27" stopIfTrue="1">
      <formula>ISBLANK(BP440)=FALSE</formula>
    </cfRule>
  </conditionalFormatting>
  <conditionalFormatting sqref="BP455:BP469">
    <cfRule type="expression" dxfId="19" priority="22" stopIfTrue="1">
      <formula>OR(BP455=2,BP455=4,BP455=6,BP455=8,BP455=10,BP455=11,BP455=13,BP455=15,BP455=17,BP455=20,BP455=22,BP455=24,BP455=26,BP455=28,BP455=29,BP455=31,BP455=33,BP455=35)</formula>
    </cfRule>
    <cfRule type="expression" dxfId="18" priority="23" stopIfTrue="1">
      <formula>OR(BP455=1,BP455=3,BP455=5,BP455=7,BP455=9,BP455=12,BP455=14,BP455=16,BP455=18,BP455=19,BP455=21,BP455=23,BP455=25,BP455=27,BP455=30,BP455=32,BP455=34,BP455=36)</formula>
    </cfRule>
    <cfRule type="expression" dxfId="17" priority="24" stopIfTrue="1">
      <formula>ISBLANK(BP455)=FALSE</formula>
    </cfRule>
  </conditionalFormatting>
  <conditionalFormatting sqref="BP455:BP469">
    <cfRule type="expression" dxfId="16" priority="19" stopIfTrue="1">
      <formula>OR(BP455=2,BP455=4,BP455=6,BP455=8,BP455=10,BP455=11,BP455=13,BP455=15,BP455=17,BP455=20,BP455=22,BP455=24,BP455=26,BP455=28,BP455=29,BP455=31,BP455=33,BP455=35)</formula>
    </cfRule>
    <cfRule type="expression" dxfId="15" priority="20" stopIfTrue="1">
      <formula>OR(BP455=1,BP455=3,BP455=5,BP455=7,BP455=9,BP455=12,BP455=14,BP455=16,BP455=18,BP455=19,BP455=21,BP455=23,BP455=25,BP455=27,BP455=30,BP455=32,BP455=34,BP455=36)</formula>
    </cfRule>
    <cfRule type="expression" dxfId="14" priority="21" stopIfTrue="1">
      <formula>ISBLANK(BP455)=FALSE</formula>
    </cfRule>
  </conditionalFormatting>
  <conditionalFormatting sqref="BP470:BP484">
    <cfRule type="expression" dxfId="13" priority="16" stopIfTrue="1">
      <formula>OR(BP470=2,BP470=4,BP470=6,BP470=8,BP470=10,BP470=11,BP470=13,BP470=15,BP470=17,BP470=20,BP470=22,BP470=24,BP470=26,BP470=28,BP470=29,BP470=31,BP470=33,BP470=35)</formula>
    </cfRule>
    <cfRule type="expression" dxfId="12" priority="17" stopIfTrue="1">
      <formula>OR(BP470=1,BP470=3,BP470=5,BP470=7,BP470=9,BP470=12,BP470=14,BP470=16,BP470=18,BP470=19,BP470=21,BP470=23,BP470=25,BP470=27,BP470=30,BP470=32,BP470=34,BP470=36)</formula>
    </cfRule>
    <cfRule type="expression" dxfId="11" priority="18" stopIfTrue="1">
      <formula>ISBLANK(BP470)=FALSE</formula>
    </cfRule>
  </conditionalFormatting>
  <conditionalFormatting sqref="BP470:BP484">
    <cfRule type="expression" dxfId="10" priority="13" stopIfTrue="1">
      <formula>OR(BP470=2,BP470=4,BP470=6,BP470=8,BP470=10,BP470=11,BP470=13,BP470=15,BP470=17,BP470=20,BP470=22,BP470=24,BP470=26,BP470=28,BP470=29,BP470=31,BP470=33,BP470=35)</formula>
    </cfRule>
    <cfRule type="expression" dxfId="9" priority="14" stopIfTrue="1">
      <formula>OR(BP470=1,BP470=3,BP470=5,BP470=7,BP470=9,BP470=12,BP470=14,BP470=16,BP470=18,BP470=19,BP470=21,BP470=23,BP470=25,BP470=27,BP470=30,BP470=32,BP470=34,BP470=36)</formula>
    </cfRule>
    <cfRule type="expression" dxfId="8" priority="15" stopIfTrue="1">
      <formula>ISBLANK(BP470)=FALSE</formula>
    </cfRule>
  </conditionalFormatting>
  <conditionalFormatting sqref="BP485:BP499">
    <cfRule type="expression" dxfId="7" priority="10" stopIfTrue="1">
      <formula>OR(BP485=2,BP485=4,BP485=6,BP485=8,BP485=10,BP485=11,BP485=13,BP485=15,BP485=17,BP485=20,BP485=22,BP485=24,BP485=26,BP485=28,BP485=29,BP485=31,BP485=33,BP485=35)</formula>
    </cfRule>
    <cfRule type="expression" dxfId="6" priority="11" stopIfTrue="1">
      <formula>OR(BP485=1,BP485=3,BP485=5,BP485=7,BP485=9,BP485=12,BP485=14,BP485=16,BP485=18,BP485=19,BP485=21,BP485=23,BP485=25,BP485=27,BP485=30,BP485=32,BP485=34,BP485=36)</formula>
    </cfRule>
    <cfRule type="expression" dxfId="5" priority="12" stopIfTrue="1">
      <formula>ISBLANK(BP485)=FALSE</formula>
    </cfRule>
  </conditionalFormatting>
  <conditionalFormatting sqref="BP485:BP499">
    <cfRule type="expression" dxfId="4" priority="7" stopIfTrue="1">
      <formula>OR(BP485=2,BP485=4,BP485=6,BP485=8,BP485=10,BP485=11,BP485=13,BP485=15,BP485=17,BP485=20,BP485=22,BP485=24,BP485=26,BP485=28,BP485=29,BP485=31,BP485=33,BP485=35)</formula>
    </cfRule>
    <cfRule type="expression" dxfId="3" priority="8" stopIfTrue="1">
      <formula>OR(BP485=1,BP485=3,BP485=5,BP485=7,BP485=9,BP485=12,BP485=14,BP485=16,BP485=18,BP485=19,BP485=21,BP485=23,BP485=25,BP485=27,BP485=30,BP485=32,BP485=34,BP485=36)</formula>
    </cfRule>
    <cfRule type="expression" dxfId="2" priority="9" stopIfTrue="1">
      <formula>ISBLANK(BP485)=FALSE</formula>
    </cfRule>
  </conditionalFormatting>
  <conditionalFormatting sqref="AS5:AS79">
    <cfRule type="cellIs" dxfId="1" priority="6" operator="greaterThan">
      <formula>3</formula>
    </cfRule>
  </conditionalFormatting>
  <conditionalFormatting sqref="AO5:AO79">
    <cfRule type="cellIs" dxfId="0" priority="5" operator="equal">
      <formula>14</formula>
    </cfRule>
  </conditionalFormatting>
  <dataValidations disablePrompts="1" count="1">
    <dataValidation type="list" allowBlank="1" showErrorMessage="1" sqref="A2 BP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2017-08-09T12:39:51Z</dcterms:modified>
</cp:coreProperties>
</file>